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weiss\Desktop\OEB Appendicies\"/>
    </mc:Choice>
  </mc:AlternateContent>
  <bookViews>
    <workbookView xWindow="0" yWindow="0" windowWidth="15360" windowHeight="7305" firstSheet="2" activeTab="5"/>
  </bookViews>
  <sheets>
    <sheet name="Sch02==App2-JA" sheetId="1" r:id="rId1"/>
    <sheet name="Sch03==App2-JB" sheetId="2" r:id="rId2"/>
    <sheet name="Sch04==App2-JC" sheetId="16" r:id="rId3"/>
    <sheet name="DO NOT FILE" sheetId="12" r:id="rId4"/>
    <sheet name="App.2-L OM&amp;A per Cust FTE" sheetId="14" r:id="rId5"/>
    <sheet name="Sheet1" sheetId="17" r:id="rId6"/>
  </sheets>
  <externalReferences>
    <externalReference r:id="rId7"/>
    <externalReference r:id="rId8"/>
  </externalReferences>
  <definedNames>
    <definedName name="_xlnm._FilterDatabase" localSheetId="2" hidden="1">'Sch04==App2-JC'!$A$14:$N$96</definedName>
    <definedName name="BridgeYear">'[1]LDC Info'!$E$26</definedName>
    <definedName name="FS_LIST">'[2]Supporting Info'!$A$15:$A$38</definedName>
    <definedName name="FSImpact_OEB">'[2]Supporting Info'!$E$16:$E$34</definedName>
    <definedName name="_xlnm.Print_Area" localSheetId="4">'App.2-L OM&amp;A per Cust FTE'!$A$9:$J$39</definedName>
    <definedName name="_xlnm.Print_Area" localSheetId="3">'DO NOT FILE'!$A$9:$I$38</definedName>
    <definedName name="_xlnm.Print_Area" localSheetId="0">'Sch02==App2-JA'!$A$9:$N$70</definedName>
    <definedName name="_xlnm.Print_Area" localSheetId="1">'Sch03==App2-JB'!$A$10:$G$69</definedName>
    <definedName name="_xlnm.Print_Area" localSheetId="2">'Sch04==App2-JC'!$A$9:$J$90</definedName>
    <definedName name="_xlnm.Print_Titles" localSheetId="0">'Sch02==App2-JA'!$9:$10</definedName>
    <definedName name="_xlnm.Print_Titles" localSheetId="1">'Sch03==App2-JB'!$10:$14</definedName>
    <definedName name="_xlnm.Print_Titles" localSheetId="2">'Sch04==App2-JC'!$9:$14</definedName>
    <definedName name="RebaseYear">'[1]LDC Info'!$E$28</definedName>
    <definedName name="Segment">'[2]Supporting Info'!$E$41:$E$101</definedName>
    <definedName name="TestYear">'[1]LDC Info'!$E$24</definedName>
  </definedNames>
  <calcPr calcId="152511"/>
</workbook>
</file>

<file path=xl/calcChain.xml><?xml version="1.0" encoding="utf-8"?>
<calcChain xmlns="http://schemas.openxmlformats.org/spreadsheetml/2006/main">
  <c r="D20" i="14" l="1"/>
  <c r="B44" i="1" l="1"/>
  <c r="C15" i="2" l="1"/>
  <c r="B25" i="1"/>
  <c r="M53" i="1" l="1"/>
  <c r="M51" i="1"/>
  <c r="M48" i="1"/>
  <c r="E36" i="1" l="1"/>
  <c r="D19" i="14"/>
  <c r="J13" i="14"/>
  <c r="I13" i="14"/>
  <c r="H13" i="14"/>
  <c r="G13" i="14"/>
  <c r="F13" i="14"/>
  <c r="E13" i="14"/>
  <c r="D13" i="14"/>
  <c r="G35" i="12"/>
  <c r="F35" i="12"/>
  <c r="E35" i="12"/>
  <c r="D35" i="12"/>
  <c r="C35" i="12"/>
  <c r="B35" i="12"/>
  <c r="F29" i="12"/>
  <c r="E29" i="12"/>
  <c r="D29" i="12"/>
  <c r="C29" i="12"/>
  <c r="B29" i="12"/>
  <c r="F15" i="12"/>
  <c r="E15" i="12"/>
  <c r="D15" i="12"/>
  <c r="C15" i="12"/>
  <c r="B15" i="12"/>
  <c r="J84" i="16"/>
  <c r="I84" i="16"/>
  <c r="H13" i="16"/>
  <c r="G13" i="16"/>
  <c r="F13" i="16"/>
  <c r="E13" i="16"/>
  <c r="I13" i="16" s="1"/>
  <c r="D13" i="16"/>
  <c r="C13" i="16"/>
  <c r="B13" i="16"/>
  <c r="J13" i="16" s="1"/>
  <c r="G13" i="2"/>
  <c r="F13" i="2"/>
  <c r="E13" i="2"/>
  <c r="D13" i="2"/>
  <c r="C13" i="2"/>
  <c r="B13" i="2"/>
  <c r="D56" i="1"/>
  <c r="A56" i="1"/>
  <c r="E53" i="1"/>
  <c r="K48" i="1"/>
  <c r="I48" i="1"/>
  <c r="G48" i="1"/>
  <c r="E48" i="1"/>
  <c r="C48" i="1"/>
  <c r="B48" i="1"/>
  <c r="H43" i="1"/>
  <c r="G43" i="1"/>
  <c r="K56" i="1" s="1"/>
  <c r="F43" i="1"/>
  <c r="I56" i="1" s="1"/>
  <c r="E43" i="1"/>
  <c r="G56" i="1" s="1"/>
  <c r="D43" i="1"/>
  <c r="E56" i="1" s="1"/>
  <c r="F56" i="1" s="1"/>
  <c r="C43" i="1"/>
  <c r="B43" i="1"/>
  <c r="H35" i="1"/>
  <c r="G35" i="1"/>
  <c r="F35" i="1"/>
  <c r="E35" i="1"/>
  <c r="D35" i="1"/>
  <c r="C35" i="1"/>
  <c r="B35" i="1"/>
  <c r="M56" i="1"/>
  <c r="I55" i="1"/>
  <c r="E42" i="1"/>
  <c r="E55" i="1"/>
  <c r="C42" i="1"/>
  <c r="M54" i="1"/>
  <c r="K54" i="1"/>
  <c r="G54" i="1"/>
  <c r="E54" i="1"/>
  <c r="C41" i="1"/>
  <c r="G40" i="1"/>
  <c r="I53" i="1"/>
  <c r="D40" i="1"/>
  <c r="C53" i="1"/>
  <c r="K52" i="1"/>
  <c r="L52" i="1" s="1"/>
  <c r="I52" i="1"/>
  <c r="G52" i="1"/>
  <c r="D39" i="1"/>
  <c r="C39" i="1"/>
  <c r="G38" i="1"/>
  <c r="I51" i="1"/>
  <c r="E51" i="1"/>
  <c r="C38" i="1"/>
  <c r="K50" i="1"/>
  <c r="G50" i="1"/>
  <c r="E50" i="1"/>
  <c r="K49" i="1"/>
  <c r="E49" i="1"/>
  <c r="C36" i="1"/>
  <c r="J56" i="1" l="1"/>
  <c r="H56" i="1"/>
  <c r="N56" i="1"/>
  <c r="L56" i="1"/>
  <c r="B53" i="1"/>
  <c r="D53" i="1" s="1"/>
  <c r="G37" i="1"/>
  <c r="F24" i="12"/>
  <c r="N54" i="1"/>
  <c r="D24" i="12"/>
  <c r="H50" i="1"/>
  <c r="G41" i="1"/>
  <c r="J52" i="1"/>
  <c r="B55" i="1"/>
  <c r="C40" i="1"/>
  <c r="C50" i="1"/>
  <c r="F50" i="1" s="1"/>
  <c r="E24" i="12"/>
  <c r="G24" i="12"/>
  <c r="G51" i="1"/>
  <c r="J51" i="1" s="1"/>
  <c r="E38" i="1"/>
  <c r="E40" i="1"/>
  <c r="G53" i="1"/>
  <c r="H53" i="1" s="1"/>
  <c r="C24" i="12"/>
  <c r="E37" i="1"/>
  <c r="K51" i="1"/>
  <c r="G55" i="1"/>
  <c r="J55" i="1" s="1"/>
  <c r="D36" i="1"/>
  <c r="E39" i="1"/>
  <c r="H41" i="1"/>
  <c r="F39" i="1"/>
  <c r="D41" i="1"/>
  <c r="D42" i="1"/>
  <c r="K53" i="1"/>
  <c r="C25" i="1"/>
  <c r="F53" i="1"/>
  <c r="H54" i="1"/>
  <c r="B24" i="12"/>
  <c r="F17" i="1"/>
  <c r="H16" i="14" s="1"/>
  <c r="H23" i="14" s="1"/>
  <c r="M50" i="1"/>
  <c r="N50" i="1" s="1"/>
  <c r="M52" i="1"/>
  <c r="N52" i="1" s="1"/>
  <c r="M55" i="1"/>
  <c r="C37" i="1"/>
  <c r="F38" i="1"/>
  <c r="B40" i="1"/>
  <c r="E41" i="1"/>
  <c r="I49" i="1"/>
  <c r="L49" i="1" s="1"/>
  <c r="C54" i="1"/>
  <c r="F54" i="1" s="1"/>
  <c r="B37" i="1"/>
  <c r="B50" i="1"/>
  <c r="D25" i="1"/>
  <c r="E17" i="1"/>
  <c r="G25" i="1"/>
  <c r="G36" i="1"/>
  <c r="D38" i="1"/>
  <c r="G39" i="1"/>
  <c r="F40" i="1"/>
  <c r="B42" i="1"/>
  <c r="C49" i="1"/>
  <c r="C51" i="1"/>
  <c r="F51" i="1" s="1"/>
  <c r="C17" i="1"/>
  <c r="E16" i="14" s="1"/>
  <c r="E27" i="14" s="1"/>
  <c r="C52" i="1"/>
  <c r="G17" i="1"/>
  <c r="H37" i="1"/>
  <c r="I50" i="1"/>
  <c r="J50" i="1" s="1"/>
  <c r="F37" i="1"/>
  <c r="D17" i="1"/>
  <c r="F25" i="1"/>
  <c r="H17" i="14" s="1"/>
  <c r="I54" i="1"/>
  <c r="J54" i="1" s="1"/>
  <c r="F41" i="1"/>
  <c r="G42" i="1"/>
  <c r="K55" i="1"/>
  <c r="L55" i="1" s="1"/>
  <c r="E25" i="1"/>
  <c r="G17" i="14" s="1"/>
  <c r="F36" i="1"/>
  <c r="D37" i="1"/>
  <c r="F42" i="1"/>
  <c r="G49" i="1"/>
  <c r="E52" i="1"/>
  <c r="E57" i="1" s="1"/>
  <c r="C55" i="1"/>
  <c r="F55" i="1" s="1"/>
  <c r="F37" i="12"/>
  <c r="J21" i="14"/>
  <c r="F21" i="14"/>
  <c r="E21" i="14"/>
  <c r="I21" i="14"/>
  <c r="G21" i="14"/>
  <c r="D21" i="14"/>
  <c r="H21" i="14"/>
  <c r="B58" i="2"/>
  <c r="N55" i="1" l="1"/>
  <c r="D37" i="12"/>
  <c r="E37" i="12"/>
  <c r="J49" i="1"/>
  <c r="B37" i="12"/>
  <c r="E17" i="14"/>
  <c r="E28" i="14" s="1"/>
  <c r="L50" i="1"/>
  <c r="H17" i="1"/>
  <c r="H18" i="1" s="1"/>
  <c r="M49" i="1"/>
  <c r="D55" i="1"/>
  <c r="C44" i="1"/>
  <c r="L54" i="1"/>
  <c r="C37" i="12"/>
  <c r="G37" i="12"/>
  <c r="L53" i="1"/>
  <c r="N53" i="1"/>
  <c r="L51" i="1"/>
  <c r="N51" i="1"/>
  <c r="I17" i="14"/>
  <c r="E59" i="1"/>
  <c r="F17" i="14"/>
  <c r="H51" i="1"/>
  <c r="H55" i="1"/>
  <c r="J53" i="1"/>
  <c r="J57" i="1" s="1"/>
  <c r="J59" i="1" s="1"/>
  <c r="J60" i="1" s="1"/>
  <c r="H38" i="1"/>
  <c r="H40" i="1"/>
  <c r="D50" i="1"/>
  <c r="E44" i="1"/>
  <c r="H39" i="1"/>
  <c r="D44" i="1"/>
  <c r="H36" i="1"/>
  <c r="F44" i="1"/>
  <c r="F45" i="1" s="1"/>
  <c r="C57" i="1"/>
  <c r="C59" i="1" s="1"/>
  <c r="H27" i="14"/>
  <c r="H25" i="1"/>
  <c r="K57" i="1"/>
  <c r="H42" i="1"/>
  <c r="E18" i="14"/>
  <c r="E23" i="14"/>
  <c r="G16" i="14"/>
  <c r="E18" i="1"/>
  <c r="B51" i="1"/>
  <c r="D51" i="1" s="1"/>
  <c r="B38" i="1"/>
  <c r="I57" i="1"/>
  <c r="I59" i="1" s="1"/>
  <c r="H52" i="1"/>
  <c r="F52" i="1"/>
  <c r="B41" i="1"/>
  <c r="B54" i="1"/>
  <c r="D54" i="1" s="1"/>
  <c r="I16" i="14"/>
  <c r="G18" i="1"/>
  <c r="F18" i="1"/>
  <c r="D26" i="1"/>
  <c r="D28" i="1"/>
  <c r="G44" i="1"/>
  <c r="B49" i="1"/>
  <c r="B17" i="1"/>
  <c r="B36" i="1"/>
  <c r="G57" i="1"/>
  <c r="G59" i="1" s="1"/>
  <c r="H49" i="1"/>
  <c r="F26" i="1"/>
  <c r="F28" i="1"/>
  <c r="C28" i="1"/>
  <c r="C31" i="1" s="1"/>
  <c r="E28" i="1"/>
  <c r="E26" i="1"/>
  <c r="F16" i="14"/>
  <c r="D18" i="1"/>
  <c r="B52" i="1"/>
  <c r="D52" i="1" s="1"/>
  <c r="B39" i="1"/>
  <c r="G26" i="1"/>
  <c r="G28" i="1"/>
  <c r="F49" i="1"/>
  <c r="J16" i="14" l="1"/>
  <c r="E24" i="14"/>
  <c r="H19" i="1"/>
  <c r="N49" i="1"/>
  <c r="N57" i="1" s="1"/>
  <c r="M57" i="1"/>
  <c r="M59" i="1" s="1"/>
  <c r="N64" i="1" s="1"/>
  <c r="K59" i="1"/>
  <c r="L57" i="1"/>
  <c r="E45" i="1"/>
  <c r="D45" i="1"/>
  <c r="H28" i="1"/>
  <c r="J17" i="14"/>
  <c r="J28" i="14" s="1"/>
  <c r="J61" i="1"/>
  <c r="H44" i="1"/>
  <c r="H45" i="1" s="1"/>
  <c r="F57" i="1"/>
  <c r="H27" i="1"/>
  <c r="H26" i="1"/>
  <c r="G45" i="1"/>
  <c r="I24" i="14"/>
  <c r="I28" i="14"/>
  <c r="G24" i="14"/>
  <c r="G28" i="14"/>
  <c r="J23" i="14"/>
  <c r="J27" i="14"/>
  <c r="F24" i="14"/>
  <c r="F28" i="14"/>
  <c r="I18" i="14"/>
  <c r="I23" i="14"/>
  <c r="I27" i="14"/>
  <c r="H31" i="1"/>
  <c r="H29" i="1"/>
  <c r="G29" i="1"/>
  <c r="G31" i="1"/>
  <c r="H24" i="14"/>
  <c r="H18" i="14"/>
  <c r="H28" i="14"/>
  <c r="D23" i="14"/>
  <c r="D27" i="14"/>
  <c r="B31" i="1"/>
  <c r="E25" i="14"/>
  <c r="E29" i="14"/>
  <c r="E31" i="1"/>
  <c r="E29" i="1"/>
  <c r="H57" i="1"/>
  <c r="B59" i="1"/>
  <c r="D49" i="1"/>
  <c r="D57" i="1" s="1"/>
  <c r="D59" i="1" s="1"/>
  <c r="D31" i="1"/>
  <c r="D29" i="1"/>
  <c r="F18" i="14"/>
  <c r="F23" i="14"/>
  <c r="F27" i="14"/>
  <c r="F31" i="1"/>
  <c r="F29" i="1"/>
  <c r="G23" i="14"/>
  <c r="G18" i="14"/>
  <c r="G27" i="14"/>
  <c r="J18" i="14" l="1"/>
  <c r="J25" i="14" s="1"/>
  <c r="N59" i="1"/>
  <c r="L59" i="1"/>
  <c r="D32" i="1"/>
  <c r="H59" i="1"/>
  <c r="F59" i="1"/>
  <c r="J24" i="14"/>
  <c r="F32" i="1"/>
  <c r="G32" i="1"/>
  <c r="H25" i="14"/>
  <c r="H29" i="14"/>
  <c r="I25" i="14"/>
  <c r="I29" i="14"/>
  <c r="G25" i="14"/>
  <c r="G29" i="14"/>
  <c r="D25" i="14"/>
  <c r="D29" i="14"/>
  <c r="H32" i="1"/>
  <c r="J29" i="14"/>
  <c r="F25" i="14"/>
  <c r="F29" i="14"/>
  <c r="E32" i="1"/>
  <c r="D24" i="14"/>
  <c r="D28" i="14"/>
  <c r="L60" i="1" l="1"/>
  <c r="N60" i="1"/>
  <c r="H60" i="1"/>
  <c r="F60" i="1"/>
  <c r="N62" i="1" l="1"/>
  <c r="N61" i="1"/>
  <c r="L61" i="1"/>
  <c r="F61" i="1"/>
  <c r="H61" i="1"/>
  <c r="N63" i="1" l="1"/>
  <c r="J81" i="16" l="1"/>
  <c r="J44" i="16" l="1"/>
  <c r="G82" i="16" l="1"/>
  <c r="H82" i="16"/>
  <c r="I77" i="16"/>
  <c r="I80" i="16"/>
  <c r="I79" i="16"/>
  <c r="I78" i="16"/>
  <c r="F82" i="16"/>
  <c r="G64" i="16" l="1"/>
  <c r="F64" i="16"/>
  <c r="C53" i="16"/>
  <c r="C40" i="16"/>
  <c r="F40" i="16"/>
  <c r="G53" i="16"/>
  <c r="C46" i="16"/>
  <c r="H64" i="16"/>
  <c r="F46" i="16"/>
  <c r="H70" i="16"/>
  <c r="H46" i="16"/>
  <c r="F70" i="16"/>
  <c r="H36" i="16"/>
  <c r="G36" i="16"/>
  <c r="D70" i="16"/>
  <c r="F36" i="16"/>
  <c r="F53" i="16"/>
  <c r="D36" i="16"/>
  <c r="G70" i="16"/>
  <c r="C70" i="16"/>
  <c r="C57" i="16"/>
  <c r="H53" i="16"/>
  <c r="D64" i="16"/>
  <c r="F57" i="16"/>
  <c r="D46" i="16"/>
  <c r="H57" i="16"/>
  <c r="C64" i="16"/>
  <c r="G57" i="16"/>
  <c r="D53" i="16"/>
  <c r="G46" i="16"/>
  <c r="H40" i="16"/>
  <c r="D57" i="16"/>
  <c r="C36" i="16"/>
  <c r="G40" i="16"/>
  <c r="D40" i="16"/>
  <c r="J43" i="16" l="1"/>
  <c r="J39" i="16"/>
  <c r="J45" i="16"/>
  <c r="J60" i="16"/>
  <c r="J67" i="16"/>
  <c r="J32" i="16"/>
  <c r="J56" i="16"/>
  <c r="J68" i="16"/>
  <c r="J34" i="16"/>
  <c r="J61" i="16"/>
  <c r="B64" i="16"/>
  <c r="J33" i="16"/>
  <c r="J63" i="16"/>
  <c r="B46" i="16"/>
  <c r="J62" i="16"/>
  <c r="B40" i="16"/>
  <c r="B53" i="16"/>
  <c r="B36" i="16"/>
  <c r="J27" i="16"/>
  <c r="J35" i="16"/>
  <c r="B70" i="16"/>
  <c r="J69" i="16"/>
  <c r="J49" i="16"/>
  <c r="B57" i="16"/>
  <c r="J51" i="16"/>
  <c r="J50" i="16"/>
  <c r="J52" i="16"/>
  <c r="J70" i="16" l="1"/>
  <c r="J46" i="16"/>
  <c r="J64" i="16"/>
  <c r="J53" i="16"/>
  <c r="J40" i="16"/>
  <c r="J36" i="16"/>
  <c r="J57" i="16"/>
  <c r="C82" i="16" l="1"/>
  <c r="D82" i="16"/>
  <c r="J79" i="16" l="1"/>
  <c r="J78" i="16"/>
  <c r="J80" i="16"/>
  <c r="B82" i="16"/>
  <c r="J77" i="16"/>
  <c r="J82" i="16" l="1"/>
  <c r="J17" i="16" l="1"/>
  <c r="J19" i="16" l="1"/>
  <c r="J18" i="16"/>
  <c r="I81" i="16" l="1"/>
  <c r="E82" i="16"/>
  <c r="I82" i="16" l="1"/>
  <c r="I44" i="16" l="1"/>
  <c r="I39" i="16" l="1"/>
  <c r="E40" i="16"/>
  <c r="I67" i="16"/>
  <c r="E70" i="16"/>
  <c r="I51" i="16"/>
  <c r="E64" i="16"/>
  <c r="I60" i="16"/>
  <c r="I27" i="16"/>
  <c r="I68" i="16"/>
  <c r="I62" i="16"/>
  <c r="I63" i="16"/>
  <c r="I34" i="16"/>
  <c r="I50" i="16"/>
  <c r="I45" i="16"/>
  <c r="I35" i="16"/>
  <c r="E36" i="16"/>
  <c r="I32" i="16"/>
  <c r="I33" i="16"/>
  <c r="I52" i="16"/>
  <c r="I61" i="16"/>
  <c r="E46" i="16"/>
  <c r="I43" i="16"/>
  <c r="E53" i="16"/>
  <c r="I49" i="16"/>
  <c r="I69" i="16"/>
  <c r="I46" i="16" l="1"/>
  <c r="I36" i="16"/>
  <c r="I64" i="16"/>
  <c r="E57" i="16"/>
  <c r="I56" i="16"/>
  <c r="I70" i="16"/>
  <c r="I40" i="16"/>
  <c r="I53" i="16"/>
  <c r="I18" i="16"/>
  <c r="I17" i="16"/>
  <c r="I19" i="16"/>
  <c r="E74" i="16"/>
  <c r="I25" i="16"/>
  <c r="J25" i="16" l="1"/>
  <c r="I57" i="16"/>
  <c r="E29" i="16"/>
  <c r="E85" i="16" l="1"/>
  <c r="I22" i="16" l="1"/>
  <c r="I28" i="16" l="1"/>
  <c r="I26" i="16"/>
  <c r="I20" i="16"/>
  <c r="I21" i="16"/>
  <c r="G74" i="16"/>
  <c r="F29" i="16" l="1"/>
  <c r="F74" i="16"/>
  <c r="I23" i="16"/>
  <c r="G29" i="16"/>
  <c r="H29" i="16"/>
  <c r="I24" i="16"/>
  <c r="H74" i="16"/>
  <c r="I73" i="16"/>
  <c r="F85" i="16" l="1"/>
  <c r="G85" i="16"/>
  <c r="H85" i="16"/>
  <c r="I29" i="16"/>
  <c r="I74" i="16"/>
  <c r="I85" i="16" l="1"/>
  <c r="D74" i="16" l="1"/>
  <c r="J22" i="16" l="1"/>
  <c r="C74" i="16" l="1"/>
  <c r="B74" i="16" l="1"/>
  <c r="J73" i="16"/>
  <c r="J23" i="16"/>
  <c r="J74" i="16" l="1"/>
  <c r="C55" i="2"/>
  <c r="C58" i="2" l="1"/>
  <c r="C29" i="16"/>
  <c r="D29" i="16"/>
  <c r="D15" i="2"/>
  <c r="D55" i="2" l="1"/>
  <c r="D85" i="16"/>
  <c r="C85" i="16"/>
  <c r="J24" i="16"/>
  <c r="J21" i="16"/>
  <c r="J26" i="16"/>
  <c r="J28" i="16"/>
  <c r="B29" i="16"/>
  <c r="J20" i="16"/>
  <c r="D58" i="2" l="1"/>
  <c r="E15" i="2" s="1"/>
  <c r="J29" i="16"/>
  <c r="J85" i="16" l="1"/>
  <c r="E55" i="2"/>
  <c r="E58" i="2" l="1"/>
  <c r="F15" i="2" s="1"/>
  <c r="F55" i="2" l="1"/>
  <c r="F58" i="2" l="1"/>
  <c r="G15" i="2" s="1"/>
  <c r="G55" i="2" l="1"/>
  <c r="G58" i="2" s="1"/>
</calcChain>
</file>

<file path=xl/sharedStrings.xml><?xml version="1.0" encoding="utf-8"?>
<sst xmlns="http://schemas.openxmlformats.org/spreadsheetml/2006/main" count="293" uniqueCount="162">
  <si>
    <t>File Number:</t>
  </si>
  <si>
    <t>Exhibit:</t>
  </si>
  <si>
    <t>Tab:</t>
  </si>
  <si>
    <t>Schedule:</t>
  </si>
  <si>
    <t>Page:</t>
  </si>
  <si>
    <t>Date:</t>
  </si>
  <si>
    <t>(in $ Millions)</t>
  </si>
  <si>
    <t>Reporting Basis</t>
  </si>
  <si>
    <t>MIFRS</t>
  </si>
  <si>
    <t>Operations</t>
  </si>
  <si>
    <t>Maintenance</t>
  </si>
  <si>
    <t>SubTotal</t>
  </si>
  <si>
    <t>%Change (year over year)</t>
  </si>
  <si>
    <t>%Change (Test Year vs 
Last Rebasing Year - Actual)</t>
  </si>
  <si>
    <t>Billing and Collecting</t>
  </si>
  <si>
    <t>Community Relations</t>
  </si>
  <si>
    <t>Administrative and General</t>
  </si>
  <si>
    <t>Taxes Other Than Income Taxes</t>
  </si>
  <si>
    <t>Donations</t>
  </si>
  <si>
    <t>Total</t>
  </si>
  <si>
    <t xml:space="preserve">Maintenance </t>
  </si>
  <si>
    <t xml:space="preserve">Billing and Collecting </t>
  </si>
  <si>
    <t xml:space="preserve">Community Relations </t>
  </si>
  <si>
    <t xml:space="preserve">Administrative and General </t>
  </si>
  <si>
    <t xml:space="preserve">Total OM&amp;A Expenses </t>
  </si>
  <si>
    <t>Adjustments for Total non-recoverable items (from Appendices 2-JA and 2-JB)</t>
  </si>
  <si>
    <t xml:space="preserve">Total Recoverable OM&amp;A Expenses </t>
  </si>
  <si>
    <t xml:space="preserve">Variance from previous year </t>
  </si>
  <si>
    <t xml:space="preserve">Percent change (year over year) </t>
  </si>
  <si>
    <t xml:space="preserve">Percent Change:                                                    Test year vs. Most Current Actual </t>
  </si>
  <si>
    <t>Simple average of % variance for all years</t>
  </si>
  <si>
    <t>Compound Annual Growth Rate for all years</t>
  </si>
  <si>
    <t>Note:</t>
  </si>
  <si>
    <t>Recoverable OM&amp;A Cost Driver Table</t>
  </si>
  <si>
    <t>OM&amp;A</t>
  </si>
  <si>
    <t>Opening Balance</t>
  </si>
  <si>
    <t>Corrective Maintenance</t>
  </si>
  <si>
    <t>Work Program Execution</t>
  </si>
  <si>
    <t>Customer Driven Work</t>
  </si>
  <si>
    <t>Customer Service and Communications</t>
  </si>
  <si>
    <t>Common Corporate Costs</t>
  </si>
  <si>
    <t>Property Taxes</t>
  </si>
  <si>
    <t>Rentals &amp; Leases</t>
  </si>
  <si>
    <t>Utilities &amp; Communications</t>
  </si>
  <si>
    <t>Other Various</t>
  </si>
  <si>
    <t>Allocations and Recoveries</t>
  </si>
  <si>
    <t>Miscellaneous</t>
  </si>
  <si>
    <t xml:space="preserve">Closing Balance </t>
  </si>
  <si>
    <t>Closing Balance - Including Restructuring Costs</t>
  </si>
  <si>
    <t>Notes:</t>
  </si>
  <si>
    <t>For purposes of assessing incremental cost drivers, the closing balance for each year becomes the opening balance for the next year.</t>
  </si>
  <si>
    <t>Opening Balance for "Last Rebasing Year" (cell B15) should be equal to the Board-Approved amount.</t>
  </si>
  <si>
    <t>OM&amp;A Programs Table</t>
  </si>
  <si>
    <t>Programs</t>
  </si>
  <si>
    <t>Sub-Total</t>
  </si>
  <si>
    <t xml:space="preserve">Billing, Remittance &amp; Meter Data Management </t>
  </si>
  <si>
    <t>Collections</t>
  </si>
  <si>
    <t xml:space="preserve">Customer Relationship Management </t>
  </si>
  <si>
    <t>Communications &amp; Public Affairs</t>
  </si>
  <si>
    <t>LEAP</t>
  </si>
  <si>
    <t>IT Governance</t>
  </si>
  <si>
    <t xml:space="preserve">IT Operations </t>
  </si>
  <si>
    <t>Project Execution</t>
  </si>
  <si>
    <t>Security &amp; Enterprise Architecture</t>
  </si>
  <si>
    <t>Controllership</t>
  </si>
  <si>
    <t>External Reporting</t>
  </si>
  <si>
    <t xml:space="preserve">Financial Services </t>
  </si>
  <si>
    <t>Facilities Maintenance Services</t>
  </si>
  <si>
    <t>Emergency Response</t>
  </si>
  <si>
    <t>On-cost recovery</t>
  </si>
  <si>
    <t>Fleet Recovery Offset</t>
  </si>
  <si>
    <t>Shared Services</t>
  </si>
  <si>
    <t>1   Please provide a breakdown of the major components of each OM&amp;A Program undertaken in each year.  Please ensure that all Programs below the materiality threshold are included in the miscellaneous line.  Add more Programs as required.</t>
  </si>
  <si>
    <t>2   The applicant should group projects appropriately and avoid presentations that result in classification of significant components of the OM&amp;A budget in the miscellaneous category</t>
  </si>
  <si>
    <t>OM&amp;A cost per customer</t>
  </si>
  <si>
    <t>Customers/FTEs</t>
  </si>
  <si>
    <t>The number of customers and the number of FTEs should correspond to mid-year or average of January 1 and December 31 figures.</t>
  </si>
  <si>
    <t>OEB Appendix 2-JA</t>
  </si>
  <si>
    <t>OEB Appendix 2-JB</t>
  </si>
  <si>
    <t>OEB Appendix 2-JC</t>
  </si>
  <si>
    <t>For each year, a detailed explanation for each cost driver and associated amount is required in Exhibit 4.</t>
  </si>
  <si>
    <t>Disaster Preparedness Management</t>
  </si>
  <si>
    <t>Last Rebasing Year (2015 Board-Approved)</t>
  </si>
  <si>
    <t>2016 Actuals</t>
  </si>
  <si>
    <t>2017 Actuals</t>
  </si>
  <si>
    <t>2018 Bridge Year</t>
  </si>
  <si>
    <t>2019 Bridge Year</t>
  </si>
  <si>
    <t>2015 Actuals</t>
  </si>
  <si>
    <t>2020 Test Year</t>
  </si>
  <si>
    <t>Variance 2015 BA - 2015 Actuals</t>
  </si>
  <si>
    <t>Variance 2016 Actuals vs. 2015 Actuals</t>
  </si>
  <si>
    <t>Variance 2017 Actuals vs. 2016 Actuals</t>
  </si>
  <si>
    <t>Variance 2018 Bridge vs. 2017 Actuals</t>
  </si>
  <si>
    <t>Variance 2019 Bridge vs. 2018 Bridge</t>
  </si>
  <si>
    <t>Variance 2020 Test vs. 2019 Bridge</t>
  </si>
  <si>
    <t>Finance</t>
  </si>
  <si>
    <t>IT and Occupancy Charges</t>
  </si>
  <si>
    <t>Other Allocated Costs</t>
  </si>
  <si>
    <t>Information Technology</t>
  </si>
  <si>
    <t>Overhead Expense</t>
  </si>
  <si>
    <t>Applicants are to provide a breakdown of OM&amp;A before capitalization in the below table.  OM&amp;A before capitalization may be broken down by cost center, program, drivers or another format best suited to focus on capitalized vs. uncapitalized OM&amp;A.</t>
  </si>
  <si>
    <t xml:space="preserve"> OM&amp;A Before Capitalization</t>
  </si>
  <si>
    <t>Historical Year</t>
  </si>
  <si>
    <t>Bridge Year</t>
  </si>
  <si>
    <t>Test Year</t>
  </si>
  <si>
    <t>Total OM&amp;A Before Capitalization (B)</t>
  </si>
  <si>
    <t>Applicants are to provide a breakdown of capitalized OM&amp;A in the below table.  Capitalized OM&amp;A may be broken down using the categories listed in the table below if possible.  Otherwise, applicants are to provide its own break down of capitalized OM&amp;A.</t>
  </si>
  <si>
    <t>Capitalized OM&amp;A</t>
  </si>
  <si>
    <t>Directly</t>
  </si>
  <si>
    <t>Explanation for Change in Overhead Capitalized</t>
  </si>
  <si>
    <t>Attributable?</t>
  </si>
  <si>
    <t>(Yes/No)</t>
  </si>
  <si>
    <t>Total Capitalized OM&amp;A (A)</t>
  </si>
  <si>
    <t>% of Capitalized OM&amp;A (=A/B)</t>
  </si>
  <si>
    <r>
      <t xml:space="preserve">Recoverable OM&amp;A Cost per Customer and per FTE </t>
    </r>
    <r>
      <rPr>
        <b/>
        <vertAlign val="superscript"/>
        <sz val="14"/>
        <rFont val="Arial"/>
        <family val="2"/>
      </rPr>
      <t>1</t>
    </r>
  </si>
  <si>
    <t>OM&amp;A Costs</t>
  </si>
  <si>
    <t xml:space="preserve">     O&amp;M</t>
  </si>
  <si>
    <t xml:space="preserve">     Admin Expenses</t>
  </si>
  <si>
    <r>
      <t>Total Recoverable OM&amp;A from Appendix 2-JB</t>
    </r>
    <r>
      <rPr>
        <b/>
        <vertAlign val="superscript"/>
        <sz val="10"/>
        <rFont val="Arial"/>
        <family val="2"/>
      </rPr>
      <t xml:space="preserve"> 5</t>
    </r>
  </si>
  <si>
    <r>
      <t xml:space="preserve">Number of Customers </t>
    </r>
    <r>
      <rPr>
        <b/>
        <vertAlign val="superscript"/>
        <sz val="10"/>
        <rFont val="Arial"/>
        <family val="2"/>
      </rPr>
      <t>2,4</t>
    </r>
  </si>
  <si>
    <t xml:space="preserve">     O&amp;M per customer</t>
  </si>
  <si>
    <t xml:space="preserve">     Admin per customer</t>
  </si>
  <si>
    <t xml:space="preserve">     Total OM&amp;A per customer</t>
  </si>
  <si>
    <t>OM&amp;A cost per FTE</t>
  </si>
  <si>
    <t xml:space="preserve">     O&amp;M per FTE</t>
  </si>
  <si>
    <t xml:space="preserve">     Admin per FTE</t>
  </si>
  <si>
    <t xml:space="preserve">     Total OM&amp;A per FTE</t>
  </si>
  <si>
    <t>If it has been more than four years since the applicant last filed a cost of service application, additional years of historical actuals should be incorporated into the table, as necessary, to go back to the last cost of service application. If the applicant last filed a cost of service application less than four years ago, a minimum of three years of actual information is required.</t>
  </si>
  <si>
    <t>For the test year, the applicant should take into account the system O&amp;M (line 22 of Appendix 2-AB) in developing its forecasted OM&amp;A.</t>
  </si>
  <si>
    <t>The method of calculating the number of customers is the year end method</t>
  </si>
  <si>
    <t>The method of calculating the number of FTEs is the mid year average</t>
  </si>
  <si>
    <t>Labour Capitalization</t>
  </si>
  <si>
    <t>Cash vs. Accrual OPEB and Monthly Billing</t>
  </si>
  <si>
    <t>Total - including Cash vs. Accrual OPEB and Monthly Billing</t>
  </si>
  <si>
    <t>%Change (Test Year vs Last Rebasing Year - Actual)</t>
  </si>
  <si>
    <t>Human Resource Services and Employee Labour Relations</t>
  </si>
  <si>
    <t>Environment Health and Safety</t>
  </si>
  <si>
    <t>Talent Management &amp; Organizational Effectiveness</t>
  </si>
  <si>
    <t>Vehicle Capitalization</t>
  </si>
  <si>
    <t>Legal and Regulatory Program</t>
  </si>
  <si>
    <t>Material Handling On-cost</t>
  </si>
  <si>
    <t>Predictive and Preventative Maintenance Overhead</t>
  </si>
  <si>
    <t>Predictive and Preventative Maintenance Underground</t>
  </si>
  <si>
    <t>Predictive and Preventative Maintenance Stations</t>
  </si>
  <si>
    <t>Control Centre Operations</t>
  </si>
  <si>
    <t>Asset and Program Management</t>
  </si>
  <si>
    <t>Fleet and Equipment</t>
  </si>
  <si>
    <t>Supply Chain</t>
  </si>
  <si>
    <t>Charitable Donations and LEAP</t>
  </si>
  <si>
    <t>Human Resources and Safety</t>
  </si>
  <si>
    <t>Customer Care</t>
  </si>
  <si>
    <t>Common Costs and Adjustments</t>
  </si>
  <si>
    <t>Facilities Management</t>
  </si>
  <si>
    <t>Legal and Regulatory</t>
  </si>
  <si>
    <t>Distribution Operations</t>
  </si>
  <si>
    <t>Yes</t>
  </si>
  <si>
    <t>Difference to compensation table (appendix 2-K) FTE figures due to students</t>
  </si>
  <si>
    <r>
      <t xml:space="preserve">Number of FTEs </t>
    </r>
    <r>
      <rPr>
        <b/>
        <vertAlign val="superscript"/>
        <sz val="10"/>
        <rFont val="Arial"/>
        <family val="2"/>
      </rPr>
      <t>3,4,6</t>
    </r>
  </si>
  <si>
    <t>Summary of Recoverable OM&amp;A Expenses</t>
  </si>
  <si>
    <t>OEB Appendix 2-L</t>
  </si>
  <si>
    <t>OEB Appendix 2-D</t>
  </si>
  <si>
    <t>1     Recoverable OM&amp;A that is included on these tables should be identical to the recoverable OM&amp;A that is shown for the corresponding periods on Appendix 2-JB.</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</si>
</sst>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_(&quot;$&quot;* #,##0.0,,_);_(&quot;$&quot;* \(#,##0.0,,\);_(* &quot;-&quot;??_);_(@_)"/>
    <numFmt numFmtId="168" formatCode="0.0%"/>
    <numFmt numFmtId="169" formatCode="_-* #,##0_-;\-* #,##0_-;_-* &quot;-&quot;??_-;_-@_-"/>
    <numFmt numFmtId="170" formatCode="_-&quot;$&quot;#0.0,,_-;\(&quot;$&quot;#0.0,,\)_-;_-&quot;-&quot;??_-;_-@_-"/>
    <numFmt numFmtId="171" formatCode="_-&quot;$&quot;#.0,,_-;\-&quot;$&quot;#.0,,_-;_-&quot;$&quot;&quot;-&quot;??_-;_-@_-"/>
    <numFmt numFmtId="172" formatCode="_(* #,##0.0,,_);_(* \(#,##0.0,,\);_(* &quot;-&quot;??_);_(@_)"/>
    <numFmt numFmtId="173" formatCode="_(* #,##0_);_(* \(#,##0\);_(* &quot;-&quot;??_);_(@_)"/>
    <numFmt numFmtId="174" formatCode="_(* #,##0.0_);_(* \(#,##0.0\);_(* &quot;-&quot;??_);_(@_)"/>
    <numFmt numFmtId="175" formatCode="#,##0.0"/>
    <numFmt numFmtId="176" formatCode="mm/dd/yyyy"/>
    <numFmt numFmtId="177" formatCode="0\-0"/>
    <numFmt numFmtId="178" formatCode="_(&quot;$&quot;* ##,##0.0,,_);_(&quot;$&quot;* \(##,##0.0,,\);_(&quot;$&quot;* &quot;-&quot;_);&quot;&quot;"/>
    <numFmt numFmtId="179" formatCode="&quot;$&quot;#,##0\ ;\(&quot;$&quot;#,##0\)"/>
    <numFmt numFmtId="180" formatCode="##\-#"/>
    <numFmt numFmtId="181" formatCode="&quot;£ &quot;#,##0.00;[Red]\-&quot;£ &quot;#,##0.00"/>
    <numFmt numFmtId="182" formatCode="_(* ##,##0.0,,_);_(* \(##,##0.0,,\);_(* &quot;-&quot;_);_(@_)"/>
    <numFmt numFmtId="183" formatCode="_-&quot;$&quot;* #,##0_-;\-&quot;$&quot;* #,##0_-;_-&quot;$&quot;* &quot;-&quot;??_-;_-@_-"/>
    <numFmt numFmtId="184" formatCode="_(&quot;$&quot;* #,##0.0,,_);_(* \(#,##0.0,,\);_(* &quot;-&quot;??_);_(@_)"/>
  </numFmts>
  <fonts count="82">
    <font>
      <sz val="11"/>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name val="Arial"/>
      <family val="2"/>
    </font>
    <font>
      <b/>
      <sz val="14"/>
      <name val="Arial"/>
      <family val="2"/>
    </font>
    <font>
      <sz val="10"/>
      <name val="Arial"/>
      <family val="2"/>
    </font>
    <font>
      <sz val="9"/>
      <name val="Arial"/>
      <family val="2"/>
    </font>
    <font>
      <b/>
      <sz val="9"/>
      <name val="Arial"/>
      <family val="2"/>
    </font>
    <font>
      <b/>
      <i/>
      <sz val="9"/>
      <color rgb="FFFF0000"/>
      <name val="Arial"/>
      <family val="2"/>
    </font>
    <font>
      <sz val="9"/>
      <color theme="1"/>
      <name val="Arial"/>
      <family val="2"/>
    </font>
    <font>
      <b/>
      <sz val="9"/>
      <color theme="1"/>
      <name val="Arial"/>
      <family val="2"/>
    </font>
    <font>
      <b/>
      <sz val="14"/>
      <color theme="1"/>
      <name val="Arial"/>
      <family val="2"/>
    </font>
    <font>
      <b/>
      <sz val="10"/>
      <color theme="1"/>
      <name val="Arial"/>
      <family val="2"/>
    </font>
    <font>
      <sz val="11"/>
      <color theme="1"/>
      <name val="Arial"/>
      <family val="2"/>
    </font>
    <font>
      <sz val="11"/>
      <color indexed="8"/>
      <name val="Arial"/>
      <family val="2"/>
    </font>
    <font>
      <b/>
      <i/>
      <sz val="10"/>
      <name val="Arial"/>
      <family val="2"/>
    </font>
    <font>
      <b/>
      <sz val="10"/>
      <color rgb="FFFF0000"/>
      <name val="Arial"/>
      <family val="2"/>
    </font>
    <font>
      <sz val="11"/>
      <color indexed="8"/>
      <name val="Calibri"/>
      <family val="2"/>
    </font>
    <font>
      <sz val="11"/>
      <color indexed="9"/>
      <name val="Calibri"/>
      <family val="2"/>
    </font>
    <font>
      <sz val="11"/>
      <color indexed="20"/>
      <name val="Calibri"/>
      <family val="2"/>
    </font>
    <font>
      <sz val="10"/>
      <name val="MS Sans Serif"/>
      <family val="2"/>
    </font>
    <font>
      <b/>
      <sz val="11"/>
      <color indexed="52"/>
      <name val="Calibri"/>
      <family val="2"/>
    </font>
    <font>
      <b/>
      <sz val="11"/>
      <color indexed="9"/>
      <name val="Calibri"/>
      <family val="2"/>
    </font>
    <font>
      <sz val="10"/>
      <name val="Century Gothic"/>
      <family val="2"/>
    </font>
    <font>
      <sz val="10"/>
      <color indexed="8"/>
      <name val="Arial"/>
      <family val="2"/>
    </font>
    <font>
      <sz val="11"/>
      <color theme="1"/>
      <name val="Cambria"/>
      <family val="2"/>
    </font>
    <font>
      <sz val="11"/>
      <color theme="1"/>
      <name val="Calibri"/>
      <family val="2"/>
    </font>
    <font>
      <sz val="10"/>
      <color theme="1"/>
      <name val="Tahoma"/>
      <family val="2"/>
    </font>
    <font>
      <sz val="10"/>
      <name val="Tahoma"/>
      <family val="2"/>
    </font>
    <font>
      <sz val="10"/>
      <color indexed="24"/>
      <name val="Courier New"/>
      <family val="3"/>
    </font>
    <font>
      <sz val="12"/>
      <name val="Helv"/>
    </font>
    <font>
      <i/>
      <sz val="11"/>
      <color indexed="23"/>
      <name val="Calibri"/>
      <family val="2"/>
    </font>
    <font>
      <sz val="11"/>
      <color indexed="17"/>
      <name val="Calibri"/>
      <family val="2"/>
    </font>
    <font>
      <b/>
      <sz val="16"/>
      <name val="Times New Roman"/>
      <family val="1"/>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12"/>
      <name val="Helv"/>
    </font>
    <font>
      <sz val="11"/>
      <color indexed="52"/>
      <name val="Calibri"/>
      <family val="2"/>
    </font>
    <font>
      <sz val="11"/>
      <color indexed="60"/>
      <name val="Calibri"/>
      <family val="2"/>
    </font>
    <font>
      <sz val="7"/>
      <name val="Small Fonts"/>
      <family val="2"/>
    </font>
    <font>
      <sz val="12"/>
      <color theme="1"/>
      <name val="Calibri"/>
      <family val="2"/>
      <scheme val="minor"/>
    </font>
    <font>
      <sz val="12"/>
      <name val="Times New Roman"/>
      <family val="1"/>
    </font>
    <font>
      <sz val="11"/>
      <name val="Palatino"/>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sz val="10"/>
      <name val="Times New Roman"/>
      <family val="1"/>
      <charset val="162"/>
    </font>
    <font>
      <b/>
      <sz val="12"/>
      <color indexed="8"/>
      <name val="Arial"/>
      <family val="2"/>
    </font>
    <font>
      <sz val="12"/>
      <color indexed="8"/>
      <name val="Arial"/>
      <family val="2"/>
    </font>
    <font>
      <sz val="12"/>
      <color indexed="13"/>
      <name val="Helv"/>
    </font>
    <font>
      <b/>
      <sz val="18"/>
      <color indexed="56"/>
      <name val="Cambria"/>
      <family val="2"/>
    </font>
    <font>
      <b/>
      <sz val="11"/>
      <color indexed="8"/>
      <name val="Calibri"/>
      <family val="2"/>
    </font>
    <font>
      <sz val="11"/>
      <color indexed="10"/>
      <name val="Calibri"/>
      <family val="2"/>
    </font>
    <font>
      <sz val="12"/>
      <name val="Arial Cyr"/>
      <charset val="204"/>
    </font>
    <font>
      <sz val="10"/>
      <color rgb="FFFF0000"/>
      <name val="Arial"/>
      <family val="2"/>
    </font>
    <font>
      <b/>
      <vertAlign val="superscript"/>
      <sz val="14"/>
      <name val="Arial"/>
      <family val="2"/>
    </font>
    <font>
      <b/>
      <vertAlign val="superscript"/>
      <sz val="10"/>
      <name val="Arial"/>
      <family val="2"/>
    </font>
    <font>
      <sz val="10"/>
      <color theme="1"/>
      <name val="Calibri"/>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lightDown">
        <bgColor theme="0" tint="-0.249977111117893"/>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rgb="FFFFFF00"/>
        <bgColor indexed="64"/>
      </patternFill>
    </fill>
    <fill>
      <patternFill patternType="solid">
        <fgColor theme="0" tint="-0.34998626667073579"/>
        <bgColor indexed="64"/>
      </patternFill>
    </fill>
  </fills>
  <borders count="7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double">
        <color indexed="0"/>
      </top>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right/>
      <top style="thin">
        <color indexed="64"/>
      </top>
      <bottom/>
      <diagonal/>
    </border>
  </borders>
  <cellStyleXfs count="36411">
    <xf numFmtId="0" fontId="0" fillId="0" borderId="0"/>
    <xf numFmtId="166"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2" fillId="0" borderId="0"/>
    <xf numFmtId="0" fontId="22" fillId="0" borderId="0"/>
    <xf numFmtId="0" fontId="22" fillId="0" borderId="0"/>
    <xf numFmtId="0" fontId="2" fillId="0" borderId="0"/>
    <xf numFmtId="44" fontId="2" fillId="0" borderId="0" applyFont="0" applyFill="0" applyBorder="0" applyAlignment="0" applyProtection="0"/>
    <xf numFmtId="174" fontId="22" fillId="0" borderId="0"/>
    <xf numFmtId="175" fontId="22" fillId="0" borderId="0"/>
    <xf numFmtId="174" fontId="22" fillId="0" borderId="0"/>
    <xf numFmtId="174" fontId="22" fillId="0" borderId="0"/>
    <xf numFmtId="174" fontId="22" fillId="0" borderId="0"/>
    <xf numFmtId="174" fontId="22" fillId="0" borderId="0"/>
    <xf numFmtId="176" fontId="22" fillId="0" borderId="0"/>
    <xf numFmtId="14" fontId="22" fillId="0" borderId="0"/>
    <xf numFmtId="177" fontId="22" fillId="0" borderId="0"/>
    <xf numFmtId="176"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10" borderId="0" applyNumberFormat="0" applyBorder="0" applyAlignment="0" applyProtection="0"/>
    <xf numFmtId="0" fontId="34" fillId="37" borderId="0" applyNumberFormat="0" applyBorder="0" applyAlignment="0" applyProtection="0"/>
    <xf numFmtId="0" fontId="2" fillId="14" borderId="0" applyNumberFormat="0" applyBorder="0" applyAlignment="0" applyProtection="0"/>
    <xf numFmtId="0" fontId="34" fillId="38" borderId="0" applyNumberFormat="0" applyBorder="0" applyAlignment="0" applyProtection="0"/>
    <xf numFmtId="0" fontId="2" fillId="18" borderId="0" applyNumberFormat="0" applyBorder="0" applyAlignment="0" applyProtection="0"/>
    <xf numFmtId="0" fontId="34" fillId="39" borderId="0" applyNumberFormat="0" applyBorder="0" applyAlignment="0" applyProtection="0"/>
    <xf numFmtId="0" fontId="2" fillId="22" borderId="0" applyNumberFormat="0" applyBorder="0" applyAlignment="0" applyProtection="0"/>
    <xf numFmtId="0" fontId="34" fillId="40" borderId="0" applyNumberFormat="0" applyBorder="0" applyAlignment="0" applyProtection="0"/>
    <xf numFmtId="0" fontId="2" fillId="26" borderId="0" applyNumberFormat="0" applyBorder="0" applyAlignment="0" applyProtection="0"/>
    <xf numFmtId="0" fontId="34" fillId="41" borderId="0" applyNumberFormat="0" applyBorder="0" applyAlignment="0" applyProtection="0"/>
    <xf numFmtId="0" fontId="2" fillId="30" borderId="0" applyNumberFormat="0" applyBorder="0" applyAlignment="0" applyProtection="0"/>
    <xf numFmtId="0" fontId="34" fillId="42" borderId="0" applyNumberFormat="0" applyBorder="0" applyAlignment="0" applyProtection="0"/>
    <xf numFmtId="0" fontId="2" fillId="11" borderId="0" applyNumberFormat="0" applyBorder="0" applyAlignment="0" applyProtection="0"/>
    <xf numFmtId="0" fontId="34" fillId="43" borderId="0" applyNumberFormat="0" applyBorder="0" applyAlignment="0" applyProtection="0"/>
    <xf numFmtId="0" fontId="2" fillId="15" borderId="0" applyNumberFormat="0" applyBorder="0" applyAlignment="0" applyProtection="0"/>
    <xf numFmtId="0" fontId="34" fillId="44" borderId="0" applyNumberFormat="0" applyBorder="0" applyAlignment="0" applyProtection="0"/>
    <xf numFmtId="0" fontId="2" fillId="19" borderId="0" applyNumberFormat="0" applyBorder="0" applyAlignment="0" applyProtection="0"/>
    <xf numFmtId="0" fontId="34" fillId="45" borderId="0" applyNumberFormat="0" applyBorder="0" applyAlignment="0" applyProtection="0"/>
    <xf numFmtId="0" fontId="2" fillId="23" borderId="0" applyNumberFormat="0" applyBorder="0" applyAlignment="0" applyProtection="0"/>
    <xf numFmtId="0" fontId="34" fillId="40" borderId="0" applyNumberFormat="0" applyBorder="0" applyAlignment="0" applyProtection="0"/>
    <xf numFmtId="0" fontId="2" fillId="27" borderId="0" applyNumberFormat="0" applyBorder="0" applyAlignment="0" applyProtection="0"/>
    <xf numFmtId="0" fontId="34" fillId="43" borderId="0" applyNumberFormat="0" applyBorder="0" applyAlignment="0" applyProtection="0"/>
    <xf numFmtId="0" fontId="2" fillId="31" borderId="0" applyNumberFormat="0" applyBorder="0" applyAlignment="0" applyProtection="0"/>
    <xf numFmtId="0" fontId="34" fillId="46" borderId="0" applyNumberFormat="0" applyBorder="0" applyAlignment="0" applyProtection="0"/>
    <xf numFmtId="0" fontId="18" fillId="12" borderId="0" applyNumberFormat="0" applyBorder="0" applyAlignment="0" applyProtection="0"/>
    <xf numFmtId="0" fontId="35" fillId="47" borderId="0" applyNumberFormat="0" applyBorder="0" applyAlignment="0" applyProtection="0"/>
    <xf numFmtId="0" fontId="18" fillId="16" borderId="0" applyNumberFormat="0" applyBorder="0" applyAlignment="0" applyProtection="0"/>
    <xf numFmtId="0" fontId="35" fillId="44" borderId="0" applyNumberFormat="0" applyBorder="0" applyAlignment="0" applyProtection="0"/>
    <xf numFmtId="0" fontId="18" fillId="20" borderId="0" applyNumberFormat="0" applyBorder="0" applyAlignment="0" applyProtection="0"/>
    <xf numFmtId="0" fontId="35" fillId="45" borderId="0" applyNumberFormat="0" applyBorder="0" applyAlignment="0" applyProtection="0"/>
    <xf numFmtId="0" fontId="18" fillId="24" borderId="0" applyNumberFormat="0" applyBorder="0" applyAlignment="0" applyProtection="0"/>
    <xf numFmtId="0" fontId="35" fillId="48" borderId="0" applyNumberFormat="0" applyBorder="0" applyAlignment="0" applyProtection="0"/>
    <xf numFmtId="0" fontId="18" fillId="28" borderId="0" applyNumberFormat="0" applyBorder="0" applyAlignment="0" applyProtection="0"/>
    <xf numFmtId="0" fontId="35" fillId="49" borderId="0" applyNumberFormat="0" applyBorder="0" applyAlignment="0" applyProtection="0"/>
    <xf numFmtId="0" fontId="18" fillId="32" borderId="0" applyNumberFormat="0" applyBorder="0" applyAlignment="0" applyProtection="0"/>
    <xf numFmtId="0" fontId="35" fillId="50" borderId="0" applyNumberFormat="0" applyBorder="0" applyAlignment="0" applyProtection="0"/>
    <xf numFmtId="0" fontId="22" fillId="0" borderId="0"/>
    <xf numFmtId="0" fontId="22" fillId="0" borderId="0"/>
    <xf numFmtId="0" fontId="22" fillId="0" borderId="0"/>
    <xf numFmtId="0" fontId="18" fillId="9" borderId="0" applyNumberFormat="0" applyBorder="0" applyAlignment="0" applyProtection="0"/>
    <xf numFmtId="0" fontId="35" fillId="51" borderId="0" applyNumberFormat="0" applyBorder="0" applyAlignment="0" applyProtection="0"/>
    <xf numFmtId="0" fontId="18" fillId="13" borderId="0" applyNumberFormat="0" applyBorder="0" applyAlignment="0" applyProtection="0"/>
    <xf numFmtId="0" fontId="35" fillId="52" borderId="0" applyNumberFormat="0" applyBorder="0" applyAlignment="0" applyProtection="0"/>
    <xf numFmtId="0" fontId="18" fillId="17" borderId="0" applyNumberFormat="0" applyBorder="0" applyAlignment="0" applyProtection="0"/>
    <xf numFmtId="0" fontId="35" fillId="53" borderId="0" applyNumberFormat="0" applyBorder="0" applyAlignment="0" applyProtection="0"/>
    <xf numFmtId="0" fontId="18" fillId="21" borderId="0" applyNumberFormat="0" applyBorder="0" applyAlignment="0" applyProtection="0"/>
    <xf numFmtId="0" fontId="35" fillId="48" borderId="0" applyNumberFormat="0" applyBorder="0" applyAlignment="0" applyProtection="0"/>
    <xf numFmtId="0" fontId="18" fillId="25" borderId="0" applyNumberFormat="0" applyBorder="0" applyAlignment="0" applyProtection="0"/>
    <xf numFmtId="0" fontId="35" fillId="49" borderId="0" applyNumberFormat="0" applyBorder="0" applyAlignment="0" applyProtection="0"/>
    <xf numFmtId="0" fontId="18" fillId="29" borderId="0" applyNumberFormat="0" applyBorder="0" applyAlignment="0" applyProtection="0"/>
    <xf numFmtId="0" fontId="35" fillId="54" borderId="0" applyNumberFormat="0" applyBorder="0" applyAlignment="0" applyProtection="0"/>
    <xf numFmtId="0" fontId="8" fillId="3" borderId="0" applyNumberFormat="0" applyBorder="0" applyAlignment="0" applyProtection="0"/>
    <xf numFmtId="0" fontId="36" fillId="38" borderId="0" applyNumberFormat="0" applyBorder="0" applyAlignment="0" applyProtection="0"/>
    <xf numFmtId="0" fontId="37" fillId="0" borderId="0"/>
    <xf numFmtId="0" fontId="12" fillId="6" borderId="4" applyNumberFormat="0" applyAlignment="0" applyProtection="0"/>
    <xf numFmtId="0" fontId="38" fillId="55" borderId="45" applyNumberFormat="0" applyAlignment="0" applyProtection="0"/>
    <xf numFmtId="0" fontId="14" fillId="7" borderId="7" applyNumberFormat="0" applyAlignment="0" applyProtection="0"/>
    <xf numFmtId="0" fontId="39" fillId="56" borderId="46"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1" fillId="0" borderId="0" applyFont="0" applyFill="0" applyBorder="0" applyAlignment="0" applyProtection="0">
      <alignment vertical="top"/>
    </xf>
    <xf numFmtId="43" fontId="2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4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3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34"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78" fontId="22" fillId="0" borderId="0" applyFont="0" applyFill="0" applyBorder="0" applyAlignment="0" applyProtection="0"/>
    <xf numFmtId="166" fontId="2" fillId="0" borderId="0" applyFont="0" applyFill="0" applyBorder="0" applyAlignment="0" applyProtection="0"/>
    <xf numFmtId="178"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22" fillId="0" borderId="0" applyFont="0" applyFill="0" applyBorder="0" applyAlignment="0" applyProtection="0"/>
    <xf numFmtId="166" fontId="35" fillId="0" borderId="0" applyFont="0" applyFill="0" applyBorder="0" applyAlignment="0" applyProtection="0"/>
    <xf numFmtId="166" fontId="2" fillId="0" borderId="0" applyFont="0" applyFill="0" applyBorder="0" applyAlignment="0" applyProtection="0"/>
    <xf numFmtId="166" fontId="35" fillId="0" borderId="0" applyFont="0" applyFill="0" applyBorder="0" applyAlignment="0" applyProtection="0"/>
    <xf numFmtId="43" fontId="22" fillId="0" borderId="0" applyFont="0" applyFill="0" applyBorder="0" applyAlignment="0" applyProtection="0"/>
    <xf numFmtId="166" fontId="43"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4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45"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3" fontId="41"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166" fontId="2" fillId="0" borderId="0" applyFont="0" applyFill="0" applyBorder="0" applyAlignment="0" applyProtection="0"/>
    <xf numFmtId="3" fontId="22" fillId="0" borderId="0" applyFont="0" applyFill="0" applyBorder="0" applyAlignment="0" applyProtection="0"/>
    <xf numFmtId="3" fontId="46" fillId="0" borderId="0" applyFont="0" applyFill="0" applyBorder="0" applyAlignment="0" applyProtection="0"/>
    <xf numFmtId="3" fontId="22" fillId="0" borderId="0" applyFont="0" applyFill="0" applyBorder="0" applyAlignment="0" applyProtection="0"/>
    <xf numFmtId="3" fontId="46"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46" fillId="0" borderId="0" applyFont="0" applyFill="0" applyBorder="0" applyAlignment="0" applyProtection="0"/>
    <xf numFmtId="165" fontId="3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3" fontId="22" fillId="0" borderId="0" applyFont="0" applyFill="0" applyBorder="0" applyAlignment="0" applyProtection="0"/>
    <xf numFmtId="165" fontId="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7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73" fontId="22" fillId="0" borderId="0" applyFont="0" applyFill="0" applyBorder="0" applyAlignment="0" applyProtection="0"/>
    <xf numFmtId="172" fontId="22" fillId="0" borderId="0" applyFont="0" applyFill="0" applyBorder="0" applyAlignment="0" applyProtection="0"/>
    <xf numFmtId="44" fontId="22" fillId="0" borderId="0" applyFont="0" applyFill="0" applyBorder="0" applyAlignment="0" applyProtection="0"/>
    <xf numFmtId="173" fontId="22" fillId="0" borderId="0" applyFont="0" applyFill="0" applyBorder="0" applyAlignment="0" applyProtection="0"/>
    <xf numFmtId="44" fontId="22" fillId="0" borderId="0" applyFont="0" applyFill="0" applyBorder="0" applyAlignment="0" applyProtection="0"/>
    <xf numFmtId="172"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73" fontId="22" fillId="0" borderId="0" applyFont="0" applyFill="0" applyBorder="0" applyAlignment="0" applyProtection="0"/>
    <xf numFmtId="172" fontId="22" fillId="0" borderId="0" applyFont="0" applyFill="0" applyBorder="0" applyAlignment="0" applyProtection="0"/>
    <xf numFmtId="173" fontId="22" fillId="0" borderId="0" applyFont="0" applyFill="0" applyBorder="0" applyAlignment="0" applyProtection="0"/>
    <xf numFmtId="0" fontId="22" fillId="0" borderId="0" applyFont="0" applyFill="0" applyBorder="0" applyAlignment="0" applyProtection="0"/>
    <xf numFmtId="173" fontId="22" fillId="0" borderId="0" applyFont="0" applyFill="0" applyBorder="0" applyAlignment="0" applyProtection="0"/>
    <xf numFmtId="0" fontId="22" fillId="0" borderId="0" applyFont="0" applyFill="0" applyBorder="0" applyAlignment="0" applyProtection="0"/>
    <xf numFmtId="173" fontId="22" fillId="0" borderId="0" applyFont="0" applyFill="0" applyBorder="0" applyAlignment="0" applyProtection="0"/>
    <xf numFmtId="165" fontId="22" fillId="0" borderId="0" applyFont="0" applyFill="0" applyBorder="0" applyAlignment="0" applyProtection="0"/>
    <xf numFmtId="173" fontId="22" fillId="0" borderId="0" applyFont="0" applyFill="0" applyBorder="0" applyAlignment="0" applyProtection="0"/>
    <xf numFmtId="165"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173" fontId="22" fillId="0" borderId="0" applyFont="0" applyFill="0" applyBorder="0" applyAlignment="0" applyProtection="0"/>
    <xf numFmtId="44" fontId="22"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44" fontId="44"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173" fontId="22" fillId="0" borderId="0" applyFont="0" applyFill="0" applyBorder="0" applyAlignment="0" applyProtection="0"/>
    <xf numFmtId="44" fontId="44" fillId="0" borderId="0" applyFont="0" applyFill="0" applyBorder="0" applyAlignment="0" applyProtection="0"/>
    <xf numFmtId="173" fontId="22" fillId="0" borderId="0" applyFont="0" applyFill="0" applyBorder="0" applyAlignment="0" applyProtection="0"/>
    <xf numFmtId="44" fontId="44"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44" fontId="22" fillId="0" borderId="0" applyFont="0" applyFill="0" applyBorder="0" applyAlignment="0" applyProtection="0"/>
    <xf numFmtId="44" fontId="40"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alignment vertical="top"/>
    </xf>
    <xf numFmtId="165" fontId="2" fillId="0" borderId="0" applyFont="0" applyFill="0" applyBorder="0" applyAlignment="0" applyProtection="0"/>
    <xf numFmtId="44" fontId="4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2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164" fontId="22" fillId="0" borderId="0" applyFont="0" applyFill="0" applyBorder="0" applyAlignment="0" applyProtection="0"/>
    <xf numFmtId="179" fontId="46" fillId="0" borderId="0" applyFont="0" applyFill="0" applyBorder="0" applyAlignment="0" applyProtection="0"/>
    <xf numFmtId="164" fontId="22" fillId="0" borderId="0" applyFont="0" applyFill="0" applyBorder="0" applyAlignment="0" applyProtection="0"/>
    <xf numFmtId="179" fontId="4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9" fontId="46" fillId="0" borderId="0" applyFont="0" applyFill="0" applyBorder="0" applyAlignment="0" applyProtection="0"/>
    <xf numFmtId="4" fontId="45" fillId="0" borderId="0"/>
    <xf numFmtId="0" fontId="47" fillId="0" borderId="0"/>
    <xf numFmtId="4" fontId="45" fillId="0" borderId="0"/>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14" fontId="22" fillId="0" borderId="0" applyFont="0" applyFill="0" applyBorder="0" applyAlignment="0" applyProtection="0"/>
    <xf numFmtId="0" fontId="46" fillId="0" borderId="0" applyFont="0" applyFill="0" applyBorder="0" applyAlignment="0" applyProtection="0"/>
    <xf numFmtId="14" fontId="22" fillId="0" borderId="0" applyFont="0" applyFill="0" applyBorder="0" applyAlignment="0" applyProtection="0"/>
    <xf numFmtId="0" fontId="46" fillId="0" borderId="0" applyFont="0" applyFill="0" applyBorder="0" applyAlignment="0" applyProtection="0"/>
    <xf numFmtId="14" fontId="22" fillId="0" borderId="0" applyFont="0" applyFill="0" applyBorder="0" applyAlignment="0" applyProtection="0"/>
    <xf numFmtId="14" fontId="22" fillId="0" borderId="0" applyFont="0" applyFill="0" applyBorder="0" applyAlignment="0" applyProtection="0"/>
    <xf numFmtId="0" fontId="46" fillId="0" borderId="0" applyFont="0" applyFill="0" applyBorder="0" applyAlignment="0" applyProtection="0"/>
    <xf numFmtId="0" fontId="16" fillId="0" borderId="0" applyNumberFormat="0" applyFill="0" applyBorder="0" applyAlignment="0" applyProtection="0"/>
    <xf numFmtId="0" fontId="48" fillId="0" borderId="0" applyNumberFormat="0" applyFill="0" applyBorder="0" applyAlignment="0" applyProtection="0"/>
    <xf numFmtId="2" fontId="22" fillId="0" borderId="0" applyFont="0" applyFill="0" applyBorder="0" applyAlignment="0" applyProtection="0"/>
    <xf numFmtId="2" fontId="46" fillId="0" borderId="0" applyFont="0" applyFill="0" applyBorder="0" applyAlignment="0" applyProtection="0"/>
    <xf numFmtId="2" fontId="22" fillId="0" borderId="0" applyFont="0" applyFill="0" applyBorder="0" applyAlignment="0" applyProtection="0"/>
    <xf numFmtId="2" fontId="46"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46" fillId="0" borderId="0" applyFont="0" applyFill="0" applyBorder="0" applyAlignment="0" applyProtection="0"/>
    <xf numFmtId="0" fontId="7" fillId="2" borderId="0" applyNumberFormat="0" applyBorder="0" applyAlignment="0" applyProtection="0"/>
    <xf numFmtId="0" fontId="49" fillId="39" borderId="0" applyNumberFormat="0" applyBorder="0" applyAlignment="0" applyProtection="0"/>
    <xf numFmtId="38" fontId="20" fillId="57" borderId="0" applyNumberFormat="0" applyBorder="0" applyAlignment="0" applyProtection="0"/>
    <xf numFmtId="38" fontId="20" fillId="57" borderId="0" applyNumberFormat="0" applyBorder="0" applyAlignment="0" applyProtection="0"/>
    <xf numFmtId="38" fontId="20" fillId="57" borderId="0" applyNumberFormat="0" applyBorder="0" applyAlignment="0" applyProtection="0"/>
    <xf numFmtId="0" fontId="20" fillId="57" borderId="0" applyNumberFormat="0" applyBorder="0" applyAlignment="0" applyProtection="0"/>
    <xf numFmtId="38" fontId="20" fillId="57" borderId="0" applyNumberFormat="0" applyBorder="0" applyAlignment="0" applyProtection="0"/>
    <xf numFmtId="38" fontId="20" fillId="57" borderId="0" applyNumberFormat="0" applyBorder="0" applyAlignment="0" applyProtection="0"/>
    <xf numFmtId="0" fontId="20" fillId="57" borderId="0" applyNumberFormat="0" applyBorder="0" applyAlignment="0" applyProtection="0"/>
    <xf numFmtId="38" fontId="20" fillId="57" borderId="0" applyNumberFormat="0" applyBorder="0" applyAlignment="0" applyProtection="0"/>
    <xf numFmtId="38" fontId="20" fillId="57" borderId="0" applyNumberFormat="0" applyBorder="0" applyAlignment="0" applyProtection="0"/>
    <xf numFmtId="0" fontId="20" fillId="57" borderId="0" applyNumberFormat="0" applyBorder="0" applyAlignment="0" applyProtection="0"/>
    <xf numFmtId="38" fontId="20" fillId="57" borderId="0" applyNumberFormat="0" applyBorder="0" applyAlignment="0" applyProtection="0"/>
    <xf numFmtId="0" fontId="20" fillId="57" borderId="0" applyNumberFormat="0" applyBorder="0" applyAlignment="0" applyProtection="0"/>
    <xf numFmtId="0" fontId="50" fillId="0" borderId="0"/>
    <xf numFmtId="0" fontId="51" fillId="0" borderId="48" applyNumberFormat="0" applyAlignment="0" applyProtection="0">
      <alignment horizontal="left" vertical="center"/>
    </xf>
    <xf numFmtId="0" fontId="51" fillId="0" borderId="48" applyNumberFormat="0" applyAlignment="0" applyProtection="0">
      <alignment horizontal="left" vertical="center"/>
    </xf>
    <xf numFmtId="0" fontId="51" fillId="0" borderId="48" applyNumberFormat="0" applyAlignment="0" applyProtection="0">
      <alignment horizontal="left" vertical="center"/>
    </xf>
    <xf numFmtId="0" fontId="51" fillId="0" borderId="48" applyNumberFormat="0" applyAlignment="0" applyProtection="0">
      <alignment horizontal="left" vertical="center"/>
    </xf>
    <xf numFmtId="0" fontId="51" fillId="0" borderId="48" applyNumberFormat="0" applyAlignment="0" applyProtection="0">
      <alignment horizontal="left" vertical="center"/>
    </xf>
    <xf numFmtId="0" fontId="51" fillId="0" borderId="48" applyNumberFormat="0" applyAlignment="0" applyProtection="0">
      <alignment horizontal="left" vertical="center"/>
    </xf>
    <xf numFmtId="0" fontId="51" fillId="0" borderId="48" applyNumberFormat="0" applyAlignment="0" applyProtection="0">
      <alignment horizontal="left" vertical="center"/>
    </xf>
    <xf numFmtId="0" fontId="51" fillId="0" borderId="48" applyNumberFormat="0" applyAlignment="0" applyProtection="0">
      <alignment horizontal="left" vertical="center"/>
    </xf>
    <xf numFmtId="0" fontId="51" fillId="0" borderId="48" applyNumberFormat="0" applyAlignment="0" applyProtection="0">
      <alignment horizontal="left" vertical="center"/>
    </xf>
    <xf numFmtId="0" fontId="51" fillId="0" borderId="48" applyNumberFormat="0" applyAlignment="0" applyProtection="0">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51" fillId="0" borderId="21">
      <alignment horizontal="left" vertical="center"/>
    </xf>
    <xf numFmtId="0" fontId="4" fillId="0" borderId="1" applyNumberFormat="0" applyFill="0" applyAlignment="0" applyProtection="0"/>
    <xf numFmtId="0" fontId="52" fillId="0" borderId="0" applyNumberFormat="0" applyFont="0" applyFill="0" applyAlignment="0" applyProtection="0"/>
    <xf numFmtId="0" fontId="52" fillId="0" borderId="0" applyNumberFormat="0" applyFont="0" applyFill="0" applyAlignment="0" applyProtection="0"/>
    <xf numFmtId="0" fontId="53" fillId="0" borderId="49" applyNumberFormat="0" applyFill="0" applyAlignment="0" applyProtection="0"/>
    <xf numFmtId="0" fontId="52" fillId="0" borderId="0" applyNumberFormat="0" applyFont="0" applyFill="0" applyAlignment="0" applyProtection="0"/>
    <xf numFmtId="0" fontId="52" fillId="0" borderId="0" applyNumberFormat="0" applyFont="0" applyFill="0" applyAlignment="0" applyProtection="0"/>
    <xf numFmtId="0" fontId="52" fillId="0" borderId="0" applyNumberFormat="0" applyFont="0" applyFill="0" applyAlignment="0" applyProtection="0"/>
    <xf numFmtId="0" fontId="5" fillId="0" borderId="2" applyNumberFormat="0" applyFill="0" applyAlignment="0" applyProtection="0"/>
    <xf numFmtId="0" fontId="51" fillId="0" borderId="0" applyNumberFormat="0" applyFont="0" applyFill="0" applyAlignment="0" applyProtection="0"/>
    <xf numFmtId="0" fontId="51" fillId="0" borderId="0" applyNumberFormat="0" applyFont="0" applyFill="0" applyAlignment="0" applyProtection="0"/>
    <xf numFmtId="0" fontId="54" fillId="0" borderId="50" applyNumberFormat="0" applyFill="0" applyAlignment="0" applyProtection="0"/>
    <xf numFmtId="0" fontId="51" fillId="0" borderId="0" applyNumberFormat="0" applyFont="0" applyFill="0" applyAlignment="0" applyProtection="0"/>
    <xf numFmtId="0" fontId="51" fillId="0" borderId="0" applyNumberFormat="0" applyFont="0" applyFill="0" applyAlignment="0" applyProtection="0"/>
    <xf numFmtId="0" fontId="51" fillId="0" borderId="0" applyNumberFormat="0" applyFont="0" applyFill="0" applyAlignment="0" applyProtection="0"/>
    <xf numFmtId="0" fontId="51" fillId="0" borderId="0" applyNumberFormat="0" applyFont="0" applyFill="0" applyAlignment="0" applyProtection="0"/>
    <xf numFmtId="0" fontId="6" fillId="0" borderId="3" applyNumberFormat="0" applyFill="0" applyAlignment="0" applyProtection="0"/>
    <xf numFmtId="0" fontId="55" fillId="0" borderId="51" applyNumberFormat="0" applyFill="0" applyAlignment="0" applyProtection="0"/>
    <xf numFmtId="0" fontId="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10" fontId="20" fillId="58" borderId="18" applyNumberFormat="0" applyBorder="0" applyAlignment="0" applyProtection="0"/>
    <xf numFmtId="0" fontId="10" fillId="5" borderId="4" applyNumberFormat="0" applyAlignment="0" applyProtection="0"/>
    <xf numFmtId="0" fontId="57" fillId="42" borderId="45" applyNumberFormat="0" applyAlignment="0" applyProtection="0"/>
    <xf numFmtId="0" fontId="57" fillId="42" borderId="45" applyNumberFormat="0" applyAlignment="0" applyProtection="0"/>
    <xf numFmtId="0" fontId="57" fillId="42" borderId="45" applyNumberFormat="0" applyAlignment="0" applyProtection="0"/>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58" fillId="59" borderId="47"/>
    <xf numFmtId="0" fontId="13" fillId="0" borderId="6" applyNumberFormat="0" applyFill="0" applyAlignment="0" applyProtection="0"/>
    <xf numFmtId="0" fontId="59" fillId="0" borderId="52" applyNumberFormat="0" applyFill="0" applyAlignment="0" applyProtection="0"/>
    <xf numFmtId="180" fontId="22" fillId="0" borderId="0"/>
    <xf numFmtId="173" fontId="22" fillId="0" borderId="0"/>
    <xf numFmtId="180" fontId="22" fillId="0" borderId="0"/>
    <xf numFmtId="180" fontId="22" fillId="0" borderId="0"/>
    <xf numFmtId="180" fontId="22" fillId="0" borderId="0"/>
    <xf numFmtId="180" fontId="22" fillId="0" borderId="0"/>
    <xf numFmtId="0" fontId="22" fillId="58" borderId="0"/>
    <xf numFmtId="0" fontId="9" fillId="4" borderId="0" applyNumberFormat="0" applyBorder="0" applyAlignment="0" applyProtection="0"/>
    <xf numFmtId="0" fontId="60" fillId="60" borderId="0" applyNumberFormat="0" applyBorder="0" applyAlignment="0" applyProtection="0"/>
    <xf numFmtId="37" fontId="61" fillId="0" borderId="0"/>
    <xf numFmtId="37" fontId="61" fillId="0" borderId="0"/>
    <xf numFmtId="0" fontId="61" fillId="0" borderId="0"/>
    <xf numFmtId="0" fontId="37" fillId="0" borderId="0"/>
    <xf numFmtId="181" fontId="22" fillId="0" borderId="0"/>
    <xf numFmtId="0" fontId="22" fillId="0" borderId="0"/>
    <xf numFmtId="0" fontId="22" fillId="0" borderId="0"/>
    <xf numFmtId="0" fontId="2" fillId="0" borderId="0"/>
    <xf numFmtId="0" fontId="22" fillId="0" borderId="0"/>
    <xf numFmtId="0" fontId="2" fillId="0" borderId="0"/>
    <xf numFmtId="0" fontId="41" fillId="0" borderId="0">
      <alignment vertical="top"/>
    </xf>
    <xf numFmtId="0" fontId="41" fillId="0" borderId="0">
      <alignment vertical="top"/>
    </xf>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2" fillId="0" borderId="0"/>
    <xf numFmtId="0" fontId="22" fillId="0" borderId="0"/>
    <xf numFmtId="0" fontId="2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40" fillId="0" borderId="0"/>
    <xf numFmtId="0" fontId="22" fillId="0" borderId="0"/>
    <xf numFmtId="0" fontId="2" fillId="0" borderId="0"/>
    <xf numFmtId="0" fontId="2" fillId="0" borderId="0"/>
    <xf numFmtId="0" fontId="2" fillId="0" borderId="0"/>
    <xf numFmtId="0" fontId="40" fillId="0" borderId="0"/>
    <xf numFmtId="0" fontId="2" fillId="0" borderId="0"/>
    <xf numFmtId="0" fontId="2" fillId="0" borderId="0"/>
    <xf numFmtId="0" fontId="22" fillId="0" borderId="0"/>
    <xf numFmtId="0" fontId="2" fillId="0" borderId="0"/>
    <xf numFmtId="0" fontId="40" fillId="0" borderId="0"/>
    <xf numFmtId="0" fontId="6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62" fillId="0" borderId="0"/>
    <xf numFmtId="0" fontId="40" fillId="0" borderId="0"/>
    <xf numFmtId="0" fontId="43"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40"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40" fillId="0" borderId="0"/>
    <xf numFmtId="0" fontId="22" fillId="0" borderId="0"/>
    <xf numFmtId="0" fontId="40"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40" fillId="0" borderId="0"/>
    <xf numFmtId="0" fontId="63" fillId="0" borderId="0"/>
    <xf numFmtId="0" fontId="40"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40" fillId="0" borderId="0"/>
    <xf numFmtId="0" fontId="22" fillId="0" borderId="0"/>
    <xf numFmtId="0" fontId="2" fillId="0" borderId="0"/>
    <xf numFmtId="0" fontId="22" fillId="0" borderId="0"/>
    <xf numFmtId="0" fontId="41" fillId="0" borderId="0">
      <alignment vertical="top"/>
    </xf>
    <xf numFmtId="0" fontId="2" fillId="0" borderId="0"/>
    <xf numFmtId="0" fontId="41" fillId="0" borderId="0">
      <alignment vertical="top"/>
    </xf>
    <xf numFmtId="0" fontId="2" fillId="0" borderId="0"/>
    <xf numFmtId="0" fontId="22" fillId="0" borderId="0"/>
    <xf numFmtId="0" fontId="41" fillId="0" borderId="0">
      <alignment vertical="top"/>
    </xf>
    <xf numFmtId="0" fontId="22" fillId="0" borderId="0"/>
    <xf numFmtId="0" fontId="41" fillId="0" borderId="0">
      <alignment vertical="top"/>
    </xf>
    <xf numFmtId="0" fontId="22" fillId="0" borderId="0"/>
    <xf numFmtId="0" fontId="2" fillId="0" borderId="0"/>
    <xf numFmtId="0" fontId="22" fillId="0" borderId="0"/>
    <xf numFmtId="0" fontId="41"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41" fillId="0" borderId="0">
      <alignment vertical="top"/>
    </xf>
    <xf numFmtId="0" fontId="41" fillId="0" borderId="0">
      <alignment vertical="top"/>
    </xf>
    <xf numFmtId="0" fontId="22" fillId="0" borderId="0"/>
    <xf numFmtId="0" fontId="2" fillId="0" borderId="0"/>
    <xf numFmtId="0" fontId="2" fillId="0" borderId="0"/>
    <xf numFmtId="0" fontId="41" fillId="0" borderId="0">
      <alignment vertical="top"/>
    </xf>
    <xf numFmtId="0" fontId="41" fillId="0" borderId="0">
      <alignment vertical="top"/>
    </xf>
    <xf numFmtId="0" fontId="44" fillId="0" borderId="0"/>
    <xf numFmtId="0" fontId="2" fillId="0" borderId="0"/>
    <xf numFmtId="0" fontId="22" fillId="0" borderId="0"/>
    <xf numFmtId="0" fontId="2" fillId="0" borderId="0"/>
    <xf numFmtId="0" fontId="22" fillId="0" borderId="0"/>
    <xf numFmtId="0" fontId="22" fillId="0" borderId="0"/>
    <xf numFmtId="0" fontId="2" fillId="0" borderId="0"/>
    <xf numFmtId="0" fontId="22" fillId="0" borderId="0"/>
    <xf numFmtId="0" fontId="22" fillId="0" borderId="0"/>
    <xf numFmtId="0" fontId="2" fillId="0" borderId="0"/>
    <xf numFmtId="0" fontId="22" fillId="0" borderId="0"/>
    <xf numFmtId="0" fontId="22" fillId="0" borderId="0"/>
    <xf numFmtId="0" fontId="2" fillId="0" borderId="0"/>
    <xf numFmtId="0" fontId="2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44" fillId="0" borderId="0"/>
    <xf numFmtId="0" fontId="2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2" fillId="0" borderId="0"/>
    <xf numFmtId="0" fontId="41" fillId="0" borderId="0">
      <alignment vertical="top"/>
    </xf>
    <xf numFmtId="0" fontId="41" fillId="0" borderId="0">
      <alignment vertical="top"/>
    </xf>
    <xf numFmtId="0" fontId="41" fillId="0" borderId="0">
      <alignment vertical="top"/>
    </xf>
    <xf numFmtId="0" fontId="22" fillId="0" borderId="0"/>
    <xf numFmtId="0" fontId="2" fillId="0" borderId="0"/>
    <xf numFmtId="0" fontId="2" fillId="0" borderId="0"/>
    <xf numFmtId="0" fontId="44" fillId="0" borderId="0"/>
    <xf numFmtId="0" fontId="41"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alignment vertical="top"/>
    </xf>
    <xf numFmtId="0" fontId="2" fillId="0" borderId="0"/>
    <xf numFmtId="0" fontId="2" fillId="0" borderId="0"/>
    <xf numFmtId="0" fontId="23" fillId="0" borderId="0"/>
    <xf numFmtId="0" fontId="41" fillId="0" borderId="0">
      <alignment vertical="top"/>
    </xf>
    <xf numFmtId="0" fontId="41"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45" fillId="0" borderId="0"/>
    <xf numFmtId="0" fontId="45" fillId="0" borderId="0"/>
    <xf numFmtId="0" fontId="45" fillId="0" borderId="0"/>
    <xf numFmtId="0" fontId="45" fillId="0" borderId="0"/>
    <xf numFmtId="0" fontId="2" fillId="0" borderId="0"/>
    <xf numFmtId="0" fontId="35" fillId="0" borderId="0"/>
    <xf numFmtId="0" fontId="2" fillId="0" borderId="0"/>
    <xf numFmtId="0" fontId="22" fillId="0" borderId="0"/>
    <xf numFmtId="0" fontId="35" fillId="0" borderId="0"/>
    <xf numFmtId="0" fontId="2" fillId="0" borderId="0"/>
    <xf numFmtId="0" fontId="35" fillId="0" borderId="0"/>
    <xf numFmtId="0" fontId="22" fillId="0" borderId="0"/>
    <xf numFmtId="0" fontId="22" fillId="0" borderId="0"/>
    <xf numFmtId="0" fontId="2" fillId="0" borderId="0"/>
    <xf numFmtId="0" fontId="35" fillId="0" borderId="0"/>
    <xf numFmtId="0" fontId="2" fillId="0" borderId="0"/>
    <xf numFmtId="0" fontId="35" fillId="0" borderId="0"/>
    <xf numFmtId="0" fontId="41" fillId="0" borderId="0">
      <alignment vertical="top"/>
    </xf>
    <xf numFmtId="0" fontId="41" fillId="0" borderId="0">
      <alignment vertical="top"/>
    </xf>
    <xf numFmtId="0" fontId="22" fillId="0" borderId="0"/>
    <xf numFmtId="0" fontId="35" fillId="0" borderId="0"/>
    <xf numFmtId="0" fontId="2" fillId="0" borderId="0"/>
    <xf numFmtId="0" fontId="35" fillId="0" borderId="0"/>
    <xf numFmtId="0" fontId="22" fillId="0" borderId="0"/>
    <xf numFmtId="0" fontId="22" fillId="0" borderId="0"/>
    <xf numFmtId="0" fontId="2" fillId="0" borderId="0"/>
    <xf numFmtId="0" fontId="2" fillId="8" borderId="8" applyNumberFormat="0" applyFont="0" applyAlignment="0" applyProtection="0"/>
    <xf numFmtId="0" fontId="22" fillId="61" borderId="53" applyNumberFormat="0" applyFont="0" applyAlignment="0" applyProtection="0"/>
    <xf numFmtId="0" fontId="2" fillId="8" borderId="8" applyNumberFormat="0" applyFont="0" applyAlignment="0" applyProtection="0"/>
    <xf numFmtId="0" fontId="11" fillId="6" borderId="5" applyNumberFormat="0" applyAlignment="0" applyProtection="0"/>
    <xf numFmtId="0" fontId="65" fillId="55" borderId="54" applyNumberFormat="0" applyAlignment="0" applyProtection="0"/>
    <xf numFmtId="40" fontId="41" fillId="62" borderId="0">
      <alignment horizontal="right"/>
    </xf>
    <xf numFmtId="40" fontId="41" fillId="62" borderId="0">
      <alignment horizontal="right"/>
    </xf>
    <xf numFmtId="40" fontId="41" fillId="62" borderId="0">
      <alignment horizontal="right"/>
    </xf>
    <xf numFmtId="0" fontId="41" fillId="62" borderId="0">
      <alignment horizontal="right"/>
    </xf>
    <xf numFmtId="40" fontId="41" fillId="62" borderId="0">
      <alignment horizontal="right"/>
    </xf>
    <xf numFmtId="40" fontId="41" fillId="62" borderId="0">
      <alignment horizontal="right"/>
    </xf>
    <xf numFmtId="0" fontId="41" fillId="62" borderId="0">
      <alignment horizontal="right"/>
    </xf>
    <xf numFmtId="40" fontId="41" fillId="62" borderId="0">
      <alignment horizontal="right"/>
    </xf>
    <xf numFmtId="0" fontId="41" fillId="62" borderId="0">
      <alignment horizontal="right"/>
    </xf>
    <xf numFmtId="0" fontId="66" fillId="58" borderId="0">
      <alignment horizontal="center"/>
    </xf>
    <xf numFmtId="0" fontId="67" fillId="63" borderId="0"/>
    <xf numFmtId="0" fontId="67" fillId="63" borderId="0"/>
    <xf numFmtId="0" fontId="68" fillId="0" borderId="0" applyBorder="0">
      <alignment horizontal="centerContinuous"/>
    </xf>
    <xf numFmtId="0" fontId="69" fillId="0" borderId="0" applyBorder="0">
      <alignment horizontal="centerContinuous"/>
    </xf>
    <xf numFmtId="1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9" fontId="2"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5"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22" fillId="0" borderId="18"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41" fillId="0" borderId="0" applyFont="0" applyFill="0" applyBorder="0" applyAlignment="0" applyProtection="0"/>
    <xf numFmtId="9" fontId="22" fillId="0" borderId="0" applyFont="0" applyFill="0" applyBorder="0" applyAlignment="0" applyProtection="0"/>
    <xf numFmtId="9" fontId="30" fillId="0" borderId="0" applyFont="0" applyFill="0" applyBorder="0" applyAlignment="0" applyProtection="0"/>
    <xf numFmtId="9" fontId="41" fillId="0" borderId="0" applyFont="0" applyFill="0" applyBorder="0" applyAlignment="0" applyProtection="0"/>
    <xf numFmtId="9" fontId="22" fillId="0" borderId="0" applyFont="0" applyFill="0" applyBorder="0" applyAlignment="0" applyProtection="0"/>
    <xf numFmtId="9" fontId="41" fillId="0" borderId="0" applyFont="0" applyFill="0" applyBorder="0" applyAlignment="0" applyProtection="0"/>
    <xf numFmtId="0" fontId="47" fillId="0" borderId="0"/>
    <xf numFmtId="0" fontId="70" fillId="0" borderId="0"/>
    <xf numFmtId="0" fontId="70" fillId="0" borderId="0"/>
    <xf numFmtId="4" fontId="71" fillId="64" borderId="55" applyNumberFormat="0" applyProtection="0">
      <alignment vertical="center"/>
    </xf>
    <xf numFmtId="4" fontId="72" fillId="64" borderId="55" applyNumberFormat="0" applyProtection="0">
      <alignment horizontal="left" vertical="center" indent="1"/>
    </xf>
    <xf numFmtId="4" fontId="72" fillId="65" borderId="0" applyNumberFormat="0" applyProtection="0">
      <alignment horizontal="left" vertical="center" indent="1"/>
    </xf>
    <xf numFmtId="4" fontId="72" fillId="66" borderId="55" applyNumberFormat="0" applyProtection="0">
      <alignment horizontal="right" vertical="center"/>
    </xf>
    <xf numFmtId="4" fontId="71" fillId="67" borderId="55" applyNumberFormat="0" applyProtection="0">
      <alignment horizontal="left" vertical="center" indent="1"/>
    </xf>
    <xf numFmtId="0" fontId="22" fillId="0" borderId="0"/>
    <xf numFmtId="0" fontId="22" fillId="0" borderId="0"/>
    <xf numFmtId="0" fontId="22" fillId="0" borderId="0"/>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47" fillId="0" borderId="47"/>
    <xf numFmtId="0" fontId="73" fillId="0" borderId="0"/>
    <xf numFmtId="0" fontId="3" fillId="0" borderId="0" applyNumberFormat="0" applyFill="0" applyBorder="0" applyAlignment="0" applyProtection="0"/>
    <xf numFmtId="0" fontId="74" fillId="0" borderId="0" applyNumberFormat="0" applyFill="0" applyBorder="0" applyAlignment="0" applyProtection="0"/>
    <xf numFmtId="0" fontId="17" fillId="0" borderId="9" applyNumberFormat="0" applyFill="0" applyAlignment="0" applyProtection="0"/>
    <xf numFmtId="0" fontId="22" fillId="0" borderId="56" applyNumberFormat="0" applyFont="0" applyBorder="0" applyAlignment="0" applyProtection="0"/>
    <xf numFmtId="0" fontId="22" fillId="0" borderId="56" applyNumberFormat="0" applyFont="0" applyBorder="0" applyAlignment="0" applyProtection="0"/>
    <xf numFmtId="0" fontId="75" fillId="0" borderId="57" applyNumberFormat="0" applyFill="0" applyAlignment="0" applyProtection="0"/>
    <xf numFmtId="0" fontId="22" fillId="0" borderId="56" applyNumberFormat="0" applyFont="0" applyBorder="0" applyAlignment="0" applyProtection="0"/>
    <xf numFmtId="0" fontId="22" fillId="0" borderId="56" applyNumberFormat="0" applyFont="0" applyBorder="0" applyAlignment="0" applyProtection="0"/>
    <xf numFmtId="0" fontId="22" fillId="0" borderId="56" applyNumberFormat="0" applyFont="0" applyBorder="0" applyAlignment="0" applyProtection="0"/>
    <xf numFmtId="0" fontId="22" fillId="0" borderId="56" applyNumberFormat="0" applyFont="0" applyBorder="0" applyAlignment="0" applyProtection="0"/>
    <xf numFmtId="0" fontId="22" fillId="0" borderId="56" applyNumberFormat="0" applyFont="0" applyBorder="0" applyAlignment="0" applyProtection="0"/>
    <xf numFmtId="0" fontId="22" fillId="0" borderId="56" applyNumberFormat="0" applyFont="0" applyBorder="0" applyAlignment="0" applyProtection="0"/>
    <xf numFmtId="0" fontId="58" fillId="0" borderId="58"/>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58" fillId="0" borderId="47"/>
    <xf numFmtId="0" fontId="15" fillId="0" borderId="0" applyNumberFormat="0" applyFill="0" applyBorder="0" applyAlignment="0" applyProtection="0"/>
    <xf numFmtId="0" fontId="76" fillId="0" borderId="0" applyNumberFormat="0" applyFill="0" applyBorder="0" applyAlignment="0" applyProtection="0"/>
    <xf numFmtId="0" fontId="77" fillId="0" borderId="0"/>
    <xf numFmtId="182" fontId="30" fillId="0" borderId="0" applyFont="0" applyFill="0" applyBorder="0" applyAlignment="0" applyProtection="0"/>
    <xf numFmtId="182" fontId="30" fillId="0" borderId="0" applyFont="0" applyFill="0" applyBorder="0" applyAlignment="0" applyProtection="0"/>
    <xf numFmtId="0" fontId="81" fillId="0" borderId="0"/>
    <xf numFmtId="43" fontId="81" fillId="0" borderId="0" applyFont="0" applyFill="0" applyBorder="0" applyAlignment="0" applyProtection="0"/>
    <xf numFmtId="0" fontId="1" fillId="0" borderId="0"/>
  </cellStyleXfs>
  <cellXfs count="274">
    <xf numFmtId="0" fontId="0" fillId="0" borderId="0" xfId="0"/>
    <xf numFmtId="0" fontId="19" fillId="0" borderId="0" xfId="0" applyFont="1" applyAlignment="1">
      <alignment horizontal="left"/>
    </xf>
    <xf numFmtId="0" fontId="20" fillId="0" borderId="0" xfId="0" applyFont="1" applyAlignment="1">
      <alignment horizontal="right" vertical="top"/>
    </xf>
    <xf numFmtId="0" fontId="20" fillId="33" borderId="10" xfId="0" applyFont="1" applyFill="1" applyBorder="1" applyAlignment="1">
      <alignment horizontal="right" vertical="top"/>
    </xf>
    <xf numFmtId="0" fontId="20" fillId="33" borderId="0" xfId="0" applyFont="1" applyFill="1" applyAlignment="1">
      <alignment horizontal="right" vertical="top"/>
    </xf>
    <xf numFmtId="167" fontId="0" fillId="0" borderId="0" xfId="0" applyNumberFormat="1"/>
    <xf numFmtId="0" fontId="17" fillId="0" borderId="0" xfId="0" applyFont="1" applyFill="1" applyBorder="1" applyAlignment="1">
      <alignment horizontal="center"/>
    </xf>
    <xf numFmtId="0" fontId="23" fillId="0" borderId="11" xfId="4" applyFont="1" applyFill="1" applyBorder="1" applyAlignment="1">
      <alignment vertical="center" wrapText="1"/>
    </xf>
    <xf numFmtId="0" fontId="19" fillId="0" borderId="12" xfId="0" applyFont="1" applyFill="1" applyBorder="1" applyAlignment="1">
      <alignment horizontal="center" vertical="center" wrapText="1"/>
    </xf>
    <xf numFmtId="0" fontId="19" fillId="0" borderId="12" xfId="5" applyFont="1" applyFill="1" applyBorder="1" applyAlignment="1">
      <alignment horizontal="center" vertical="center" wrapText="1"/>
    </xf>
    <xf numFmtId="0" fontId="19" fillId="0" borderId="12" xfId="6" applyFont="1" applyFill="1" applyBorder="1" applyAlignment="1">
      <alignment horizontal="center" vertical="center" wrapText="1"/>
    </xf>
    <xf numFmtId="0" fontId="19" fillId="0" borderId="13" xfId="6" applyFont="1" applyFill="1" applyBorder="1" applyAlignment="1">
      <alignment horizontal="center" vertical="center" wrapText="1"/>
    </xf>
    <xf numFmtId="0" fontId="0" fillId="0" borderId="0" xfId="0" applyAlignment="1">
      <alignment vertical="center" wrapText="1"/>
    </xf>
    <xf numFmtId="0" fontId="25" fillId="0" borderId="14" xfId="4" applyFont="1" applyFill="1" applyBorder="1" applyAlignment="1">
      <alignment vertical="center" wrapText="1"/>
    </xf>
    <xf numFmtId="0" fontId="19" fillId="34" borderId="12" xfId="0" applyFont="1" applyFill="1" applyBorder="1" applyAlignment="1">
      <alignment horizontal="center" vertical="top" wrapText="1"/>
    </xf>
    <xf numFmtId="0" fontId="19" fillId="34" borderId="13" xfId="0" applyFont="1" applyFill="1" applyBorder="1" applyAlignment="1">
      <alignment horizontal="center" vertical="top" wrapText="1"/>
    </xf>
    <xf numFmtId="167" fontId="23" fillId="0" borderId="15" xfId="4" applyNumberFormat="1" applyFont="1" applyBorder="1" applyAlignment="1">
      <alignment vertical="center" wrapText="1"/>
    </xf>
    <xf numFmtId="167" fontId="23" fillId="33" borderId="16" xfId="2" applyNumberFormat="1" applyFont="1" applyFill="1" applyBorder="1" applyAlignment="1">
      <alignment vertical="center" wrapText="1"/>
    </xf>
    <xf numFmtId="167" fontId="0" fillId="0" borderId="0" xfId="0" applyNumberFormat="1" applyAlignment="1">
      <alignment vertical="center" wrapText="1"/>
    </xf>
    <xf numFmtId="167" fontId="23" fillId="0" borderId="17" xfId="4" applyNumberFormat="1" applyFont="1" applyBorder="1" applyAlignment="1">
      <alignment vertical="center" wrapText="1"/>
    </xf>
    <xf numFmtId="167" fontId="23" fillId="33" borderId="18" xfId="2" applyNumberFormat="1" applyFont="1" applyFill="1" applyBorder="1" applyAlignment="1">
      <alignment vertical="center" wrapText="1"/>
    </xf>
    <xf numFmtId="167" fontId="24" fillId="0" borderId="17" xfId="4" applyNumberFormat="1" applyFont="1" applyBorder="1" applyAlignment="1">
      <alignment vertical="center" wrapText="1"/>
    </xf>
    <xf numFmtId="167" fontId="24" fillId="0" borderId="18" xfId="2" applyNumberFormat="1" applyFont="1" applyBorder="1" applyAlignment="1">
      <alignment vertical="center" wrapText="1"/>
    </xf>
    <xf numFmtId="0" fontId="23" fillId="0" borderId="17" xfId="4" applyFont="1" applyBorder="1" applyAlignment="1">
      <alignment vertical="center" wrapText="1"/>
    </xf>
    <xf numFmtId="168" fontId="23" fillId="35" borderId="18" xfId="3" applyNumberFormat="1" applyFont="1" applyFill="1" applyBorder="1" applyAlignment="1">
      <alignment vertical="center" wrapText="1"/>
    </xf>
    <xf numFmtId="168" fontId="23" fillId="0" borderId="18" xfId="3" applyNumberFormat="1" applyFont="1" applyBorder="1" applyAlignment="1">
      <alignment vertical="center" wrapText="1"/>
    </xf>
    <xf numFmtId="168" fontId="23" fillId="0" borderId="19" xfId="3" applyNumberFormat="1" applyFont="1" applyBorder="1" applyAlignment="1">
      <alignment vertical="center" wrapText="1"/>
    </xf>
    <xf numFmtId="168" fontId="23" fillId="0" borderId="20" xfId="3" applyNumberFormat="1" applyFont="1" applyBorder="1" applyAlignment="1">
      <alignment vertical="center" wrapText="1"/>
    </xf>
    <xf numFmtId="167" fontId="24" fillId="0" borderId="23" xfId="2" applyNumberFormat="1" applyFont="1" applyBorder="1" applyAlignment="1">
      <alignment vertical="center" wrapText="1"/>
    </xf>
    <xf numFmtId="168" fontId="23" fillId="0" borderId="23" xfId="3" applyNumberFormat="1" applyFont="1" applyBorder="1" applyAlignment="1">
      <alignment vertical="center" wrapText="1"/>
    </xf>
    <xf numFmtId="0" fontId="23" fillId="0" borderId="24" xfId="4" applyFont="1" applyBorder="1" applyAlignment="1">
      <alignment vertical="center" wrapText="1"/>
    </xf>
    <xf numFmtId="3" fontId="23" fillId="35" borderId="25" xfId="1" applyNumberFormat="1" applyFont="1" applyFill="1" applyBorder="1" applyAlignment="1">
      <alignment vertical="center" wrapText="1"/>
    </xf>
    <xf numFmtId="168" fontId="23" fillId="35" borderId="25" xfId="3" applyNumberFormat="1" applyFont="1" applyFill="1" applyBorder="1" applyAlignment="1">
      <alignment vertical="center" wrapText="1"/>
    </xf>
    <xf numFmtId="168" fontId="23" fillId="0" borderId="25" xfId="3" applyNumberFormat="1" applyFont="1" applyBorder="1" applyAlignment="1">
      <alignment vertical="center" wrapText="1"/>
    </xf>
    <xf numFmtId="0" fontId="22" fillId="0" borderId="0" xfId="4" applyAlignment="1">
      <alignment vertical="center" wrapText="1"/>
    </xf>
    <xf numFmtId="169" fontId="22" fillId="0" borderId="0" xfId="1" applyNumberFormat="1" applyFont="1" applyAlignment="1">
      <alignment vertical="center" wrapText="1"/>
    </xf>
    <xf numFmtId="169" fontId="20" fillId="0" borderId="0" xfId="1" applyNumberFormat="1" applyFont="1" applyAlignment="1">
      <alignment vertical="center" wrapText="1"/>
    </xf>
    <xf numFmtId="0" fontId="0" fillId="0" borderId="0" xfId="0" applyFill="1" applyBorder="1" applyAlignment="1">
      <alignment vertical="center" wrapText="1"/>
    </xf>
    <xf numFmtId="0" fontId="23" fillId="0" borderId="15" xfId="4" applyFont="1" applyFill="1" applyBorder="1" applyAlignment="1">
      <alignment vertical="center" wrapText="1"/>
    </xf>
    <xf numFmtId="0" fontId="24" fillId="0" borderId="16" xfId="4" applyFont="1" applyFill="1" applyBorder="1" applyAlignment="1">
      <alignment horizontal="center" vertical="center" wrapText="1"/>
    </xf>
    <xf numFmtId="0" fontId="24" fillId="0" borderId="26" xfId="4" applyFont="1" applyFill="1" applyBorder="1" applyAlignment="1">
      <alignment horizontal="center" vertical="center" wrapText="1"/>
    </xf>
    <xf numFmtId="167" fontId="23" fillId="0" borderId="18" xfId="2" applyNumberFormat="1" applyFont="1" applyBorder="1" applyAlignment="1">
      <alignment vertical="center" wrapText="1"/>
    </xf>
    <xf numFmtId="167" fontId="23" fillId="0" borderId="23" xfId="2" applyNumberFormat="1" applyFont="1" applyBorder="1" applyAlignment="1">
      <alignment vertical="center" wrapText="1"/>
    </xf>
    <xf numFmtId="0" fontId="26" fillId="0" borderId="14" xfId="7" applyFont="1" applyBorder="1" applyAlignment="1">
      <alignment horizontal="center" vertical="center" wrapText="1"/>
    </xf>
    <xf numFmtId="0" fontId="27" fillId="0" borderId="12" xfId="7" applyFont="1" applyBorder="1" applyAlignment="1">
      <alignment horizontal="center" vertical="center" wrapText="1"/>
    </xf>
    <xf numFmtId="0" fontId="27" fillId="0" borderId="28" xfId="7" applyFont="1" applyBorder="1" applyAlignment="1">
      <alignment horizontal="center" vertical="center" wrapText="1"/>
    </xf>
    <xf numFmtId="167" fontId="27" fillId="0" borderId="29" xfId="7" applyNumberFormat="1" applyFont="1" applyBorder="1" applyAlignment="1">
      <alignment vertical="center" wrapText="1"/>
    </xf>
    <xf numFmtId="167" fontId="23" fillId="0" borderId="30" xfId="2" applyNumberFormat="1" applyFont="1" applyBorder="1" applyAlignment="1">
      <alignment vertical="center" wrapText="1"/>
    </xf>
    <xf numFmtId="167" fontId="26" fillId="0" borderId="30" xfId="2" applyNumberFormat="1" applyFont="1" applyBorder="1" applyAlignment="1">
      <alignment vertical="center" wrapText="1"/>
    </xf>
    <xf numFmtId="167" fontId="26" fillId="0" borderId="31" xfId="2" applyNumberFormat="1" applyFont="1" applyBorder="1" applyAlignment="1">
      <alignment vertical="center" wrapText="1"/>
    </xf>
    <xf numFmtId="167" fontId="27" fillId="0" borderId="17" xfId="7" applyNumberFormat="1" applyFont="1" applyBorder="1" applyAlignment="1">
      <alignment vertical="center" wrapText="1"/>
    </xf>
    <xf numFmtId="167" fontId="26" fillId="0" borderId="18" xfId="2" applyNumberFormat="1" applyFont="1" applyBorder="1" applyAlignment="1">
      <alignment vertical="center" wrapText="1"/>
    </xf>
    <xf numFmtId="167" fontId="26" fillId="0" borderId="23" xfId="2" applyNumberFormat="1" applyFont="1" applyBorder="1" applyAlignment="1">
      <alignment vertical="center" wrapText="1"/>
    </xf>
    <xf numFmtId="0" fontId="27" fillId="0" borderId="17" xfId="7" applyFont="1" applyBorder="1" applyAlignment="1">
      <alignment vertical="center" wrapText="1"/>
    </xf>
    <xf numFmtId="10" fontId="26" fillId="0" borderId="0" xfId="7" applyNumberFormat="1" applyFont="1" applyFill="1" applyBorder="1" applyAlignment="1">
      <alignment vertical="center" wrapText="1"/>
    </xf>
    <xf numFmtId="0" fontId="19" fillId="0" borderId="0" xfId="0" applyFont="1" applyAlignment="1">
      <alignment vertical="center" wrapText="1"/>
    </xf>
    <xf numFmtId="0" fontId="22" fillId="0" borderId="0" xfId="0" applyFont="1" applyAlignment="1">
      <alignment horizontal="left" vertical="top"/>
    </xf>
    <xf numFmtId="0" fontId="22" fillId="0" borderId="0" xfId="0" applyFont="1" applyAlignment="1">
      <alignment vertical="top" wrapText="1"/>
    </xf>
    <xf numFmtId="0" fontId="22" fillId="0" borderId="0" xfId="0" applyFont="1"/>
    <xf numFmtId="0" fontId="0" fillId="0" borderId="0" xfId="0" applyFill="1"/>
    <xf numFmtId="0" fontId="19" fillId="0" borderId="15" xfId="0" applyFont="1" applyBorder="1" applyAlignment="1">
      <alignment vertical="center"/>
    </xf>
    <xf numFmtId="0" fontId="19" fillId="0" borderId="28" xfId="0" applyFont="1" applyFill="1" applyBorder="1" applyAlignment="1">
      <alignment horizontal="center" vertical="center" wrapText="1"/>
    </xf>
    <xf numFmtId="0" fontId="19" fillId="34" borderId="28" xfId="0" applyFont="1" applyFill="1" applyBorder="1" applyAlignment="1">
      <alignment horizontal="center" vertical="top" wrapText="1"/>
    </xf>
    <xf numFmtId="0" fontId="28" fillId="0" borderId="30" xfId="0" applyFont="1" applyBorder="1" applyAlignment="1">
      <alignment horizontal="left" vertical="center"/>
    </xf>
    <xf numFmtId="170" fontId="28" fillId="33" borderId="18" xfId="8" applyNumberFormat="1" applyFont="1" applyFill="1" applyBorder="1" applyAlignment="1">
      <alignment horizontal="center" vertical="center"/>
    </xf>
    <xf numFmtId="170" fontId="28" fillId="36" borderId="18" xfId="8" applyNumberFormat="1" applyFont="1" applyFill="1" applyBorder="1" applyAlignment="1">
      <alignment horizontal="center" vertical="center"/>
    </xf>
    <xf numFmtId="0" fontId="29" fillId="0" borderId="20" xfId="0" applyFont="1" applyBorder="1" applyAlignment="1">
      <alignment horizontal="left" vertical="center"/>
    </xf>
    <xf numFmtId="170" fontId="28" fillId="36" borderId="21" xfId="8" applyNumberFormat="1" applyFont="1" applyFill="1" applyBorder="1" applyAlignment="1">
      <alignment horizontal="center" vertical="center"/>
    </xf>
    <xf numFmtId="170" fontId="28" fillId="36" borderId="22" xfId="8" applyNumberFormat="1" applyFont="1" applyFill="1" applyBorder="1" applyAlignment="1">
      <alignment horizontal="center" vertical="center"/>
    </xf>
    <xf numFmtId="0" fontId="30" fillId="33" borderId="18" xfId="0" applyFont="1" applyFill="1" applyBorder="1" applyAlignment="1">
      <alignment horizontal="left" vertical="center"/>
    </xf>
    <xf numFmtId="170" fontId="30" fillId="33" borderId="18" xfId="8" applyNumberFormat="1" applyFont="1" applyFill="1" applyBorder="1" applyAlignment="1">
      <alignment horizontal="center" vertical="center"/>
    </xf>
    <xf numFmtId="0" fontId="30" fillId="33" borderId="35" xfId="0" applyFont="1" applyFill="1" applyBorder="1" applyAlignment="1">
      <alignment horizontal="left" vertical="center" wrapText="1"/>
    </xf>
    <xf numFmtId="0" fontId="30" fillId="33" borderId="18" xfId="0" quotePrefix="1" applyFont="1" applyFill="1" applyBorder="1" applyAlignment="1">
      <alignment horizontal="left" vertical="center"/>
    </xf>
    <xf numFmtId="0" fontId="30" fillId="33" borderId="18" xfId="0" applyFont="1" applyFill="1" applyBorder="1" applyAlignment="1">
      <alignment horizontal="left" vertical="center" wrapText="1"/>
    </xf>
    <xf numFmtId="0" fontId="28" fillId="0" borderId="16" xfId="0" applyFont="1" applyBorder="1" applyAlignment="1">
      <alignment horizontal="left" vertical="center"/>
    </xf>
    <xf numFmtId="171" fontId="28" fillId="0" borderId="16" xfId="8" applyNumberFormat="1" applyFont="1" applyBorder="1" applyAlignment="1">
      <alignment horizontal="center" vertical="center"/>
    </xf>
    <xf numFmtId="0" fontId="30" fillId="0" borderId="0" xfId="0" applyFont="1" applyAlignment="1">
      <alignment vertical="center"/>
    </xf>
    <xf numFmtId="0" fontId="30" fillId="0" borderId="0" xfId="0" applyFont="1" applyAlignment="1">
      <alignment horizontal="center" vertical="center"/>
    </xf>
    <xf numFmtId="7" fontId="30" fillId="0" borderId="0" xfId="0" applyNumberFormat="1" applyFont="1" applyAlignment="1">
      <alignment horizontal="center" vertical="center"/>
    </xf>
    <xf numFmtId="0" fontId="30" fillId="0" borderId="32" xfId="0" applyFont="1" applyBorder="1" applyAlignment="1">
      <alignment vertical="center"/>
    </xf>
    <xf numFmtId="0" fontId="30" fillId="0" borderId="32" xfId="0" applyFont="1" applyFill="1" applyBorder="1" applyAlignment="1">
      <alignment horizontal="center" vertical="center"/>
    </xf>
    <xf numFmtId="170" fontId="30" fillId="0" borderId="32" xfId="8" applyNumberFormat="1" applyFont="1" applyFill="1" applyBorder="1" applyAlignment="1">
      <alignment horizontal="center" vertical="center"/>
    </xf>
    <xf numFmtId="171" fontId="30" fillId="0" borderId="32" xfId="0" applyNumberFormat="1" applyFont="1" applyFill="1" applyBorder="1" applyAlignment="1">
      <alignment horizontal="center" vertical="center"/>
    </xf>
    <xf numFmtId="0" fontId="19" fillId="0" borderId="0" xfId="0" applyFont="1"/>
    <xf numFmtId="0" fontId="17" fillId="0" borderId="34" xfId="0" applyFont="1" applyBorder="1" applyAlignment="1">
      <alignment wrapText="1"/>
    </xf>
    <xf numFmtId="0" fontId="19" fillId="0" borderId="15" xfId="0" applyFont="1" applyFill="1" applyBorder="1"/>
    <xf numFmtId="3" fontId="2" fillId="0" borderId="23" xfId="2" applyNumberFormat="1" applyFont="1" applyFill="1" applyBorder="1"/>
    <xf numFmtId="172" fontId="0" fillId="33" borderId="36" xfId="0" applyNumberFormat="1" applyFill="1" applyBorder="1"/>
    <xf numFmtId="172" fontId="2" fillId="36" borderId="23" xfId="2" applyNumberFormat="1" applyFont="1" applyFill="1" applyBorder="1"/>
    <xf numFmtId="172" fontId="0" fillId="33" borderId="18" xfId="0" applyNumberFormat="1" applyFill="1" applyBorder="1"/>
    <xf numFmtId="172" fontId="2" fillId="33" borderId="18" xfId="2" applyNumberFormat="1" applyFont="1" applyFill="1" applyBorder="1"/>
    <xf numFmtId="172" fontId="0" fillId="33" borderId="35" xfId="0" applyNumberFormat="1" applyFill="1" applyBorder="1"/>
    <xf numFmtId="0" fontId="19" fillId="0" borderId="17" xfId="0" applyFont="1" applyFill="1" applyBorder="1"/>
    <xf numFmtId="172" fontId="0" fillId="0" borderId="18" xfId="0" applyNumberFormat="1" applyFill="1" applyBorder="1"/>
    <xf numFmtId="172" fontId="2" fillId="0" borderId="30" xfId="2" applyNumberFormat="1" applyFont="1" applyFill="1" applyBorder="1"/>
    <xf numFmtId="3" fontId="19" fillId="0" borderId="37" xfId="0" applyNumberFormat="1" applyFont="1" applyFill="1" applyBorder="1"/>
    <xf numFmtId="172" fontId="19" fillId="0" borderId="38" xfId="0" applyNumberFormat="1" applyFont="1" applyFill="1" applyBorder="1"/>
    <xf numFmtId="172" fontId="19" fillId="0" borderId="39" xfId="0" applyNumberFormat="1" applyFont="1" applyFill="1" applyBorder="1"/>
    <xf numFmtId="173" fontId="0" fillId="0" borderId="0" xfId="0" applyNumberFormat="1" applyFill="1"/>
    <xf numFmtId="3" fontId="2" fillId="0" borderId="0" xfId="2" applyNumberFormat="1" applyFont="1" applyFill="1" applyBorder="1"/>
    <xf numFmtId="0" fontId="32" fillId="0" borderId="0" xfId="0" applyFont="1" applyFill="1" applyAlignment="1">
      <alignment horizontal="left" vertical="top"/>
    </xf>
    <xf numFmtId="43" fontId="0" fillId="0" borderId="0" xfId="0" applyNumberFormat="1" applyFill="1"/>
    <xf numFmtId="0" fontId="19" fillId="0" borderId="0" xfId="0" applyFont="1" applyFill="1" applyAlignment="1">
      <alignment wrapText="1"/>
    </xf>
    <xf numFmtId="0" fontId="19" fillId="0" borderId="0" xfId="0" applyFont="1" applyAlignment="1">
      <alignment wrapText="1"/>
    </xf>
    <xf numFmtId="43" fontId="0" fillId="0" borderId="0" xfId="0" applyNumberFormat="1"/>
    <xf numFmtId="0" fontId="17" fillId="0" borderId="34" xfId="0" applyFont="1" applyBorder="1" applyAlignment="1">
      <alignment horizontal="center" wrapText="1"/>
    </xf>
    <xf numFmtId="0" fontId="19" fillId="0" borderId="0" xfId="0" applyFont="1" applyAlignment="1">
      <alignment horizontal="right"/>
    </xf>
    <xf numFmtId="0" fontId="0" fillId="0" borderId="0" xfId="0" applyAlignment="1">
      <alignment horizontal="right"/>
    </xf>
    <xf numFmtId="0" fontId="31" fillId="0" borderId="0" xfId="0" applyFont="1" applyAlignment="1">
      <alignment vertical="center"/>
    </xf>
    <xf numFmtId="0" fontId="78" fillId="0" borderId="0" xfId="0" applyFont="1"/>
    <xf numFmtId="0" fontId="15" fillId="0" borderId="0" xfId="0" applyFont="1"/>
    <xf numFmtId="167" fontId="0" fillId="0" borderId="0" xfId="0" applyNumberFormat="1" applyAlignment="1">
      <alignment horizontal="center" vertical="center" wrapText="1"/>
    </xf>
    <xf numFmtId="0" fontId="26" fillId="0" borderId="0" xfId="7" applyFont="1" applyFill="1" applyBorder="1" applyAlignment="1">
      <alignment vertical="center" wrapText="1"/>
    </xf>
    <xf numFmtId="167" fontId="23" fillId="33" borderId="26" xfId="2" applyNumberFormat="1" applyFont="1" applyFill="1" applyBorder="1" applyAlignment="1">
      <alignment vertical="center" wrapText="1"/>
    </xf>
    <xf numFmtId="167" fontId="23" fillId="33" borderId="23" xfId="2" applyNumberFormat="1" applyFont="1" applyFill="1" applyBorder="1" applyAlignment="1">
      <alignment vertical="center" wrapText="1"/>
    </xf>
    <xf numFmtId="168" fontId="23" fillId="0" borderId="61" xfId="3" applyNumberFormat="1" applyFont="1" applyBorder="1" applyAlignment="1">
      <alignment vertical="center" wrapText="1"/>
    </xf>
    <xf numFmtId="0" fontId="0" fillId="0" borderId="60" xfId="0" applyBorder="1" applyAlignment="1">
      <alignment vertical="center" wrapText="1"/>
    </xf>
    <xf numFmtId="167" fontId="27" fillId="0" borderId="44" xfId="7" applyNumberFormat="1" applyFont="1" applyBorder="1" applyAlignment="1">
      <alignment vertical="center" wrapText="1"/>
    </xf>
    <xf numFmtId="0" fontId="27" fillId="0" borderId="44" xfId="7" applyFont="1" applyBorder="1" applyAlignment="1">
      <alignment vertical="center" wrapText="1"/>
    </xf>
    <xf numFmtId="167" fontId="26" fillId="0" borderId="35" xfId="2" applyNumberFormat="1" applyFont="1" applyBorder="1" applyAlignment="1">
      <alignment vertical="center" wrapText="1"/>
    </xf>
    <xf numFmtId="167" fontId="26" fillId="0" borderId="59" xfId="2" applyNumberFormat="1" applyFont="1" applyBorder="1" applyAlignment="1">
      <alignment vertical="center" wrapText="1"/>
    </xf>
    <xf numFmtId="168" fontId="26" fillId="0" borderId="18" xfId="3" applyNumberFormat="1" applyFont="1" applyFill="1" applyBorder="1" applyAlignment="1">
      <alignment vertical="center" wrapText="1"/>
    </xf>
    <xf numFmtId="3" fontId="23" fillId="35" borderId="18" xfId="1" applyNumberFormat="1" applyFont="1" applyFill="1" applyBorder="1" applyAlignment="1">
      <alignment vertical="center" wrapText="1"/>
    </xf>
    <xf numFmtId="3" fontId="2" fillId="0" borderId="18" xfId="2" applyNumberFormat="1" applyFont="1" applyFill="1" applyBorder="1"/>
    <xf numFmtId="3" fontId="0" fillId="36" borderId="18" xfId="0" applyNumberFormat="1" applyFill="1" applyBorder="1"/>
    <xf numFmtId="3" fontId="2" fillId="36" borderId="18" xfId="2" applyNumberFormat="1" applyFont="1" applyFill="1" applyBorder="1"/>
    <xf numFmtId="172" fontId="2" fillId="0" borderId="36" xfId="2" applyNumberFormat="1" applyFont="1" applyFill="1" applyBorder="1"/>
    <xf numFmtId="172" fontId="2" fillId="0" borderId="18" xfId="2" applyNumberFormat="1" applyFont="1" applyFill="1" applyBorder="1"/>
    <xf numFmtId="172" fontId="2" fillId="0" borderId="35" xfId="2" applyNumberFormat="1" applyFont="1" applyFill="1" applyBorder="1"/>
    <xf numFmtId="0" fontId="22" fillId="0" borderId="17" xfId="0" applyFont="1" applyFill="1" applyBorder="1"/>
    <xf numFmtId="0" fontId="19" fillId="0" borderId="17" xfId="0" applyFont="1" applyFill="1" applyBorder="1" applyAlignment="1">
      <alignment wrapText="1"/>
    </xf>
    <xf numFmtId="169" fontId="19" fillId="33" borderId="30" xfId="1" applyNumberFormat="1" applyFont="1" applyFill="1" applyBorder="1"/>
    <xf numFmtId="169" fontId="19" fillId="33" borderId="31" xfId="1" applyNumberFormat="1" applyFont="1" applyFill="1" applyBorder="1"/>
    <xf numFmtId="0" fontId="22" fillId="68" borderId="0" xfId="0" applyFont="1" applyFill="1" applyAlignment="1">
      <alignment horizontal="right" vertical="top"/>
    </xf>
    <xf numFmtId="0" fontId="0" fillId="68" borderId="0" xfId="0" applyFill="1" applyAlignment="1">
      <alignment vertical="top"/>
    </xf>
    <xf numFmtId="0" fontId="22" fillId="68" borderId="0" xfId="0" applyFont="1" applyFill="1" applyAlignment="1">
      <alignment horizontal="left" vertical="top"/>
    </xf>
    <xf numFmtId="0" fontId="22" fillId="68" borderId="0" xfId="0" applyFont="1" applyFill="1" applyAlignment="1">
      <alignment vertical="top" wrapText="1"/>
    </xf>
    <xf numFmtId="0" fontId="0" fillId="0" borderId="0" xfId="0" applyProtection="1">
      <protection locked="0"/>
    </xf>
    <xf numFmtId="0" fontId="22" fillId="0" borderId="0" xfId="4" applyProtection="1">
      <protection locked="0"/>
    </xf>
    <xf numFmtId="0" fontId="22" fillId="0" borderId="0" xfId="4" applyFill="1" applyProtection="1">
      <protection locked="0"/>
    </xf>
    <xf numFmtId="0" fontId="19" fillId="0" borderId="0" xfId="4" applyFont="1" applyProtection="1">
      <protection locked="0"/>
    </xf>
    <xf numFmtId="0" fontId="20" fillId="0" borderId="0" xfId="0" applyFont="1" applyAlignment="1" applyProtection="1">
      <alignment horizontal="right" vertical="top"/>
      <protection locked="0"/>
    </xf>
    <xf numFmtId="0" fontId="20" fillId="33" borderId="10" xfId="4" applyFont="1" applyFill="1" applyBorder="1" applyAlignment="1" applyProtection="1">
      <alignment horizontal="right" vertical="top"/>
      <protection locked="0"/>
    </xf>
    <xf numFmtId="0" fontId="20" fillId="33" borderId="0" xfId="4" applyFont="1" applyFill="1" applyAlignment="1" applyProtection="1">
      <alignment horizontal="right" vertical="top"/>
      <protection locked="0"/>
    </xf>
    <xf numFmtId="0" fontId="20" fillId="0" borderId="0" xfId="4" applyFont="1" applyAlignment="1" applyProtection="1">
      <alignment horizontal="right" vertical="top"/>
      <protection locked="0"/>
    </xf>
    <xf numFmtId="0" fontId="22" fillId="0" borderId="0" xfId="4" applyAlignment="1" applyProtection="1">
      <alignment vertical="top" wrapText="1"/>
      <protection locked="0"/>
    </xf>
    <xf numFmtId="0" fontId="19" fillId="0" borderId="0" xfId="4" applyFont="1" applyAlignment="1" applyProtection="1">
      <alignment horizontal="center"/>
      <protection locked="0"/>
    </xf>
    <xf numFmtId="0" fontId="19" fillId="0" borderId="62" xfId="4" applyFont="1" applyFill="1" applyBorder="1" applyAlignment="1" applyProtection="1">
      <alignment horizontal="center"/>
      <protection locked="0"/>
    </xf>
    <xf numFmtId="0" fontId="19" fillId="33" borderId="63" xfId="4" applyFont="1" applyFill="1" applyBorder="1" applyAlignment="1" applyProtection="1">
      <alignment horizontal="center"/>
      <protection locked="0"/>
    </xf>
    <xf numFmtId="0" fontId="19" fillId="33" borderId="43" xfId="4" applyFont="1" applyFill="1" applyBorder="1" applyAlignment="1" applyProtection="1">
      <alignment horizontal="center"/>
      <protection locked="0"/>
    </xf>
    <xf numFmtId="0" fontId="19" fillId="33" borderId="31" xfId="4" applyFont="1" applyFill="1" applyBorder="1" applyAlignment="1" applyProtection="1">
      <alignment horizontal="center"/>
      <protection locked="0"/>
    </xf>
    <xf numFmtId="0" fontId="19" fillId="0" borderId="0" xfId="4" applyFont="1" applyBorder="1" applyAlignment="1" applyProtection="1">
      <alignment vertical="top"/>
      <protection locked="0"/>
    </xf>
    <xf numFmtId="183" fontId="22" fillId="0" borderId="0" xfId="4852" applyNumberFormat="1" applyBorder="1" applyProtection="1">
      <protection locked="0"/>
    </xf>
    <xf numFmtId="183" fontId="22" fillId="0" borderId="0" xfId="4852" applyNumberFormat="1" applyFill="1" applyBorder="1" applyProtection="1">
      <protection locked="0"/>
    </xf>
    <xf numFmtId="183" fontId="22" fillId="0" borderId="0" xfId="4852" applyNumberFormat="1" applyFill="1" applyBorder="1" applyAlignment="1" applyProtection="1">
      <protection locked="0"/>
    </xf>
    <xf numFmtId="0" fontId="22" fillId="0" borderId="0" xfId="4" applyFill="1" applyBorder="1" applyProtection="1">
      <protection locked="0"/>
    </xf>
    <xf numFmtId="0" fontId="19" fillId="0" borderId="0" xfId="4" applyFont="1" applyFill="1" applyBorder="1" applyAlignment="1" applyProtection="1">
      <alignment vertical="top"/>
      <protection locked="0"/>
    </xf>
    <xf numFmtId="0" fontId="19" fillId="0" borderId="40" xfId="4" applyFont="1" applyFill="1" applyBorder="1" applyAlignment="1" applyProtection="1">
      <alignment horizontal="center"/>
      <protection locked="0"/>
    </xf>
    <xf numFmtId="0" fontId="19" fillId="0" borderId="65" xfId="4" applyFont="1" applyFill="1" applyBorder="1" applyAlignment="1" applyProtection="1">
      <alignment horizontal="center"/>
      <protection locked="0"/>
    </xf>
    <xf numFmtId="0" fontId="19" fillId="0" borderId="66" xfId="4" applyFont="1" applyFill="1" applyBorder="1" applyAlignment="1" applyProtection="1">
      <alignment horizontal="center"/>
      <protection locked="0"/>
    </xf>
    <xf numFmtId="0" fontId="19" fillId="0" borderId="67" xfId="4" applyFont="1" applyFill="1" applyBorder="1" applyAlignment="1" applyProtection="1">
      <alignment horizontal="center"/>
      <protection locked="0"/>
    </xf>
    <xf numFmtId="0" fontId="19" fillId="33" borderId="68" xfId="4" applyFont="1" applyFill="1" applyBorder="1" applyAlignment="1" applyProtection="1">
      <alignment horizontal="center"/>
      <protection locked="0"/>
    </xf>
    <xf numFmtId="0" fontId="19" fillId="33" borderId="32" xfId="4" applyFont="1" applyFill="1" applyBorder="1" applyAlignment="1" applyProtection="1">
      <alignment horizontal="center"/>
      <protection locked="0"/>
    </xf>
    <xf numFmtId="0" fontId="19" fillId="0" borderId="68" xfId="4" applyFont="1" applyFill="1" applyBorder="1" applyAlignment="1" applyProtection="1">
      <alignment horizontal="center"/>
      <protection locked="0"/>
    </xf>
    <xf numFmtId="183" fontId="22" fillId="34" borderId="69" xfId="4852" applyNumberFormat="1" applyFill="1" applyBorder="1" applyProtection="1">
      <protection locked="0"/>
    </xf>
    <xf numFmtId="183" fontId="22" fillId="33" borderId="69" xfId="4852" applyNumberFormat="1" applyFill="1" applyBorder="1" applyAlignment="1" applyProtection="1">
      <alignment horizontal="left" vertical="top" wrapText="1"/>
      <protection locked="0"/>
    </xf>
    <xf numFmtId="0" fontId="22" fillId="33" borderId="70" xfId="4" applyFill="1" applyBorder="1" applyAlignment="1" applyProtection="1">
      <alignment horizontal="left" wrapText="1"/>
      <protection locked="0"/>
    </xf>
    <xf numFmtId="0" fontId="22" fillId="33" borderId="71" xfId="4" applyFill="1" applyBorder="1" applyAlignment="1" applyProtection="1">
      <alignment horizontal="left" wrapText="1"/>
      <protection locked="0"/>
    </xf>
    <xf numFmtId="183" fontId="22" fillId="33" borderId="64" xfId="4852" applyNumberFormat="1" applyFont="1" applyFill="1" applyBorder="1" applyProtection="1">
      <protection locked="0"/>
    </xf>
    <xf numFmtId="183" fontId="22" fillId="33" borderId="71" xfId="4852" applyNumberFormat="1" applyFill="1" applyBorder="1" applyAlignment="1" applyProtection="1">
      <alignment horizontal="left" vertical="top" wrapText="1"/>
      <protection locked="0"/>
    </xf>
    <xf numFmtId="0" fontId="19" fillId="0" borderId="72" xfId="4" applyFont="1" applyBorder="1" applyAlignment="1" applyProtection="1">
      <alignment vertical="top"/>
      <protection locked="0"/>
    </xf>
    <xf numFmtId="183" fontId="22" fillId="69" borderId="73" xfId="4852" applyNumberFormat="1" applyFill="1" applyBorder="1" applyProtection="1">
      <protection locked="0"/>
    </xf>
    <xf numFmtId="183" fontId="22" fillId="69" borderId="72" xfId="4852" applyNumberFormat="1" applyFill="1" applyBorder="1" applyProtection="1">
      <protection locked="0"/>
    </xf>
    <xf numFmtId="0" fontId="19" fillId="0" borderId="74" xfId="4" applyFont="1" applyBorder="1" applyAlignment="1" applyProtection="1">
      <alignment vertical="top"/>
      <protection locked="0"/>
    </xf>
    <xf numFmtId="9" fontId="22" fillId="0" borderId="14" xfId="29056" applyBorder="1" applyAlignment="1" applyProtection="1">
      <alignment horizontal="right"/>
      <protection locked="0"/>
    </xf>
    <xf numFmtId="183" fontId="22" fillId="0" borderId="74" xfId="4852" applyNumberFormat="1" applyBorder="1" applyProtection="1">
      <protection locked="0"/>
    </xf>
    <xf numFmtId="183" fontId="22" fillId="33" borderId="74" xfId="4852" applyNumberFormat="1" applyFill="1" applyBorder="1" applyAlignment="1" applyProtection="1">
      <alignment horizontal="left" vertical="top" wrapText="1"/>
      <protection locked="0"/>
    </xf>
    <xf numFmtId="0" fontId="22" fillId="0" borderId="0" xfId="4" applyFont="1" applyAlignment="1" applyProtection="1">
      <alignment wrapText="1"/>
      <protection locked="0"/>
    </xf>
    <xf numFmtId="0" fontId="22" fillId="0" borderId="0" xfId="4" applyAlignment="1" applyProtection="1">
      <alignment horizontal="left" wrapText="1"/>
      <protection locked="0"/>
    </xf>
    <xf numFmtId="0" fontId="22" fillId="0" borderId="0" xfId="4" applyAlignment="1" applyProtection="1">
      <alignment wrapText="1"/>
      <protection locked="0"/>
    </xf>
    <xf numFmtId="0" fontId="22" fillId="0" borderId="0" xfId="4" applyFont="1" applyAlignment="1" applyProtection="1">
      <alignment horizontal="left"/>
      <protection locked="0"/>
    </xf>
    <xf numFmtId="0" fontId="22" fillId="0" borderId="0" xfId="4" applyFont="1" applyAlignment="1" applyProtection="1">
      <protection locked="0"/>
    </xf>
    <xf numFmtId="0" fontId="19" fillId="0" borderId="0" xfId="0" applyFont="1" applyAlignment="1" applyProtection="1">
      <alignment horizontal="left"/>
      <protection locked="0"/>
    </xf>
    <xf numFmtId="0" fontId="20" fillId="33" borderId="10" xfId="0" applyFont="1" applyFill="1" applyBorder="1" applyAlignment="1" applyProtection="1">
      <alignment horizontal="right" vertical="top"/>
      <protection locked="0"/>
    </xf>
    <xf numFmtId="0" fontId="20" fillId="33" borderId="0" xfId="0" applyFont="1" applyFill="1" applyAlignment="1" applyProtection="1">
      <alignment horizontal="right" vertical="top"/>
      <protection locked="0"/>
    </xf>
    <xf numFmtId="0" fontId="21" fillId="0" borderId="0" xfId="0" applyFont="1" applyAlignment="1" applyProtection="1">
      <alignment horizontal="center"/>
      <protection locked="0"/>
    </xf>
    <xf numFmtId="0" fontId="21" fillId="0" borderId="0" xfId="0" applyFont="1" applyBorder="1" applyAlignment="1" applyProtection="1">
      <alignment horizontal="center"/>
      <protection locked="0"/>
    </xf>
    <xf numFmtId="0" fontId="19" fillId="34" borderId="12" xfId="0" applyFont="1" applyFill="1" applyBorder="1" applyAlignment="1" applyProtection="1">
      <alignment horizontal="center" vertical="top" wrapText="1"/>
      <protection locked="0"/>
    </xf>
    <xf numFmtId="0" fontId="19" fillId="34" borderId="28" xfId="0" applyFont="1" applyFill="1" applyBorder="1" applyAlignment="1" applyProtection="1">
      <alignment horizontal="center" vertical="top" wrapText="1"/>
      <protection locked="0"/>
    </xf>
    <xf numFmtId="183" fontId="19" fillId="0" borderId="18" xfId="4852" applyNumberFormat="1" applyFont="1" applyFill="1" applyBorder="1" applyProtection="1">
      <protection locked="0"/>
    </xf>
    <xf numFmtId="183" fontId="19" fillId="0" borderId="23" xfId="4852" applyNumberFormat="1" applyFont="1" applyFill="1" applyBorder="1" applyProtection="1">
      <protection locked="0"/>
    </xf>
    <xf numFmtId="43" fontId="19" fillId="0" borderId="18" xfId="105" applyFont="1" applyBorder="1" applyProtection="1">
      <protection locked="0"/>
    </xf>
    <xf numFmtId="44" fontId="19" fillId="0" borderId="18" xfId="4852" applyFont="1" applyBorder="1" applyProtection="1">
      <protection locked="0"/>
    </xf>
    <xf numFmtId="44" fontId="19" fillId="0" borderId="23" xfId="4852" applyFont="1" applyBorder="1" applyProtection="1">
      <protection locked="0"/>
    </xf>
    <xf numFmtId="0" fontId="19" fillId="0" borderId="44" xfId="0" quotePrefix="1" applyFont="1" applyBorder="1" applyAlignment="1" applyProtection="1">
      <alignment horizontal="left"/>
      <protection locked="0"/>
    </xf>
    <xf numFmtId="0" fontId="19" fillId="0" borderId="22" xfId="0" applyFont="1" applyBorder="1" applyAlignment="1" applyProtection="1">
      <alignment horizontal="left"/>
      <protection locked="0"/>
    </xf>
    <xf numFmtId="0" fontId="19" fillId="0" borderId="0" xfId="0" applyFont="1" applyFill="1" applyBorder="1" applyProtection="1">
      <protection locked="0"/>
    </xf>
    <xf numFmtId="183" fontId="19" fillId="0" borderId="35" xfId="4852" applyNumberFormat="1" applyFont="1" applyFill="1" applyBorder="1" applyProtection="1">
      <protection locked="0"/>
    </xf>
    <xf numFmtId="167" fontId="24" fillId="36" borderId="18" xfId="2" applyNumberFormat="1" applyFont="1" applyFill="1" applyBorder="1" applyAlignment="1">
      <alignment wrapText="1"/>
    </xf>
    <xf numFmtId="173" fontId="19" fillId="33" borderId="18" xfId="1" applyNumberFormat="1" applyFont="1" applyFill="1" applyBorder="1" applyProtection="1">
      <protection locked="0"/>
    </xf>
    <xf numFmtId="173" fontId="19" fillId="33" borderId="23" xfId="1" applyNumberFormat="1" applyFont="1" applyFill="1" applyBorder="1" applyProtection="1">
      <protection locked="0"/>
    </xf>
    <xf numFmtId="0" fontId="22" fillId="68" borderId="0" xfId="0" quotePrefix="1" applyFont="1" applyFill="1" applyAlignment="1" applyProtection="1">
      <alignment horizontal="center"/>
      <protection locked="0"/>
    </xf>
    <xf numFmtId="0" fontId="22" fillId="68" borderId="0" xfId="0" applyFont="1" applyFill="1" applyAlignment="1" applyProtection="1">
      <alignment horizontal="center"/>
      <protection locked="0"/>
    </xf>
    <xf numFmtId="0" fontId="0" fillId="68" borderId="0" xfId="0" applyFill="1" applyAlignment="1" applyProtection="1">
      <alignment horizontal="center" vertical="center"/>
      <protection locked="0"/>
    </xf>
    <xf numFmtId="0" fontId="19" fillId="0" borderId="40" xfId="4" applyFont="1" applyFill="1" applyBorder="1" applyAlignment="1" applyProtection="1">
      <alignment vertical="center" wrapText="1"/>
      <protection locked="0"/>
    </xf>
    <xf numFmtId="0" fontId="19" fillId="0" borderId="0" xfId="4" applyFont="1" applyAlignment="1" applyProtection="1">
      <alignment horizontal="center" vertical="top"/>
      <protection locked="0"/>
    </xf>
    <xf numFmtId="0" fontId="19" fillId="0" borderId="0" xfId="4" applyFont="1" applyAlignment="1" applyProtection="1">
      <alignment horizontal="center" vertical="top" wrapText="1"/>
      <protection locked="0"/>
    </xf>
    <xf numFmtId="0" fontId="19" fillId="0" borderId="76" xfId="4" applyFont="1" applyFill="1" applyBorder="1" applyAlignment="1" applyProtection="1">
      <alignment horizontal="center"/>
      <protection locked="0"/>
    </xf>
    <xf numFmtId="0" fontId="19" fillId="33" borderId="75" xfId="4" applyFont="1" applyFill="1" applyBorder="1" applyAlignment="1" applyProtection="1">
      <alignment horizontal="center"/>
      <protection locked="0"/>
    </xf>
    <xf numFmtId="172" fontId="0" fillId="33" borderId="69" xfId="0" applyNumberFormat="1" applyFill="1" applyBorder="1"/>
    <xf numFmtId="0" fontId="19" fillId="33" borderId="77" xfId="4" applyFont="1" applyFill="1" applyBorder="1" applyAlignment="1" applyProtection="1">
      <alignment horizontal="center"/>
      <protection locked="0"/>
    </xf>
    <xf numFmtId="172" fontId="0" fillId="33" borderId="71" xfId="0" applyNumberFormat="1" applyFill="1" applyBorder="1"/>
    <xf numFmtId="184" fontId="0" fillId="36" borderId="73" xfId="0" applyNumberFormat="1" applyFill="1" applyBorder="1"/>
    <xf numFmtId="0" fontId="78" fillId="0" borderId="0" xfId="0" applyFont="1" applyFill="1" applyAlignment="1">
      <alignment horizontal="left" vertical="top" wrapText="1"/>
    </xf>
    <xf numFmtId="174" fontId="19" fillId="0" borderId="18" xfId="1" applyNumberFormat="1" applyFont="1" applyFill="1" applyBorder="1" applyProtection="1">
      <protection locked="0"/>
    </xf>
    <xf numFmtId="174" fontId="19" fillId="0" borderId="18" xfId="1" applyNumberFormat="1" applyFont="1" applyBorder="1" applyProtection="1">
      <protection locked="0"/>
    </xf>
    <xf numFmtId="174" fontId="19" fillId="0" borderId="23" xfId="1" applyNumberFormat="1" applyFont="1" applyBorder="1" applyProtection="1">
      <protection locked="0"/>
    </xf>
    <xf numFmtId="172" fontId="0" fillId="33" borderId="30" xfId="0" applyNumberFormat="1" applyFill="1" applyBorder="1"/>
    <xf numFmtId="172" fontId="0" fillId="0" borderId="35" xfId="0" applyNumberFormat="1" applyFill="1" applyBorder="1"/>
    <xf numFmtId="172" fontId="2" fillId="33" borderId="35" xfId="2" applyNumberFormat="1" applyFont="1" applyFill="1" applyBorder="1"/>
    <xf numFmtId="174" fontId="0" fillId="0" borderId="0" xfId="1" applyNumberFormat="1" applyFont="1" applyFill="1"/>
    <xf numFmtId="0" fontId="24" fillId="0" borderId="17" xfId="4" applyFont="1" applyBorder="1" applyAlignment="1">
      <alignment vertical="center" wrapText="1"/>
    </xf>
    <xf numFmtId="168" fontId="26" fillId="0" borderId="23" xfId="3" applyNumberFormat="1" applyFont="1" applyFill="1" applyBorder="1" applyAlignment="1">
      <alignment vertical="center" wrapText="1"/>
    </xf>
    <xf numFmtId="168" fontId="26" fillId="0" borderId="27" xfId="3" applyNumberFormat="1" applyFont="1" applyFill="1" applyBorder="1" applyAlignment="1">
      <alignment vertical="center" wrapText="1"/>
    </xf>
    <xf numFmtId="0" fontId="27" fillId="0" borderId="35" xfId="7" applyFont="1" applyBorder="1" applyAlignment="1">
      <alignment vertical="center" wrapText="1"/>
    </xf>
    <xf numFmtId="0" fontId="27" fillId="0" borderId="66" xfId="7" applyFont="1" applyFill="1" applyBorder="1" applyAlignment="1">
      <alignment vertical="center" wrapText="1"/>
    </xf>
    <xf numFmtId="167" fontId="23" fillId="0" borderId="29" xfId="4" applyNumberFormat="1" applyFont="1" applyBorder="1" applyAlignment="1">
      <alignment vertical="center" wrapText="1"/>
    </xf>
    <xf numFmtId="167" fontId="23" fillId="33" borderId="30" xfId="2" applyNumberFormat="1" applyFont="1" applyFill="1" applyBorder="1" applyAlignment="1">
      <alignment vertical="center" wrapText="1"/>
    </xf>
    <xf numFmtId="167" fontId="23" fillId="33" borderId="31" xfId="2" applyNumberFormat="1" applyFont="1" applyFill="1" applyBorder="1" applyAlignment="1">
      <alignment vertical="center" wrapText="1"/>
    </xf>
    <xf numFmtId="172" fontId="0" fillId="0" borderId="69" xfId="0" applyNumberFormat="1" applyFill="1" applyBorder="1"/>
    <xf numFmtId="0" fontId="19" fillId="0" borderId="0" xfId="0" applyFont="1" applyBorder="1" applyAlignment="1" applyProtection="1">
      <alignment horizontal="center"/>
      <protection locked="0"/>
    </xf>
    <xf numFmtId="0" fontId="19" fillId="36" borderId="12" xfId="0" applyFont="1" applyFill="1" applyBorder="1" applyAlignment="1" applyProtection="1">
      <alignment horizontal="center" vertical="center" wrapText="1"/>
      <protection locked="0"/>
    </xf>
    <xf numFmtId="0" fontId="19" fillId="36" borderId="28" xfId="0" applyFont="1" applyFill="1" applyBorder="1" applyAlignment="1" applyProtection="1">
      <alignment horizontal="center" vertical="center" wrapText="1"/>
      <protection locked="0"/>
    </xf>
    <xf numFmtId="0" fontId="19" fillId="36" borderId="42" xfId="0" applyFont="1" applyFill="1" applyBorder="1" applyAlignment="1" applyProtection="1">
      <alignment horizontal="center" vertical="center" wrapText="1"/>
      <protection locked="0"/>
    </xf>
    <xf numFmtId="0" fontId="19" fillId="0" borderId="41" xfId="0" applyFont="1" applyBorder="1" applyAlignment="1" applyProtection="1">
      <protection locked="0"/>
    </xf>
    <xf numFmtId="167" fontId="24" fillId="36" borderId="23" xfId="2" applyNumberFormat="1" applyFont="1" applyFill="1" applyBorder="1" applyAlignment="1">
      <alignment wrapText="1"/>
    </xf>
    <xf numFmtId="43" fontId="19" fillId="0" borderId="23" xfId="105" applyFont="1" applyBorder="1" applyProtection="1">
      <protection locked="0"/>
    </xf>
    <xf numFmtId="174" fontId="19" fillId="0" borderId="23" xfId="1" applyNumberFormat="1" applyFont="1" applyFill="1" applyBorder="1" applyProtection="1">
      <protection locked="0"/>
    </xf>
    <xf numFmtId="0" fontId="0" fillId="0" borderId="78" xfId="0" applyBorder="1" applyProtection="1">
      <protection locked="0"/>
    </xf>
    <xf numFmtId="0" fontId="0" fillId="0" borderId="0" xfId="0" applyBorder="1" applyProtection="1">
      <protection locked="0"/>
    </xf>
    <xf numFmtId="166" fontId="22" fillId="0" borderId="0" xfId="1" applyFont="1" applyAlignment="1" applyProtection="1">
      <alignment horizontal="left"/>
      <protection locked="0"/>
    </xf>
    <xf numFmtId="0" fontId="78" fillId="0" borderId="0" xfId="0" applyFont="1" applyAlignment="1">
      <alignment horizontal="left" vertical="top" wrapText="1"/>
    </xf>
    <xf numFmtId="0" fontId="21" fillId="0" borderId="0" xfId="0" applyFont="1" applyAlignment="1">
      <alignment horizontal="center" vertical="center"/>
    </xf>
    <xf numFmtId="0" fontId="0" fillId="68" borderId="0" xfId="0" applyFill="1" applyAlignment="1">
      <alignment horizontal="left" vertical="top" wrapText="1"/>
    </xf>
    <xf numFmtId="0" fontId="21" fillId="0" borderId="0" xfId="0" applyFont="1" applyAlignment="1">
      <alignment horizontal="center"/>
    </xf>
    <xf numFmtId="0" fontId="21" fillId="0" borderId="0" xfId="0" applyFont="1" applyAlignment="1">
      <alignment horizontal="center" vertical="top"/>
    </xf>
    <xf numFmtId="0" fontId="22" fillId="68" borderId="0" xfId="0" applyFont="1" applyFill="1" applyAlignment="1">
      <alignment horizontal="left" wrapText="1"/>
    </xf>
    <xf numFmtId="0" fontId="19" fillId="0" borderId="0" xfId="4" applyFont="1" applyAlignment="1" applyProtection="1">
      <alignment horizontal="center" vertical="top"/>
      <protection locked="0"/>
    </xf>
    <xf numFmtId="0" fontId="21" fillId="0" borderId="0" xfId="4" applyFont="1" applyAlignment="1" applyProtection="1">
      <alignment horizontal="center" vertical="center"/>
      <protection locked="0"/>
    </xf>
    <xf numFmtId="0" fontId="22" fillId="0" borderId="0" xfId="4" applyAlignment="1" applyProtection="1">
      <alignment horizontal="left" vertical="top" wrapText="1"/>
      <protection locked="0"/>
    </xf>
    <xf numFmtId="0" fontId="19" fillId="0" borderId="65" xfId="4" applyFont="1" applyFill="1" applyBorder="1" applyAlignment="1" applyProtection="1">
      <alignment vertical="center" wrapText="1"/>
      <protection locked="0"/>
    </xf>
    <xf numFmtId="0" fontId="19" fillId="0" borderId="67" xfId="4" applyFont="1" applyFill="1" applyBorder="1" applyAlignment="1" applyProtection="1">
      <alignment vertical="center" wrapText="1"/>
      <protection locked="0"/>
    </xf>
    <xf numFmtId="0" fontId="19" fillId="0" borderId="68" xfId="4" applyFont="1" applyFill="1" applyBorder="1" applyAlignment="1" applyProtection="1">
      <alignment vertical="center" wrapText="1"/>
      <protection locked="0"/>
    </xf>
    <xf numFmtId="0" fontId="22" fillId="0" borderId="0" xfId="4" applyFont="1" applyFill="1" applyBorder="1" applyAlignment="1" applyProtection="1">
      <alignment horizontal="left" vertical="top" wrapText="1"/>
      <protection locked="0"/>
    </xf>
    <xf numFmtId="183" fontId="19" fillId="0" borderId="65" xfId="4852" applyNumberFormat="1" applyFont="1" applyBorder="1" applyAlignment="1" applyProtection="1">
      <alignment horizontal="center"/>
      <protection locked="0"/>
    </xf>
    <xf numFmtId="183" fontId="19" fillId="0" borderId="67" xfId="4852" applyNumberFormat="1" applyFont="1" applyBorder="1" applyAlignment="1" applyProtection="1">
      <alignment horizontal="center"/>
      <protection locked="0"/>
    </xf>
    <xf numFmtId="183" fontId="19" fillId="0" borderId="68" xfId="4852" applyNumberFormat="1" applyFont="1" applyBorder="1" applyAlignment="1" applyProtection="1">
      <alignment horizontal="center"/>
      <protection locked="0"/>
    </xf>
    <xf numFmtId="0" fontId="22" fillId="0" borderId="0" xfId="4" applyFont="1" applyAlignment="1" applyProtection="1">
      <alignment wrapText="1"/>
      <protection locked="0"/>
    </xf>
    <xf numFmtId="0" fontId="19" fillId="0" borderId="0" xfId="4" applyFont="1" applyAlignment="1" applyProtection="1">
      <alignment horizontal="center" vertical="top" wrapText="1"/>
      <protection locked="0"/>
    </xf>
    <xf numFmtId="0" fontId="22" fillId="68" borderId="0" xfId="0" applyFont="1" applyFill="1" applyBorder="1" applyAlignment="1" applyProtection="1">
      <alignment horizontal="left" vertical="top" wrapText="1"/>
      <protection locked="0"/>
    </xf>
    <xf numFmtId="0" fontId="19" fillId="0" borderId="44" xfId="0" applyFont="1" applyBorder="1" applyAlignment="1" applyProtection="1">
      <alignment horizontal="left"/>
      <protection locked="0"/>
    </xf>
    <xf numFmtId="0" fontId="19" fillId="0" borderId="22" xfId="0" applyFont="1" applyBorder="1" applyAlignment="1" applyProtection="1">
      <alignment horizontal="left"/>
      <protection locked="0"/>
    </xf>
    <xf numFmtId="0" fontId="19" fillId="0" borderId="44" xfId="0" quotePrefix="1" applyFont="1" applyBorder="1" applyAlignment="1" applyProtection="1">
      <alignment horizontal="left"/>
      <protection locked="0"/>
    </xf>
    <xf numFmtId="0" fontId="0" fillId="68" borderId="0" xfId="0" applyFill="1" applyBorder="1" applyAlignment="1" applyProtection="1">
      <alignment horizontal="left" vertical="top" wrapText="1"/>
      <protection locked="0"/>
    </xf>
    <xf numFmtId="0" fontId="22" fillId="68" borderId="0" xfId="0" applyFont="1" applyFill="1" applyBorder="1" applyAlignment="1" applyProtection="1">
      <alignment horizontal="left" vertical="top"/>
      <protection locked="0"/>
    </xf>
    <xf numFmtId="0" fontId="21" fillId="0" borderId="0" xfId="0" applyFont="1" applyAlignment="1" applyProtection="1">
      <alignment horizontal="center"/>
      <protection locked="0"/>
    </xf>
    <xf numFmtId="0" fontId="33" fillId="0" borderId="41" xfId="0" applyFont="1" applyBorder="1" applyAlignment="1" applyProtection="1">
      <alignment horizontal="left" vertical="center"/>
      <protection locked="0"/>
    </xf>
    <xf numFmtId="0" fontId="33" fillId="0" borderId="42" xfId="0" applyFont="1" applyBorder="1" applyAlignment="1" applyProtection="1">
      <alignment horizontal="left" vertical="center"/>
      <protection locked="0"/>
    </xf>
    <xf numFmtId="0" fontId="19" fillId="0" borderId="44" xfId="0" applyFont="1" applyBorder="1" applyAlignment="1" applyProtection="1">
      <alignment horizontal="left" vertical="top" wrapText="1"/>
      <protection locked="0"/>
    </xf>
    <xf numFmtId="0" fontId="19" fillId="0" borderId="22" xfId="0" applyFont="1" applyBorder="1" applyAlignment="1" applyProtection="1">
      <alignment horizontal="left" vertical="top" wrapText="1"/>
      <protection locked="0"/>
    </xf>
    <xf numFmtId="0" fontId="19" fillId="0" borderId="44" xfId="0" quotePrefix="1" applyFont="1" applyBorder="1" applyAlignment="1" applyProtection="1">
      <alignment horizontal="left" vertical="top" wrapText="1"/>
      <protection locked="0"/>
    </xf>
    <xf numFmtId="0" fontId="19" fillId="0" borderId="22" xfId="0" quotePrefix="1" applyFont="1" applyBorder="1" applyAlignment="1" applyProtection="1">
      <alignment horizontal="left" vertical="top" wrapText="1"/>
      <protection locked="0"/>
    </xf>
    <xf numFmtId="0" fontId="19" fillId="0" borderId="43" xfId="0" applyFont="1" applyBorder="1" applyAlignment="1" applyProtection="1">
      <alignment horizontal="left"/>
      <protection locked="0"/>
    </xf>
    <xf numFmtId="0" fontId="19" fillId="0" borderId="33" xfId="0" applyFont="1" applyBorder="1" applyAlignment="1" applyProtection="1">
      <alignment horizontal="left"/>
      <protection locked="0"/>
    </xf>
  </cellXfs>
  <cellStyles count="36411">
    <cellStyle name="$" xfId="9"/>
    <cellStyle name="$.00" xfId="10"/>
    <cellStyle name="$_9. Rev2Cost_GDPIPI" xfId="11"/>
    <cellStyle name="$_lists" xfId="12"/>
    <cellStyle name="$_lists_4. Current Monthly Fixed Charge" xfId="13"/>
    <cellStyle name="$_Sheet4" xfId="14"/>
    <cellStyle name="$M" xfId="15"/>
    <cellStyle name="$M 2" xfId="16"/>
    <cellStyle name="$M.00" xfId="17"/>
    <cellStyle name="$M_9. Rev2Cost_GDPIPI" xfId="18"/>
    <cellStyle name="%" xfId="19"/>
    <cellStyle name="% 10" xfId="20"/>
    <cellStyle name="% 11" xfId="21"/>
    <cellStyle name="% 12" xfId="22"/>
    <cellStyle name="% 13" xfId="23"/>
    <cellStyle name="% 14" xfId="24"/>
    <cellStyle name="% 15" xfId="25"/>
    <cellStyle name="% 16" xfId="26"/>
    <cellStyle name="% 17" xfId="27"/>
    <cellStyle name="% 18" xfId="28"/>
    <cellStyle name="% 19" xfId="29"/>
    <cellStyle name="% 2" xfId="30"/>
    <cellStyle name="% 20" xfId="31"/>
    <cellStyle name="% 21" xfId="32"/>
    <cellStyle name="% 22" xfId="33"/>
    <cellStyle name="% 23" xfId="34"/>
    <cellStyle name="% 3" xfId="35"/>
    <cellStyle name="% 4" xfId="36"/>
    <cellStyle name="% 5" xfId="37"/>
    <cellStyle name="% 6" xfId="38"/>
    <cellStyle name="% 7" xfId="39"/>
    <cellStyle name="% 8" xfId="40"/>
    <cellStyle name="% 9" xfId="41"/>
    <cellStyle name="20% - Accent1 2" xfId="42"/>
    <cellStyle name="20% - Accent1 3" xfId="43"/>
    <cellStyle name="20% - Accent2 2" xfId="44"/>
    <cellStyle name="20% - Accent2 3" xfId="45"/>
    <cellStyle name="20% - Accent3 2" xfId="46"/>
    <cellStyle name="20% - Accent3 3" xfId="47"/>
    <cellStyle name="20% - Accent4 2" xfId="48"/>
    <cellStyle name="20% - Accent4 3" xfId="49"/>
    <cellStyle name="20% - Accent5 2" xfId="50"/>
    <cellStyle name="20% - Accent5 3" xfId="51"/>
    <cellStyle name="20% - Accent6 2" xfId="52"/>
    <cellStyle name="20% - Accent6 3" xfId="53"/>
    <cellStyle name="40% - Accent1 2" xfId="54"/>
    <cellStyle name="40% - Accent1 3" xfId="55"/>
    <cellStyle name="40% - Accent2 2" xfId="56"/>
    <cellStyle name="40% - Accent2 3" xfId="57"/>
    <cellStyle name="40% - Accent3 2" xfId="58"/>
    <cellStyle name="40% - Accent3 3" xfId="59"/>
    <cellStyle name="40% - Accent4 2" xfId="60"/>
    <cellStyle name="40% - Accent4 3" xfId="61"/>
    <cellStyle name="40% - Accent5 2" xfId="62"/>
    <cellStyle name="40% - Accent5 3" xfId="63"/>
    <cellStyle name="40% - Accent6 2" xfId="64"/>
    <cellStyle name="40% - Accent6 3" xfId="65"/>
    <cellStyle name="60% - Accent1 2" xfId="66"/>
    <cellStyle name="60% - Accent1 3" xfId="67"/>
    <cellStyle name="60% - Accent2 2" xfId="68"/>
    <cellStyle name="60% - Accent2 3" xfId="69"/>
    <cellStyle name="60% - Accent3 2" xfId="70"/>
    <cellStyle name="60% - Accent3 3" xfId="71"/>
    <cellStyle name="60% - Accent4 2" xfId="72"/>
    <cellStyle name="60% - Accent4 3" xfId="73"/>
    <cellStyle name="60% - Accent5 2" xfId="74"/>
    <cellStyle name="60% - Accent5 3" xfId="75"/>
    <cellStyle name="60% - Accent6 2" xfId="76"/>
    <cellStyle name="60% - Accent6 3" xfId="77"/>
    <cellStyle name="99-4,5M" xfId="78"/>
    <cellStyle name="99-4,5M 2" xfId="79"/>
    <cellStyle name="99-4,5M 3" xfId="80"/>
    <cellStyle name="Accent1 2" xfId="81"/>
    <cellStyle name="Accent1 3" xfId="82"/>
    <cellStyle name="Accent2 2" xfId="83"/>
    <cellStyle name="Accent2 3" xfId="84"/>
    <cellStyle name="Accent3 2" xfId="85"/>
    <cellStyle name="Accent3 3" xfId="86"/>
    <cellStyle name="Accent4 2" xfId="87"/>
    <cellStyle name="Accent4 3" xfId="88"/>
    <cellStyle name="Accent5 2" xfId="89"/>
    <cellStyle name="Accent5 3" xfId="90"/>
    <cellStyle name="Accent6 2" xfId="91"/>
    <cellStyle name="Accent6 3" xfId="92"/>
    <cellStyle name="Bad 2" xfId="93"/>
    <cellStyle name="Bad 3" xfId="94"/>
    <cellStyle name="C2" xfId="95"/>
    <cellStyle name="Calculation 2" xfId="96"/>
    <cellStyle name="Calculation 3" xfId="97"/>
    <cellStyle name="Check Cell 2" xfId="98"/>
    <cellStyle name="Check Cell 3" xfId="99"/>
    <cellStyle name="Comma" xfId="1" builtinId="3"/>
    <cellStyle name="Comma 10" xfId="100"/>
    <cellStyle name="Comma 10 2" xfId="101"/>
    <cellStyle name="Comma 10 2 2" xfId="102"/>
    <cellStyle name="Comma 10 2 2 2" xfId="103"/>
    <cellStyle name="Comma 10 2 3" xfId="104"/>
    <cellStyle name="Comma 10 3" xfId="105"/>
    <cellStyle name="Comma 10 3 2" xfId="106"/>
    <cellStyle name="Comma 10 4" xfId="107"/>
    <cellStyle name="Comma 10 4 2" xfId="108"/>
    <cellStyle name="Comma 10 5" xfId="109"/>
    <cellStyle name="Comma 10 5 2" xfId="110"/>
    <cellStyle name="Comma 10 6" xfId="111"/>
    <cellStyle name="Comma 11" xfId="112"/>
    <cellStyle name="Comma 11 2" xfId="113"/>
    <cellStyle name="Comma 11 2 2" xfId="114"/>
    <cellStyle name="Comma 11 2 2 2" xfId="115"/>
    <cellStyle name="Comma 11 2 3" xfId="116"/>
    <cellStyle name="Comma 11 2 4" xfId="117"/>
    <cellStyle name="Comma 11 3" xfId="118"/>
    <cellStyle name="Comma 11 3 2" xfId="119"/>
    <cellStyle name="Comma 11 3 3" xfId="120"/>
    <cellStyle name="Comma 11 4" xfId="121"/>
    <cellStyle name="Comma 11 5" xfId="122"/>
    <cellStyle name="Comma 12" xfId="123"/>
    <cellStyle name="Comma 12 2" xfId="124"/>
    <cellStyle name="Comma 12 3" xfId="125"/>
    <cellStyle name="Comma 12 4" xfId="126"/>
    <cellStyle name="Comma 13" xfId="127"/>
    <cellStyle name="Comma 13 2" xfId="128"/>
    <cellStyle name="Comma 13 2 2" xfId="129"/>
    <cellStyle name="Comma 13 2 3" xfId="130"/>
    <cellStyle name="Comma 13 3" xfId="131"/>
    <cellStyle name="Comma 13 3 2" xfId="132"/>
    <cellStyle name="Comma 13 4" xfId="133"/>
    <cellStyle name="Comma 13 5" xfId="134"/>
    <cellStyle name="Comma 14" xfId="135"/>
    <cellStyle name="Comma 14 2" xfId="136"/>
    <cellStyle name="Comma 14 3" xfId="137"/>
    <cellStyle name="Comma 14 4" xfId="138"/>
    <cellStyle name="Comma 15" xfId="139"/>
    <cellStyle name="Comma 15 2" xfId="140"/>
    <cellStyle name="Comma 16" xfId="141"/>
    <cellStyle name="Comma 16 2" xfId="142"/>
    <cellStyle name="Comma 17" xfId="143"/>
    <cellStyle name="Comma 17 2" xfId="144"/>
    <cellStyle name="Comma 17 3" xfId="145"/>
    <cellStyle name="Comma 18" xfId="146"/>
    <cellStyle name="Comma 18 2" xfId="147"/>
    <cellStyle name="Comma 19" xfId="148"/>
    <cellStyle name="Comma 19 2" xfId="149"/>
    <cellStyle name="Comma 2" xfId="150"/>
    <cellStyle name="Comma 2 10" xfId="151"/>
    <cellStyle name="Comma 2 10 2" xfId="152"/>
    <cellStyle name="Comma 2 10 3" xfId="153"/>
    <cellStyle name="Comma 2 10 4" xfId="154"/>
    <cellStyle name="Comma 2 11" xfId="155"/>
    <cellStyle name="Comma 2 11 2" xfId="156"/>
    <cellStyle name="Comma 2 11 2 2" xfId="157"/>
    <cellStyle name="Comma 2 11 3" xfId="158"/>
    <cellStyle name="Comma 2 11 3 2" xfId="159"/>
    <cellStyle name="Comma 2 11 4" xfId="160"/>
    <cellStyle name="Comma 2 11 5" xfId="161"/>
    <cellStyle name="Comma 2 11 6" xfId="162"/>
    <cellStyle name="Comma 2 11 7" xfId="163"/>
    <cellStyle name="Comma 2 12" xfId="164"/>
    <cellStyle name="Comma 2 12 10" xfId="165"/>
    <cellStyle name="Comma 2 12 10 10" xfId="166"/>
    <cellStyle name="Comma 2 12 10 10 2" xfId="167"/>
    <cellStyle name="Comma 2 12 10 11" xfId="168"/>
    <cellStyle name="Comma 2 12 10 11 2" xfId="169"/>
    <cellStyle name="Comma 2 12 10 12" xfId="170"/>
    <cellStyle name="Comma 2 12 10 12 2" xfId="171"/>
    <cellStyle name="Comma 2 12 10 13" xfId="172"/>
    <cellStyle name="Comma 2 12 10 13 2" xfId="173"/>
    <cellStyle name="Comma 2 12 10 14" xfId="174"/>
    <cellStyle name="Comma 2 12 10 14 2" xfId="175"/>
    <cellStyle name="Comma 2 12 10 15" xfId="176"/>
    <cellStyle name="Comma 2 12 10 15 2" xfId="177"/>
    <cellStyle name="Comma 2 12 10 16" xfId="178"/>
    <cellStyle name="Comma 2 12 10 16 2" xfId="179"/>
    <cellStyle name="Comma 2 12 10 17" xfId="180"/>
    <cellStyle name="Comma 2 12 10 17 2" xfId="181"/>
    <cellStyle name="Comma 2 12 10 18" xfId="182"/>
    <cellStyle name="Comma 2 12 10 18 2" xfId="183"/>
    <cellStyle name="Comma 2 12 10 19" xfId="184"/>
    <cellStyle name="Comma 2 12 10 19 2" xfId="185"/>
    <cellStyle name="Comma 2 12 10 2" xfId="186"/>
    <cellStyle name="Comma 2 12 10 2 2" xfId="187"/>
    <cellStyle name="Comma 2 12 10 20" xfId="188"/>
    <cellStyle name="Comma 2 12 10 20 2" xfId="189"/>
    <cellStyle name="Comma 2 12 10 21" xfId="190"/>
    <cellStyle name="Comma 2 12 10 21 2" xfId="191"/>
    <cellStyle name="Comma 2 12 10 22" xfId="192"/>
    <cellStyle name="Comma 2 12 10 22 2" xfId="193"/>
    <cellStyle name="Comma 2 12 10 23" xfId="194"/>
    <cellStyle name="Comma 2 12 10 23 2" xfId="195"/>
    <cellStyle name="Comma 2 12 10 24" xfId="196"/>
    <cellStyle name="Comma 2 12 10 24 2" xfId="197"/>
    <cellStyle name="Comma 2 12 10 25" xfId="198"/>
    <cellStyle name="Comma 2 12 10 3" xfId="199"/>
    <cellStyle name="Comma 2 12 10 3 2" xfId="200"/>
    <cellStyle name="Comma 2 12 10 4" xfId="201"/>
    <cellStyle name="Comma 2 12 10 4 2" xfId="202"/>
    <cellStyle name="Comma 2 12 10 5" xfId="203"/>
    <cellStyle name="Comma 2 12 10 5 2" xfId="204"/>
    <cellStyle name="Comma 2 12 10 6" xfId="205"/>
    <cellStyle name="Comma 2 12 10 6 2" xfId="206"/>
    <cellStyle name="Comma 2 12 10 7" xfId="207"/>
    <cellStyle name="Comma 2 12 10 7 2" xfId="208"/>
    <cellStyle name="Comma 2 12 10 8" xfId="209"/>
    <cellStyle name="Comma 2 12 10 8 2" xfId="210"/>
    <cellStyle name="Comma 2 12 10 9" xfId="211"/>
    <cellStyle name="Comma 2 12 10 9 2" xfId="212"/>
    <cellStyle name="Comma 2 12 11" xfId="213"/>
    <cellStyle name="Comma 2 12 11 10" xfId="214"/>
    <cellStyle name="Comma 2 12 11 10 2" xfId="215"/>
    <cellStyle name="Comma 2 12 11 11" xfId="216"/>
    <cellStyle name="Comma 2 12 11 11 2" xfId="217"/>
    <cellStyle name="Comma 2 12 11 12" xfId="218"/>
    <cellStyle name="Comma 2 12 11 12 2" xfId="219"/>
    <cellStyle name="Comma 2 12 11 13" xfId="220"/>
    <cellStyle name="Comma 2 12 11 13 2" xfId="221"/>
    <cellStyle name="Comma 2 12 11 14" xfId="222"/>
    <cellStyle name="Comma 2 12 11 14 2" xfId="223"/>
    <cellStyle name="Comma 2 12 11 15" xfId="224"/>
    <cellStyle name="Comma 2 12 11 15 2" xfId="225"/>
    <cellStyle name="Comma 2 12 11 16" xfId="226"/>
    <cellStyle name="Comma 2 12 11 16 2" xfId="227"/>
    <cellStyle name="Comma 2 12 11 17" xfId="228"/>
    <cellStyle name="Comma 2 12 11 17 2" xfId="229"/>
    <cellStyle name="Comma 2 12 11 18" xfId="230"/>
    <cellStyle name="Comma 2 12 11 18 2" xfId="231"/>
    <cellStyle name="Comma 2 12 11 19" xfId="232"/>
    <cellStyle name="Comma 2 12 11 19 2" xfId="233"/>
    <cellStyle name="Comma 2 12 11 2" xfId="234"/>
    <cellStyle name="Comma 2 12 11 2 2" xfId="235"/>
    <cellStyle name="Comma 2 12 11 20" xfId="236"/>
    <cellStyle name="Comma 2 12 11 20 2" xfId="237"/>
    <cellStyle name="Comma 2 12 11 21" xfId="238"/>
    <cellStyle name="Comma 2 12 11 21 2" xfId="239"/>
    <cellStyle name="Comma 2 12 11 22" xfId="240"/>
    <cellStyle name="Comma 2 12 11 22 2" xfId="241"/>
    <cellStyle name="Comma 2 12 11 23" xfId="242"/>
    <cellStyle name="Comma 2 12 11 23 2" xfId="243"/>
    <cellStyle name="Comma 2 12 11 24" xfId="244"/>
    <cellStyle name="Comma 2 12 11 24 2" xfId="245"/>
    <cellStyle name="Comma 2 12 11 25" xfId="246"/>
    <cellStyle name="Comma 2 12 11 3" xfId="247"/>
    <cellStyle name="Comma 2 12 11 3 2" xfId="248"/>
    <cellStyle name="Comma 2 12 11 4" xfId="249"/>
    <cellStyle name="Comma 2 12 11 4 2" xfId="250"/>
    <cellStyle name="Comma 2 12 11 5" xfId="251"/>
    <cellStyle name="Comma 2 12 11 5 2" xfId="252"/>
    <cellStyle name="Comma 2 12 11 6" xfId="253"/>
    <cellStyle name="Comma 2 12 11 6 2" xfId="254"/>
    <cellStyle name="Comma 2 12 11 7" xfId="255"/>
    <cellStyle name="Comma 2 12 11 7 2" xfId="256"/>
    <cellStyle name="Comma 2 12 11 8" xfId="257"/>
    <cellStyle name="Comma 2 12 11 8 2" xfId="258"/>
    <cellStyle name="Comma 2 12 11 9" xfId="259"/>
    <cellStyle name="Comma 2 12 11 9 2" xfId="260"/>
    <cellStyle name="Comma 2 12 12" xfId="261"/>
    <cellStyle name="Comma 2 12 12 10" xfId="262"/>
    <cellStyle name="Comma 2 12 12 10 2" xfId="263"/>
    <cellStyle name="Comma 2 12 12 11" xfId="264"/>
    <cellStyle name="Comma 2 12 12 11 2" xfId="265"/>
    <cellStyle name="Comma 2 12 12 12" xfId="266"/>
    <cellStyle name="Comma 2 12 12 12 2" xfId="267"/>
    <cellStyle name="Comma 2 12 12 13" xfId="268"/>
    <cellStyle name="Comma 2 12 12 13 2" xfId="269"/>
    <cellStyle name="Comma 2 12 12 14" xfId="270"/>
    <cellStyle name="Comma 2 12 12 14 2" xfId="271"/>
    <cellStyle name="Comma 2 12 12 15" xfId="272"/>
    <cellStyle name="Comma 2 12 12 15 2" xfId="273"/>
    <cellStyle name="Comma 2 12 12 16" xfId="274"/>
    <cellStyle name="Comma 2 12 12 16 2" xfId="275"/>
    <cellStyle name="Comma 2 12 12 17" xfId="276"/>
    <cellStyle name="Comma 2 12 12 17 2" xfId="277"/>
    <cellStyle name="Comma 2 12 12 18" xfId="278"/>
    <cellStyle name="Comma 2 12 12 18 2" xfId="279"/>
    <cellStyle name="Comma 2 12 12 19" xfId="280"/>
    <cellStyle name="Comma 2 12 12 19 2" xfId="281"/>
    <cellStyle name="Comma 2 12 12 2" xfId="282"/>
    <cellStyle name="Comma 2 12 12 2 2" xfId="283"/>
    <cellStyle name="Comma 2 12 12 20" xfId="284"/>
    <cellStyle name="Comma 2 12 12 20 2" xfId="285"/>
    <cellStyle name="Comma 2 12 12 21" xfId="286"/>
    <cellStyle name="Comma 2 12 12 21 2" xfId="287"/>
    <cellStyle name="Comma 2 12 12 22" xfId="288"/>
    <cellStyle name="Comma 2 12 12 22 2" xfId="289"/>
    <cellStyle name="Comma 2 12 12 23" xfId="290"/>
    <cellStyle name="Comma 2 12 12 23 2" xfId="291"/>
    <cellStyle name="Comma 2 12 12 24" xfId="292"/>
    <cellStyle name="Comma 2 12 12 24 2" xfId="293"/>
    <cellStyle name="Comma 2 12 12 25" xfId="294"/>
    <cellStyle name="Comma 2 12 12 3" xfId="295"/>
    <cellStyle name="Comma 2 12 12 3 2" xfId="296"/>
    <cellStyle name="Comma 2 12 12 4" xfId="297"/>
    <cellStyle name="Comma 2 12 12 4 2" xfId="298"/>
    <cellStyle name="Comma 2 12 12 5" xfId="299"/>
    <cellStyle name="Comma 2 12 12 5 2" xfId="300"/>
    <cellStyle name="Comma 2 12 12 6" xfId="301"/>
    <cellStyle name="Comma 2 12 12 6 2" xfId="302"/>
    <cellStyle name="Comma 2 12 12 7" xfId="303"/>
    <cellStyle name="Comma 2 12 12 7 2" xfId="304"/>
    <cellStyle name="Comma 2 12 12 8" xfId="305"/>
    <cellStyle name="Comma 2 12 12 8 2" xfId="306"/>
    <cellStyle name="Comma 2 12 12 9" xfId="307"/>
    <cellStyle name="Comma 2 12 12 9 2" xfId="308"/>
    <cellStyle name="Comma 2 12 13" xfId="309"/>
    <cellStyle name="Comma 2 12 13 10" xfId="310"/>
    <cellStyle name="Comma 2 12 13 10 2" xfId="311"/>
    <cellStyle name="Comma 2 12 13 11" xfId="312"/>
    <cellStyle name="Comma 2 12 13 11 2" xfId="313"/>
    <cellStyle name="Comma 2 12 13 12" xfId="314"/>
    <cellStyle name="Comma 2 12 13 12 2" xfId="315"/>
    <cellStyle name="Comma 2 12 13 13" xfId="316"/>
    <cellStyle name="Comma 2 12 13 13 2" xfId="317"/>
    <cellStyle name="Comma 2 12 13 14" xfId="318"/>
    <cellStyle name="Comma 2 12 13 14 2" xfId="319"/>
    <cellStyle name="Comma 2 12 13 15" xfId="320"/>
    <cellStyle name="Comma 2 12 13 15 2" xfId="321"/>
    <cellStyle name="Comma 2 12 13 16" xfId="322"/>
    <cellStyle name="Comma 2 12 13 16 2" xfId="323"/>
    <cellStyle name="Comma 2 12 13 17" xfId="324"/>
    <cellStyle name="Comma 2 12 13 17 2" xfId="325"/>
    <cellStyle name="Comma 2 12 13 18" xfId="326"/>
    <cellStyle name="Comma 2 12 13 18 2" xfId="327"/>
    <cellStyle name="Comma 2 12 13 19" xfId="328"/>
    <cellStyle name="Comma 2 12 13 19 2" xfId="329"/>
    <cellStyle name="Comma 2 12 13 2" xfId="330"/>
    <cellStyle name="Comma 2 12 13 2 2" xfId="331"/>
    <cellStyle name="Comma 2 12 13 20" xfId="332"/>
    <cellStyle name="Comma 2 12 13 20 2" xfId="333"/>
    <cellStyle name="Comma 2 12 13 21" xfId="334"/>
    <cellStyle name="Comma 2 12 13 21 2" xfId="335"/>
    <cellStyle name="Comma 2 12 13 22" xfId="336"/>
    <cellStyle name="Comma 2 12 13 22 2" xfId="337"/>
    <cellStyle name="Comma 2 12 13 23" xfId="338"/>
    <cellStyle name="Comma 2 12 13 23 2" xfId="339"/>
    <cellStyle name="Comma 2 12 13 24" xfId="340"/>
    <cellStyle name="Comma 2 12 13 24 2" xfId="341"/>
    <cellStyle name="Comma 2 12 13 25" xfId="342"/>
    <cellStyle name="Comma 2 12 13 3" xfId="343"/>
    <cellStyle name="Comma 2 12 13 3 2" xfId="344"/>
    <cellStyle name="Comma 2 12 13 4" xfId="345"/>
    <cellStyle name="Comma 2 12 13 4 2" xfId="346"/>
    <cellStyle name="Comma 2 12 13 5" xfId="347"/>
    <cellStyle name="Comma 2 12 13 5 2" xfId="348"/>
    <cellStyle name="Comma 2 12 13 6" xfId="349"/>
    <cellStyle name="Comma 2 12 13 6 2" xfId="350"/>
    <cellStyle name="Comma 2 12 13 7" xfId="351"/>
    <cellStyle name="Comma 2 12 13 7 2" xfId="352"/>
    <cellStyle name="Comma 2 12 13 8" xfId="353"/>
    <cellStyle name="Comma 2 12 13 8 2" xfId="354"/>
    <cellStyle name="Comma 2 12 13 9" xfId="355"/>
    <cellStyle name="Comma 2 12 13 9 2" xfId="356"/>
    <cellStyle name="Comma 2 12 14" xfId="357"/>
    <cellStyle name="Comma 2 12 14 10" xfId="358"/>
    <cellStyle name="Comma 2 12 14 10 2" xfId="359"/>
    <cellStyle name="Comma 2 12 14 11" xfId="360"/>
    <cellStyle name="Comma 2 12 14 11 2" xfId="361"/>
    <cellStyle name="Comma 2 12 14 12" xfId="362"/>
    <cellStyle name="Comma 2 12 14 12 2" xfId="363"/>
    <cellStyle name="Comma 2 12 14 13" xfId="364"/>
    <cellStyle name="Comma 2 12 14 13 2" xfId="365"/>
    <cellStyle name="Comma 2 12 14 14" xfId="366"/>
    <cellStyle name="Comma 2 12 14 14 2" xfId="367"/>
    <cellStyle name="Comma 2 12 14 15" xfId="368"/>
    <cellStyle name="Comma 2 12 14 15 2" xfId="369"/>
    <cellStyle name="Comma 2 12 14 16" xfId="370"/>
    <cellStyle name="Comma 2 12 14 16 2" xfId="371"/>
    <cellStyle name="Comma 2 12 14 17" xfId="372"/>
    <cellStyle name="Comma 2 12 14 17 2" xfId="373"/>
    <cellStyle name="Comma 2 12 14 18" xfId="374"/>
    <cellStyle name="Comma 2 12 14 18 2" xfId="375"/>
    <cellStyle name="Comma 2 12 14 19" xfId="376"/>
    <cellStyle name="Comma 2 12 14 19 2" xfId="377"/>
    <cellStyle name="Comma 2 12 14 2" xfId="378"/>
    <cellStyle name="Comma 2 12 14 2 2" xfId="379"/>
    <cellStyle name="Comma 2 12 14 20" xfId="380"/>
    <cellStyle name="Comma 2 12 14 20 2" xfId="381"/>
    <cellStyle name="Comma 2 12 14 21" xfId="382"/>
    <cellStyle name="Comma 2 12 14 21 2" xfId="383"/>
    <cellStyle name="Comma 2 12 14 22" xfId="384"/>
    <cellStyle name="Comma 2 12 14 22 2" xfId="385"/>
    <cellStyle name="Comma 2 12 14 23" xfId="386"/>
    <cellStyle name="Comma 2 12 14 23 2" xfId="387"/>
    <cellStyle name="Comma 2 12 14 24" xfId="388"/>
    <cellStyle name="Comma 2 12 14 24 2" xfId="389"/>
    <cellStyle name="Comma 2 12 14 25" xfId="390"/>
    <cellStyle name="Comma 2 12 14 3" xfId="391"/>
    <cellStyle name="Comma 2 12 14 3 2" xfId="392"/>
    <cellStyle name="Comma 2 12 14 4" xfId="393"/>
    <cellStyle name="Comma 2 12 14 4 2" xfId="394"/>
    <cellStyle name="Comma 2 12 14 5" xfId="395"/>
    <cellStyle name="Comma 2 12 14 5 2" xfId="396"/>
    <cellStyle name="Comma 2 12 14 6" xfId="397"/>
    <cellStyle name="Comma 2 12 14 6 2" xfId="398"/>
    <cellStyle name="Comma 2 12 14 7" xfId="399"/>
    <cellStyle name="Comma 2 12 14 7 2" xfId="400"/>
    <cellStyle name="Comma 2 12 14 8" xfId="401"/>
    <cellStyle name="Comma 2 12 14 8 2" xfId="402"/>
    <cellStyle name="Comma 2 12 14 9" xfId="403"/>
    <cellStyle name="Comma 2 12 14 9 2" xfId="404"/>
    <cellStyle name="Comma 2 12 15" xfId="405"/>
    <cellStyle name="Comma 2 12 15 10" xfId="406"/>
    <cellStyle name="Comma 2 12 15 10 2" xfId="407"/>
    <cellStyle name="Comma 2 12 15 11" xfId="408"/>
    <cellStyle name="Comma 2 12 15 11 2" xfId="409"/>
    <cellStyle name="Comma 2 12 15 12" xfId="410"/>
    <cellStyle name="Comma 2 12 15 12 2" xfId="411"/>
    <cellStyle name="Comma 2 12 15 13" xfId="412"/>
    <cellStyle name="Comma 2 12 15 13 2" xfId="413"/>
    <cellStyle name="Comma 2 12 15 14" xfId="414"/>
    <cellStyle name="Comma 2 12 15 14 2" xfId="415"/>
    <cellStyle name="Comma 2 12 15 15" xfId="416"/>
    <cellStyle name="Comma 2 12 15 15 2" xfId="417"/>
    <cellStyle name="Comma 2 12 15 16" xfId="418"/>
    <cellStyle name="Comma 2 12 15 16 2" xfId="419"/>
    <cellStyle name="Comma 2 12 15 17" xfId="420"/>
    <cellStyle name="Comma 2 12 15 17 2" xfId="421"/>
    <cellStyle name="Comma 2 12 15 18" xfId="422"/>
    <cellStyle name="Comma 2 12 15 18 2" xfId="423"/>
    <cellStyle name="Comma 2 12 15 19" xfId="424"/>
    <cellStyle name="Comma 2 12 15 19 2" xfId="425"/>
    <cellStyle name="Comma 2 12 15 2" xfId="426"/>
    <cellStyle name="Comma 2 12 15 2 2" xfId="427"/>
    <cellStyle name="Comma 2 12 15 20" xfId="428"/>
    <cellStyle name="Comma 2 12 15 20 2" xfId="429"/>
    <cellStyle name="Comma 2 12 15 21" xfId="430"/>
    <cellStyle name="Comma 2 12 15 21 2" xfId="431"/>
    <cellStyle name="Comma 2 12 15 22" xfId="432"/>
    <cellStyle name="Comma 2 12 15 22 2" xfId="433"/>
    <cellStyle name="Comma 2 12 15 23" xfId="434"/>
    <cellStyle name="Comma 2 12 15 23 2" xfId="435"/>
    <cellStyle name="Comma 2 12 15 24" xfId="436"/>
    <cellStyle name="Comma 2 12 15 24 2" xfId="437"/>
    <cellStyle name="Comma 2 12 15 25" xfId="438"/>
    <cellStyle name="Comma 2 12 15 3" xfId="439"/>
    <cellStyle name="Comma 2 12 15 3 2" xfId="440"/>
    <cellStyle name="Comma 2 12 15 4" xfId="441"/>
    <cellStyle name="Comma 2 12 15 4 2" xfId="442"/>
    <cellStyle name="Comma 2 12 15 5" xfId="443"/>
    <cellStyle name="Comma 2 12 15 5 2" xfId="444"/>
    <cellStyle name="Comma 2 12 15 6" xfId="445"/>
    <cellStyle name="Comma 2 12 15 6 2" xfId="446"/>
    <cellStyle name="Comma 2 12 15 7" xfId="447"/>
    <cellStyle name="Comma 2 12 15 7 2" xfId="448"/>
    <cellStyle name="Comma 2 12 15 8" xfId="449"/>
    <cellStyle name="Comma 2 12 15 8 2" xfId="450"/>
    <cellStyle name="Comma 2 12 15 9" xfId="451"/>
    <cellStyle name="Comma 2 12 15 9 2" xfId="452"/>
    <cellStyle name="Comma 2 12 16" xfId="453"/>
    <cellStyle name="Comma 2 12 16 10" xfId="454"/>
    <cellStyle name="Comma 2 12 16 10 2" xfId="455"/>
    <cellStyle name="Comma 2 12 16 11" xfId="456"/>
    <cellStyle name="Comma 2 12 16 11 2" xfId="457"/>
    <cellStyle name="Comma 2 12 16 12" xfId="458"/>
    <cellStyle name="Comma 2 12 16 12 2" xfId="459"/>
    <cellStyle name="Comma 2 12 16 13" xfId="460"/>
    <cellStyle name="Comma 2 12 16 13 2" xfId="461"/>
    <cellStyle name="Comma 2 12 16 14" xfId="462"/>
    <cellStyle name="Comma 2 12 16 14 2" xfId="463"/>
    <cellStyle name="Comma 2 12 16 15" xfId="464"/>
    <cellStyle name="Comma 2 12 16 15 2" xfId="465"/>
    <cellStyle name="Comma 2 12 16 16" xfId="466"/>
    <cellStyle name="Comma 2 12 16 16 2" xfId="467"/>
    <cellStyle name="Comma 2 12 16 17" xfId="468"/>
    <cellStyle name="Comma 2 12 16 17 2" xfId="469"/>
    <cellStyle name="Comma 2 12 16 18" xfId="470"/>
    <cellStyle name="Comma 2 12 16 18 2" xfId="471"/>
    <cellStyle name="Comma 2 12 16 19" xfId="472"/>
    <cellStyle name="Comma 2 12 16 19 2" xfId="473"/>
    <cellStyle name="Comma 2 12 16 2" xfId="474"/>
    <cellStyle name="Comma 2 12 16 2 2" xfId="475"/>
    <cellStyle name="Comma 2 12 16 20" xfId="476"/>
    <cellStyle name="Comma 2 12 16 20 2" xfId="477"/>
    <cellStyle name="Comma 2 12 16 21" xfId="478"/>
    <cellStyle name="Comma 2 12 16 21 2" xfId="479"/>
    <cellStyle name="Comma 2 12 16 22" xfId="480"/>
    <cellStyle name="Comma 2 12 16 22 2" xfId="481"/>
    <cellStyle name="Comma 2 12 16 23" xfId="482"/>
    <cellStyle name="Comma 2 12 16 23 2" xfId="483"/>
    <cellStyle name="Comma 2 12 16 24" xfId="484"/>
    <cellStyle name="Comma 2 12 16 24 2" xfId="485"/>
    <cellStyle name="Comma 2 12 16 25" xfId="486"/>
    <cellStyle name="Comma 2 12 16 3" xfId="487"/>
    <cellStyle name="Comma 2 12 16 3 2" xfId="488"/>
    <cellStyle name="Comma 2 12 16 4" xfId="489"/>
    <cellStyle name="Comma 2 12 16 4 2" xfId="490"/>
    <cellStyle name="Comma 2 12 16 5" xfId="491"/>
    <cellStyle name="Comma 2 12 16 5 2" xfId="492"/>
    <cellStyle name="Comma 2 12 16 6" xfId="493"/>
    <cellStyle name="Comma 2 12 16 6 2" xfId="494"/>
    <cellStyle name="Comma 2 12 16 7" xfId="495"/>
    <cellStyle name="Comma 2 12 16 7 2" xfId="496"/>
    <cellStyle name="Comma 2 12 16 8" xfId="497"/>
    <cellStyle name="Comma 2 12 16 8 2" xfId="498"/>
    <cellStyle name="Comma 2 12 16 9" xfId="499"/>
    <cellStyle name="Comma 2 12 16 9 2" xfId="500"/>
    <cellStyle name="Comma 2 12 17" xfId="501"/>
    <cellStyle name="Comma 2 12 17 10" xfId="502"/>
    <cellStyle name="Comma 2 12 17 10 2" xfId="503"/>
    <cellStyle name="Comma 2 12 17 11" xfId="504"/>
    <cellStyle name="Comma 2 12 17 11 2" xfId="505"/>
    <cellStyle name="Comma 2 12 17 12" xfId="506"/>
    <cellStyle name="Comma 2 12 17 12 2" xfId="507"/>
    <cellStyle name="Comma 2 12 17 13" xfId="508"/>
    <cellStyle name="Comma 2 12 17 13 2" xfId="509"/>
    <cellStyle name="Comma 2 12 17 14" xfId="510"/>
    <cellStyle name="Comma 2 12 17 14 2" xfId="511"/>
    <cellStyle name="Comma 2 12 17 15" xfId="512"/>
    <cellStyle name="Comma 2 12 17 15 2" xfId="513"/>
    <cellStyle name="Comma 2 12 17 16" xfId="514"/>
    <cellStyle name="Comma 2 12 17 16 2" xfId="515"/>
    <cellStyle name="Comma 2 12 17 17" xfId="516"/>
    <cellStyle name="Comma 2 12 17 17 2" xfId="517"/>
    <cellStyle name="Comma 2 12 17 18" xfId="518"/>
    <cellStyle name="Comma 2 12 17 18 2" xfId="519"/>
    <cellStyle name="Comma 2 12 17 19" xfId="520"/>
    <cellStyle name="Comma 2 12 17 19 2" xfId="521"/>
    <cellStyle name="Comma 2 12 17 2" xfId="522"/>
    <cellStyle name="Comma 2 12 17 2 2" xfId="523"/>
    <cellStyle name="Comma 2 12 17 20" xfId="524"/>
    <cellStyle name="Comma 2 12 17 20 2" xfId="525"/>
    <cellStyle name="Comma 2 12 17 21" xfId="526"/>
    <cellStyle name="Comma 2 12 17 21 2" xfId="527"/>
    <cellStyle name="Comma 2 12 17 22" xfId="528"/>
    <cellStyle name="Comma 2 12 17 22 2" xfId="529"/>
    <cellStyle name="Comma 2 12 17 23" xfId="530"/>
    <cellStyle name="Comma 2 12 17 23 2" xfId="531"/>
    <cellStyle name="Comma 2 12 17 24" xfId="532"/>
    <cellStyle name="Comma 2 12 17 24 2" xfId="533"/>
    <cellStyle name="Comma 2 12 17 25" xfId="534"/>
    <cellStyle name="Comma 2 12 17 3" xfId="535"/>
    <cellStyle name="Comma 2 12 17 3 2" xfId="536"/>
    <cellStyle name="Comma 2 12 17 4" xfId="537"/>
    <cellStyle name="Comma 2 12 17 4 2" xfId="538"/>
    <cellStyle name="Comma 2 12 17 5" xfId="539"/>
    <cellStyle name="Comma 2 12 17 5 2" xfId="540"/>
    <cellStyle name="Comma 2 12 17 6" xfId="541"/>
    <cellStyle name="Comma 2 12 17 6 2" xfId="542"/>
    <cellStyle name="Comma 2 12 17 7" xfId="543"/>
    <cellStyle name="Comma 2 12 17 7 2" xfId="544"/>
    <cellStyle name="Comma 2 12 17 8" xfId="545"/>
    <cellStyle name="Comma 2 12 17 8 2" xfId="546"/>
    <cellStyle name="Comma 2 12 17 9" xfId="547"/>
    <cellStyle name="Comma 2 12 17 9 2" xfId="548"/>
    <cellStyle name="Comma 2 12 18" xfId="549"/>
    <cellStyle name="Comma 2 12 18 10" xfId="550"/>
    <cellStyle name="Comma 2 12 18 10 2" xfId="551"/>
    <cellStyle name="Comma 2 12 18 11" xfId="552"/>
    <cellStyle name="Comma 2 12 18 11 2" xfId="553"/>
    <cellStyle name="Comma 2 12 18 12" xfId="554"/>
    <cellStyle name="Comma 2 12 18 12 2" xfId="555"/>
    <cellStyle name="Comma 2 12 18 13" xfId="556"/>
    <cellStyle name="Comma 2 12 18 13 2" xfId="557"/>
    <cellStyle name="Comma 2 12 18 14" xfId="558"/>
    <cellStyle name="Comma 2 12 18 14 2" xfId="559"/>
    <cellStyle name="Comma 2 12 18 15" xfId="560"/>
    <cellStyle name="Comma 2 12 18 15 2" xfId="561"/>
    <cellStyle name="Comma 2 12 18 16" xfId="562"/>
    <cellStyle name="Comma 2 12 18 16 2" xfId="563"/>
    <cellStyle name="Comma 2 12 18 17" xfId="564"/>
    <cellStyle name="Comma 2 12 18 17 2" xfId="565"/>
    <cellStyle name="Comma 2 12 18 18" xfId="566"/>
    <cellStyle name="Comma 2 12 18 18 2" xfId="567"/>
    <cellStyle name="Comma 2 12 18 19" xfId="568"/>
    <cellStyle name="Comma 2 12 18 19 2" xfId="569"/>
    <cellStyle name="Comma 2 12 18 2" xfId="570"/>
    <cellStyle name="Comma 2 12 18 2 2" xfId="571"/>
    <cellStyle name="Comma 2 12 18 20" xfId="572"/>
    <cellStyle name="Comma 2 12 18 20 2" xfId="573"/>
    <cellStyle name="Comma 2 12 18 21" xfId="574"/>
    <cellStyle name="Comma 2 12 18 21 2" xfId="575"/>
    <cellStyle name="Comma 2 12 18 22" xfId="576"/>
    <cellStyle name="Comma 2 12 18 22 2" xfId="577"/>
    <cellStyle name="Comma 2 12 18 23" xfId="578"/>
    <cellStyle name="Comma 2 12 18 23 2" xfId="579"/>
    <cellStyle name="Comma 2 12 18 24" xfId="580"/>
    <cellStyle name="Comma 2 12 18 24 2" xfId="581"/>
    <cellStyle name="Comma 2 12 18 25" xfId="582"/>
    <cellStyle name="Comma 2 12 18 3" xfId="583"/>
    <cellStyle name="Comma 2 12 18 3 2" xfId="584"/>
    <cellStyle name="Comma 2 12 18 4" xfId="585"/>
    <cellStyle name="Comma 2 12 18 4 2" xfId="586"/>
    <cellStyle name="Comma 2 12 18 5" xfId="587"/>
    <cellStyle name="Comma 2 12 18 5 2" xfId="588"/>
    <cellStyle name="Comma 2 12 18 6" xfId="589"/>
    <cellStyle name="Comma 2 12 18 6 2" xfId="590"/>
    <cellStyle name="Comma 2 12 18 7" xfId="591"/>
    <cellStyle name="Comma 2 12 18 7 2" xfId="592"/>
    <cellStyle name="Comma 2 12 18 8" xfId="593"/>
    <cellStyle name="Comma 2 12 18 8 2" xfId="594"/>
    <cellStyle name="Comma 2 12 18 9" xfId="595"/>
    <cellStyle name="Comma 2 12 18 9 2" xfId="596"/>
    <cellStyle name="Comma 2 12 19" xfId="597"/>
    <cellStyle name="Comma 2 12 19 10" xfId="598"/>
    <cellStyle name="Comma 2 12 19 10 2" xfId="599"/>
    <cellStyle name="Comma 2 12 19 11" xfId="600"/>
    <cellStyle name="Comma 2 12 19 11 2" xfId="601"/>
    <cellStyle name="Comma 2 12 19 12" xfId="602"/>
    <cellStyle name="Comma 2 12 19 12 2" xfId="603"/>
    <cellStyle name="Comma 2 12 19 13" xfId="604"/>
    <cellStyle name="Comma 2 12 19 13 2" xfId="605"/>
    <cellStyle name="Comma 2 12 19 14" xfId="606"/>
    <cellStyle name="Comma 2 12 19 14 2" xfId="607"/>
    <cellStyle name="Comma 2 12 19 15" xfId="608"/>
    <cellStyle name="Comma 2 12 19 15 2" xfId="609"/>
    <cellStyle name="Comma 2 12 19 16" xfId="610"/>
    <cellStyle name="Comma 2 12 19 16 2" xfId="611"/>
    <cellStyle name="Comma 2 12 19 17" xfId="612"/>
    <cellStyle name="Comma 2 12 19 17 2" xfId="613"/>
    <cellStyle name="Comma 2 12 19 18" xfId="614"/>
    <cellStyle name="Comma 2 12 19 18 2" xfId="615"/>
    <cellStyle name="Comma 2 12 19 19" xfId="616"/>
    <cellStyle name="Comma 2 12 19 19 2" xfId="617"/>
    <cellStyle name="Comma 2 12 19 2" xfId="618"/>
    <cellStyle name="Comma 2 12 19 2 2" xfId="619"/>
    <cellStyle name="Comma 2 12 19 20" xfId="620"/>
    <cellStyle name="Comma 2 12 19 20 2" xfId="621"/>
    <cellStyle name="Comma 2 12 19 21" xfId="622"/>
    <cellStyle name="Comma 2 12 19 21 2" xfId="623"/>
    <cellStyle name="Comma 2 12 19 22" xfId="624"/>
    <cellStyle name="Comma 2 12 19 22 2" xfId="625"/>
    <cellStyle name="Comma 2 12 19 23" xfId="626"/>
    <cellStyle name="Comma 2 12 19 23 2" xfId="627"/>
    <cellStyle name="Comma 2 12 19 24" xfId="628"/>
    <cellStyle name="Comma 2 12 19 24 2" xfId="629"/>
    <cellStyle name="Comma 2 12 19 25" xfId="630"/>
    <cellStyle name="Comma 2 12 19 3" xfId="631"/>
    <cellStyle name="Comma 2 12 19 3 2" xfId="632"/>
    <cellStyle name="Comma 2 12 19 4" xfId="633"/>
    <cellStyle name="Comma 2 12 19 4 2" xfId="634"/>
    <cellStyle name="Comma 2 12 19 5" xfId="635"/>
    <cellStyle name="Comma 2 12 19 5 2" xfId="636"/>
    <cellStyle name="Comma 2 12 19 6" xfId="637"/>
    <cellStyle name="Comma 2 12 19 6 2" xfId="638"/>
    <cellStyle name="Comma 2 12 19 7" xfId="639"/>
    <cellStyle name="Comma 2 12 19 7 2" xfId="640"/>
    <cellStyle name="Comma 2 12 19 8" xfId="641"/>
    <cellStyle name="Comma 2 12 19 8 2" xfId="642"/>
    <cellStyle name="Comma 2 12 19 9" xfId="643"/>
    <cellStyle name="Comma 2 12 19 9 2" xfId="644"/>
    <cellStyle name="Comma 2 12 2" xfId="645"/>
    <cellStyle name="Comma 2 12 2 10" xfId="646"/>
    <cellStyle name="Comma 2 12 2 10 2" xfId="647"/>
    <cellStyle name="Comma 2 12 2 11" xfId="648"/>
    <cellStyle name="Comma 2 12 2 11 2" xfId="649"/>
    <cellStyle name="Comma 2 12 2 12" xfId="650"/>
    <cellStyle name="Comma 2 12 2 12 2" xfId="651"/>
    <cellStyle name="Comma 2 12 2 13" xfId="652"/>
    <cellStyle name="Comma 2 12 2 13 2" xfId="653"/>
    <cellStyle name="Comma 2 12 2 14" xfId="654"/>
    <cellStyle name="Comma 2 12 2 14 2" xfId="655"/>
    <cellStyle name="Comma 2 12 2 15" xfId="656"/>
    <cellStyle name="Comma 2 12 2 15 2" xfId="657"/>
    <cellStyle name="Comma 2 12 2 16" xfId="658"/>
    <cellStyle name="Comma 2 12 2 16 2" xfId="659"/>
    <cellStyle name="Comma 2 12 2 17" xfId="660"/>
    <cellStyle name="Comma 2 12 2 17 2" xfId="661"/>
    <cellStyle name="Comma 2 12 2 18" xfId="662"/>
    <cellStyle name="Comma 2 12 2 18 2" xfId="663"/>
    <cellStyle name="Comma 2 12 2 19" xfId="664"/>
    <cellStyle name="Comma 2 12 2 19 2" xfId="665"/>
    <cellStyle name="Comma 2 12 2 2" xfId="666"/>
    <cellStyle name="Comma 2 12 2 2 2" xfId="667"/>
    <cellStyle name="Comma 2 12 2 20" xfId="668"/>
    <cellStyle name="Comma 2 12 2 20 2" xfId="669"/>
    <cellStyle name="Comma 2 12 2 21" xfId="670"/>
    <cellStyle name="Comma 2 12 2 21 2" xfId="671"/>
    <cellStyle name="Comma 2 12 2 22" xfId="672"/>
    <cellStyle name="Comma 2 12 2 22 2" xfId="673"/>
    <cellStyle name="Comma 2 12 2 23" xfId="674"/>
    <cellStyle name="Comma 2 12 2 23 2" xfId="675"/>
    <cellStyle name="Comma 2 12 2 24" xfId="676"/>
    <cellStyle name="Comma 2 12 2 24 2" xfId="677"/>
    <cellStyle name="Comma 2 12 2 25" xfId="678"/>
    <cellStyle name="Comma 2 12 2 3" xfId="679"/>
    <cellStyle name="Comma 2 12 2 3 2" xfId="680"/>
    <cellStyle name="Comma 2 12 2 4" xfId="681"/>
    <cellStyle name="Comma 2 12 2 4 2" xfId="682"/>
    <cellStyle name="Comma 2 12 2 5" xfId="683"/>
    <cellStyle name="Comma 2 12 2 5 2" xfId="684"/>
    <cellStyle name="Comma 2 12 2 6" xfId="685"/>
    <cellStyle name="Comma 2 12 2 6 2" xfId="686"/>
    <cellStyle name="Comma 2 12 2 7" xfId="687"/>
    <cellStyle name="Comma 2 12 2 7 2" xfId="688"/>
    <cellStyle name="Comma 2 12 2 8" xfId="689"/>
    <cellStyle name="Comma 2 12 2 8 2" xfId="690"/>
    <cellStyle name="Comma 2 12 2 9" xfId="691"/>
    <cellStyle name="Comma 2 12 2 9 2" xfId="692"/>
    <cellStyle name="Comma 2 12 20" xfId="693"/>
    <cellStyle name="Comma 2 12 20 10" xfId="694"/>
    <cellStyle name="Comma 2 12 20 10 2" xfId="695"/>
    <cellStyle name="Comma 2 12 20 11" xfId="696"/>
    <cellStyle name="Comma 2 12 20 11 2" xfId="697"/>
    <cellStyle name="Comma 2 12 20 12" xfId="698"/>
    <cellStyle name="Comma 2 12 20 12 2" xfId="699"/>
    <cellStyle name="Comma 2 12 20 13" xfId="700"/>
    <cellStyle name="Comma 2 12 20 13 2" xfId="701"/>
    <cellStyle name="Comma 2 12 20 14" xfId="702"/>
    <cellStyle name="Comma 2 12 20 14 2" xfId="703"/>
    <cellStyle name="Comma 2 12 20 15" xfId="704"/>
    <cellStyle name="Comma 2 12 20 15 2" xfId="705"/>
    <cellStyle name="Comma 2 12 20 16" xfId="706"/>
    <cellStyle name="Comma 2 12 20 16 2" xfId="707"/>
    <cellStyle name="Comma 2 12 20 17" xfId="708"/>
    <cellStyle name="Comma 2 12 20 17 2" xfId="709"/>
    <cellStyle name="Comma 2 12 20 18" xfId="710"/>
    <cellStyle name="Comma 2 12 20 18 2" xfId="711"/>
    <cellStyle name="Comma 2 12 20 19" xfId="712"/>
    <cellStyle name="Comma 2 12 20 19 2" xfId="713"/>
    <cellStyle name="Comma 2 12 20 2" xfId="714"/>
    <cellStyle name="Comma 2 12 20 2 2" xfId="715"/>
    <cellStyle name="Comma 2 12 20 20" xfId="716"/>
    <cellStyle name="Comma 2 12 20 20 2" xfId="717"/>
    <cellStyle name="Comma 2 12 20 21" xfId="718"/>
    <cellStyle name="Comma 2 12 20 21 2" xfId="719"/>
    <cellStyle name="Comma 2 12 20 22" xfId="720"/>
    <cellStyle name="Comma 2 12 20 22 2" xfId="721"/>
    <cellStyle name="Comma 2 12 20 23" xfId="722"/>
    <cellStyle name="Comma 2 12 20 23 2" xfId="723"/>
    <cellStyle name="Comma 2 12 20 24" xfId="724"/>
    <cellStyle name="Comma 2 12 20 24 2" xfId="725"/>
    <cellStyle name="Comma 2 12 20 25" xfId="726"/>
    <cellStyle name="Comma 2 12 20 3" xfId="727"/>
    <cellStyle name="Comma 2 12 20 3 2" xfId="728"/>
    <cellStyle name="Comma 2 12 20 4" xfId="729"/>
    <cellStyle name="Comma 2 12 20 4 2" xfId="730"/>
    <cellStyle name="Comma 2 12 20 5" xfId="731"/>
    <cellStyle name="Comma 2 12 20 5 2" xfId="732"/>
    <cellStyle name="Comma 2 12 20 6" xfId="733"/>
    <cellStyle name="Comma 2 12 20 6 2" xfId="734"/>
    <cellStyle name="Comma 2 12 20 7" xfId="735"/>
    <cellStyle name="Comma 2 12 20 7 2" xfId="736"/>
    <cellStyle name="Comma 2 12 20 8" xfId="737"/>
    <cellStyle name="Comma 2 12 20 8 2" xfId="738"/>
    <cellStyle name="Comma 2 12 20 9" xfId="739"/>
    <cellStyle name="Comma 2 12 20 9 2" xfId="740"/>
    <cellStyle name="Comma 2 12 21" xfId="741"/>
    <cellStyle name="Comma 2 12 21 10" xfId="742"/>
    <cellStyle name="Comma 2 12 21 10 2" xfId="743"/>
    <cellStyle name="Comma 2 12 21 11" xfId="744"/>
    <cellStyle name="Comma 2 12 21 11 2" xfId="745"/>
    <cellStyle name="Comma 2 12 21 12" xfId="746"/>
    <cellStyle name="Comma 2 12 21 12 2" xfId="747"/>
    <cellStyle name="Comma 2 12 21 13" xfId="748"/>
    <cellStyle name="Comma 2 12 21 13 2" xfId="749"/>
    <cellStyle name="Comma 2 12 21 14" xfId="750"/>
    <cellStyle name="Comma 2 12 21 14 2" xfId="751"/>
    <cellStyle name="Comma 2 12 21 15" xfId="752"/>
    <cellStyle name="Comma 2 12 21 15 2" xfId="753"/>
    <cellStyle name="Comma 2 12 21 16" xfId="754"/>
    <cellStyle name="Comma 2 12 21 16 2" xfId="755"/>
    <cellStyle name="Comma 2 12 21 17" xfId="756"/>
    <cellStyle name="Comma 2 12 21 17 2" xfId="757"/>
    <cellStyle name="Comma 2 12 21 18" xfId="758"/>
    <cellStyle name="Comma 2 12 21 18 2" xfId="759"/>
    <cellStyle name="Comma 2 12 21 19" xfId="760"/>
    <cellStyle name="Comma 2 12 21 19 2" xfId="761"/>
    <cellStyle name="Comma 2 12 21 2" xfId="762"/>
    <cellStyle name="Comma 2 12 21 2 2" xfId="763"/>
    <cellStyle name="Comma 2 12 21 20" xfId="764"/>
    <cellStyle name="Comma 2 12 21 20 2" xfId="765"/>
    <cellStyle name="Comma 2 12 21 21" xfId="766"/>
    <cellStyle name="Comma 2 12 21 21 2" xfId="767"/>
    <cellStyle name="Comma 2 12 21 22" xfId="768"/>
    <cellStyle name="Comma 2 12 21 22 2" xfId="769"/>
    <cellStyle name="Comma 2 12 21 23" xfId="770"/>
    <cellStyle name="Comma 2 12 21 23 2" xfId="771"/>
    <cellStyle name="Comma 2 12 21 24" xfId="772"/>
    <cellStyle name="Comma 2 12 21 24 2" xfId="773"/>
    <cellStyle name="Comma 2 12 21 25" xfId="774"/>
    <cellStyle name="Comma 2 12 21 3" xfId="775"/>
    <cellStyle name="Comma 2 12 21 3 2" xfId="776"/>
    <cellStyle name="Comma 2 12 21 4" xfId="777"/>
    <cellStyle name="Comma 2 12 21 4 2" xfId="778"/>
    <cellStyle name="Comma 2 12 21 5" xfId="779"/>
    <cellStyle name="Comma 2 12 21 5 2" xfId="780"/>
    <cellStyle name="Comma 2 12 21 6" xfId="781"/>
    <cellStyle name="Comma 2 12 21 6 2" xfId="782"/>
    <cellStyle name="Comma 2 12 21 7" xfId="783"/>
    <cellStyle name="Comma 2 12 21 7 2" xfId="784"/>
    <cellStyle name="Comma 2 12 21 8" xfId="785"/>
    <cellStyle name="Comma 2 12 21 8 2" xfId="786"/>
    <cellStyle name="Comma 2 12 21 9" xfId="787"/>
    <cellStyle name="Comma 2 12 21 9 2" xfId="788"/>
    <cellStyle name="Comma 2 12 22" xfId="789"/>
    <cellStyle name="Comma 2 12 22 10" xfId="790"/>
    <cellStyle name="Comma 2 12 22 10 2" xfId="791"/>
    <cellStyle name="Comma 2 12 22 11" xfId="792"/>
    <cellStyle name="Comma 2 12 22 11 2" xfId="793"/>
    <cellStyle name="Comma 2 12 22 12" xfId="794"/>
    <cellStyle name="Comma 2 12 22 12 2" xfId="795"/>
    <cellStyle name="Comma 2 12 22 13" xfId="796"/>
    <cellStyle name="Comma 2 12 22 13 2" xfId="797"/>
    <cellStyle name="Comma 2 12 22 14" xfId="798"/>
    <cellStyle name="Comma 2 12 22 14 2" xfId="799"/>
    <cellStyle name="Comma 2 12 22 15" xfId="800"/>
    <cellStyle name="Comma 2 12 22 15 2" xfId="801"/>
    <cellStyle name="Comma 2 12 22 16" xfId="802"/>
    <cellStyle name="Comma 2 12 22 16 2" xfId="803"/>
    <cellStyle name="Comma 2 12 22 17" xfId="804"/>
    <cellStyle name="Comma 2 12 22 17 2" xfId="805"/>
    <cellStyle name="Comma 2 12 22 18" xfId="806"/>
    <cellStyle name="Comma 2 12 22 18 2" xfId="807"/>
    <cellStyle name="Comma 2 12 22 19" xfId="808"/>
    <cellStyle name="Comma 2 12 22 19 2" xfId="809"/>
    <cellStyle name="Comma 2 12 22 2" xfId="810"/>
    <cellStyle name="Comma 2 12 22 2 2" xfId="811"/>
    <cellStyle name="Comma 2 12 22 20" xfId="812"/>
    <cellStyle name="Comma 2 12 22 20 2" xfId="813"/>
    <cellStyle name="Comma 2 12 22 21" xfId="814"/>
    <cellStyle name="Comma 2 12 22 21 2" xfId="815"/>
    <cellStyle name="Comma 2 12 22 22" xfId="816"/>
    <cellStyle name="Comma 2 12 22 22 2" xfId="817"/>
    <cellStyle name="Comma 2 12 22 23" xfId="818"/>
    <cellStyle name="Comma 2 12 22 23 2" xfId="819"/>
    <cellStyle name="Comma 2 12 22 24" xfId="820"/>
    <cellStyle name="Comma 2 12 22 24 2" xfId="821"/>
    <cellStyle name="Comma 2 12 22 25" xfId="822"/>
    <cellStyle name="Comma 2 12 22 3" xfId="823"/>
    <cellStyle name="Comma 2 12 22 3 2" xfId="824"/>
    <cellStyle name="Comma 2 12 22 4" xfId="825"/>
    <cellStyle name="Comma 2 12 22 4 2" xfId="826"/>
    <cellStyle name="Comma 2 12 22 5" xfId="827"/>
    <cellStyle name="Comma 2 12 22 5 2" xfId="828"/>
    <cellStyle name="Comma 2 12 22 6" xfId="829"/>
    <cellStyle name="Comma 2 12 22 6 2" xfId="830"/>
    <cellStyle name="Comma 2 12 22 7" xfId="831"/>
    <cellStyle name="Comma 2 12 22 7 2" xfId="832"/>
    <cellStyle name="Comma 2 12 22 8" xfId="833"/>
    <cellStyle name="Comma 2 12 22 8 2" xfId="834"/>
    <cellStyle name="Comma 2 12 22 9" xfId="835"/>
    <cellStyle name="Comma 2 12 22 9 2" xfId="836"/>
    <cellStyle name="Comma 2 12 23" xfId="837"/>
    <cellStyle name="Comma 2 12 23 2" xfId="838"/>
    <cellStyle name="Comma 2 12 24" xfId="839"/>
    <cellStyle name="Comma 2 12 24 2" xfId="840"/>
    <cellStyle name="Comma 2 12 25" xfId="841"/>
    <cellStyle name="Comma 2 12 25 2" xfId="842"/>
    <cellStyle name="Comma 2 12 26" xfId="843"/>
    <cellStyle name="Comma 2 12 26 2" xfId="844"/>
    <cellStyle name="Comma 2 12 27" xfId="845"/>
    <cellStyle name="Comma 2 12 27 2" xfId="846"/>
    <cellStyle name="Comma 2 12 28" xfId="847"/>
    <cellStyle name="Comma 2 12 28 2" xfId="848"/>
    <cellStyle name="Comma 2 12 29" xfId="849"/>
    <cellStyle name="Comma 2 12 29 2" xfId="850"/>
    <cellStyle name="Comma 2 12 3" xfId="851"/>
    <cellStyle name="Comma 2 12 3 10" xfId="852"/>
    <cellStyle name="Comma 2 12 3 10 2" xfId="853"/>
    <cellStyle name="Comma 2 12 3 11" xfId="854"/>
    <cellStyle name="Comma 2 12 3 11 2" xfId="855"/>
    <cellStyle name="Comma 2 12 3 12" xfId="856"/>
    <cellStyle name="Comma 2 12 3 12 2" xfId="857"/>
    <cellStyle name="Comma 2 12 3 13" xfId="858"/>
    <cellStyle name="Comma 2 12 3 13 2" xfId="859"/>
    <cellStyle name="Comma 2 12 3 14" xfId="860"/>
    <cellStyle name="Comma 2 12 3 14 2" xfId="861"/>
    <cellStyle name="Comma 2 12 3 15" xfId="862"/>
    <cellStyle name="Comma 2 12 3 15 2" xfId="863"/>
    <cellStyle name="Comma 2 12 3 16" xfId="864"/>
    <cellStyle name="Comma 2 12 3 16 2" xfId="865"/>
    <cellStyle name="Comma 2 12 3 17" xfId="866"/>
    <cellStyle name="Comma 2 12 3 17 2" xfId="867"/>
    <cellStyle name="Comma 2 12 3 18" xfId="868"/>
    <cellStyle name="Comma 2 12 3 18 2" xfId="869"/>
    <cellStyle name="Comma 2 12 3 19" xfId="870"/>
    <cellStyle name="Comma 2 12 3 19 2" xfId="871"/>
    <cellStyle name="Comma 2 12 3 2" xfId="872"/>
    <cellStyle name="Comma 2 12 3 2 2" xfId="873"/>
    <cellStyle name="Comma 2 12 3 20" xfId="874"/>
    <cellStyle name="Comma 2 12 3 20 2" xfId="875"/>
    <cellStyle name="Comma 2 12 3 21" xfId="876"/>
    <cellStyle name="Comma 2 12 3 21 2" xfId="877"/>
    <cellStyle name="Comma 2 12 3 22" xfId="878"/>
    <cellStyle name="Comma 2 12 3 22 2" xfId="879"/>
    <cellStyle name="Comma 2 12 3 23" xfId="880"/>
    <cellStyle name="Comma 2 12 3 23 2" xfId="881"/>
    <cellStyle name="Comma 2 12 3 24" xfId="882"/>
    <cellStyle name="Comma 2 12 3 24 2" xfId="883"/>
    <cellStyle name="Comma 2 12 3 25" xfId="884"/>
    <cellStyle name="Comma 2 12 3 3" xfId="885"/>
    <cellStyle name="Comma 2 12 3 3 2" xfId="886"/>
    <cellStyle name="Comma 2 12 3 4" xfId="887"/>
    <cellStyle name="Comma 2 12 3 4 2" xfId="888"/>
    <cellStyle name="Comma 2 12 3 5" xfId="889"/>
    <cellStyle name="Comma 2 12 3 5 2" xfId="890"/>
    <cellStyle name="Comma 2 12 3 6" xfId="891"/>
    <cellStyle name="Comma 2 12 3 6 2" xfId="892"/>
    <cellStyle name="Comma 2 12 3 7" xfId="893"/>
    <cellStyle name="Comma 2 12 3 7 2" xfId="894"/>
    <cellStyle name="Comma 2 12 3 8" xfId="895"/>
    <cellStyle name="Comma 2 12 3 8 2" xfId="896"/>
    <cellStyle name="Comma 2 12 3 9" xfId="897"/>
    <cellStyle name="Comma 2 12 3 9 2" xfId="898"/>
    <cellStyle name="Comma 2 12 30" xfId="899"/>
    <cellStyle name="Comma 2 12 30 2" xfId="900"/>
    <cellStyle name="Comma 2 12 31" xfId="901"/>
    <cellStyle name="Comma 2 12 31 2" xfId="902"/>
    <cellStyle name="Comma 2 12 32" xfId="903"/>
    <cellStyle name="Comma 2 12 32 2" xfId="904"/>
    <cellStyle name="Comma 2 12 33" xfId="905"/>
    <cellStyle name="Comma 2 12 33 2" xfId="906"/>
    <cellStyle name="Comma 2 12 34" xfId="907"/>
    <cellStyle name="Comma 2 12 34 2" xfId="908"/>
    <cellStyle name="Comma 2 12 35" xfId="909"/>
    <cellStyle name="Comma 2 12 35 2" xfId="910"/>
    <cellStyle name="Comma 2 12 36" xfId="911"/>
    <cellStyle name="Comma 2 12 36 2" xfId="912"/>
    <cellStyle name="Comma 2 12 37" xfId="913"/>
    <cellStyle name="Comma 2 12 37 2" xfId="914"/>
    <cellStyle name="Comma 2 12 38" xfId="915"/>
    <cellStyle name="Comma 2 12 38 2" xfId="916"/>
    <cellStyle name="Comma 2 12 39" xfId="917"/>
    <cellStyle name="Comma 2 12 39 2" xfId="918"/>
    <cellStyle name="Comma 2 12 4" xfId="919"/>
    <cellStyle name="Comma 2 12 4 10" xfId="920"/>
    <cellStyle name="Comma 2 12 4 10 2" xfId="921"/>
    <cellStyle name="Comma 2 12 4 11" xfId="922"/>
    <cellStyle name="Comma 2 12 4 11 2" xfId="923"/>
    <cellStyle name="Comma 2 12 4 12" xfId="924"/>
    <cellStyle name="Comma 2 12 4 12 2" xfId="925"/>
    <cellStyle name="Comma 2 12 4 13" xfId="926"/>
    <cellStyle name="Comma 2 12 4 13 2" xfId="927"/>
    <cellStyle name="Comma 2 12 4 14" xfId="928"/>
    <cellStyle name="Comma 2 12 4 14 2" xfId="929"/>
    <cellStyle name="Comma 2 12 4 15" xfId="930"/>
    <cellStyle name="Comma 2 12 4 15 2" xfId="931"/>
    <cellStyle name="Comma 2 12 4 16" xfId="932"/>
    <cellStyle name="Comma 2 12 4 16 2" xfId="933"/>
    <cellStyle name="Comma 2 12 4 17" xfId="934"/>
    <cellStyle name="Comma 2 12 4 17 2" xfId="935"/>
    <cellStyle name="Comma 2 12 4 18" xfId="936"/>
    <cellStyle name="Comma 2 12 4 18 2" xfId="937"/>
    <cellStyle name="Comma 2 12 4 19" xfId="938"/>
    <cellStyle name="Comma 2 12 4 19 2" xfId="939"/>
    <cellStyle name="Comma 2 12 4 2" xfId="940"/>
    <cellStyle name="Comma 2 12 4 2 2" xfId="941"/>
    <cellStyle name="Comma 2 12 4 20" xfId="942"/>
    <cellStyle name="Comma 2 12 4 20 2" xfId="943"/>
    <cellStyle name="Comma 2 12 4 21" xfId="944"/>
    <cellStyle name="Comma 2 12 4 21 2" xfId="945"/>
    <cellStyle name="Comma 2 12 4 22" xfId="946"/>
    <cellStyle name="Comma 2 12 4 22 2" xfId="947"/>
    <cellStyle name="Comma 2 12 4 23" xfId="948"/>
    <cellStyle name="Comma 2 12 4 23 2" xfId="949"/>
    <cellStyle name="Comma 2 12 4 24" xfId="950"/>
    <cellStyle name="Comma 2 12 4 24 2" xfId="951"/>
    <cellStyle name="Comma 2 12 4 25" xfId="952"/>
    <cellStyle name="Comma 2 12 4 3" xfId="953"/>
    <cellStyle name="Comma 2 12 4 3 2" xfId="954"/>
    <cellStyle name="Comma 2 12 4 4" xfId="955"/>
    <cellStyle name="Comma 2 12 4 4 2" xfId="956"/>
    <cellStyle name="Comma 2 12 4 5" xfId="957"/>
    <cellStyle name="Comma 2 12 4 5 2" xfId="958"/>
    <cellStyle name="Comma 2 12 4 6" xfId="959"/>
    <cellStyle name="Comma 2 12 4 6 2" xfId="960"/>
    <cellStyle name="Comma 2 12 4 7" xfId="961"/>
    <cellStyle name="Comma 2 12 4 7 2" xfId="962"/>
    <cellStyle name="Comma 2 12 4 8" xfId="963"/>
    <cellStyle name="Comma 2 12 4 8 2" xfId="964"/>
    <cellStyle name="Comma 2 12 4 9" xfId="965"/>
    <cellStyle name="Comma 2 12 4 9 2" xfId="966"/>
    <cellStyle name="Comma 2 12 40" xfId="967"/>
    <cellStyle name="Comma 2 12 40 2" xfId="968"/>
    <cellStyle name="Comma 2 12 41" xfId="969"/>
    <cellStyle name="Comma 2 12 41 2" xfId="970"/>
    <cellStyle name="Comma 2 12 42" xfId="971"/>
    <cellStyle name="Comma 2 12 42 2" xfId="972"/>
    <cellStyle name="Comma 2 12 43" xfId="973"/>
    <cellStyle name="Comma 2 12 43 2" xfId="974"/>
    <cellStyle name="Comma 2 12 44" xfId="975"/>
    <cellStyle name="Comma 2 12 44 2" xfId="976"/>
    <cellStyle name="Comma 2 12 45" xfId="977"/>
    <cellStyle name="Comma 2 12 45 2" xfId="978"/>
    <cellStyle name="Comma 2 12 46" xfId="979"/>
    <cellStyle name="Comma 2 12 47" xfId="980"/>
    <cellStyle name="Comma 2 12 48" xfId="981"/>
    <cellStyle name="Comma 2 12 49" xfId="982"/>
    <cellStyle name="Comma 2 12 5" xfId="983"/>
    <cellStyle name="Comma 2 12 5 10" xfId="984"/>
    <cellStyle name="Comma 2 12 5 10 2" xfId="985"/>
    <cellStyle name="Comma 2 12 5 11" xfId="986"/>
    <cellStyle name="Comma 2 12 5 11 2" xfId="987"/>
    <cellStyle name="Comma 2 12 5 12" xfId="988"/>
    <cellStyle name="Comma 2 12 5 12 2" xfId="989"/>
    <cellStyle name="Comma 2 12 5 13" xfId="990"/>
    <cellStyle name="Comma 2 12 5 13 2" xfId="991"/>
    <cellStyle name="Comma 2 12 5 14" xfId="992"/>
    <cellStyle name="Comma 2 12 5 14 2" xfId="993"/>
    <cellStyle name="Comma 2 12 5 15" xfId="994"/>
    <cellStyle name="Comma 2 12 5 15 2" xfId="995"/>
    <cellStyle name="Comma 2 12 5 16" xfId="996"/>
    <cellStyle name="Comma 2 12 5 16 2" xfId="997"/>
    <cellStyle name="Comma 2 12 5 17" xfId="998"/>
    <cellStyle name="Comma 2 12 5 17 2" xfId="999"/>
    <cellStyle name="Comma 2 12 5 18" xfId="1000"/>
    <cellStyle name="Comma 2 12 5 18 2" xfId="1001"/>
    <cellStyle name="Comma 2 12 5 19" xfId="1002"/>
    <cellStyle name="Comma 2 12 5 19 2" xfId="1003"/>
    <cellStyle name="Comma 2 12 5 2" xfId="1004"/>
    <cellStyle name="Comma 2 12 5 2 2" xfId="1005"/>
    <cellStyle name="Comma 2 12 5 20" xfId="1006"/>
    <cellStyle name="Comma 2 12 5 20 2" xfId="1007"/>
    <cellStyle name="Comma 2 12 5 21" xfId="1008"/>
    <cellStyle name="Comma 2 12 5 21 2" xfId="1009"/>
    <cellStyle name="Comma 2 12 5 22" xfId="1010"/>
    <cellStyle name="Comma 2 12 5 22 2" xfId="1011"/>
    <cellStyle name="Comma 2 12 5 23" xfId="1012"/>
    <cellStyle name="Comma 2 12 5 23 2" xfId="1013"/>
    <cellStyle name="Comma 2 12 5 24" xfId="1014"/>
    <cellStyle name="Comma 2 12 5 24 2" xfId="1015"/>
    <cellStyle name="Comma 2 12 5 25" xfId="1016"/>
    <cellStyle name="Comma 2 12 5 3" xfId="1017"/>
    <cellStyle name="Comma 2 12 5 3 2" xfId="1018"/>
    <cellStyle name="Comma 2 12 5 4" xfId="1019"/>
    <cellStyle name="Comma 2 12 5 4 2" xfId="1020"/>
    <cellStyle name="Comma 2 12 5 5" xfId="1021"/>
    <cellStyle name="Comma 2 12 5 5 2" xfId="1022"/>
    <cellStyle name="Comma 2 12 5 6" xfId="1023"/>
    <cellStyle name="Comma 2 12 5 6 2" xfId="1024"/>
    <cellStyle name="Comma 2 12 5 7" xfId="1025"/>
    <cellStyle name="Comma 2 12 5 7 2" xfId="1026"/>
    <cellStyle name="Comma 2 12 5 8" xfId="1027"/>
    <cellStyle name="Comma 2 12 5 8 2" xfId="1028"/>
    <cellStyle name="Comma 2 12 5 9" xfId="1029"/>
    <cellStyle name="Comma 2 12 5 9 2" xfId="1030"/>
    <cellStyle name="Comma 2 12 6" xfId="1031"/>
    <cellStyle name="Comma 2 12 6 10" xfId="1032"/>
    <cellStyle name="Comma 2 12 6 10 2" xfId="1033"/>
    <cellStyle name="Comma 2 12 6 11" xfId="1034"/>
    <cellStyle name="Comma 2 12 6 11 2" xfId="1035"/>
    <cellStyle name="Comma 2 12 6 12" xfId="1036"/>
    <cellStyle name="Comma 2 12 6 12 2" xfId="1037"/>
    <cellStyle name="Comma 2 12 6 13" xfId="1038"/>
    <cellStyle name="Comma 2 12 6 13 2" xfId="1039"/>
    <cellStyle name="Comma 2 12 6 14" xfId="1040"/>
    <cellStyle name="Comma 2 12 6 14 2" xfId="1041"/>
    <cellStyle name="Comma 2 12 6 15" xfId="1042"/>
    <cellStyle name="Comma 2 12 6 15 2" xfId="1043"/>
    <cellStyle name="Comma 2 12 6 16" xfId="1044"/>
    <cellStyle name="Comma 2 12 6 16 2" xfId="1045"/>
    <cellStyle name="Comma 2 12 6 17" xfId="1046"/>
    <cellStyle name="Comma 2 12 6 17 2" xfId="1047"/>
    <cellStyle name="Comma 2 12 6 18" xfId="1048"/>
    <cellStyle name="Comma 2 12 6 18 2" xfId="1049"/>
    <cellStyle name="Comma 2 12 6 19" xfId="1050"/>
    <cellStyle name="Comma 2 12 6 19 2" xfId="1051"/>
    <cellStyle name="Comma 2 12 6 2" xfId="1052"/>
    <cellStyle name="Comma 2 12 6 2 2" xfId="1053"/>
    <cellStyle name="Comma 2 12 6 20" xfId="1054"/>
    <cellStyle name="Comma 2 12 6 20 2" xfId="1055"/>
    <cellStyle name="Comma 2 12 6 21" xfId="1056"/>
    <cellStyle name="Comma 2 12 6 21 2" xfId="1057"/>
    <cellStyle name="Comma 2 12 6 22" xfId="1058"/>
    <cellStyle name="Comma 2 12 6 22 2" xfId="1059"/>
    <cellStyle name="Comma 2 12 6 23" xfId="1060"/>
    <cellStyle name="Comma 2 12 6 23 2" xfId="1061"/>
    <cellStyle name="Comma 2 12 6 24" xfId="1062"/>
    <cellStyle name="Comma 2 12 6 24 2" xfId="1063"/>
    <cellStyle name="Comma 2 12 6 25" xfId="1064"/>
    <cellStyle name="Comma 2 12 6 3" xfId="1065"/>
    <cellStyle name="Comma 2 12 6 3 2" xfId="1066"/>
    <cellStyle name="Comma 2 12 6 4" xfId="1067"/>
    <cellStyle name="Comma 2 12 6 4 2" xfId="1068"/>
    <cellStyle name="Comma 2 12 6 5" xfId="1069"/>
    <cellStyle name="Comma 2 12 6 5 2" xfId="1070"/>
    <cellStyle name="Comma 2 12 6 6" xfId="1071"/>
    <cellStyle name="Comma 2 12 6 6 2" xfId="1072"/>
    <cellStyle name="Comma 2 12 6 7" xfId="1073"/>
    <cellStyle name="Comma 2 12 6 7 2" xfId="1074"/>
    <cellStyle name="Comma 2 12 6 8" xfId="1075"/>
    <cellStyle name="Comma 2 12 6 8 2" xfId="1076"/>
    <cellStyle name="Comma 2 12 6 9" xfId="1077"/>
    <cellStyle name="Comma 2 12 6 9 2" xfId="1078"/>
    <cellStyle name="Comma 2 12 7" xfId="1079"/>
    <cellStyle name="Comma 2 12 7 10" xfId="1080"/>
    <cellStyle name="Comma 2 12 7 10 2" xfId="1081"/>
    <cellStyle name="Comma 2 12 7 11" xfId="1082"/>
    <cellStyle name="Comma 2 12 7 11 2" xfId="1083"/>
    <cellStyle name="Comma 2 12 7 12" xfId="1084"/>
    <cellStyle name="Comma 2 12 7 12 2" xfId="1085"/>
    <cellStyle name="Comma 2 12 7 13" xfId="1086"/>
    <cellStyle name="Comma 2 12 7 13 2" xfId="1087"/>
    <cellStyle name="Comma 2 12 7 14" xfId="1088"/>
    <cellStyle name="Comma 2 12 7 14 2" xfId="1089"/>
    <cellStyle name="Comma 2 12 7 15" xfId="1090"/>
    <cellStyle name="Comma 2 12 7 15 2" xfId="1091"/>
    <cellStyle name="Comma 2 12 7 16" xfId="1092"/>
    <cellStyle name="Comma 2 12 7 16 2" xfId="1093"/>
    <cellStyle name="Comma 2 12 7 17" xfId="1094"/>
    <cellStyle name="Comma 2 12 7 17 2" xfId="1095"/>
    <cellStyle name="Comma 2 12 7 18" xfId="1096"/>
    <cellStyle name="Comma 2 12 7 18 2" xfId="1097"/>
    <cellStyle name="Comma 2 12 7 19" xfId="1098"/>
    <cellStyle name="Comma 2 12 7 19 2" xfId="1099"/>
    <cellStyle name="Comma 2 12 7 2" xfId="1100"/>
    <cellStyle name="Comma 2 12 7 2 2" xfId="1101"/>
    <cellStyle name="Comma 2 12 7 20" xfId="1102"/>
    <cellStyle name="Comma 2 12 7 20 2" xfId="1103"/>
    <cellStyle name="Comma 2 12 7 21" xfId="1104"/>
    <cellStyle name="Comma 2 12 7 21 2" xfId="1105"/>
    <cellStyle name="Comma 2 12 7 22" xfId="1106"/>
    <cellStyle name="Comma 2 12 7 22 2" xfId="1107"/>
    <cellStyle name="Comma 2 12 7 23" xfId="1108"/>
    <cellStyle name="Comma 2 12 7 23 2" xfId="1109"/>
    <cellStyle name="Comma 2 12 7 24" xfId="1110"/>
    <cellStyle name="Comma 2 12 7 24 2" xfId="1111"/>
    <cellStyle name="Comma 2 12 7 25" xfId="1112"/>
    <cellStyle name="Comma 2 12 7 3" xfId="1113"/>
    <cellStyle name="Comma 2 12 7 3 2" xfId="1114"/>
    <cellStyle name="Comma 2 12 7 4" xfId="1115"/>
    <cellStyle name="Comma 2 12 7 4 2" xfId="1116"/>
    <cellStyle name="Comma 2 12 7 5" xfId="1117"/>
    <cellStyle name="Comma 2 12 7 5 2" xfId="1118"/>
    <cellStyle name="Comma 2 12 7 6" xfId="1119"/>
    <cellStyle name="Comma 2 12 7 6 2" xfId="1120"/>
    <cellStyle name="Comma 2 12 7 7" xfId="1121"/>
    <cellStyle name="Comma 2 12 7 7 2" xfId="1122"/>
    <cellStyle name="Comma 2 12 7 8" xfId="1123"/>
    <cellStyle name="Comma 2 12 7 8 2" xfId="1124"/>
    <cellStyle name="Comma 2 12 7 9" xfId="1125"/>
    <cellStyle name="Comma 2 12 7 9 2" xfId="1126"/>
    <cellStyle name="Comma 2 12 8" xfId="1127"/>
    <cellStyle name="Comma 2 12 8 10" xfId="1128"/>
    <cellStyle name="Comma 2 12 8 10 2" xfId="1129"/>
    <cellStyle name="Comma 2 12 8 11" xfId="1130"/>
    <cellStyle name="Comma 2 12 8 11 2" xfId="1131"/>
    <cellStyle name="Comma 2 12 8 12" xfId="1132"/>
    <cellStyle name="Comma 2 12 8 12 2" xfId="1133"/>
    <cellStyle name="Comma 2 12 8 13" xfId="1134"/>
    <cellStyle name="Comma 2 12 8 13 2" xfId="1135"/>
    <cellStyle name="Comma 2 12 8 14" xfId="1136"/>
    <cellStyle name="Comma 2 12 8 14 2" xfId="1137"/>
    <cellStyle name="Comma 2 12 8 15" xfId="1138"/>
    <cellStyle name="Comma 2 12 8 15 2" xfId="1139"/>
    <cellStyle name="Comma 2 12 8 16" xfId="1140"/>
    <cellStyle name="Comma 2 12 8 16 2" xfId="1141"/>
    <cellStyle name="Comma 2 12 8 17" xfId="1142"/>
    <cellStyle name="Comma 2 12 8 17 2" xfId="1143"/>
    <cellStyle name="Comma 2 12 8 18" xfId="1144"/>
    <cellStyle name="Comma 2 12 8 18 2" xfId="1145"/>
    <cellStyle name="Comma 2 12 8 19" xfId="1146"/>
    <cellStyle name="Comma 2 12 8 19 2" xfId="1147"/>
    <cellStyle name="Comma 2 12 8 2" xfId="1148"/>
    <cellStyle name="Comma 2 12 8 2 2" xfId="1149"/>
    <cellStyle name="Comma 2 12 8 20" xfId="1150"/>
    <cellStyle name="Comma 2 12 8 20 2" xfId="1151"/>
    <cellStyle name="Comma 2 12 8 21" xfId="1152"/>
    <cellStyle name="Comma 2 12 8 21 2" xfId="1153"/>
    <cellStyle name="Comma 2 12 8 22" xfId="1154"/>
    <cellStyle name="Comma 2 12 8 22 2" xfId="1155"/>
    <cellStyle name="Comma 2 12 8 23" xfId="1156"/>
    <cellStyle name="Comma 2 12 8 23 2" xfId="1157"/>
    <cellStyle name="Comma 2 12 8 24" xfId="1158"/>
    <cellStyle name="Comma 2 12 8 24 2" xfId="1159"/>
    <cellStyle name="Comma 2 12 8 25" xfId="1160"/>
    <cellStyle name="Comma 2 12 8 3" xfId="1161"/>
    <cellStyle name="Comma 2 12 8 3 2" xfId="1162"/>
    <cellStyle name="Comma 2 12 8 4" xfId="1163"/>
    <cellStyle name="Comma 2 12 8 4 2" xfId="1164"/>
    <cellStyle name="Comma 2 12 8 5" xfId="1165"/>
    <cellStyle name="Comma 2 12 8 5 2" xfId="1166"/>
    <cellStyle name="Comma 2 12 8 6" xfId="1167"/>
    <cellStyle name="Comma 2 12 8 6 2" xfId="1168"/>
    <cellStyle name="Comma 2 12 8 7" xfId="1169"/>
    <cellStyle name="Comma 2 12 8 7 2" xfId="1170"/>
    <cellStyle name="Comma 2 12 8 8" xfId="1171"/>
    <cellStyle name="Comma 2 12 8 8 2" xfId="1172"/>
    <cellStyle name="Comma 2 12 8 9" xfId="1173"/>
    <cellStyle name="Comma 2 12 8 9 2" xfId="1174"/>
    <cellStyle name="Comma 2 12 9" xfId="1175"/>
    <cellStyle name="Comma 2 12 9 10" xfId="1176"/>
    <cellStyle name="Comma 2 12 9 10 2" xfId="1177"/>
    <cellStyle name="Comma 2 12 9 11" xfId="1178"/>
    <cellStyle name="Comma 2 12 9 11 2" xfId="1179"/>
    <cellStyle name="Comma 2 12 9 12" xfId="1180"/>
    <cellStyle name="Comma 2 12 9 12 2" xfId="1181"/>
    <cellStyle name="Comma 2 12 9 13" xfId="1182"/>
    <cellStyle name="Comma 2 12 9 13 2" xfId="1183"/>
    <cellStyle name="Comma 2 12 9 14" xfId="1184"/>
    <cellStyle name="Comma 2 12 9 14 2" xfId="1185"/>
    <cellStyle name="Comma 2 12 9 15" xfId="1186"/>
    <cellStyle name="Comma 2 12 9 15 2" xfId="1187"/>
    <cellStyle name="Comma 2 12 9 16" xfId="1188"/>
    <cellStyle name="Comma 2 12 9 16 2" xfId="1189"/>
    <cellStyle name="Comma 2 12 9 17" xfId="1190"/>
    <cellStyle name="Comma 2 12 9 17 2" xfId="1191"/>
    <cellStyle name="Comma 2 12 9 18" xfId="1192"/>
    <cellStyle name="Comma 2 12 9 18 2" xfId="1193"/>
    <cellStyle name="Comma 2 12 9 19" xfId="1194"/>
    <cellStyle name="Comma 2 12 9 19 2" xfId="1195"/>
    <cellStyle name="Comma 2 12 9 2" xfId="1196"/>
    <cellStyle name="Comma 2 12 9 2 2" xfId="1197"/>
    <cellStyle name="Comma 2 12 9 20" xfId="1198"/>
    <cellStyle name="Comma 2 12 9 20 2" xfId="1199"/>
    <cellStyle name="Comma 2 12 9 21" xfId="1200"/>
    <cellStyle name="Comma 2 12 9 21 2" xfId="1201"/>
    <cellStyle name="Comma 2 12 9 22" xfId="1202"/>
    <cellStyle name="Comma 2 12 9 22 2" xfId="1203"/>
    <cellStyle name="Comma 2 12 9 23" xfId="1204"/>
    <cellStyle name="Comma 2 12 9 23 2" xfId="1205"/>
    <cellStyle name="Comma 2 12 9 24" xfId="1206"/>
    <cellStyle name="Comma 2 12 9 24 2" xfId="1207"/>
    <cellStyle name="Comma 2 12 9 25" xfId="1208"/>
    <cellStyle name="Comma 2 12 9 3" xfId="1209"/>
    <cellStyle name="Comma 2 12 9 3 2" xfId="1210"/>
    <cellStyle name="Comma 2 12 9 4" xfId="1211"/>
    <cellStyle name="Comma 2 12 9 4 2" xfId="1212"/>
    <cellStyle name="Comma 2 12 9 5" xfId="1213"/>
    <cellStyle name="Comma 2 12 9 5 2" xfId="1214"/>
    <cellStyle name="Comma 2 12 9 6" xfId="1215"/>
    <cellStyle name="Comma 2 12 9 6 2" xfId="1216"/>
    <cellStyle name="Comma 2 12 9 7" xfId="1217"/>
    <cellStyle name="Comma 2 12 9 7 2" xfId="1218"/>
    <cellStyle name="Comma 2 12 9 8" xfId="1219"/>
    <cellStyle name="Comma 2 12 9 8 2" xfId="1220"/>
    <cellStyle name="Comma 2 12 9 9" xfId="1221"/>
    <cellStyle name="Comma 2 12 9 9 2" xfId="1222"/>
    <cellStyle name="Comma 2 13" xfId="1223"/>
    <cellStyle name="Comma 2 13 2" xfId="1224"/>
    <cellStyle name="Comma 2 13 3" xfId="1225"/>
    <cellStyle name="Comma 2 14" xfId="1226"/>
    <cellStyle name="Comma 2 15" xfId="1227"/>
    <cellStyle name="Comma 2 16" xfId="1228"/>
    <cellStyle name="Comma 2 17" xfId="1229"/>
    <cellStyle name="Comma 2 18" xfId="1230"/>
    <cellStyle name="Comma 2 19" xfId="1231"/>
    <cellStyle name="Comma 2 2" xfId="1232"/>
    <cellStyle name="Comma 2 2 10" xfId="1233"/>
    <cellStyle name="Comma 2 2 10 2" xfId="1234"/>
    <cellStyle name="Comma 2 2 10 3" xfId="1235"/>
    <cellStyle name="Comma 2 2 11" xfId="1236"/>
    <cellStyle name="Comma 2 2 12" xfId="1237"/>
    <cellStyle name="Comma 2 2 12 2" xfId="1238"/>
    <cellStyle name="Comma 2 2 12 3" xfId="1239"/>
    <cellStyle name="Comma 2 2 12 4" xfId="1240"/>
    <cellStyle name="Comma 2 2 12 5" xfId="1241"/>
    <cellStyle name="Comma 2 2 12 6" xfId="1242"/>
    <cellStyle name="Comma 2 2 12 7" xfId="1243"/>
    <cellStyle name="Comma 2 2 12 8" xfId="1244"/>
    <cellStyle name="Comma 2 2 12 9" xfId="1245"/>
    <cellStyle name="Comma 2 2 13" xfId="1246"/>
    <cellStyle name="Comma 2 2 14" xfId="1247"/>
    <cellStyle name="Comma 2 2 15" xfId="1248"/>
    <cellStyle name="Comma 2 2 16" xfId="1249"/>
    <cellStyle name="Comma 2 2 17" xfId="1250"/>
    <cellStyle name="Comma 2 2 18" xfId="1251"/>
    <cellStyle name="Comma 2 2 19" xfId="1252"/>
    <cellStyle name="Comma 2 2 2" xfId="1253"/>
    <cellStyle name="Comma 2 2 2 10" xfId="1254"/>
    <cellStyle name="Comma 2 2 2 11" xfId="1255"/>
    <cellStyle name="Comma 2 2 2 12" xfId="1256"/>
    <cellStyle name="Comma 2 2 2 13" xfId="1257"/>
    <cellStyle name="Comma 2 2 2 14" xfId="1258"/>
    <cellStyle name="Comma 2 2 2 2" xfId="1259"/>
    <cellStyle name="Comma 2 2 2 2 10" xfId="1260"/>
    <cellStyle name="Comma 2 2 2 2 11" xfId="1261"/>
    <cellStyle name="Comma 2 2 2 2 12" xfId="1262"/>
    <cellStyle name="Comma 2 2 2 2 13" xfId="1263"/>
    <cellStyle name="Comma 2 2 2 2 14" xfId="1264"/>
    <cellStyle name="Comma 2 2 2 2 2" xfId="1265"/>
    <cellStyle name="Comma 2 2 2 2 2 10" xfId="1266"/>
    <cellStyle name="Comma 2 2 2 2 2 11" xfId="1267"/>
    <cellStyle name="Comma 2 2 2 2 2 12" xfId="1268"/>
    <cellStyle name="Comma 2 2 2 2 2 13" xfId="1269"/>
    <cellStyle name="Comma 2 2 2 2 2 14" xfId="1270"/>
    <cellStyle name="Comma 2 2 2 2 2 2" xfId="1271"/>
    <cellStyle name="Comma 2 2 2 2 2 2 10" xfId="1272"/>
    <cellStyle name="Comma 2 2 2 2 2 2 11" xfId="1273"/>
    <cellStyle name="Comma 2 2 2 2 2 2 12" xfId="1274"/>
    <cellStyle name="Comma 2 2 2 2 2 2 13" xfId="1275"/>
    <cellStyle name="Comma 2 2 2 2 2 2 2" xfId="1276"/>
    <cellStyle name="Comma 2 2 2 2 2 2 2 2" xfId="1277"/>
    <cellStyle name="Comma 2 2 2 2 2 2 2 2 2" xfId="1278"/>
    <cellStyle name="Comma 2 2 2 2 2 2 2 2 2 2" xfId="1279"/>
    <cellStyle name="Comma 2 2 2 2 2 2 2 2 2 3" xfId="1280"/>
    <cellStyle name="Comma 2 2 2 2 2 2 2 2 3" xfId="1281"/>
    <cellStyle name="Comma 2 2 2 2 2 2 2 2 4" xfId="1282"/>
    <cellStyle name="Comma 2 2 2 2 2 2 2 3" xfId="1283"/>
    <cellStyle name="Comma 2 2 2 2 2 2 2 4" xfId="1284"/>
    <cellStyle name="Comma 2 2 2 2 2 2 2 5" xfId="1285"/>
    <cellStyle name="Comma 2 2 2 2 2 2 2 6" xfId="1286"/>
    <cellStyle name="Comma 2 2 2 2 2 2 2 7" xfId="1287"/>
    <cellStyle name="Comma 2 2 2 2 2 2 3" xfId="1288"/>
    <cellStyle name="Comma 2 2 2 2 2 2 4" xfId="1289"/>
    <cellStyle name="Comma 2 2 2 2 2 2 5" xfId="1290"/>
    <cellStyle name="Comma 2 2 2 2 2 2 6" xfId="1291"/>
    <cellStyle name="Comma 2 2 2 2 2 2 7" xfId="1292"/>
    <cellStyle name="Comma 2 2 2 2 2 2 8" xfId="1293"/>
    <cellStyle name="Comma 2 2 2 2 2 2 9" xfId="1294"/>
    <cellStyle name="Comma 2 2 2 2 2 3" xfId="1295"/>
    <cellStyle name="Comma 2 2 2 2 2 4" xfId="1296"/>
    <cellStyle name="Comma 2 2 2 2 2 5" xfId="1297"/>
    <cellStyle name="Comma 2 2 2 2 2 6" xfId="1298"/>
    <cellStyle name="Comma 2 2 2 2 2 7" xfId="1299"/>
    <cellStyle name="Comma 2 2 2 2 2 8" xfId="1300"/>
    <cellStyle name="Comma 2 2 2 2 2 9" xfId="1301"/>
    <cellStyle name="Comma 2 2 2 2 3" xfId="1302"/>
    <cellStyle name="Comma 2 2 2 2 3 2" xfId="1303"/>
    <cellStyle name="Comma 2 2 2 2 3 3" xfId="1304"/>
    <cellStyle name="Comma 2 2 2 2 3 4" xfId="1305"/>
    <cellStyle name="Comma 2 2 2 2 3 5" xfId="1306"/>
    <cellStyle name="Comma 2 2 2 2 3 6" xfId="1307"/>
    <cellStyle name="Comma 2 2 2 2 3 7" xfId="1308"/>
    <cellStyle name="Comma 2 2 2 2 3 8" xfId="1309"/>
    <cellStyle name="Comma 2 2 2 2 4" xfId="1310"/>
    <cellStyle name="Comma 2 2 2 2 5" xfId="1311"/>
    <cellStyle name="Comma 2 2 2 2 6" xfId="1312"/>
    <cellStyle name="Comma 2 2 2 2 7" xfId="1313"/>
    <cellStyle name="Comma 2 2 2 2 8" xfId="1314"/>
    <cellStyle name="Comma 2 2 2 2 9" xfId="1315"/>
    <cellStyle name="Comma 2 2 2 3" xfId="1316"/>
    <cellStyle name="Comma 2 2 2 3 2" xfId="1317"/>
    <cellStyle name="Comma 2 2 2 3 3" xfId="1318"/>
    <cellStyle name="Comma 2 2 2 3 4" xfId="1319"/>
    <cellStyle name="Comma 2 2 2 3 5" xfId="1320"/>
    <cellStyle name="Comma 2 2 2 3 6" xfId="1321"/>
    <cellStyle name="Comma 2 2 2 3 7" xfId="1322"/>
    <cellStyle name="Comma 2 2 2 3 8" xfId="1323"/>
    <cellStyle name="Comma 2 2 2 4" xfId="1324"/>
    <cellStyle name="Comma 2 2 2 5" xfId="1325"/>
    <cellStyle name="Comma 2 2 2 6" xfId="1326"/>
    <cellStyle name="Comma 2 2 2 7" xfId="1327"/>
    <cellStyle name="Comma 2 2 2 8" xfId="1328"/>
    <cellStyle name="Comma 2 2 2 9" xfId="1329"/>
    <cellStyle name="Comma 2 2 20" xfId="1330"/>
    <cellStyle name="Comma 2 2 21" xfId="1331"/>
    <cellStyle name="Comma 2 2 22" xfId="1332"/>
    <cellStyle name="Comma 2 2 23" xfId="1333"/>
    <cellStyle name="Comma 2 2 24" xfId="1334"/>
    <cellStyle name="Comma 2 2 25" xfId="1335"/>
    <cellStyle name="Comma 2 2 26" xfId="1336"/>
    <cellStyle name="Comma 2 2 27" xfId="1337"/>
    <cellStyle name="Comma 2 2 3" xfId="1338"/>
    <cellStyle name="Comma 2 2 4" xfId="1339"/>
    <cellStyle name="Comma 2 2 5" xfId="1340"/>
    <cellStyle name="Comma 2 2 6" xfId="1341"/>
    <cellStyle name="Comma 2 2 7" xfId="1342"/>
    <cellStyle name="Comma 2 2 8" xfId="1343"/>
    <cellStyle name="Comma 2 2 9" xfId="1344"/>
    <cellStyle name="Comma 2 20" xfId="1345"/>
    <cellStyle name="Comma 2 21" xfId="1346"/>
    <cellStyle name="Comma 2 22" xfId="1347"/>
    <cellStyle name="Comma 2 23" xfId="1348"/>
    <cellStyle name="Comma 2 24" xfId="1349"/>
    <cellStyle name="Comma 2 25" xfId="1350"/>
    <cellStyle name="Comma 2 26" xfId="1351"/>
    <cellStyle name="Comma 2 27" xfId="1352"/>
    <cellStyle name="Comma 2 28" xfId="1353"/>
    <cellStyle name="Comma 2 29" xfId="1354"/>
    <cellStyle name="Comma 2 3" xfId="1355"/>
    <cellStyle name="Comma 2 3 2" xfId="1356"/>
    <cellStyle name="Comma 2 3 2 2" xfId="1357"/>
    <cellStyle name="Comma 2 3 2 2 2" xfId="1358"/>
    <cellStyle name="Comma 2 3 2 2 2 2" xfId="1359"/>
    <cellStyle name="Comma 2 3 2 2 3" xfId="1360"/>
    <cellStyle name="Comma 2 3 2 2 4" xfId="1361"/>
    <cellStyle name="Comma 2 3 2 3" xfId="1362"/>
    <cellStyle name="Comma 2 3 2 3 2" xfId="1363"/>
    <cellStyle name="Comma 2 3 2 4" xfId="1364"/>
    <cellStyle name="Comma 2 3 2 5" xfId="1365"/>
    <cellStyle name="Comma 2 3 3" xfId="1366"/>
    <cellStyle name="Comma 2 3 3 2" xfId="1367"/>
    <cellStyle name="Comma 2 3 3 2 2" xfId="1368"/>
    <cellStyle name="Comma 2 3 3 2 2 2" xfId="1369"/>
    <cellStyle name="Comma 2 3 3 2 3" xfId="1370"/>
    <cellStyle name="Comma 2 3 3 3" xfId="1371"/>
    <cellStyle name="Comma 2 3 3 3 2" xfId="1372"/>
    <cellStyle name="Comma 2 3 3 4" xfId="1373"/>
    <cellStyle name="Comma 2 3 4" xfId="1374"/>
    <cellStyle name="Comma 2 3 4 2" xfId="1375"/>
    <cellStyle name="Comma 2 3 4 2 2" xfId="1376"/>
    <cellStyle name="Comma 2 3 4 3" xfId="1377"/>
    <cellStyle name="Comma 2 3 4 4" xfId="1378"/>
    <cellStyle name="Comma 2 3 5" xfId="1379"/>
    <cellStyle name="Comma 2 3 5 2" xfId="1380"/>
    <cellStyle name="Comma 2 3 5 3" xfId="1381"/>
    <cellStyle name="Comma 2 3 6" xfId="1382"/>
    <cellStyle name="Comma 2 3 6 2" xfId="1383"/>
    <cellStyle name="Comma 2 3 7" xfId="1384"/>
    <cellStyle name="Comma 2 30" xfId="1385"/>
    <cellStyle name="Comma 2 4" xfId="1386"/>
    <cellStyle name="Comma 2 4 2" xfId="1387"/>
    <cellStyle name="Comma 2 4 2 2" xfId="1388"/>
    <cellStyle name="Comma 2 4 2 2 2" xfId="1389"/>
    <cellStyle name="Comma 2 4 2 3" xfId="1390"/>
    <cellStyle name="Comma 2 4 2 4" xfId="1391"/>
    <cellStyle name="Comma 2 4 3" xfId="1392"/>
    <cellStyle name="Comma 2 4 3 2" xfId="1393"/>
    <cellStyle name="Comma 2 4 4" xfId="1394"/>
    <cellStyle name="Comma 2 4 4 2" xfId="1395"/>
    <cellStyle name="Comma 2 4 5" xfId="1396"/>
    <cellStyle name="Comma 2 5" xfId="1397"/>
    <cellStyle name="Comma 2 5 2" xfId="1398"/>
    <cellStyle name="Comma 2 5 2 2" xfId="1399"/>
    <cellStyle name="Comma 2 5 2 3" xfId="1400"/>
    <cellStyle name="Comma 2 5 3" xfId="1401"/>
    <cellStyle name="Comma 2 5 3 2" xfId="1402"/>
    <cellStyle name="Comma 2 5 4" xfId="1403"/>
    <cellStyle name="Comma 2 6" xfId="1404"/>
    <cellStyle name="Comma 2 6 2" xfId="1405"/>
    <cellStyle name="Comma 2 6 2 2" xfId="1406"/>
    <cellStyle name="Comma 2 6 3" xfId="1407"/>
    <cellStyle name="Comma 2 6 4" xfId="1408"/>
    <cellStyle name="Comma 2 7" xfId="1409"/>
    <cellStyle name="Comma 2 7 2" xfId="1410"/>
    <cellStyle name="Comma 2 7 3" xfId="1411"/>
    <cellStyle name="Comma 2 7 4" xfId="1412"/>
    <cellStyle name="Comma 2 8" xfId="1413"/>
    <cellStyle name="Comma 2 8 2" xfId="1414"/>
    <cellStyle name="Comma 2 8 3" xfId="1415"/>
    <cellStyle name="Comma 2 8 4" xfId="1416"/>
    <cellStyle name="Comma 2 9" xfId="1417"/>
    <cellStyle name="Comma 2 9 2" xfId="1418"/>
    <cellStyle name="Comma 2 9 3" xfId="1419"/>
    <cellStyle name="Comma 2 9 4" xfId="1420"/>
    <cellStyle name="Comma 20" xfId="1421"/>
    <cellStyle name="Comma 21" xfId="1422"/>
    <cellStyle name="Comma 22" xfId="1423"/>
    <cellStyle name="Comma 23" xfId="1424"/>
    <cellStyle name="Comma 24" xfId="1425"/>
    <cellStyle name="Comma 25" xfId="1426"/>
    <cellStyle name="Comma 26" xfId="1427"/>
    <cellStyle name="Comma 27" xfId="1428"/>
    <cellStyle name="Comma 28" xfId="1429"/>
    <cellStyle name="Comma 29" xfId="1430"/>
    <cellStyle name="Comma 3" xfId="1431"/>
    <cellStyle name="Comma 3 10" xfId="1432"/>
    <cellStyle name="Comma 3 11" xfId="1433"/>
    <cellStyle name="Comma 3 12" xfId="1434"/>
    <cellStyle name="Comma 3 13" xfId="1435"/>
    <cellStyle name="Comma 3 14" xfId="1436"/>
    <cellStyle name="Comma 3 15" xfId="1437"/>
    <cellStyle name="Comma 3 16" xfId="1438"/>
    <cellStyle name="Comma 3 17" xfId="1439"/>
    <cellStyle name="Comma 3 2" xfId="1440"/>
    <cellStyle name="Comma 3 2 10" xfId="1441"/>
    <cellStyle name="Comma 3 2 11" xfId="1442"/>
    <cellStyle name="Comma 3 2 12" xfId="1443"/>
    <cellStyle name="Comma 3 2 13" xfId="1444"/>
    <cellStyle name="Comma 3 2 14" xfId="1445"/>
    <cellStyle name="Comma 3 2 15" xfId="1446"/>
    <cellStyle name="Comma 3 2 16" xfId="1447"/>
    <cellStyle name="Comma 3 2 2" xfId="1448"/>
    <cellStyle name="Comma 3 2 2 10" xfId="1449"/>
    <cellStyle name="Comma 3 2 2 2" xfId="1450"/>
    <cellStyle name="Comma 3 2 2 2 2" xfId="1451"/>
    <cellStyle name="Comma 3 2 2 2 3" xfId="1452"/>
    <cellStyle name="Comma 3 2 2 3" xfId="1453"/>
    <cellStyle name="Comma 3 2 2 4" xfId="1454"/>
    <cellStyle name="Comma 3 2 2 5" xfId="1455"/>
    <cellStyle name="Comma 3 2 2 6" xfId="1456"/>
    <cellStyle name="Comma 3 2 2 7" xfId="1457"/>
    <cellStyle name="Comma 3 2 2 8" xfId="1458"/>
    <cellStyle name="Comma 3 2 2 9" xfId="1459"/>
    <cellStyle name="Comma 3 2 3" xfId="1460"/>
    <cellStyle name="Comma 3 2 4" xfId="1461"/>
    <cellStyle name="Comma 3 2 5" xfId="1462"/>
    <cellStyle name="Comma 3 2 5 2" xfId="1463"/>
    <cellStyle name="Comma 3 2 6" xfId="1464"/>
    <cellStyle name="Comma 3 2 7" xfId="1465"/>
    <cellStyle name="Comma 3 2 8" xfId="1466"/>
    <cellStyle name="Comma 3 2 9" xfId="1467"/>
    <cellStyle name="Comma 3 3" xfId="1468"/>
    <cellStyle name="Comma 3 3 2" xfId="1469"/>
    <cellStyle name="Comma 3 3 2 2" xfId="1470"/>
    <cellStyle name="Comma 3 3 3" xfId="1471"/>
    <cellStyle name="Comma 3 3 4" xfId="1472"/>
    <cellStyle name="Comma 3 3 5" xfId="1473"/>
    <cellStyle name="Comma 3 4" xfId="1474"/>
    <cellStyle name="Comma 3 4 2" xfId="1475"/>
    <cellStyle name="Comma 3 5" xfId="1476"/>
    <cellStyle name="Comma 3 6" xfId="1477"/>
    <cellStyle name="Comma 3 7" xfId="1478"/>
    <cellStyle name="Comma 3 8" xfId="1479"/>
    <cellStyle name="Comma 3 9" xfId="1480"/>
    <cellStyle name="Comma 30" xfId="1481"/>
    <cellStyle name="Comma 31" xfId="1482"/>
    <cellStyle name="Comma 31 10" xfId="1483"/>
    <cellStyle name="Comma 31 10 10" xfId="1484"/>
    <cellStyle name="Comma 31 10 10 2" xfId="1485"/>
    <cellStyle name="Comma 31 10 11" xfId="1486"/>
    <cellStyle name="Comma 31 10 11 2" xfId="1487"/>
    <cellStyle name="Comma 31 10 12" xfId="1488"/>
    <cellStyle name="Comma 31 10 12 2" xfId="1489"/>
    <cellStyle name="Comma 31 10 13" xfId="1490"/>
    <cellStyle name="Comma 31 10 13 2" xfId="1491"/>
    <cellStyle name="Comma 31 10 14" xfId="1492"/>
    <cellStyle name="Comma 31 10 14 2" xfId="1493"/>
    <cellStyle name="Comma 31 10 15" xfId="1494"/>
    <cellStyle name="Comma 31 10 15 2" xfId="1495"/>
    <cellStyle name="Comma 31 10 16" xfId="1496"/>
    <cellStyle name="Comma 31 10 16 2" xfId="1497"/>
    <cellStyle name="Comma 31 10 17" xfId="1498"/>
    <cellStyle name="Comma 31 10 17 2" xfId="1499"/>
    <cellStyle name="Comma 31 10 18" xfId="1500"/>
    <cellStyle name="Comma 31 10 18 2" xfId="1501"/>
    <cellStyle name="Comma 31 10 19" xfId="1502"/>
    <cellStyle name="Comma 31 10 19 2" xfId="1503"/>
    <cellStyle name="Comma 31 10 2" xfId="1504"/>
    <cellStyle name="Comma 31 10 2 2" xfId="1505"/>
    <cellStyle name="Comma 31 10 20" xfId="1506"/>
    <cellStyle name="Comma 31 10 20 2" xfId="1507"/>
    <cellStyle name="Comma 31 10 21" xfId="1508"/>
    <cellStyle name="Comma 31 10 21 2" xfId="1509"/>
    <cellStyle name="Comma 31 10 22" xfId="1510"/>
    <cellStyle name="Comma 31 10 22 2" xfId="1511"/>
    <cellStyle name="Comma 31 10 23" xfId="1512"/>
    <cellStyle name="Comma 31 10 23 2" xfId="1513"/>
    <cellStyle name="Comma 31 10 24" xfId="1514"/>
    <cellStyle name="Comma 31 10 24 2" xfId="1515"/>
    <cellStyle name="Comma 31 10 25" xfId="1516"/>
    <cellStyle name="Comma 31 10 3" xfId="1517"/>
    <cellStyle name="Comma 31 10 3 2" xfId="1518"/>
    <cellStyle name="Comma 31 10 4" xfId="1519"/>
    <cellStyle name="Comma 31 10 4 2" xfId="1520"/>
    <cellStyle name="Comma 31 10 5" xfId="1521"/>
    <cellStyle name="Comma 31 10 5 2" xfId="1522"/>
    <cellStyle name="Comma 31 10 6" xfId="1523"/>
    <cellStyle name="Comma 31 10 6 2" xfId="1524"/>
    <cellStyle name="Comma 31 10 7" xfId="1525"/>
    <cellStyle name="Comma 31 10 7 2" xfId="1526"/>
    <cellStyle name="Comma 31 10 8" xfId="1527"/>
    <cellStyle name="Comma 31 10 8 2" xfId="1528"/>
    <cellStyle name="Comma 31 10 9" xfId="1529"/>
    <cellStyle name="Comma 31 10 9 2" xfId="1530"/>
    <cellStyle name="Comma 31 11" xfId="1531"/>
    <cellStyle name="Comma 31 11 10" xfId="1532"/>
    <cellStyle name="Comma 31 11 10 2" xfId="1533"/>
    <cellStyle name="Comma 31 11 11" xfId="1534"/>
    <cellStyle name="Comma 31 11 11 2" xfId="1535"/>
    <cellStyle name="Comma 31 11 12" xfId="1536"/>
    <cellStyle name="Comma 31 11 12 2" xfId="1537"/>
    <cellStyle name="Comma 31 11 13" xfId="1538"/>
    <cellStyle name="Comma 31 11 13 2" xfId="1539"/>
    <cellStyle name="Comma 31 11 14" xfId="1540"/>
    <cellStyle name="Comma 31 11 14 2" xfId="1541"/>
    <cellStyle name="Comma 31 11 15" xfId="1542"/>
    <cellStyle name="Comma 31 11 15 2" xfId="1543"/>
    <cellStyle name="Comma 31 11 16" xfId="1544"/>
    <cellStyle name="Comma 31 11 16 2" xfId="1545"/>
    <cellStyle name="Comma 31 11 17" xfId="1546"/>
    <cellStyle name="Comma 31 11 17 2" xfId="1547"/>
    <cellStyle name="Comma 31 11 18" xfId="1548"/>
    <cellStyle name="Comma 31 11 18 2" xfId="1549"/>
    <cellStyle name="Comma 31 11 19" xfId="1550"/>
    <cellStyle name="Comma 31 11 19 2" xfId="1551"/>
    <cellStyle name="Comma 31 11 2" xfId="1552"/>
    <cellStyle name="Comma 31 11 2 2" xfId="1553"/>
    <cellStyle name="Comma 31 11 20" xfId="1554"/>
    <cellStyle name="Comma 31 11 20 2" xfId="1555"/>
    <cellStyle name="Comma 31 11 21" xfId="1556"/>
    <cellStyle name="Comma 31 11 21 2" xfId="1557"/>
    <cellStyle name="Comma 31 11 22" xfId="1558"/>
    <cellStyle name="Comma 31 11 22 2" xfId="1559"/>
    <cellStyle name="Comma 31 11 23" xfId="1560"/>
    <cellStyle name="Comma 31 11 23 2" xfId="1561"/>
    <cellStyle name="Comma 31 11 24" xfId="1562"/>
    <cellStyle name="Comma 31 11 24 2" xfId="1563"/>
    <cellStyle name="Comma 31 11 25" xfId="1564"/>
    <cellStyle name="Comma 31 11 3" xfId="1565"/>
    <cellStyle name="Comma 31 11 3 2" xfId="1566"/>
    <cellStyle name="Comma 31 11 4" xfId="1567"/>
    <cellStyle name="Comma 31 11 4 2" xfId="1568"/>
    <cellStyle name="Comma 31 11 5" xfId="1569"/>
    <cellStyle name="Comma 31 11 5 2" xfId="1570"/>
    <cellStyle name="Comma 31 11 6" xfId="1571"/>
    <cellStyle name="Comma 31 11 6 2" xfId="1572"/>
    <cellStyle name="Comma 31 11 7" xfId="1573"/>
    <cellStyle name="Comma 31 11 7 2" xfId="1574"/>
    <cellStyle name="Comma 31 11 8" xfId="1575"/>
    <cellStyle name="Comma 31 11 8 2" xfId="1576"/>
    <cellStyle name="Comma 31 11 9" xfId="1577"/>
    <cellStyle name="Comma 31 11 9 2" xfId="1578"/>
    <cellStyle name="Comma 31 12" xfId="1579"/>
    <cellStyle name="Comma 31 12 10" xfId="1580"/>
    <cellStyle name="Comma 31 12 10 2" xfId="1581"/>
    <cellStyle name="Comma 31 12 11" xfId="1582"/>
    <cellStyle name="Comma 31 12 11 2" xfId="1583"/>
    <cellStyle name="Comma 31 12 12" xfId="1584"/>
    <cellStyle name="Comma 31 12 12 2" xfId="1585"/>
    <cellStyle name="Comma 31 12 13" xfId="1586"/>
    <cellStyle name="Comma 31 12 13 2" xfId="1587"/>
    <cellStyle name="Comma 31 12 14" xfId="1588"/>
    <cellStyle name="Comma 31 12 14 2" xfId="1589"/>
    <cellStyle name="Comma 31 12 15" xfId="1590"/>
    <cellStyle name="Comma 31 12 15 2" xfId="1591"/>
    <cellStyle name="Comma 31 12 16" xfId="1592"/>
    <cellStyle name="Comma 31 12 16 2" xfId="1593"/>
    <cellStyle name="Comma 31 12 17" xfId="1594"/>
    <cellStyle name="Comma 31 12 17 2" xfId="1595"/>
    <cellStyle name="Comma 31 12 18" xfId="1596"/>
    <cellStyle name="Comma 31 12 18 2" xfId="1597"/>
    <cellStyle name="Comma 31 12 19" xfId="1598"/>
    <cellStyle name="Comma 31 12 19 2" xfId="1599"/>
    <cellStyle name="Comma 31 12 2" xfId="1600"/>
    <cellStyle name="Comma 31 12 2 2" xfId="1601"/>
    <cellStyle name="Comma 31 12 20" xfId="1602"/>
    <cellStyle name="Comma 31 12 20 2" xfId="1603"/>
    <cellStyle name="Comma 31 12 21" xfId="1604"/>
    <cellStyle name="Comma 31 12 21 2" xfId="1605"/>
    <cellStyle name="Comma 31 12 22" xfId="1606"/>
    <cellStyle name="Comma 31 12 22 2" xfId="1607"/>
    <cellStyle name="Comma 31 12 23" xfId="1608"/>
    <cellStyle name="Comma 31 12 23 2" xfId="1609"/>
    <cellStyle name="Comma 31 12 24" xfId="1610"/>
    <cellStyle name="Comma 31 12 24 2" xfId="1611"/>
    <cellStyle name="Comma 31 12 25" xfId="1612"/>
    <cellStyle name="Comma 31 12 3" xfId="1613"/>
    <cellStyle name="Comma 31 12 3 2" xfId="1614"/>
    <cellStyle name="Comma 31 12 4" xfId="1615"/>
    <cellStyle name="Comma 31 12 4 2" xfId="1616"/>
    <cellStyle name="Comma 31 12 5" xfId="1617"/>
    <cellStyle name="Comma 31 12 5 2" xfId="1618"/>
    <cellStyle name="Comma 31 12 6" xfId="1619"/>
    <cellStyle name="Comma 31 12 6 2" xfId="1620"/>
    <cellStyle name="Comma 31 12 7" xfId="1621"/>
    <cellStyle name="Comma 31 12 7 2" xfId="1622"/>
    <cellStyle name="Comma 31 12 8" xfId="1623"/>
    <cellStyle name="Comma 31 12 8 2" xfId="1624"/>
    <cellStyle name="Comma 31 12 9" xfId="1625"/>
    <cellStyle name="Comma 31 12 9 2" xfId="1626"/>
    <cellStyle name="Comma 31 13" xfId="1627"/>
    <cellStyle name="Comma 31 13 10" xfId="1628"/>
    <cellStyle name="Comma 31 13 10 2" xfId="1629"/>
    <cellStyle name="Comma 31 13 11" xfId="1630"/>
    <cellStyle name="Comma 31 13 11 2" xfId="1631"/>
    <cellStyle name="Comma 31 13 12" xfId="1632"/>
    <cellStyle name="Comma 31 13 12 2" xfId="1633"/>
    <cellStyle name="Comma 31 13 13" xfId="1634"/>
    <cellStyle name="Comma 31 13 13 2" xfId="1635"/>
    <cellStyle name="Comma 31 13 14" xfId="1636"/>
    <cellStyle name="Comma 31 13 14 2" xfId="1637"/>
    <cellStyle name="Comma 31 13 15" xfId="1638"/>
    <cellStyle name="Comma 31 13 15 2" xfId="1639"/>
    <cellStyle name="Comma 31 13 16" xfId="1640"/>
    <cellStyle name="Comma 31 13 16 2" xfId="1641"/>
    <cellStyle name="Comma 31 13 17" xfId="1642"/>
    <cellStyle name="Comma 31 13 17 2" xfId="1643"/>
    <cellStyle name="Comma 31 13 18" xfId="1644"/>
    <cellStyle name="Comma 31 13 18 2" xfId="1645"/>
    <cellStyle name="Comma 31 13 19" xfId="1646"/>
    <cellStyle name="Comma 31 13 19 2" xfId="1647"/>
    <cellStyle name="Comma 31 13 2" xfId="1648"/>
    <cellStyle name="Comma 31 13 2 2" xfId="1649"/>
    <cellStyle name="Comma 31 13 20" xfId="1650"/>
    <cellStyle name="Comma 31 13 20 2" xfId="1651"/>
    <cellStyle name="Comma 31 13 21" xfId="1652"/>
    <cellStyle name="Comma 31 13 21 2" xfId="1653"/>
    <cellStyle name="Comma 31 13 22" xfId="1654"/>
    <cellStyle name="Comma 31 13 22 2" xfId="1655"/>
    <cellStyle name="Comma 31 13 23" xfId="1656"/>
    <cellStyle name="Comma 31 13 23 2" xfId="1657"/>
    <cellStyle name="Comma 31 13 24" xfId="1658"/>
    <cellStyle name="Comma 31 13 24 2" xfId="1659"/>
    <cellStyle name="Comma 31 13 25" xfId="1660"/>
    <cellStyle name="Comma 31 13 3" xfId="1661"/>
    <cellStyle name="Comma 31 13 3 2" xfId="1662"/>
    <cellStyle name="Comma 31 13 4" xfId="1663"/>
    <cellStyle name="Comma 31 13 4 2" xfId="1664"/>
    <cellStyle name="Comma 31 13 5" xfId="1665"/>
    <cellStyle name="Comma 31 13 5 2" xfId="1666"/>
    <cellStyle name="Comma 31 13 6" xfId="1667"/>
    <cellStyle name="Comma 31 13 6 2" xfId="1668"/>
    <cellStyle name="Comma 31 13 7" xfId="1669"/>
    <cellStyle name="Comma 31 13 7 2" xfId="1670"/>
    <cellStyle name="Comma 31 13 8" xfId="1671"/>
    <cellStyle name="Comma 31 13 8 2" xfId="1672"/>
    <cellStyle name="Comma 31 13 9" xfId="1673"/>
    <cellStyle name="Comma 31 13 9 2" xfId="1674"/>
    <cellStyle name="Comma 31 14" xfId="1675"/>
    <cellStyle name="Comma 31 14 10" xfId="1676"/>
    <cellStyle name="Comma 31 14 10 2" xfId="1677"/>
    <cellStyle name="Comma 31 14 11" xfId="1678"/>
    <cellStyle name="Comma 31 14 11 2" xfId="1679"/>
    <cellStyle name="Comma 31 14 12" xfId="1680"/>
    <cellStyle name="Comma 31 14 12 2" xfId="1681"/>
    <cellStyle name="Comma 31 14 13" xfId="1682"/>
    <cellStyle name="Comma 31 14 13 2" xfId="1683"/>
    <cellStyle name="Comma 31 14 14" xfId="1684"/>
    <cellStyle name="Comma 31 14 14 2" xfId="1685"/>
    <cellStyle name="Comma 31 14 15" xfId="1686"/>
    <cellStyle name="Comma 31 14 15 2" xfId="1687"/>
    <cellStyle name="Comma 31 14 16" xfId="1688"/>
    <cellStyle name="Comma 31 14 16 2" xfId="1689"/>
    <cellStyle name="Comma 31 14 17" xfId="1690"/>
    <cellStyle name="Comma 31 14 17 2" xfId="1691"/>
    <cellStyle name="Comma 31 14 18" xfId="1692"/>
    <cellStyle name="Comma 31 14 18 2" xfId="1693"/>
    <cellStyle name="Comma 31 14 19" xfId="1694"/>
    <cellStyle name="Comma 31 14 19 2" xfId="1695"/>
    <cellStyle name="Comma 31 14 2" xfId="1696"/>
    <cellStyle name="Comma 31 14 2 2" xfId="1697"/>
    <cellStyle name="Comma 31 14 20" xfId="1698"/>
    <cellStyle name="Comma 31 14 20 2" xfId="1699"/>
    <cellStyle name="Comma 31 14 21" xfId="1700"/>
    <cellStyle name="Comma 31 14 21 2" xfId="1701"/>
    <cellStyle name="Comma 31 14 22" xfId="1702"/>
    <cellStyle name="Comma 31 14 22 2" xfId="1703"/>
    <cellStyle name="Comma 31 14 23" xfId="1704"/>
    <cellStyle name="Comma 31 14 23 2" xfId="1705"/>
    <cellStyle name="Comma 31 14 24" xfId="1706"/>
    <cellStyle name="Comma 31 14 24 2" xfId="1707"/>
    <cellStyle name="Comma 31 14 25" xfId="1708"/>
    <cellStyle name="Comma 31 14 3" xfId="1709"/>
    <cellStyle name="Comma 31 14 3 2" xfId="1710"/>
    <cellStyle name="Comma 31 14 4" xfId="1711"/>
    <cellStyle name="Comma 31 14 4 2" xfId="1712"/>
    <cellStyle name="Comma 31 14 5" xfId="1713"/>
    <cellStyle name="Comma 31 14 5 2" xfId="1714"/>
    <cellStyle name="Comma 31 14 6" xfId="1715"/>
    <cellStyle name="Comma 31 14 6 2" xfId="1716"/>
    <cellStyle name="Comma 31 14 7" xfId="1717"/>
    <cellStyle name="Comma 31 14 7 2" xfId="1718"/>
    <cellStyle name="Comma 31 14 8" xfId="1719"/>
    <cellStyle name="Comma 31 14 8 2" xfId="1720"/>
    <cellStyle name="Comma 31 14 9" xfId="1721"/>
    <cellStyle name="Comma 31 14 9 2" xfId="1722"/>
    <cellStyle name="Comma 31 15" xfId="1723"/>
    <cellStyle name="Comma 31 15 10" xfId="1724"/>
    <cellStyle name="Comma 31 15 10 2" xfId="1725"/>
    <cellStyle name="Comma 31 15 11" xfId="1726"/>
    <cellStyle name="Comma 31 15 11 2" xfId="1727"/>
    <cellStyle name="Comma 31 15 12" xfId="1728"/>
    <cellStyle name="Comma 31 15 12 2" xfId="1729"/>
    <cellStyle name="Comma 31 15 13" xfId="1730"/>
    <cellStyle name="Comma 31 15 13 2" xfId="1731"/>
    <cellStyle name="Comma 31 15 14" xfId="1732"/>
    <cellStyle name="Comma 31 15 14 2" xfId="1733"/>
    <cellStyle name="Comma 31 15 15" xfId="1734"/>
    <cellStyle name="Comma 31 15 15 2" xfId="1735"/>
    <cellStyle name="Comma 31 15 16" xfId="1736"/>
    <cellStyle name="Comma 31 15 16 2" xfId="1737"/>
    <cellStyle name="Comma 31 15 17" xfId="1738"/>
    <cellStyle name="Comma 31 15 17 2" xfId="1739"/>
    <cellStyle name="Comma 31 15 18" xfId="1740"/>
    <cellStyle name="Comma 31 15 18 2" xfId="1741"/>
    <cellStyle name="Comma 31 15 19" xfId="1742"/>
    <cellStyle name="Comma 31 15 19 2" xfId="1743"/>
    <cellStyle name="Comma 31 15 2" xfId="1744"/>
    <cellStyle name="Comma 31 15 2 2" xfId="1745"/>
    <cellStyle name="Comma 31 15 20" xfId="1746"/>
    <cellStyle name="Comma 31 15 20 2" xfId="1747"/>
    <cellStyle name="Comma 31 15 21" xfId="1748"/>
    <cellStyle name="Comma 31 15 21 2" xfId="1749"/>
    <cellStyle name="Comma 31 15 22" xfId="1750"/>
    <cellStyle name="Comma 31 15 22 2" xfId="1751"/>
    <cellStyle name="Comma 31 15 23" xfId="1752"/>
    <cellStyle name="Comma 31 15 23 2" xfId="1753"/>
    <cellStyle name="Comma 31 15 24" xfId="1754"/>
    <cellStyle name="Comma 31 15 24 2" xfId="1755"/>
    <cellStyle name="Comma 31 15 25" xfId="1756"/>
    <cellStyle name="Comma 31 15 3" xfId="1757"/>
    <cellStyle name="Comma 31 15 3 2" xfId="1758"/>
    <cellStyle name="Comma 31 15 4" xfId="1759"/>
    <cellStyle name="Comma 31 15 4 2" xfId="1760"/>
    <cellStyle name="Comma 31 15 5" xfId="1761"/>
    <cellStyle name="Comma 31 15 5 2" xfId="1762"/>
    <cellStyle name="Comma 31 15 6" xfId="1763"/>
    <cellStyle name="Comma 31 15 6 2" xfId="1764"/>
    <cellStyle name="Comma 31 15 7" xfId="1765"/>
    <cellStyle name="Comma 31 15 7 2" xfId="1766"/>
    <cellStyle name="Comma 31 15 8" xfId="1767"/>
    <cellStyle name="Comma 31 15 8 2" xfId="1768"/>
    <cellStyle name="Comma 31 15 9" xfId="1769"/>
    <cellStyle name="Comma 31 15 9 2" xfId="1770"/>
    <cellStyle name="Comma 31 16" xfId="1771"/>
    <cellStyle name="Comma 31 16 10" xfId="1772"/>
    <cellStyle name="Comma 31 16 10 2" xfId="1773"/>
    <cellStyle name="Comma 31 16 11" xfId="1774"/>
    <cellStyle name="Comma 31 16 11 2" xfId="1775"/>
    <cellStyle name="Comma 31 16 12" xfId="1776"/>
    <cellStyle name="Comma 31 16 12 2" xfId="1777"/>
    <cellStyle name="Comma 31 16 13" xfId="1778"/>
    <cellStyle name="Comma 31 16 13 2" xfId="1779"/>
    <cellStyle name="Comma 31 16 14" xfId="1780"/>
    <cellStyle name="Comma 31 16 14 2" xfId="1781"/>
    <cellStyle name="Comma 31 16 15" xfId="1782"/>
    <cellStyle name="Comma 31 16 15 2" xfId="1783"/>
    <cellStyle name="Comma 31 16 16" xfId="1784"/>
    <cellStyle name="Comma 31 16 16 2" xfId="1785"/>
    <cellStyle name="Comma 31 16 17" xfId="1786"/>
    <cellStyle name="Comma 31 16 17 2" xfId="1787"/>
    <cellStyle name="Comma 31 16 18" xfId="1788"/>
    <cellStyle name="Comma 31 16 18 2" xfId="1789"/>
    <cellStyle name="Comma 31 16 19" xfId="1790"/>
    <cellStyle name="Comma 31 16 19 2" xfId="1791"/>
    <cellStyle name="Comma 31 16 2" xfId="1792"/>
    <cellStyle name="Comma 31 16 2 2" xfId="1793"/>
    <cellStyle name="Comma 31 16 20" xfId="1794"/>
    <cellStyle name="Comma 31 16 20 2" xfId="1795"/>
    <cellStyle name="Comma 31 16 21" xfId="1796"/>
    <cellStyle name="Comma 31 16 21 2" xfId="1797"/>
    <cellStyle name="Comma 31 16 22" xfId="1798"/>
    <cellStyle name="Comma 31 16 22 2" xfId="1799"/>
    <cellStyle name="Comma 31 16 23" xfId="1800"/>
    <cellStyle name="Comma 31 16 23 2" xfId="1801"/>
    <cellStyle name="Comma 31 16 24" xfId="1802"/>
    <cellStyle name="Comma 31 16 24 2" xfId="1803"/>
    <cellStyle name="Comma 31 16 25" xfId="1804"/>
    <cellStyle name="Comma 31 16 3" xfId="1805"/>
    <cellStyle name="Comma 31 16 3 2" xfId="1806"/>
    <cellStyle name="Comma 31 16 4" xfId="1807"/>
    <cellStyle name="Comma 31 16 4 2" xfId="1808"/>
    <cellStyle name="Comma 31 16 5" xfId="1809"/>
    <cellStyle name="Comma 31 16 5 2" xfId="1810"/>
    <cellStyle name="Comma 31 16 6" xfId="1811"/>
    <cellStyle name="Comma 31 16 6 2" xfId="1812"/>
    <cellStyle name="Comma 31 16 7" xfId="1813"/>
    <cellStyle name="Comma 31 16 7 2" xfId="1814"/>
    <cellStyle name="Comma 31 16 8" xfId="1815"/>
    <cellStyle name="Comma 31 16 8 2" xfId="1816"/>
    <cellStyle name="Comma 31 16 9" xfId="1817"/>
    <cellStyle name="Comma 31 16 9 2" xfId="1818"/>
    <cellStyle name="Comma 31 17" xfId="1819"/>
    <cellStyle name="Comma 31 17 10" xfId="1820"/>
    <cellStyle name="Comma 31 17 10 2" xfId="1821"/>
    <cellStyle name="Comma 31 17 11" xfId="1822"/>
    <cellStyle name="Comma 31 17 11 2" xfId="1823"/>
    <cellStyle name="Comma 31 17 12" xfId="1824"/>
    <cellStyle name="Comma 31 17 12 2" xfId="1825"/>
    <cellStyle name="Comma 31 17 13" xfId="1826"/>
    <cellStyle name="Comma 31 17 13 2" xfId="1827"/>
    <cellStyle name="Comma 31 17 14" xfId="1828"/>
    <cellStyle name="Comma 31 17 14 2" xfId="1829"/>
    <cellStyle name="Comma 31 17 15" xfId="1830"/>
    <cellStyle name="Comma 31 17 15 2" xfId="1831"/>
    <cellStyle name="Comma 31 17 16" xfId="1832"/>
    <cellStyle name="Comma 31 17 16 2" xfId="1833"/>
    <cellStyle name="Comma 31 17 17" xfId="1834"/>
    <cellStyle name="Comma 31 17 17 2" xfId="1835"/>
    <cellStyle name="Comma 31 17 18" xfId="1836"/>
    <cellStyle name="Comma 31 17 18 2" xfId="1837"/>
    <cellStyle name="Comma 31 17 19" xfId="1838"/>
    <cellStyle name="Comma 31 17 19 2" xfId="1839"/>
    <cellStyle name="Comma 31 17 2" xfId="1840"/>
    <cellStyle name="Comma 31 17 2 2" xfId="1841"/>
    <cellStyle name="Comma 31 17 20" xfId="1842"/>
    <cellStyle name="Comma 31 17 20 2" xfId="1843"/>
    <cellStyle name="Comma 31 17 21" xfId="1844"/>
    <cellStyle name="Comma 31 17 21 2" xfId="1845"/>
    <cellStyle name="Comma 31 17 22" xfId="1846"/>
    <cellStyle name="Comma 31 17 22 2" xfId="1847"/>
    <cellStyle name="Comma 31 17 23" xfId="1848"/>
    <cellStyle name="Comma 31 17 23 2" xfId="1849"/>
    <cellStyle name="Comma 31 17 24" xfId="1850"/>
    <cellStyle name="Comma 31 17 24 2" xfId="1851"/>
    <cellStyle name="Comma 31 17 25" xfId="1852"/>
    <cellStyle name="Comma 31 17 3" xfId="1853"/>
    <cellStyle name="Comma 31 17 3 2" xfId="1854"/>
    <cellStyle name="Comma 31 17 4" xfId="1855"/>
    <cellStyle name="Comma 31 17 4 2" xfId="1856"/>
    <cellStyle name="Comma 31 17 5" xfId="1857"/>
    <cellStyle name="Comma 31 17 5 2" xfId="1858"/>
    <cellStyle name="Comma 31 17 6" xfId="1859"/>
    <cellStyle name="Comma 31 17 6 2" xfId="1860"/>
    <cellStyle name="Comma 31 17 7" xfId="1861"/>
    <cellStyle name="Comma 31 17 7 2" xfId="1862"/>
    <cellStyle name="Comma 31 17 8" xfId="1863"/>
    <cellStyle name="Comma 31 17 8 2" xfId="1864"/>
    <cellStyle name="Comma 31 17 9" xfId="1865"/>
    <cellStyle name="Comma 31 17 9 2" xfId="1866"/>
    <cellStyle name="Comma 31 18" xfId="1867"/>
    <cellStyle name="Comma 31 18 10" xfId="1868"/>
    <cellStyle name="Comma 31 18 10 2" xfId="1869"/>
    <cellStyle name="Comma 31 18 11" xfId="1870"/>
    <cellStyle name="Comma 31 18 11 2" xfId="1871"/>
    <cellStyle name="Comma 31 18 12" xfId="1872"/>
    <cellStyle name="Comma 31 18 12 2" xfId="1873"/>
    <cellStyle name="Comma 31 18 13" xfId="1874"/>
    <cellStyle name="Comma 31 18 13 2" xfId="1875"/>
    <cellStyle name="Comma 31 18 14" xfId="1876"/>
    <cellStyle name="Comma 31 18 14 2" xfId="1877"/>
    <cellStyle name="Comma 31 18 15" xfId="1878"/>
    <cellStyle name="Comma 31 18 15 2" xfId="1879"/>
    <cellStyle name="Comma 31 18 16" xfId="1880"/>
    <cellStyle name="Comma 31 18 16 2" xfId="1881"/>
    <cellStyle name="Comma 31 18 17" xfId="1882"/>
    <cellStyle name="Comma 31 18 17 2" xfId="1883"/>
    <cellStyle name="Comma 31 18 18" xfId="1884"/>
    <cellStyle name="Comma 31 18 18 2" xfId="1885"/>
    <cellStyle name="Comma 31 18 19" xfId="1886"/>
    <cellStyle name="Comma 31 18 19 2" xfId="1887"/>
    <cellStyle name="Comma 31 18 2" xfId="1888"/>
    <cellStyle name="Comma 31 18 2 2" xfId="1889"/>
    <cellStyle name="Comma 31 18 20" xfId="1890"/>
    <cellStyle name="Comma 31 18 20 2" xfId="1891"/>
    <cellStyle name="Comma 31 18 21" xfId="1892"/>
    <cellStyle name="Comma 31 18 21 2" xfId="1893"/>
    <cellStyle name="Comma 31 18 22" xfId="1894"/>
    <cellStyle name="Comma 31 18 22 2" xfId="1895"/>
    <cellStyle name="Comma 31 18 23" xfId="1896"/>
    <cellStyle name="Comma 31 18 23 2" xfId="1897"/>
    <cellStyle name="Comma 31 18 24" xfId="1898"/>
    <cellStyle name="Comma 31 18 24 2" xfId="1899"/>
    <cellStyle name="Comma 31 18 25" xfId="1900"/>
    <cellStyle name="Comma 31 18 3" xfId="1901"/>
    <cellStyle name="Comma 31 18 3 2" xfId="1902"/>
    <cellStyle name="Comma 31 18 4" xfId="1903"/>
    <cellStyle name="Comma 31 18 4 2" xfId="1904"/>
    <cellStyle name="Comma 31 18 5" xfId="1905"/>
    <cellStyle name="Comma 31 18 5 2" xfId="1906"/>
    <cellStyle name="Comma 31 18 6" xfId="1907"/>
    <cellStyle name="Comma 31 18 6 2" xfId="1908"/>
    <cellStyle name="Comma 31 18 7" xfId="1909"/>
    <cellStyle name="Comma 31 18 7 2" xfId="1910"/>
    <cellStyle name="Comma 31 18 8" xfId="1911"/>
    <cellStyle name="Comma 31 18 8 2" xfId="1912"/>
    <cellStyle name="Comma 31 18 9" xfId="1913"/>
    <cellStyle name="Comma 31 18 9 2" xfId="1914"/>
    <cellStyle name="Comma 31 19" xfId="1915"/>
    <cellStyle name="Comma 31 19 10" xfId="1916"/>
    <cellStyle name="Comma 31 19 10 2" xfId="1917"/>
    <cellStyle name="Comma 31 19 11" xfId="1918"/>
    <cellStyle name="Comma 31 19 11 2" xfId="1919"/>
    <cellStyle name="Comma 31 19 12" xfId="1920"/>
    <cellStyle name="Comma 31 19 12 2" xfId="1921"/>
    <cellStyle name="Comma 31 19 13" xfId="1922"/>
    <cellStyle name="Comma 31 19 13 2" xfId="1923"/>
    <cellStyle name="Comma 31 19 14" xfId="1924"/>
    <cellStyle name="Comma 31 19 14 2" xfId="1925"/>
    <cellStyle name="Comma 31 19 15" xfId="1926"/>
    <cellStyle name="Comma 31 19 15 2" xfId="1927"/>
    <cellStyle name="Comma 31 19 16" xfId="1928"/>
    <cellStyle name="Comma 31 19 16 2" xfId="1929"/>
    <cellStyle name="Comma 31 19 17" xfId="1930"/>
    <cellStyle name="Comma 31 19 17 2" xfId="1931"/>
    <cellStyle name="Comma 31 19 18" xfId="1932"/>
    <cellStyle name="Comma 31 19 18 2" xfId="1933"/>
    <cellStyle name="Comma 31 19 19" xfId="1934"/>
    <cellStyle name="Comma 31 19 19 2" xfId="1935"/>
    <cellStyle name="Comma 31 19 2" xfId="1936"/>
    <cellStyle name="Comma 31 19 2 2" xfId="1937"/>
    <cellStyle name="Comma 31 19 20" xfId="1938"/>
    <cellStyle name="Comma 31 19 20 2" xfId="1939"/>
    <cellStyle name="Comma 31 19 21" xfId="1940"/>
    <cellStyle name="Comma 31 19 21 2" xfId="1941"/>
    <cellStyle name="Comma 31 19 22" xfId="1942"/>
    <cellStyle name="Comma 31 19 22 2" xfId="1943"/>
    <cellStyle name="Comma 31 19 23" xfId="1944"/>
    <cellStyle name="Comma 31 19 23 2" xfId="1945"/>
    <cellStyle name="Comma 31 19 24" xfId="1946"/>
    <cellStyle name="Comma 31 19 24 2" xfId="1947"/>
    <cellStyle name="Comma 31 19 25" xfId="1948"/>
    <cellStyle name="Comma 31 19 3" xfId="1949"/>
    <cellStyle name="Comma 31 19 3 2" xfId="1950"/>
    <cellStyle name="Comma 31 19 4" xfId="1951"/>
    <cellStyle name="Comma 31 19 4 2" xfId="1952"/>
    <cellStyle name="Comma 31 19 5" xfId="1953"/>
    <cellStyle name="Comma 31 19 5 2" xfId="1954"/>
    <cellStyle name="Comma 31 19 6" xfId="1955"/>
    <cellStyle name="Comma 31 19 6 2" xfId="1956"/>
    <cellStyle name="Comma 31 19 7" xfId="1957"/>
    <cellStyle name="Comma 31 19 7 2" xfId="1958"/>
    <cellStyle name="Comma 31 19 8" xfId="1959"/>
    <cellStyle name="Comma 31 19 8 2" xfId="1960"/>
    <cellStyle name="Comma 31 19 9" xfId="1961"/>
    <cellStyle name="Comma 31 19 9 2" xfId="1962"/>
    <cellStyle name="Comma 31 2" xfId="1963"/>
    <cellStyle name="Comma 31 2 10" xfId="1964"/>
    <cellStyle name="Comma 31 2 10 2" xfId="1965"/>
    <cellStyle name="Comma 31 2 11" xfId="1966"/>
    <cellStyle name="Comma 31 2 11 2" xfId="1967"/>
    <cellStyle name="Comma 31 2 12" xfId="1968"/>
    <cellStyle name="Comma 31 2 12 2" xfId="1969"/>
    <cellStyle name="Comma 31 2 13" xfId="1970"/>
    <cellStyle name="Comma 31 2 13 2" xfId="1971"/>
    <cellStyle name="Comma 31 2 14" xfId="1972"/>
    <cellStyle name="Comma 31 2 14 2" xfId="1973"/>
    <cellStyle name="Comma 31 2 15" xfId="1974"/>
    <cellStyle name="Comma 31 2 15 2" xfId="1975"/>
    <cellStyle name="Comma 31 2 16" xfId="1976"/>
    <cellStyle name="Comma 31 2 16 2" xfId="1977"/>
    <cellStyle name="Comma 31 2 17" xfId="1978"/>
    <cellStyle name="Comma 31 2 17 2" xfId="1979"/>
    <cellStyle name="Comma 31 2 18" xfId="1980"/>
    <cellStyle name="Comma 31 2 18 2" xfId="1981"/>
    <cellStyle name="Comma 31 2 19" xfId="1982"/>
    <cellStyle name="Comma 31 2 19 2" xfId="1983"/>
    <cellStyle name="Comma 31 2 2" xfId="1984"/>
    <cellStyle name="Comma 31 2 2 2" xfId="1985"/>
    <cellStyle name="Comma 31 2 20" xfId="1986"/>
    <cellStyle name="Comma 31 2 20 2" xfId="1987"/>
    <cellStyle name="Comma 31 2 21" xfId="1988"/>
    <cellStyle name="Comma 31 2 21 2" xfId="1989"/>
    <cellStyle name="Comma 31 2 22" xfId="1990"/>
    <cellStyle name="Comma 31 2 22 2" xfId="1991"/>
    <cellStyle name="Comma 31 2 23" xfId="1992"/>
    <cellStyle name="Comma 31 2 23 2" xfId="1993"/>
    <cellStyle name="Comma 31 2 24" xfId="1994"/>
    <cellStyle name="Comma 31 2 24 2" xfId="1995"/>
    <cellStyle name="Comma 31 2 25" xfId="1996"/>
    <cellStyle name="Comma 31 2 3" xfId="1997"/>
    <cellStyle name="Comma 31 2 3 2" xfId="1998"/>
    <cellStyle name="Comma 31 2 4" xfId="1999"/>
    <cellStyle name="Comma 31 2 4 2" xfId="2000"/>
    <cellStyle name="Comma 31 2 5" xfId="2001"/>
    <cellStyle name="Comma 31 2 5 2" xfId="2002"/>
    <cellStyle name="Comma 31 2 6" xfId="2003"/>
    <cellStyle name="Comma 31 2 6 2" xfId="2004"/>
    <cellStyle name="Comma 31 2 7" xfId="2005"/>
    <cellStyle name="Comma 31 2 7 2" xfId="2006"/>
    <cellStyle name="Comma 31 2 8" xfId="2007"/>
    <cellStyle name="Comma 31 2 8 2" xfId="2008"/>
    <cellStyle name="Comma 31 2 9" xfId="2009"/>
    <cellStyle name="Comma 31 2 9 2" xfId="2010"/>
    <cellStyle name="Comma 31 20" xfId="2011"/>
    <cellStyle name="Comma 31 20 10" xfId="2012"/>
    <cellStyle name="Comma 31 20 10 2" xfId="2013"/>
    <cellStyle name="Comma 31 20 11" xfId="2014"/>
    <cellStyle name="Comma 31 20 11 2" xfId="2015"/>
    <cellStyle name="Comma 31 20 12" xfId="2016"/>
    <cellStyle name="Comma 31 20 12 2" xfId="2017"/>
    <cellStyle name="Comma 31 20 13" xfId="2018"/>
    <cellStyle name="Comma 31 20 13 2" xfId="2019"/>
    <cellStyle name="Comma 31 20 14" xfId="2020"/>
    <cellStyle name="Comma 31 20 14 2" xfId="2021"/>
    <cellStyle name="Comma 31 20 15" xfId="2022"/>
    <cellStyle name="Comma 31 20 15 2" xfId="2023"/>
    <cellStyle name="Comma 31 20 16" xfId="2024"/>
    <cellStyle name="Comma 31 20 16 2" xfId="2025"/>
    <cellStyle name="Comma 31 20 17" xfId="2026"/>
    <cellStyle name="Comma 31 20 17 2" xfId="2027"/>
    <cellStyle name="Comma 31 20 18" xfId="2028"/>
    <cellStyle name="Comma 31 20 18 2" xfId="2029"/>
    <cellStyle name="Comma 31 20 19" xfId="2030"/>
    <cellStyle name="Comma 31 20 19 2" xfId="2031"/>
    <cellStyle name="Comma 31 20 2" xfId="2032"/>
    <cellStyle name="Comma 31 20 2 2" xfId="2033"/>
    <cellStyle name="Comma 31 20 20" xfId="2034"/>
    <cellStyle name="Comma 31 20 20 2" xfId="2035"/>
    <cellStyle name="Comma 31 20 21" xfId="2036"/>
    <cellStyle name="Comma 31 20 21 2" xfId="2037"/>
    <cellStyle name="Comma 31 20 22" xfId="2038"/>
    <cellStyle name="Comma 31 20 22 2" xfId="2039"/>
    <cellStyle name="Comma 31 20 23" xfId="2040"/>
    <cellStyle name="Comma 31 20 23 2" xfId="2041"/>
    <cellStyle name="Comma 31 20 24" xfId="2042"/>
    <cellStyle name="Comma 31 20 24 2" xfId="2043"/>
    <cellStyle name="Comma 31 20 25" xfId="2044"/>
    <cellStyle name="Comma 31 20 3" xfId="2045"/>
    <cellStyle name="Comma 31 20 3 2" xfId="2046"/>
    <cellStyle name="Comma 31 20 4" xfId="2047"/>
    <cellStyle name="Comma 31 20 4 2" xfId="2048"/>
    <cellStyle name="Comma 31 20 5" xfId="2049"/>
    <cellStyle name="Comma 31 20 5 2" xfId="2050"/>
    <cellStyle name="Comma 31 20 6" xfId="2051"/>
    <cellStyle name="Comma 31 20 6 2" xfId="2052"/>
    <cellStyle name="Comma 31 20 7" xfId="2053"/>
    <cellStyle name="Comma 31 20 7 2" xfId="2054"/>
    <cellStyle name="Comma 31 20 8" xfId="2055"/>
    <cellStyle name="Comma 31 20 8 2" xfId="2056"/>
    <cellStyle name="Comma 31 20 9" xfId="2057"/>
    <cellStyle name="Comma 31 20 9 2" xfId="2058"/>
    <cellStyle name="Comma 31 21" xfId="2059"/>
    <cellStyle name="Comma 31 21 10" xfId="2060"/>
    <cellStyle name="Comma 31 21 10 2" xfId="2061"/>
    <cellStyle name="Comma 31 21 11" xfId="2062"/>
    <cellStyle name="Comma 31 21 11 2" xfId="2063"/>
    <cellStyle name="Comma 31 21 12" xfId="2064"/>
    <cellStyle name="Comma 31 21 12 2" xfId="2065"/>
    <cellStyle name="Comma 31 21 13" xfId="2066"/>
    <cellStyle name="Comma 31 21 13 2" xfId="2067"/>
    <cellStyle name="Comma 31 21 14" xfId="2068"/>
    <cellStyle name="Comma 31 21 14 2" xfId="2069"/>
    <cellStyle name="Comma 31 21 15" xfId="2070"/>
    <cellStyle name="Comma 31 21 15 2" xfId="2071"/>
    <cellStyle name="Comma 31 21 16" xfId="2072"/>
    <cellStyle name="Comma 31 21 16 2" xfId="2073"/>
    <cellStyle name="Comma 31 21 17" xfId="2074"/>
    <cellStyle name="Comma 31 21 17 2" xfId="2075"/>
    <cellStyle name="Comma 31 21 18" xfId="2076"/>
    <cellStyle name="Comma 31 21 18 2" xfId="2077"/>
    <cellStyle name="Comma 31 21 19" xfId="2078"/>
    <cellStyle name="Comma 31 21 19 2" xfId="2079"/>
    <cellStyle name="Comma 31 21 2" xfId="2080"/>
    <cellStyle name="Comma 31 21 2 2" xfId="2081"/>
    <cellStyle name="Comma 31 21 20" xfId="2082"/>
    <cellStyle name="Comma 31 21 20 2" xfId="2083"/>
    <cellStyle name="Comma 31 21 21" xfId="2084"/>
    <cellStyle name="Comma 31 21 21 2" xfId="2085"/>
    <cellStyle name="Comma 31 21 22" xfId="2086"/>
    <cellStyle name="Comma 31 21 22 2" xfId="2087"/>
    <cellStyle name="Comma 31 21 23" xfId="2088"/>
    <cellStyle name="Comma 31 21 23 2" xfId="2089"/>
    <cellStyle name="Comma 31 21 24" xfId="2090"/>
    <cellStyle name="Comma 31 21 24 2" xfId="2091"/>
    <cellStyle name="Comma 31 21 25" xfId="2092"/>
    <cellStyle name="Comma 31 21 3" xfId="2093"/>
    <cellStyle name="Comma 31 21 3 2" xfId="2094"/>
    <cellStyle name="Comma 31 21 4" xfId="2095"/>
    <cellStyle name="Comma 31 21 4 2" xfId="2096"/>
    <cellStyle name="Comma 31 21 5" xfId="2097"/>
    <cellStyle name="Comma 31 21 5 2" xfId="2098"/>
    <cellStyle name="Comma 31 21 6" xfId="2099"/>
    <cellStyle name="Comma 31 21 6 2" xfId="2100"/>
    <cellStyle name="Comma 31 21 7" xfId="2101"/>
    <cellStyle name="Comma 31 21 7 2" xfId="2102"/>
    <cellStyle name="Comma 31 21 8" xfId="2103"/>
    <cellStyle name="Comma 31 21 8 2" xfId="2104"/>
    <cellStyle name="Comma 31 21 9" xfId="2105"/>
    <cellStyle name="Comma 31 21 9 2" xfId="2106"/>
    <cellStyle name="Comma 31 22" xfId="2107"/>
    <cellStyle name="Comma 31 22 10" xfId="2108"/>
    <cellStyle name="Comma 31 22 10 2" xfId="2109"/>
    <cellStyle name="Comma 31 22 11" xfId="2110"/>
    <cellStyle name="Comma 31 22 11 2" xfId="2111"/>
    <cellStyle name="Comma 31 22 12" xfId="2112"/>
    <cellStyle name="Comma 31 22 12 2" xfId="2113"/>
    <cellStyle name="Comma 31 22 13" xfId="2114"/>
    <cellStyle name="Comma 31 22 13 2" xfId="2115"/>
    <cellStyle name="Comma 31 22 14" xfId="2116"/>
    <cellStyle name="Comma 31 22 14 2" xfId="2117"/>
    <cellStyle name="Comma 31 22 15" xfId="2118"/>
    <cellStyle name="Comma 31 22 15 2" xfId="2119"/>
    <cellStyle name="Comma 31 22 16" xfId="2120"/>
    <cellStyle name="Comma 31 22 16 2" xfId="2121"/>
    <cellStyle name="Comma 31 22 17" xfId="2122"/>
    <cellStyle name="Comma 31 22 17 2" xfId="2123"/>
    <cellStyle name="Comma 31 22 18" xfId="2124"/>
    <cellStyle name="Comma 31 22 18 2" xfId="2125"/>
    <cellStyle name="Comma 31 22 19" xfId="2126"/>
    <cellStyle name="Comma 31 22 19 2" xfId="2127"/>
    <cellStyle name="Comma 31 22 2" xfId="2128"/>
    <cellStyle name="Comma 31 22 2 2" xfId="2129"/>
    <cellStyle name="Comma 31 22 20" xfId="2130"/>
    <cellStyle name="Comma 31 22 20 2" xfId="2131"/>
    <cellStyle name="Comma 31 22 21" xfId="2132"/>
    <cellStyle name="Comma 31 22 21 2" xfId="2133"/>
    <cellStyle name="Comma 31 22 22" xfId="2134"/>
    <cellStyle name="Comma 31 22 22 2" xfId="2135"/>
    <cellStyle name="Comma 31 22 23" xfId="2136"/>
    <cellStyle name="Comma 31 22 23 2" xfId="2137"/>
    <cellStyle name="Comma 31 22 24" xfId="2138"/>
    <cellStyle name="Comma 31 22 24 2" xfId="2139"/>
    <cellStyle name="Comma 31 22 25" xfId="2140"/>
    <cellStyle name="Comma 31 22 3" xfId="2141"/>
    <cellStyle name="Comma 31 22 3 2" xfId="2142"/>
    <cellStyle name="Comma 31 22 4" xfId="2143"/>
    <cellStyle name="Comma 31 22 4 2" xfId="2144"/>
    <cellStyle name="Comma 31 22 5" xfId="2145"/>
    <cellStyle name="Comma 31 22 5 2" xfId="2146"/>
    <cellStyle name="Comma 31 22 6" xfId="2147"/>
    <cellStyle name="Comma 31 22 6 2" xfId="2148"/>
    <cellStyle name="Comma 31 22 7" xfId="2149"/>
    <cellStyle name="Comma 31 22 7 2" xfId="2150"/>
    <cellStyle name="Comma 31 22 8" xfId="2151"/>
    <cellStyle name="Comma 31 22 8 2" xfId="2152"/>
    <cellStyle name="Comma 31 22 9" xfId="2153"/>
    <cellStyle name="Comma 31 22 9 2" xfId="2154"/>
    <cellStyle name="Comma 31 23" xfId="2155"/>
    <cellStyle name="Comma 31 23 2" xfId="2156"/>
    <cellStyle name="Comma 31 24" xfId="2157"/>
    <cellStyle name="Comma 31 24 2" xfId="2158"/>
    <cellStyle name="Comma 31 25" xfId="2159"/>
    <cellStyle name="Comma 31 25 2" xfId="2160"/>
    <cellStyle name="Comma 31 26" xfId="2161"/>
    <cellStyle name="Comma 31 26 2" xfId="2162"/>
    <cellStyle name="Comma 31 27" xfId="2163"/>
    <cellStyle name="Comma 31 27 2" xfId="2164"/>
    <cellStyle name="Comma 31 28" xfId="2165"/>
    <cellStyle name="Comma 31 28 2" xfId="2166"/>
    <cellStyle name="Comma 31 29" xfId="2167"/>
    <cellStyle name="Comma 31 29 2" xfId="2168"/>
    <cellStyle name="Comma 31 3" xfId="2169"/>
    <cellStyle name="Comma 31 3 10" xfId="2170"/>
    <cellStyle name="Comma 31 3 10 2" xfId="2171"/>
    <cellStyle name="Comma 31 3 11" xfId="2172"/>
    <cellStyle name="Comma 31 3 11 2" xfId="2173"/>
    <cellStyle name="Comma 31 3 12" xfId="2174"/>
    <cellStyle name="Comma 31 3 12 2" xfId="2175"/>
    <cellStyle name="Comma 31 3 13" xfId="2176"/>
    <cellStyle name="Comma 31 3 13 2" xfId="2177"/>
    <cellStyle name="Comma 31 3 14" xfId="2178"/>
    <cellStyle name="Comma 31 3 14 2" xfId="2179"/>
    <cellStyle name="Comma 31 3 15" xfId="2180"/>
    <cellStyle name="Comma 31 3 15 2" xfId="2181"/>
    <cellStyle name="Comma 31 3 16" xfId="2182"/>
    <cellStyle name="Comma 31 3 16 2" xfId="2183"/>
    <cellStyle name="Comma 31 3 17" xfId="2184"/>
    <cellStyle name="Comma 31 3 17 2" xfId="2185"/>
    <cellStyle name="Comma 31 3 18" xfId="2186"/>
    <cellStyle name="Comma 31 3 18 2" xfId="2187"/>
    <cellStyle name="Comma 31 3 19" xfId="2188"/>
    <cellStyle name="Comma 31 3 19 2" xfId="2189"/>
    <cellStyle name="Comma 31 3 2" xfId="2190"/>
    <cellStyle name="Comma 31 3 2 2" xfId="2191"/>
    <cellStyle name="Comma 31 3 20" xfId="2192"/>
    <cellStyle name="Comma 31 3 20 2" xfId="2193"/>
    <cellStyle name="Comma 31 3 21" xfId="2194"/>
    <cellStyle name="Comma 31 3 21 2" xfId="2195"/>
    <cellStyle name="Comma 31 3 22" xfId="2196"/>
    <cellStyle name="Comma 31 3 22 2" xfId="2197"/>
    <cellStyle name="Comma 31 3 23" xfId="2198"/>
    <cellStyle name="Comma 31 3 23 2" xfId="2199"/>
    <cellStyle name="Comma 31 3 24" xfId="2200"/>
    <cellStyle name="Comma 31 3 24 2" xfId="2201"/>
    <cellStyle name="Comma 31 3 25" xfId="2202"/>
    <cellStyle name="Comma 31 3 3" xfId="2203"/>
    <cellStyle name="Comma 31 3 3 2" xfId="2204"/>
    <cellStyle name="Comma 31 3 4" xfId="2205"/>
    <cellStyle name="Comma 31 3 4 2" xfId="2206"/>
    <cellStyle name="Comma 31 3 5" xfId="2207"/>
    <cellStyle name="Comma 31 3 5 2" xfId="2208"/>
    <cellStyle name="Comma 31 3 6" xfId="2209"/>
    <cellStyle name="Comma 31 3 6 2" xfId="2210"/>
    <cellStyle name="Comma 31 3 7" xfId="2211"/>
    <cellStyle name="Comma 31 3 7 2" xfId="2212"/>
    <cellStyle name="Comma 31 3 8" xfId="2213"/>
    <cellStyle name="Comma 31 3 8 2" xfId="2214"/>
    <cellStyle name="Comma 31 3 9" xfId="2215"/>
    <cellStyle name="Comma 31 3 9 2" xfId="2216"/>
    <cellStyle name="Comma 31 30" xfId="2217"/>
    <cellStyle name="Comma 31 30 2" xfId="2218"/>
    <cellStyle name="Comma 31 31" xfId="2219"/>
    <cellStyle name="Comma 31 31 2" xfId="2220"/>
    <cellStyle name="Comma 31 32" xfId="2221"/>
    <cellStyle name="Comma 31 32 2" xfId="2222"/>
    <cellStyle name="Comma 31 33" xfId="2223"/>
    <cellStyle name="Comma 31 33 2" xfId="2224"/>
    <cellStyle name="Comma 31 34" xfId="2225"/>
    <cellStyle name="Comma 31 34 2" xfId="2226"/>
    <cellStyle name="Comma 31 35" xfId="2227"/>
    <cellStyle name="Comma 31 35 2" xfId="2228"/>
    <cellStyle name="Comma 31 36" xfId="2229"/>
    <cellStyle name="Comma 31 36 2" xfId="2230"/>
    <cellStyle name="Comma 31 37" xfId="2231"/>
    <cellStyle name="Comma 31 37 2" xfId="2232"/>
    <cellStyle name="Comma 31 38" xfId="2233"/>
    <cellStyle name="Comma 31 38 2" xfId="2234"/>
    <cellStyle name="Comma 31 39" xfId="2235"/>
    <cellStyle name="Comma 31 39 2" xfId="2236"/>
    <cellStyle name="Comma 31 4" xfId="2237"/>
    <cellStyle name="Comma 31 4 10" xfId="2238"/>
    <cellStyle name="Comma 31 4 10 2" xfId="2239"/>
    <cellStyle name="Comma 31 4 11" xfId="2240"/>
    <cellStyle name="Comma 31 4 11 2" xfId="2241"/>
    <cellStyle name="Comma 31 4 12" xfId="2242"/>
    <cellStyle name="Comma 31 4 12 2" xfId="2243"/>
    <cellStyle name="Comma 31 4 13" xfId="2244"/>
    <cellStyle name="Comma 31 4 13 2" xfId="2245"/>
    <cellStyle name="Comma 31 4 14" xfId="2246"/>
    <cellStyle name="Comma 31 4 14 2" xfId="2247"/>
    <cellStyle name="Comma 31 4 15" xfId="2248"/>
    <cellStyle name="Comma 31 4 15 2" xfId="2249"/>
    <cellStyle name="Comma 31 4 16" xfId="2250"/>
    <cellStyle name="Comma 31 4 16 2" xfId="2251"/>
    <cellStyle name="Comma 31 4 17" xfId="2252"/>
    <cellStyle name="Comma 31 4 17 2" xfId="2253"/>
    <cellStyle name="Comma 31 4 18" xfId="2254"/>
    <cellStyle name="Comma 31 4 18 2" xfId="2255"/>
    <cellStyle name="Comma 31 4 19" xfId="2256"/>
    <cellStyle name="Comma 31 4 19 2" xfId="2257"/>
    <cellStyle name="Comma 31 4 2" xfId="2258"/>
    <cellStyle name="Comma 31 4 2 2" xfId="2259"/>
    <cellStyle name="Comma 31 4 20" xfId="2260"/>
    <cellStyle name="Comma 31 4 20 2" xfId="2261"/>
    <cellStyle name="Comma 31 4 21" xfId="2262"/>
    <cellStyle name="Comma 31 4 21 2" xfId="2263"/>
    <cellStyle name="Comma 31 4 22" xfId="2264"/>
    <cellStyle name="Comma 31 4 22 2" xfId="2265"/>
    <cellStyle name="Comma 31 4 23" xfId="2266"/>
    <cellStyle name="Comma 31 4 23 2" xfId="2267"/>
    <cellStyle name="Comma 31 4 24" xfId="2268"/>
    <cellStyle name="Comma 31 4 24 2" xfId="2269"/>
    <cellStyle name="Comma 31 4 25" xfId="2270"/>
    <cellStyle name="Comma 31 4 3" xfId="2271"/>
    <cellStyle name="Comma 31 4 3 2" xfId="2272"/>
    <cellStyle name="Comma 31 4 4" xfId="2273"/>
    <cellStyle name="Comma 31 4 4 2" xfId="2274"/>
    <cellStyle name="Comma 31 4 5" xfId="2275"/>
    <cellStyle name="Comma 31 4 5 2" xfId="2276"/>
    <cellStyle name="Comma 31 4 6" xfId="2277"/>
    <cellStyle name="Comma 31 4 6 2" xfId="2278"/>
    <cellStyle name="Comma 31 4 7" xfId="2279"/>
    <cellStyle name="Comma 31 4 7 2" xfId="2280"/>
    <cellStyle name="Comma 31 4 8" xfId="2281"/>
    <cellStyle name="Comma 31 4 8 2" xfId="2282"/>
    <cellStyle name="Comma 31 4 9" xfId="2283"/>
    <cellStyle name="Comma 31 4 9 2" xfId="2284"/>
    <cellStyle name="Comma 31 40" xfId="2285"/>
    <cellStyle name="Comma 31 40 2" xfId="2286"/>
    <cellStyle name="Comma 31 41" xfId="2287"/>
    <cellStyle name="Comma 31 41 2" xfId="2288"/>
    <cellStyle name="Comma 31 42" xfId="2289"/>
    <cellStyle name="Comma 31 42 2" xfId="2290"/>
    <cellStyle name="Comma 31 43" xfId="2291"/>
    <cellStyle name="Comma 31 43 2" xfId="2292"/>
    <cellStyle name="Comma 31 44" xfId="2293"/>
    <cellStyle name="Comma 31 44 2" xfId="2294"/>
    <cellStyle name="Comma 31 45" xfId="2295"/>
    <cellStyle name="Comma 31 45 2" xfId="2296"/>
    <cellStyle name="Comma 31 46" xfId="2297"/>
    <cellStyle name="Comma 31 5" xfId="2298"/>
    <cellStyle name="Comma 31 5 10" xfId="2299"/>
    <cellStyle name="Comma 31 5 10 2" xfId="2300"/>
    <cellStyle name="Comma 31 5 11" xfId="2301"/>
    <cellStyle name="Comma 31 5 11 2" xfId="2302"/>
    <cellStyle name="Comma 31 5 12" xfId="2303"/>
    <cellStyle name="Comma 31 5 12 2" xfId="2304"/>
    <cellStyle name="Comma 31 5 13" xfId="2305"/>
    <cellStyle name="Comma 31 5 13 2" xfId="2306"/>
    <cellStyle name="Comma 31 5 14" xfId="2307"/>
    <cellStyle name="Comma 31 5 14 2" xfId="2308"/>
    <cellStyle name="Comma 31 5 15" xfId="2309"/>
    <cellStyle name="Comma 31 5 15 2" xfId="2310"/>
    <cellStyle name="Comma 31 5 16" xfId="2311"/>
    <cellStyle name="Comma 31 5 16 2" xfId="2312"/>
    <cellStyle name="Comma 31 5 17" xfId="2313"/>
    <cellStyle name="Comma 31 5 17 2" xfId="2314"/>
    <cellStyle name="Comma 31 5 18" xfId="2315"/>
    <cellStyle name="Comma 31 5 18 2" xfId="2316"/>
    <cellStyle name="Comma 31 5 19" xfId="2317"/>
    <cellStyle name="Comma 31 5 19 2" xfId="2318"/>
    <cellStyle name="Comma 31 5 2" xfId="2319"/>
    <cellStyle name="Comma 31 5 2 2" xfId="2320"/>
    <cellStyle name="Comma 31 5 20" xfId="2321"/>
    <cellStyle name="Comma 31 5 20 2" xfId="2322"/>
    <cellStyle name="Comma 31 5 21" xfId="2323"/>
    <cellStyle name="Comma 31 5 21 2" xfId="2324"/>
    <cellStyle name="Comma 31 5 22" xfId="2325"/>
    <cellStyle name="Comma 31 5 22 2" xfId="2326"/>
    <cellStyle name="Comma 31 5 23" xfId="2327"/>
    <cellStyle name="Comma 31 5 23 2" xfId="2328"/>
    <cellStyle name="Comma 31 5 24" xfId="2329"/>
    <cellStyle name="Comma 31 5 24 2" xfId="2330"/>
    <cellStyle name="Comma 31 5 25" xfId="2331"/>
    <cellStyle name="Comma 31 5 3" xfId="2332"/>
    <cellStyle name="Comma 31 5 3 2" xfId="2333"/>
    <cellStyle name="Comma 31 5 4" xfId="2334"/>
    <cellStyle name="Comma 31 5 4 2" xfId="2335"/>
    <cellStyle name="Comma 31 5 5" xfId="2336"/>
    <cellStyle name="Comma 31 5 5 2" xfId="2337"/>
    <cellStyle name="Comma 31 5 6" xfId="2338"/>
    <cellStyle name="Comma 31 5 6 2" xfId="2339"/>
    <cellStyle name="Comma 31 5 7" xfId="2340"/>
    <cellStyle name="Comma 31 5 7 2" xfId="2341"/>
    <cellStyle name="Comma 31 5 8" xfId="2342"/>
    <cellStyle name="Comma 31 5 8 2" xfId="2343"/>
    <cellStyle name="Comma 31 5 9" xfId="2344"/>
    <cellStyle name="Comma 31 5 9 2" xfId="2345"/>
    <cellStyle name="Comma 31 6" xfId="2346"/>
    <cellStyle name="Comma 31 6 10" xfId="2347"/>
    <cellStyle name="Comma 31 6 10 2" xfId="2348"/>
    <cellStyle name="Comma 31 6 11" xfId="2349"/>
    <cellStyle name="Comma 31 6 11 2" xfId="2350"/>
    <cellStyle name="Comma 31 6 12" xfId="2351"/>
    <cellStyle name="Comma 31 6 12 2" xfId="2352"/>
    <cellStyle name="Comma 31 6 13" xfId="2353"/>
    <cellStyle name="Comma 31 6 13 2" xfId="2354"/>
    <cellStyle name="Comma 31 6 14" xfId="2355"/>
    <cellStyle name="Comma 31 6 14 2" xfId="2356"/>
    <cellStyle name="Comma 31 6 15" xfId="2357"/>
    <cellStyle name="Comma 31 6 15 2" xfId="2358"/>
    <cellStyle name="Comma 31 6 16" xfId="2359"/>
    <cellStyle name="Comma 31 6 16 2" xfId="2360"/>
    <cellStyle name="Comma 31 6 17" xfId="2361"/>
    <cellStyle name="Comma 31 6 17 2" xfId="2362"/>
    <cellStyle name="Comma 31 6 18" xfId="2363"/>
    <cellStyle name="Comma 31 6 18 2" xfId="2364"/>
    <cellStyle name="Comma 31 6 19" xfId="2365"/>
    <cellStyle name="Comma 31 6 19 2" xfId="2366"/>
    <cellStyle name="Comma 31 6 2" xfId="2367"/>
    <cellStyle name="Comma 31 6 2 2" xfId="2368"/>
    <cellStyle name="Comma 31 6 20" xfId="2369"/>
    <cellStyle name="Comma 31 6 20 2" xfId="2370"/>
    <cellStyle name="Comma 31 6 21" xfId="2371"/>
    <cellStyle name="Comma 31 6 21 2" xfId="2372"/>
    <cellStyle name="Comma 31 6 22" xfId="2373"/>
    <cellStyle name="Comma 31 6 22 2" xfId="2374"/>
    <cellStyle name="Comma 31 6 23" xfId="2375"/>
    <cellStyle name="Comma 31 6 23 2" xfId="2376"/>
    <cellStyle name="Comma 31 6 24" xfId="2377"/>
    <cellStyle name="Comma 31 6 24 2" xfId="2378"/>
    <cellStyle name="Comma 31 6 25" xfId="2379"/>
    <cellStyle name="Comma 31 6 3" xfId="2380"/>
    <cellStyle name="Comma 31 6 3 2" xfId="2381"/>
    <cellStyle name="Comma 31 6 4" xfId="2382"/>
    <cellStyle name="Comma 31 6 4 2" xfId="2383"/>
    <cellStyle name="Comma 31 6 5" xfId="2384"/>
    <cellStyle name="Comma 31 6 5 2" xfId="2385"/>
    <cellStyle name="Comma 31 6 6" xfId="2386"/>
    <cellStyle name="Comma 31 6 6 2" xfId="2387"/>
    <cellStyle name="Comma 31 6 7" xfId="2388"/>
    <cellStyle name="Comma 31 6 7 2" xfId="2389"/>
    <cellStyle name="Comma 31 6 8" xfId="2390"/>
    <cellStyle name="Comma 31 6 8 2" xfId="2391"/>
    <cellStyle name="Comma 31 6 9" xfId="2392"/>
    <cellStyle name="Comma 31 6 9 2" xfId="2393"/>
    <cellStyle name="Comma 31 7" xfId="2394"/>
    <cellStyle name="Comma 31 7 10" xfId="2395"/>
    <cellStyle name="Comma 31 7 10 2" xfId="2396"/>
    <cellStyle name="Comma 31 7 11" xfId="2397"/>
    <cellStyle name="Comma 31 7 11 2" xfId="2398"/>
    <cellStyle name="Comma 31 7 12" xfId="2399"/>
    <cellStyle name="Comma 31 7 12 2" xfId="2400"/>
    <cellStyle name="Comma 31 7 13" xfId="2401"/>
    <cellStyle name="Comma 31 7 13 2" xfId="2402"/>
    <cellStyle name="Comma 31 7 14" xfId="2403"/>
    <cellStyle name="Comma 31 7 14 2" xfId="2404"/>
    <cellStyle name="Comma 31 7 15" xfId="2405"/>
    <cellStyle name="Comma 31 7 15 2" xfId="2406"/>
    <cellStyle name="Comma 31 7 16" xfId="2407"/>
    <cellStyle name="Comma 31 7 16 2" xfId="2408"/>
    <cellStyle name="Comma 31 7 17" xfId="2409"/>
    <cellStyle name="Comma 31 7 17 2" xfId="2410"/>
    <cellStyle name="Comma 31 7 18" xfId="2411"/>
    <cellStyle name="Comma 31 7 18 2" xfId="2412"/>
    <cellStyle name="Comma 31 7 19" xfId="2413"/>
    <cellStyle name="Comma 31 7 19 2" xfId="2414"/>
    <cellStyle name="Comma 31 7 2" xfId="2415"/>
    <cellStyle name="Comma 31 7 2 2" xfId="2416"/>
    <cellStyle name="Comma 31 7 20" xfId="2417"/>
    <cellStyle name="Comma 31 7 20 2" xfId="2418"/>
    <cellStyle name="Comma 31 7 21" xfId="2419"/>
    <cellStyle name="Comma 31 7 21 2" xfId="2420"/>
    <cellStyle name="Comma 31 7 22" xfId="2421"/>
    <cellStyle name="Comma 31 7 22 2" xfId="2422"/>
    <cellStyle name="Comma 31 7 23" xfId="2423"/>
    <cellStyle name="Comma 31 7 23 2" xfId="2424"/>
    <cellStyle name="Comma 31 7 24" xfId="2425"/>
    <cellStyle name="Comma 31 7 24 2" xfId="2426"/>
    <cellStyle name="Comma 31 7 25" xfId="2427"/>
    <cellStyle name="Comma 31 7 3" xfId="2428"/>
    <cellStyle name="Comma 31 7 3 2" xfId="2429"/>
    <cellStyle name="Comma 31 7 4" xfId="2430"/>
    <cellStyle name="Comma 31 7 4 2" xfId="2431"/>
    <cellStyle name="Comma 31 7 5" xfId="2432"/>
    <cellStyle name="Comma 31 7 5 2" xfId="2433"/>
    <cellStyle name="Comma 31 7 6" xfId="2434"/>
    <cellStyle name="Comma 31 7 6 2" xfId="2435"/>
    <cellStyle name="Comma 31 7 7" xfId="2436"/>
    <cellStyle name="Comma 31 7 7 2" xfId="2437"/>
    <cellStyle name="Comma 31 7 8" xfId="2438"/>
    <cellStyle name="Comma 31 7 8 2" xfId="2439"/>
    <cellStyle name="Comma 31 7 9" xfId="2440"/>
    <cellStyle name="Comma 31 7 9 2" xfId="2441"/>
    <cellStyle name="Comma 31 8" xfId="2442"/>
    <cellStyle name="Comma 31 8 10" xfId="2443"/>
    <cellStyle name="Comma 31 8 10 2" xfId="2444"/>
    <cellStyle name="Comma 31 8 11" xfId="2445"/>
    <cellStyle name="Comma 31 8 11 2" xfId="2446"/>
    <cellStyle name="Comma 31 8 12" xfId="2447"/>
    <cellStyle name="Comma 31 8 12 2" xfId="2448"/>
    <cellStyle name="Comma 31 8 13" xfId="2449"/>
    <cellStyle name="Comma 31 8 13 2" xfId="2450"/>
    <cellStyle name="Comma 31 8 14" xfId="2451"/>
    <cellStyle name="Comma 31 8 14 2" xfId="2452"/>
    <cellStyle name="Comma 31 8 15" xfId="2453"/>
    <cellStyle name="Comma 31 8 15 2" xfId="2454"/>
    <cellStyle name="Comma 31 8 16" xfId="2455"/>
    <cellStyle name="Comma 31 8 16 2" xfId="2456"/>
    <cellStyle name="Comma 31 8 17" xfId="2457"/>
    <cellStyle name="Comma 31 8 17 2" xfId="2458"/>
    <cellStyle name="Comma 31 8 18" xfId="2459"/>
    <cellStyle name="Comma 31 8 18 2" xfId="2460"/>
    <cellStyle name="Comma 31 8 19" xfId="2461"/>
    <cellStyle name="Comma 31 8 19 2" xfId="2462"/>
    <cellStyle name="Comma 31 8 2" xfId="2463"/>
    <cellStyle name="Comma 31 8 2 2" xfId="2464"/>
    <cellStyle name="Comma 31 8 20" xfId="2465"/>
    <cellStyle name="Comma 31 8 20 2" xfId="2466"/>
    <cellStyle name="Comma 31 8 21" xfId="2467"/>
    <cellStyle name="Comma 31 8 21 2" xfId="2468"/>
    <cellStyle name="Comma 31 8 22" xfId="2469"/>
    <cellStyle name="Comma 31 8 22 2" xfId="2470"/>
    <cellStyle name="Comma 31 8 23" xfId="2471"/>
    <cellStyle name="Comma 31 8 23 2" xfId="2472"/>
    <cellStyle name="Comma 31 8 24" xfId="2473"/>
    <cellStyle name="Comma 31 8 24 2" xfId="2474"/>
    <cellStyle name="Comma 31 8 25" xfId="2475"/>
    <cellStyle name="Comma 31 8 3" xfId="2476"/>
    <cellStyle name="Comma 31 8 3 2" xfId="2477"/>
    <cellStyle name="Comma 31 8 4" xfId="2478"/>
    <cellStyle name="Comma 31 8 4 2" xfId="2479"/>
    <cellStyle name="Comma 31 8 5" xfId="2480"/>
    <cellStyle name="Comma 31 8 5 2" xfId="2481"/>
    <cellStyle name="Comma 31 8 6" xfId="2482"/>
    <cellStyle name="Comma 31 8 6 2" xfId="2483"/>
    <cellStyle name="Comma 31 8 7" xfId="2484"/>
    <cellStyle name="Comma 31 8 7 2" xfId="2485"/>
    <cellStyle name="Comma 31 8 8" xfId="2486"/>
    <cellStyle name="Comma 31 8 8 2" xfId="2487"/>
    <cellStyle name="Comma 31 8 9" xfId="2488"/>
    <cellStyle name="Comma 31 8 9 2" xfId="2489"/>
    <cellStyle name="Comma 31 9" xfId="2490"/>
    <cellStyle name="Comma 31 9 10" xfId="2491"/>
    <cellStyle name="Comma 31 9 10 2" xfId="2492"/>
    <cellStyle name="Comma 31 9 11" xfId="2493"/>
    <cellStyle name="Comma 31 9 11 2" xfId="2494"/>
    <cellStyle name="Comma 31 9 12" xfId="2495"/>
    <cellStyle name="Comma 31 9 12 2" xfId="2496"/>
    <cellStyle name="Comma 31 9 13" xfId="2497"/>
    <cellStyle name="Comma 31 9 13 2" xfId="2498"/>
    <cellStyle name="Comma 31 9 14" xfId="2499"/>
    <cellStyle name="Comma 31 9 14 2" xfId="2500"/>
    <cellStyle name="Comma 31 9 15" xfId="2501"/>
    <cellStyle name="Comma 31 9 15 2" xfId="2502"/>
    <cellStyle name="Comma 31 9 16" xfId="2503"/>
    <cellStyle name="Comma 31 9 16 2" xfId="2504"/>
    <cellStyle name="Comma 31 9 17" xfId="2505"/>
    <cellStyle name="Comma 31 9 17 2" xfId="2506"/>
    <cellStyle name="Comma 31 9 18" xfId="2507"/>
    <cellStyle name="Comma 31 9 18 2" xfId="2508"/>
    <cellStyle name="Comma 31 9 19" xfId="2509"/>
    <cellStyle name="Comma 31 9 19 2" xfId="2510"/>
    <cellStyle name="Comma 31 9 2" xfId="2511"/>
    <cellStyle name="Comma 31 9 2 2" xfId="2512"/>
    <cellStyle name="Comma 31 9 20" xfId="2513"/>
    <cellStyle name="Comma 31 9 20 2" xfId="2514"/>
    <cellStyle name="Comma 31 9 21" xfId="2515"/>
    <cellStyle name="Comma 31 9 21 2" xfId="2516"/>
    <cellStyle name="Comma 31 9 22" xfId="2517"/>
    <cellStyle name="Comma 31 9 22 2" xfId="2518"/>
    <cellStyle name="Comma 31 9 23" xfId="2519"/>
    <cellStyle name="Comma 31 9 23 2" xfId="2520"/>
    <cellStyle name="Comma 31 9 24" xfId="2521"/>
    <cellStyle name="Comma 31 9 24 2" xfId="2522"/>
    <cellStyle name="Comma 31 9 25" xfId="2523"/>
    <cellStyle name="Comma 31 9 3" xfId="2524"/>
    <cellStyle name="Comma 31 9 3 2" xfId="2525"/>
    <cellStyle name="Comma 31 9 4" xfId="2526"/>
    <cellStyle name="Comma 31 9 4 2" xfId="2527"/>
    <cellStyle name="Comma 31 9 5" xfId="2528"/>
    <cellStyle name="Comma 31 9 5 2" xfId="2529"/>
    <cellStyle name="Comma 31 9 6" xfId="2530"/>
    <cellStyle name="Comma 31 9 6 2" xfId="2531"/>
    <cellStyle name="Comma 31 9 7" xfId="2532"/>
    <cellStyle name="Comma 31 9 7 2" xfId="2533"/>
    <cellStyle name="Comma 31 9 8" xfId="2534"/>
    <cellStyle name="Comma 31 9 8 2" xfId="2535"/>
    <cellStyle name="Comma 31 9 9" xfId="2536"/>
    <cellStyle name="Comma 31 9 9 2" xfId="2537"/>
    <cellStyle name="Comma 32" xfId="2538"/>
    <cellStyle name="Comma 33" xfId="2539"/>
    <cellStyle name="Comma 34" xfId="2540"/>
    <cellStyle name="Comma 35" xfId="2541"/>
    <cellStyle name="Comma 36" xfId="2542"/>
    <cellStyle name="Comma 37" xfId="2543"/>
    <cellStyle name="Comma 38" xfId="2544"/>
    <cellStyle name="Comma 39" xfId="2545"/>
    <cellStyle name="Comma 4" xfId="2546"/>
    <cellStyle name="Comma 4 2" xfId="2547"/>
    <cellStyle name="Comma 4 2 2" xfId="2548"/>
    <cellStyle name="Comma 4 2 3" xfId="2549"/>
    <cellStyle name="Comma 4 3" xfId="2550"/>
    <cellStyle name="Comma 4 3 2" xfId="2551"/>
    <cellStyle name="Comma 4 4" xfId="2552"/>
    <cellStyle name="Comma 4 4 2" xfId="2553"/>
    <cellStyle name="Comma 4 5" xfId="2554"/>
    <cellStyle name="Comma 4 6" xfId="2555"/>
    <cellStyle name="Comma 4 7" xfId="2556"/>
    <cellStyle name="Comma 4 8" xfId="2557"/>
    <cellStyle name="Comma 40" xfId="2558"/>
    <cellStyle name="Comma 40 10" xfId="2559"/>
    <cellStyle name="Comma 40 10 10" xfId="2560"/>
    <cellStyle name="Comma 40 10 10 2" xfId="2561"/>
    <cellStyle name="Comma 40 10 11" xfId="2562"/>
    <cellStyle name="Comma 40 10 11 2" xfId="2563"/>
    <cellStyle name="Comma 40 10 12" xfId="2564"/>
    <cellStyle name="Comma 40 10 12 2" xfId="2565"/>
    <cellStyle name="Comma 40 10 13" xfId="2566"/>
    <cellStyle name="Comma 40 10 13 2" xfId="2567"/>
    <cellStyle name="Comma 40 10 14" xfId="2568"/>
    <cellStyle name="Comma 40 10 14 2" xfId="2569"/>
    <cellStyle name="Comma 40 10 15" xfId="2570"/>
    <cellStyle name="Comma 40 10 15 2" xfId="2571"/>
    <cellStyle name="Comma 40 10 16" xfId="2572"/>
    <cellStyle name="Comma 40 10 16 2" xfId="2573"/>
    <cellStyle name="Comma 40 10 17" xfId="2574"/>
    <cellStyle name="Comma 40 10 17 2" xfId="2575"/>
    <cellStyle name="Comma 40 10 18" xfId="2576"/>
    <cellStyle name="Comma 40 10 18 2" xfId="2577"/>
    <cellStyle name="Comma 40 10 19" xfId="2578"/>
    <cellStyle name="Comma 40 10 19 2" xfId="2579"/>
    <cellStyle name="Comma 40 10 2" xfId="2580"/>
    <cellStyle name="Comma 40 10 2 2" xfId="2581"/>
    <cellStyle name="Comma 40 10 20" xfId="2582"/>
    <cellStyle name="Comma 40 10 20 2" xfId="2583"/>
    <cellStyle name="Comma 40 10 21" xfId="2584"/>
    <cellStyle name="Comma 40 10 21 2" xfId="2585"/>
    <cellStyle name="Comma 40 10 22" xfId="2586"/>
    <cellStyle name="Comma 40 10 22 2" xfId="2587"/>
    <cellStyle name="Comma 40 10 23" xfId="2588"/>
    <cellStyle name="Comma 40 10 23 2" xfId="2589"/>
    <cellStyle name="Comma 40 10 24" xfId="2590"/>
    <cellStyle name="Comma 40 10 24 2" xfId="2591"/>
    <cellStyle name="Comma 40 10 25" xfId="2592"/>
    <cellStyle name="Comma 40 10 3" xfId="2593"/>
    <cellStyle name="Comma 40 10 3 2" xfId="2594"/>
    <cellStyle name="Comma 40 10 4" xfId="2595"/>
    <cellStyle name="Comma 40 10 4 2" xfId="2596"/>
    <cellStyle name="Comma 40 10 5" xfId="2597"/>
    <cellStyle name="Comma 40 10 5 2" xfId="2598"/>
    <cellStyle name="Comma 40 10 6" xfId="2599"/>
    <cellStyle name="Comma 40 10 6 2" xfId="2600"/>
    <cellStyle name="Comma 40 10 7" xfId="2601"/>
    <cellStyle name="Comma 40 10 7 2" xfId="2602"/>
    <cellStyle name="Comma 40 10 8" xfId="2603"/>
    <cellStyle name="Comma 40 10 8 2" xfId="2604"/>
    <cellStyle name="Comma 40 10 9" xfId="2605"/>
    <cellStyle name="Comma 40 10 9 2" xfId="2606"/>
    <cellStyle name="Comma 40 11" xfId="2607"/>
    <cellStyle name="Comma 40 11 10" xfId="2608"/>
    <cellStyle name="Comma 40 11 10 2" xfId="2609"/>
    <cellStyle name="Comma 40 11 11" xfId="2610"/>
    <cellStyle name="Comma 40 11 11 2" xfId="2611"/>
    <cellStyle name="Comma 40 11 12" xfId="2612"/>
    <cellStyle name="Comma 40 11 12 2" xfId="2613"/>
    <cellStyle name="Comma 40 11 13" xfId="2614"/>
    <cellStyle name="Comma 40 11 13 2" xfId="2615"/>
    <cellStyle name="Comma 40 11 14" xfId="2616"/>
    <cellStyle name="Comma 40 11 14 2" xfId="2617"/>
    <cellStyle name="Comma 40 11 15" xfId="2618"/>
    <cellStyle name="Comma 40 11 15 2" xfId="2619"/>
    <cellStyle name="Comma 40 11 16" xfId="2620"/>
    <cellStyle name="Comma 40 11 16 2" xfId="2621"/>
    <cellStyle name="Comma 40 11 17" xfId="2622"/>
    <cellStyle name="Comma 40 11 17 2" xfId="2623"/>
    <cellStyle name="Comma 40 11 18" xfId="2624"/>
    <cellStyle name="Comma 40 11 18 2" xfId="2625"/>
    <cellStyle name="Comma 40 11 19" xfId="2626"/>
    <cellStyle name="Comma 40 11 19 2" xfId="2627"/>
    <cellStyle name="Comma 40 11 2" xfId="2628"/>
    <cellStyle name="Comma 40 11 2 2" xfId="2629"/>
    <cellStyle name="Comma 40 11 20" xfId="2630"/>
    <cellStyle name="Comma 40 11 20 2" xfId="2631"/>
    <cellStyle name="Comma 40 11 21" xfId="2632"/>
    <cellStyle name="Comma 40 11 21 2" xfId="2633"/>
    <cellStyle name="Comma 40 11 22" xfId="2634"/>
    <cellStyle name="Comma 40 11 22 2" xfId="2635"/>
    <cellStyle name="Comma 40 11 23" xfId="2636"/>
    <cellStyle name="Comma 40 11 23 2" xfId="2637"/>
    <cellStyle name="Comma 40 11 24" xfId="2638"/>
    <cellStyle name="Comma 40 11 24 2" xfId="2639"/>
    <cellStyle name="Comma 40 11 25" xfId="2640"/>
    <cellStyle name="Comma 40 11 3" xfId="2641"/>
    <cellStyle name="Comma 40 11 3 2" xfId="2642"/>
    <cellStyle name="Comma 40 11 4" xfId="2643"/>
    <cellStyle name="Comma 40 11 4 2" xfId="2644"/>
    <cellStyle name="Comma 40 11 5" xfId="2645"/>
    <cellStyle name="Comma 40 11 5 2" xfId="2646"/>
    <cellStyle name="Comma 40 11 6" xfId="2647"/>
    <cellStyle name="Comma 40 11 6 2" xfId="2648"/>
    <cellStyle name="Comma 40 11 7" xfId="2649"/>
    <cellStyle name="Comma 40 11 7 2" xfId="2650"/>
    <cellStyle name="Comma 40 11 8" xfId="2651"/>
    <cellStyle name="Comma 40 11 8 2" xfId="2652"/>
    <cellStyle name="Comma 40 11 9" xfId="2653"/>
    <cellStyle name="Comma 40 11 9 2" xfId="2654"/>
    <cellStyle name="Comma 40 12" xfId="2655"/>
    <cellStyle name="Comma 40 12 10" xfId="2656"/>
    <cellStyle name="Comma 40 12 10 2" xfId="2657"/>
    <cellStyle name="Comma 40 12 11" xfId="2658"/>
    <cellStyle name="Comma 40 12 11 2" xfId="2659"/>
    <cellStyle name="Comma 40 12 12" xfId="2660"/>
    <cellStyle name="Comma 40 12 12 2" xfId="2661"/>
    <cellStyle name="Comma 40 12 13" xfId="2662"/>
    <cellStyle name="Comma 40 12 13 2" xfId="2663"/>
    <cellStyle name="Comma 40 12 14" xfId="2664"/>
    <cellStyle name="Comma 40 12 14 2" xfId="2665"/>
    <cellStyle name="Comma 40 12 15" xfId="2666"/>
    <cellStyle name="Comma 40 12 15 2" xfId="2667"/>
    <cellStyle name="Comma 40 12 16" xfId="2668"/>
    <cellStyle name="Comma 40 12 16 2" xfId="2669"/>
    <cellStyle name="Comma 40 12 17" xfId="2670"/>
    <cellStyle name="Comma 40 12 17 2" xfId="2671"/>
    <cellStyle name="Comma 40 12 18" xfId="2672"/>
    <cellStyle name="Comma 40 12 18 2" xfId="2673"/>
    <cellStyle name="Comma 40 12 19" xfId="2674"/>
    <cellStyle name="Comma 40 12 19 2" xfId="2675"/>
    <cellStyle name="Comma 40 12 2" xfId="2676"/>
    <cellStyle name="Comma 40 12 2 2" xfId="2677"/>
    <cellStyle name="Comma 40 12 20" xfId="2678"/>
    <cellStyle name="Comma 40 12 20 2" xfId="2679"/>
    <cellStyle name="Comma 40 12 21" xfId="2680"/>
    <cellStyle name="Comma 40 12 21 2" xfId="2681"/>
    <cellStyle name="Comma 40 12 22" xfId="2682"/>
    <cellStyle name="Comma 40 12 22 2" xfId="2683"/>
    <cellStyle name="Comma 40 12 23" xfId="2684"/>
    <cellStyle name="Comma 40 12 23 2" xfId="2685"/>
    <cellStyle name="Comma 40 12 24" xfId="2686"/>
    <cellStyle name="Comma 40 12 24 2" xfId="2687"/>
    <cellStyle name="Comma 40 12 25" xfId="2688"/>
    <cellStyle name="Comma 40 12 3" xfId="2689"/>
    <cellStyle name="Comma 40 12 3 2" xfId="2690"/>
    <cellStyle name="Comma 40 12 4" xfId="2691"/>
    <cellStyle name="Comma 40 12 4 2" xfId="2692"/>
    <cellStyle name="Comma 40 12 5" xfId="2693"/>
    <cellStyle name="Comma 40 12 5 2" xfId="2694"/>
    <cellStyle name="Comma 40 12 6" xfId="2695"/>
    <cellStyle name="Comma 40 12 6 2" xfId="2696"/>
    <cellStyle name="Comma 40 12 7" xfId="2697"/>
    <cellStyle name="Comma 40 12 7 2" xfId="2698"/>
    <cellStyle name="Comma 40 12 8" xfId="2699"/>
    <cellStyle name="Comma 40 12 8 2" xfId="2700"/>
    <cellStyle name="Comma 40 12 9" xfId="2701"/>
    <cellStyle name="Comma 40 12 9 2" xfId="2702"/>
    <cellStyle name="Comma 40 13" xfId="2703"/>
    <cellStyle name="Comma 40 13 10" xfId="2704"/>
    <cellStyle name="Comma 40 13 10 2" xfId="2705"/>
    <cellStyle name="Comma 40 13 11" xfId="2706"/>
    <cellStyle name="Comma 40 13 11 2" xfId="2707"/>
    <cellStyle name="Comma 40 13 12" xfId="2708"/>
    <cellStyle name="Comma 40 13 12 2" xfId="2709"/>
    <cellStyle name="Comma 40 13 13" xfId="2710"/>
    <cellStyle name="Comma 40 13 13 2" xfId="2711"/>
    <cellStyle name="Comma 40 13 14" xfId="2712"/>
    <cellStyle name="Comma 40 13 14 2" xfId="2713"/>
    <cellStyle name="Comma 40 13 15" xfId="2714"/>
    <cellStyle name="Comma 40 13 15 2" xfId="2715"/>
    <cellStyle name="Comma 40 13 16" xfId="2716"/>
    <cellStyle name="Comma 40 13 16 2" xfId="2717"/>
    <cellStyle name="Comma 40 13 17" xfId="2718"/>
    <cellStyle name="Comma 40 13 17 2" xfId="2719"/>
    <cellStyle name="Comma 40 13 18" xfId="2720"/>
    <cellStyle name="Comma 40 13 18 2" xfId="2721"/>
    <cellStyle name="Comma 40 13 19" xfId="2722"/>
    <cellStyle name="Comma 40 13 19 2" xfId="2723"/>
    <cellStyle name="Comma 40 13 2" xfId="2724"/>
    <cellStyle name="Comma 40 13 2 2" xfId="2725"/>
    <cellStyle name="Comma 40 13 20" xfId="2726"/>
    <cellStyle name="Comma 40 13 20 2" xfId="2727"/>
    <cellStyle name="Comma 40 13 21" xfId="2728"/>
    <cellStyle name="Comma 40 13 21 2" xfId="2729"/>
    <cellStyle name="Comma 40 13 22" xfId="2730"/>
    <cellStyle name="Comma 40 13 22 2" xfId="2731"/>
    <cellStyle name="Comma 40 13 23" xfId="2732"/>
    <cellStyle name="Comma 40 13 23 2" xfId="2733"/>
    <cellStyle name="Comma 40 13 24" xfId="2734"/>
    <cellStyle name="Comma 40 13 24 2" xfId="2735"/>
    <cellStyle name="Comma 40 13 25" xfId="2736"/>
    <cellStyle name="Comma 40 13 3" xfId="2737"/>
    <cellStyle name="Comma 40 13 3 2" xfId="2738"/>
    <cellStyle name="Comma 40 13 4" xfId="2739"/>
    <cellStyle name="Comma 40 13 4 2" xfId="2740"/>
    <cellStyle name="Comma 40 13 5" xfId="2741"/>
    <cellStyle name="Comma 40 13 5 2" xfId="2742"/>
    <cellStyle name="Comma 40 13 6" xfId="2743"/>
    <cellStyle name="Comma 40 13 6 2" xfId="2744"/>
    <cellStyle name="Comma 40 13 7" xfId="2745"/>
    <cellStyle name="Comma 40 13 7 2" xfId="2746"/>
    <cellStyle name="Comma 40 13 8" xfId="2747"/>
    <cellStyle name="Comma 40 13 8 2" xfId="2748"/>
    <cellStyle name="Comma 40 13 9" xfId="2749"/>
    <cellStyle name="Comma 40 13 9 2" xfId="2750"/>
    <cellStyle name="Comma 40 14" xfId="2751"/>
    <cellStyle name="Comma 40 14 10" xfId="2752"/>
    <cellStyle name="Comma 40 14 10 2" xfId="2753"/>
    <cellStyle name="Comma 40 14 11" xfId="2754"/>
    <cellStyle name="Comma 40 14 11 2" xfId="2755"/>
    <cellStyle name="Comma 40 14 12" xfId="2756"/>
    <cellStyle name="Comma 40 14 12 2" xfId="2757"/>
    <cellStyle name="Comma 40 14 13" xfId="2758"/>
    <cellStyle name="Comma 40 14 13 2" xfId="2759"/>
    <cellStyle name="Comma 40 14 14" xfId="2760"/>
    <cellStyle name="Comma 40 14 14 2" xfId="2761"/>
    <cellStyle name="Comma 40 14 15" xfId="2762"/>
    <cellStyle name="Comma 40 14 15 2" xfId="2763"/>
    <cellStyle name="Comma 40 14 16" xfId="2764"/>
    <cellStyle name="Comma 40 14 16 2" xfId="2765"/>
    <cellStyle name="Comma 40 14 17" xfId="2766"/>
    <cellStyle name="Comma 40 14 17 2" xfId="2767"/>
    <cellStyle name="Comma 40 14 18" xfId="2768"/>
    <cellStyle name="Comma 40 14 18 2" xfId="2769"/>
    <cellStyle name="Comma 40 14 19" xfId="2770"/>
    <cellStyle name="Comma 40 14 19 2" xfId="2771"/>
    <cellStyle name="Comma 40 14 2" xfId="2772"/>
    <cellStyle name="Comma 40 14 2 2" xfId="2773"/>
    <cellStyle name="Comma 40 14 20" xfId="2774"/>
    <cellStyle name="Comma 40 14 20 2" xfId="2775"/>
    <cellStyle name="Comma 40 14 21" xfId="2776"/>
    <cellStyle name="Comma 40 14 21 2" xfId="2777"/>
    <cellStyle name="Comma 40 14 22" xfId="2778"/>
    <cellStyle name="Comma 40 14 22 2" xfId="2779"/>
    <cellStyle name="Comma 40 14 23" xfId="2780"/>
    <cellStyle name="Comma 40 14 23 2" xfId="2781"/>
    <cellStyle name="Comma 40 14 24" xfId="2782"/>
    <cellStyle name="Comma 40 14 24 2" xfId="2783"/>
    <cellStyle name="Comma 40 14 25" xfId="2784"/>
    <cellStyle name="Comma 40 14 3" xfId="2785"/>
    <cellStyle name="Comma 40 14 3 2" xfId="2786"/>
    <cellStyle name="Comma 40 14 4" xfId="2787"/>
    <cellStyle name="Comma 40 14 4 2" xfId="2788"/>
    <cellStyle name="Comma 40 14 5" xfId="2789"/>
    <cellStyle name="Comma 40 14 5 2" xfId="2790"/>
    <cellStyle name="Comma 40 14 6" xfId="2791"/>
    <cellStyle name="Comma 40 14 6 2" xfId="2792"/>
    <cellStyle name="Comma 40 14 7" xfId="2793"/>
    <cellStyle name="Comma 40 14 7 2" xfId="2794"/>
    <cellStyle name="Comma 40 14 8" xfId="2795"/>
    <cellStyle name="Comma 40 14 8 2" xfId="2796"/>
    <cellStyle name="Comma 40 14 9" xfId="2797"/>
    <cellStyle name="Comma 40 14 9 2" xfId="2798"/>
    <cellStyle name="Comma 40 15" xfId="2799"/>
    <cellStyle name="Comma 40 15 10" xfId="2800"/>
    <cellStyle name="Comma 40 15 10 2" xfId="2801"/>
    <cellStyle name="Comma 40 15 11" xfId="2802"/>
    <cellStyle name="Comma 40 15 11 2" xfId="2803"/>
    <cellStyle name="Comma 40 15 12" xfId="2804"/>
    <cellStyle name="Comma 40 15 12 2" xfId="2805"/>
    <cellStyle name="Comma 40 15 13" xfId="2806"/>
    <cellStyle name="Comma 40 15 13 2" xfId="2807"/>
    <cellStyle name="Comma 40 15 14" xfId="2808"/>
    <cellStyle name="Comma 40 15 14 2" xfId="2809"/>
    <cellStyle name="Comma 40 15 15" xfId="2810"/>
    <cellStyle name="Comma 40 15 15 2" xfId="2811"/>
    <cellStyle name="Comma 40 15 16" xfId="2812"/>
    <cellStyle name="Comma 40 15 16 2" xfId="2813"/>
    <cellStyle name="Comma 40 15 17" xfId="2814"/>
    <cellStyle name="Comma 40 15 17 2" xfId="2815"/>
    <cellStyle name="Comma 40 15 18" xfId="2816"/>
    <cellStyle name="Comma 40 15 18 2" xfId="2817"/>
    <cellStyle name="Comma 40 15 19" xfId="2818"/>
    <cellStyle name="Comma 40 15 19 2" xfId="2819"/>
    <cellStyle name="Comma 40 15 2" xfId="2820"/>
    <cellStyle name="Comma 40 15 2 2" xfId="2821"/>
    <cellStyle name="Comma 40 15 20" xfId="2822"/>
    <cellStyle name="Comma 40 15 20 2" xfId="2823"/>
    <cellStyle name="Comma 40 15 21" xfId="2824"/>
    <cellStyle name="Comma 40 15 21 2" xfId="2825"/>
    <cellStyle name="Comma 40 15 22" xfId="2826"/>
    <cellStyle name="Comma 40 15 22 2" xfId="2827"/>
    <cellStyle name="Comma 40 15 23" xfId="2828"/>
    <cellStyle name="Comma 40 15 23 2" xfId="2829"/>
    <cellStyle name="Comma 40 15 24" xfId="2830"/>
    <cellStyle name="Comma 40 15 24 2" xfId="2831"/>
    <cellStyle name="Comma 40 15 25" xfId="2832"/>
    <cellStyle name="Comma 40 15 3" xfId="2833"/>
    <cellStyle name="Comma 40 15 3 2" xfId="2834"/>
    <cellStyle name="Comma 40 15 4" xfId="2835"/>
    <cellStyle name="Comma 40 15 4 2" xfId="2836"/>
    <cellStyle name="Comma 40 15 5" xfId="2837"/>
    <cellStyle name="Comma 40 15 5 2" xfId="2838"/>
    <cellStyle name="Comma 40 15 6" xfId="2839"/>
    <cellStyle name="Comma 40 15 6 2" xfId="2840"/>
    <cellStyle name="Comma 40 15 7" xfId="2841"/>
    <cellStyle name="Comma 40 15 7 2" xfId="2842"/>
    <cellStyle name="Comma 40 15 8" xfId="2843"/>
    <cellStyle name="Comma 40 15 8 2" xfId="2844"/>
    <cellStyle name="Comma 40 15 9" xfId="2845"/>
    <cellStyle name="Comma 40 15 9 2" xfId="2846"/>
    <cellStyle name="Comma 40 16" xfId="2847"/>
    <cellStyle name="Comma 40 16 10" xfId="2848"/>
    <cellStyle name="Comma 40 16 10 2" xfId="2849"/>
    <cellStyle name="Comma 40 16 11" xfId="2850"/>
    <cellStyle name="Comma 40 16 11 2" xfId="2851"/>
    <cellStyle name="Comma 40 16 12" xfId="2852"/>
    <cellStyle name="Comma 40 16 12 2" xfId="2853"/>
    <cellStyle name="Comma 40 16 13" xfId="2854"/>
    <cellStyle name="Comma 40 16 13 2" xfId="2855"/>
    <cellStyle name="Comma 40 16 14" xfId="2856"/>
    <cellStyle name="Comma 40 16 14 2" xfId="2857"/>
    <cellStyle name="Comma 40 16 15" xfId="2858"/>
    <cellStyle name="Comma 40 16 15 2" xfId="2859"/>
    <cellStyle name="Comma 40 16 16" xfId="2860"/>
    <cellStyle name="Comma 40 16 16 2" xfId="2861"/>
    <cellStyle name="Comma 40 16 17" xfId="2862"/>
    <cellStyle name="Comma 40 16 17 2" xfId="2863"/>
    <cellStyle name="Comma 40 16 18" xfId="2864"/>
    <cellStyle name="Comma 40 16 18 2" xfId="2865"/>
    <cellStyle name="Comma 40 16 19" xfId="2866"/>
    <cellStyle name="Comma 40 16 19 2" xfId="2867"/>
    <cellStyle name="Comma 40 16 2" xfId="2868"/>
    <cellStyle name="Comma 40 16 2 2" xfId="2869"/>
    <cellStyle name="Comma 40 16 20" xfId="2870"/>
    <cellStyle name="Comma 40 16 20 2" xfId="2871"/>
    <cellStyle name="Comma 40 16 21" xfId="2872"/>
    <cellStyle name="Comma 40 16 21 2" xfId="2873"/>
    <cellStyle name="Comma 40 16 22" xfId="2874"/>
    <cellStyle name="Comma 40 16 22 2" xfId="2875"/>
    <cellStyle name="Comma 40 16 23" xfId="2876"/>
    <cellStyle name="Comma 40 16 23 2" xfId="2877"/>
    <cellStyle name="Comma 40 16 24" xfId="2878"/>
    <cellStyle name="Comma 40 16 24 2" xfId="2879"/>
    <cellStyle name="Comma 40 16 25" xfId="2880"/>
    <cellStyle name="Comma 40 16 3" xfId="2881"/>
    <cellStyle name="Comma 40 16 3 2" xfId="2882"/>
    <cellStyle name="Comma 40 16 4" xfId="2883"/>
    <cellStyle name="Comma 40 16 4 2" xfId="2884"/>
    <cellStyle name="Comma 40 16 5" xfId="2885"/>
    <cellStyle name="Comma 40 16 5 2" xfId="2886"/>
    <cellStyle name="Comma 40 16 6" xfId="2887"/>
    <cellStyle name="Comma 40 16 6 2" xfId="2888"/>
    <cellStyle name="Comma 40 16 7" xfId="2889"/>
    <cellStyle name="Comma 40 16 7 2" xfId="2890"/>
    <cellStyle name="Comma 40 16 8" xfId="2891"/>
    <cellStyle name="Comma 40 16 8 2" xfId="2892"/>
    <cellStyle name="Comma 40 16 9" xfId="2893"/>
    <cellStyle name="Comma 40 16 9 2" xfId="2894"/>
    <cellStyle name="Comma 40 17" xfId="2895"/>
    <cellStyle name="Comma 40 17 10" xfId="2896"/>
    <cellStyle name="Comma 40 17 10 2" xfId="2897"/>
    <cellStyle name="Comma 40 17 11" xfId="2898"/>
    <cellStyle name="Comma 40 17 11 2" xfId="2899"/>
    <cellStyle name="Comma 40 17 12" xfId="2900"/>
    <cellStyle name="Comma 40 17 12 2" xfId="2901"/>
    <cellStyle name="Comma 40 17 13" xfId="2902"/>
    <cellStyle name="Comma 40 17 13 2" xfId="2903"/>
    <cellStyle name="Comma 40 17 14" xfId="2904"/>
    <cellStyle name="Comma 40 17 14 2" xfId="2905"/>
    <cellStyle name="Comma 40 17 15" xfId="2906"/>
    <cellStyle name="Comma 40 17 15 2" xfId="2907"/>
    <cellStyle name="Comma 40 17 16" xfId="2908"/>
    <cellStyle name="Comma 40 17 16 2" xfId="2909"/>
    <cellStyle name="Comma 40 17 17" xfId="2910"/>
    <cellStyle name="Comma 40 17 17 2" xfId="2911"/>
    <cellStyle name="Comma 40 17 18" xfId="2912"/>
    <cellStyle name="Comma 40 17 18 2" xfId="2913"/>
    <cellStyle name="Comma 40 17 19" xfId="2914"/>
    <cellStyle name="Comma 40 17 19 2" xfId="2915"/>
    <cellStyle name="Comma 40 17 2" xfId="2916"/>
    <cellStyle name="Comma 40 17 2 2" xfId="2917"/>
    <cellStyle name="Comma 40 17 20" xfId="2918"/>
    <cellStyle name="Comma 40 17 20 2" xfId="2919"/>
    <cellStyle name="Comma 40 17 21" xfId="2920"/>
    <cellStyle name="Comma 40 17 21 2" xfId="2921"/>
    <cellStyle name="Comma 40 17 22" xfId="2922"/>
    <cellStyle name="Comma 40 17 22 2" xfId="2923"/>
    <cellStyle name="Comma 40 17 23" xfId="2924"/>
    <cellStyle name="Comma 40 17 23 2" xfId="2925"/>
    <cellStyle name="Comma 40 17 24" xfId="2926"/>
    <cellStyle name="Comma 40 17 24 2" xfId="2927"/>
    <cellStyle name="Comma 40 17 25" xfId="2928"/>
    <cellStyle name="Comma 40 17 3" xfId="2929"/>
    <cellStyle name="Comma 40 17 3 2" xfId="2930"/>
    <cellStyle name="Comma 40 17 4" xfId="2931"/>
    <cellStyle name="Comma 40 17 4 2" xfId="2932"/>
    <cellStyle name="Comma 40 17 5" xfId="2933"/>
    <cellStyle name="Comma 40 17 5 2" xfId="2934"/>
    <cellStyle name="Comma 40 17 6" xfId="2935"/>
    <cellStyle name="Comma 40 17 6 2" xfId="2936"/>
    <cellStyle name="Comma 40 17 7" xfId="2937"/>
    <cellStyle name="Comma 40 17 7 2" xfId="2938"/>
    <cellStyle name="Comma 40 17 8" xfId="2939"/>
    <cellStyle name="Comma 40 17 8 2" xfId="2940"/>
    <cellStyle name="Comma 40 17 9" xfId="2941"/>
    <cellStyle name="Comma 40 17 9 2" xfId="2942"/>
    <cellStyle name="Comma 40 18" xfId="2943"/>
    <cellStyle name="Comma 40 18 10" xfId="2944"/>
    <cellStyle name="Comma 40 18 10 2" xfId="2945"/>
    <cellStyle name="Comma 40 18 11" xfId="2946"/>
    <cellStyle name="Comma 40 18 11 2" xfId="2947"/>
    <cellStyle name="Comma 40 18 12" xfId="2948"/>
    <cellStyle name="Comma 40 18 12 2" xfId="2949"/>
    <cellStyle name="Comma 40 18 13" xfId="2950"/>
    <cellStyle name="Comma 40 18 13 2" xfId="2951"/>
    <cellStyle name="Comma 40 18 14" xfId="2952"/>
    <cellStyle name="Comma 40 18 14 2" xfId="2953"/>
    <cellStyle name="Comma 40 18 15" xfId="2954"/>
    <cellStyle name="Comma 40 18 15 2" xfId="2955"/>
    <cellStyle name="Comma 40 18 16" xfId="2956"/>
    <cellStyle name="Comma 40 18 16 2" xfId="2957"/>
    <cellStyle name="Comma 40 18 17" xfId="2958"/>
    <cellStyle name="Comma 40 18 17 2" xfId="2959"/>
    <cellStyle name="Comma 40 18 18" xfId="2960"/>
    <cellStyle name="Comma 40 18 18 2" xfId="2961"/>
    <cellStyle name="Comma 40 18 19" xfId="2962"/>
    <cellStyle name="Comma 40 18 19 2" xfId="2963"/>
    <cellStyle name="Comma 40 18 2" xfId="2964"/>
    <cellStyle name="Comma 40 18 2 2" xfId="2965"/>
    <cellStyle name="Comma 40 18 20" xfId="2966"/>
    <cellStyle name="Comma 40 18 20 2" xfId="2967"/>
    <cellStyle name="Comma 40 18 21" xfId="2968"/>
    <cellStyle name="Comma 40 18 21 2" xfId="2969"/>
    <cellStyle name="Comma 40 18 22" xfId="2970"/>
    <cellStyle name="Comma 40 18 22 2" xfId="2971"/>
    <cellStyle name="Comma 40 18 23" xfId="2972"/>
    <cellStyle name="Comma 40 18 23 2" xfId="2973"/>
    <cellStyle name="Comma 40 18 24" xfId="2974"/>
    <cellStyle name="Comma 40 18 24 2" xfId="2975"/>
    <cellStyle name="Comma 40 18 25" xfId="2976"/>
    <cellStyle name="Comma 40 18 3" xfId="2977"/>
    <cellStyle name="Comma 40 18 3 2" xfId="2978"/>
    <cellStyle name="Comma 40 18 4" xfId="2979"/>
    <cellStyle name="Comma 40 18 4 2" xfId="2980"/>
    <cellStyle name="Comma 40 18 5" xfId="2981"/>
    <cellStyle name="Comma 40 18 5 2" xfId="2982"/>
    <cellStyle name="Comma 40 18 6" xfId="2983"/>
    <cellStyle name="Comma 40 18 6 2" xfId="2984"/>
    <cellStyle name="Comma 40 18 7" xfId="2985"/>
    <cellStyle name="Comma 40 18 7 2" xfId="2986"/>
    <cellStyle name="Comma 40 18 8" xfId="2987"/>
    <cellStyle name="Comma 40 18 8 2" xfId="2988"/>
    <cellStyle name="Comma 40 18 9" xfId="2989"/>
    <cellStyle name="Comma 40 18 9 2" xfId="2990"/>
    <cellStyle name="Comma 40 19" xfId="2991"/>
    <cellStyle name="Comma 40 19 10" xfId="2992"/>
    <cellStyle name="Comma 40 19 10 2" xfId="2993"/>
    <cellStyle name="Comma 40 19 11" xfId="2994"/>
    <cellStyle name="Comma 40 19 11 2" xfId="2995"/>
    <cellStyle name="Comma 40 19 12" xfId="2996"/>
    <cellStyle name="Comma 40 19 12 2" xfId="2997"/>
    <cellStyle name="Comma 40 19 13" xfId="2998"/>
    <cellStyle name="Comma 40 19 13 2" xfId="2999"/>
    <cellStyle name="Comma 40 19 14" xfId="3000"/>
    <cellStyle name="Comma 40 19 14 2" xfId="3001"/>
    <cellStyle name="Comma 40 19 15" xfId="3002"/>
    <cellStyle name="Comma 40 19 15 2" xfId="3003"/>
    <cellStyle name="Comma 40 19 16" xfId="3004"/>
    <cellStyle name="Comma 40 19 16 2" xfId="3005"/>
    <cellStyle name="Comma 40 19 17" xfId="3006"/>
    <cellStyle name="Comma 40 19 17 2" xfId="3007"/>
    <cellStyle name="Comma 40 19 18" xfId="3008"/>
    <cellStyle name="Comma 40 19 18 2" xfId="3009"/>
    <cellStyle name="Comma 40 19 19" xfId="3010"/>
    <cellStyle name="Comma 40 19 19 2" xfId="3011"/>
    <cellStyle name="Comma 40 19 2" xfId="3012"/>
    <cellStyle name="Comma 40 19 2 2" xfId="3013"/>
    <cellStyle name="Comma 40 19 20" xfId="3014"/>
    <cellStyle name="Comma 40 19 20 2" xfId="3015"/>
    <cellStyle name="Comma 40 19 21" xfId="3016"/>
    <cellStyle name="Comma 40 19 21 2" xfId="3017"/>
    <cellStyle name="Comma 40 19 22" xfId="3018"/>
    <cellStyle name="Comma 40 19 22 2" xfId="3019"/>
    <cellStyle name="Comma 40 19 23" xfId="3020"/>
    <cellStyle name="Comma 40 19 23 2" xfId="3021"/>
    <cellStyle name="Comma 40 19 24" xfId="3022"/>
    <cellStyle name="Comma 40 19 24 2" xfId="3023"/>
    <cellStyle name="Comma 40 19 25" xfId="3024"/>
    <cellStyle name="Comma 40 19 3" xfId="3025"/>
    <cellStyle name="Comma 40 19 3 2" xfId="3026"/>
    <cellStyle name="Comma 40 19 4" xfId="3027"/>
    <cellStyle name="Comma 40 19 4 2" xfId="3028"/>
    <cellStyle name="Comma 40 19 5" xfId="3029"/>
    <cellStyle name="Comma 40 19 5 2" xfId="3030"/>
    <cellStyle name="Comma 40 19 6" xfId="3031"/>
    <cellStyle name="Comma 40 19 6 2" xfId="3032"/>
    <cellStyle name="Comma 40 19 7" xfId="3033"/>
    <cellStyle name="Comma 40 19 7 2" xfId="3034"/>
    <cellStyle name="Comma 40 19 8" xfId="3035"/>
    <cellStyle name="Comma 40 19 8 2" xfId="3036"/>
    <cellStyle name="Comma 40 19 9" xfId="3037"/>
    <cellStyle name="Comma 40 19 9 2" xfId="3038"/>
    <cellStyle name="Comma 40 2" xfId="3039"/>
    <cellStyle name="Comma 40 2 10" xfId="3040"/>
    <cellStyle name="Comma 40 2 10 10" xfId="3041"/>
    <cellStyle name="Comma 40 2 10 10 2" xfId="3042"/>
    <cellStyle name="Comma 40 2 10 11" xfId="3043"/>
    <cellStyle name="Comma 40 2 10 11 2" xfId="3044"/>
    <cellStyle name="Comma 40 2 10 12" xfId="3045"/>
    <cellStyle name="Comma 40 2 10 12 2" xfId="3046"/>
    <cellStyle name="Comma 40 2 10 13" xfId="3047"/>
    <cellStyle name="Comma 40 2 10 13 2" xfId="3048"/>
    <cellStyle name="Comma 40 2 10 14" xfId="3049"/>
    <cellStyle name="Comma 40 2 10 14 2" xfId="3050"/>
    <cellStyle name="Comma 40 2 10 15" xfId="3051"/>
    <cellStyle name="Comma 40 2 10 15 2" xfId="3052"/>
    <cellStyle name="Comma 40 2 10 16" xfId="3053"/>
    <cellStyle name="Comma 40 2 10 16 2" xfId="3054"/>
    <cellStyle name="Comma 40 2 10 17" xfId="3055"/>
    <cellStyle name="Comma 40 2 10 17 2" xfId="3056"/>
    <cellStyle name="Comma 40 2 10 18" xfId="3057"/>
    <cellStyle name="Comma 40 2 10 18 2" xfId="3058"/>
    <cellStyle name="Comma 40 2 10 19" xfId="3059"/>
    <cellStyle name="Comma 40 2 10 19 2" xfId="3060"/>
    <cellStyle name="Comma 40 2 10 2" xfId="3061"/>
    <cellStyle name="Comma 40 2 10 2 2" xfId="3062"/>
    <cellStyle name="Comma 40 2 10 20" xfId="3063"/>
    <cellStyle name="Comma 40 2 10 20 2" xfId="3064"/>
    <cellStyle name="Comma 40 2 10 21" xfId="3065"/>
    <cellStyle name="Comma 40 2 10 21 2" xfId="3066"/>
    <cellStyle name="Comma 40 2 10 22" xfId="3067"/>
    <cellStyle name="Comma 40 2 10 22 2" xfId="3068"/>
    <cellStyle name="Comma 40 2 10 23" xfId="3069"/>
    <cellStyle name="Comma 40 2 10 23 2" xfId="3070"/>
    <cellStyle name="Comma 40 2 10 24" xfId="3071"/>
    <cellStyle name="Comma 40 2 10 24 2" xfId="3072"/>
    <cellStyle name="Comma 40 2 10 25" xfId="3073"/>
    <cellStyle name="Comma 40 2 10 3" xfId="3074"/>
    <cellStyle name="Comma 40 2 10 3 2" xfId="3075"/>
    <cellStyle name="Comma 40 2 10 4" xfId="3076"/>
    <cellStyle name="Comma 40 2 10 4 2" xfId="3077"/>
    <cellStyle name="Comma 40 2 10 5" xfId="3078"/>
    <cellStyle name="Comma 40 2 10 5 2" xfId="3079"/>
    <cellStyle name="Comma 40 2 10 6" xfId="3080"/>
    <cellStyle name="Comma 40 2 10 6 2" xfId="3081"/>
    <cellStyle name="Comma 40 2 10 7" xfId="3082"/>
    <cellStyle name="Comma 40 2 10 7 2" xfId="3083"/>
    <cellStyle name="Comma 40 2 10 8" xfId="3084"/>
    <cellStyle name="Comma 40 2 10 8 2" xfId="3085"/>
    <cellStyle name="Comma 40 2 10 9" xfId="3086"/>
    <cellStyle name="Comma 40 2 10 9 2" xfId="3087"/>
    <cellStyle name="Comma 40 2 11" xfId="3088"/>
    <cellStyle name="Comma 40 2 11 10" xfId="3089"/>
    <cellStyle name="Comma 40 2 11 10 2" xfId="3090"/>
    <cellStyle name="Comma 40 2 11 11" xfId="3091"/>
    <cellStyle name="Comma 40 2 11 11 2" xfId="3092"/>
    <cellStyle name="Comma 40 2 11 12" xfId="3093"/>
    <cellStyle name="Comma 40 2 11 12 2" xfId="3094"/>
    <cellStyle name="Comma 40 2 11 13" xfId="3095"/>
    <cellStyle name="Comma 40 2 11 13 2" xfId="3096"/>
    <cellStyle name="Comma 40 2 11 14" xfId="3097"/>
    <cellStyle name="Comma 40 2 11 14 2" xfId="3098"/>
    <cellStyle name="Comma 40 2 11 15" xfId="3099"/>
    <cellStyle name="Comma 40 2 11 15 2" xfId="3100"/>
    <cellStyle name="Comma 40 2 11 16" xfId="3101"/>
    <cellStyle name="Comma 40 2 11 16 2" xfId="3102"/>
    <cellStyle name="Comma 40 2 11 17" xfId="3103"/>
    <cellStyle name="Comma 40 2 11 17 2" xfId="3104"/>
    <cellStyle name="Comma 40 2 11 18" xfId="3105"/>
    <cellStyle name="Comma 40 2 11 18 2" xfId="3106"/>
    <cellStyle name="Comma 40 2 11 19" xfId="3107"/>
    <cellStyle name="Comma 40 2 11 19 2" xfId="3108"/>
    <cellStyle name="Comma 40 2 11 2" xfId="3109"/>
    <cellStyle name="Comma 40 2 11 2 2" xfId="3110"/>
    <cellStyle name="Comma 40 2 11 20" xfId="3111"/>
    <cellStyle name="Comma 40 2 11 20 2" xfId="3112"/>
    <cellStyle name="Comma 40 2 11 21" xfId="3113"/>
    <cellStyle name="Comma 40 2 11 21 2" xfId="3114"/>
    <cellStyle name="Comma 40 2 11 22" xfId="3115"/>
    <cellStyle name="Comma 40 2 11 22 2" xfId="3116"/>
    <cellStyle name="Comma 40 2 11 23" xfId="3117"/>
    <cellStyle name="Comma 40 2 11 23 2" xfId="3118"/>
    <cellStyle name="Comma 40 2 11 24" xfId="3119"/>
    <cellStyle name="Comma 40 2 11 24 2" xfId="3120"/>
    <cellStyle name="Comma 40 2 11 25" xfId="3121"/>
    <cellStyle name="Comma 40 2 11 3" xfId="3122"/>
    <cellStyle name="Comma 40 2 11 3 2" xfId="3123"/>
    <cellStyle name="Comma 40 2 11 4" xfId="3124"/>
    <cellStyle name="Comma 40 2 11 4 2" xfId="3125"/>
    <cellStyle name="Comma 40 2 11 5" xfId="3126"/>
    <cellStyle name="Comma 40 2 11 5 2" xfId="3127"/>
    <cellStyle name="Comma 40 2 11 6" xfId="3128"/>
    <cellStyle name="Comma 40 2 11 6 2" xfId="3129"/>
    <cellStyle name="Comma 40 2 11 7" xfId="3130"/>
    <cellStyle name="Comma 40 2 11 7 2" xfId="3131"/>
    <cellStyle name="Comma 40 2 11 8" xfId="3132"/>
    <cellStyle name="Comma 40 2 11 8 2" xfId="3133"/>
    <cellStyle name="Comma 40 2 11 9" xfId="3134"/>
    <cellStyle name="Comma 40 2 11 9 2" xfId="3135"/>
    <cellStyle name="Comma 40 2 12" xfId="3136"/>
    <cellStyle name="Comma 40 2 12 10" xfId="3137"/>
    <cellStyle name="Comma 40 2 12 10 2" xfId="3138"/>
    <cellStyle name="Comma 40 2 12 11" xfId="3139"/>
    <cellStyle name="Comma 40 2 12 11 2" xfId="3140"/>
    <cellStyle name="Comma 40 2 12 12" xfId="3141"/>
    <cellStyle name="Comma 40 2 12 12 2" xfId="3142"/>
    <cellStyle name="Comma 40 2 12 13" xfId="3143"/>
    <cellStyle name="Comma 40 2 12 13 2" xfId="3144"/>
    <cellStyle name="Comma 40 2 12 14" xfId="3145"/>
    <cellStyle name="Comma 40 2 12 14 2" xfId="3146"/>
    <cellStyle name="Comma 40 2 12 15" xfId="3147"/>
    <cellStyle name="Comma 40 2 12 15 2" xfId="3148"/>
    <cellStyle name="Comma 40 2 12 16" xfId="3149"/>
    <cellStyle name="Comma 40 2 12 16 2" xfId="3150"/>
    <cellStyle name="Comma 40 2 12 17" xfId="3151"/>
    <cellStyle name="Comma 40 2 12 17 2" xfId="3152"/>
    <cellStyle name="Comma 40 2 12 18" xfId="3153"/>
    <cellStyle name="Comma 40 2 12 18 2" xfId="3154"/>
    <cellStyle name="Comma 40 2 12 19" xfId="3155"/>
    <cellStyle name="Comma 40 2 12 19 2" xfId="3156"/>
    <cellStyle name="Comma 40 2 12 2" xfId="3157"/>
    <cellStyle name="Comma 40 2 12 2 2" xfId="3158"/>
    <cellStyle name="Comma 40 2 12 20" xfId="3159"/>
    <cellStyle name="Comma 40 2 12 20 2" xfId="3160"/>
    <cellStyle name="Comma 40 2 12 21" xfId="3161"/>
    <cellStyle name="Comma 40 2 12 21 2" xfId="3162"/>
    <cellStyle name="Comma 40 2 12 22" xfId="3163"/>
    <cellStyle name="Comma 40 2 12 22 2" xfId="3164"/>
    <cellStyle name="Comma 40 2 12 23" xfId="3165"/>
    <cellStyle name="Comma 40 2 12 23 2" xfId="3166"/>
    <cellStyle name="Comma 40 2 12 24" xfId="3167"/>
    <cellStyle name="Comma 40 2 12 24 2" xfId="3168"/>
    <cellStyle name="Comma 40 2 12 25" xfId="3169"/>
    <cellStyle name="Comma 40 2 12 3" xfId="3170"/>
    <cellStyle name="Comma 40 2 12 3 2" xfId="3171"/>
    <cellStyle name="Comma 40 2 12 4" xfId="3172"/>
    <cellStyle name="Comma 40 2 12 4 2" xfId="3173"/>
    <cellStyle name="Comma 40 2 12 5" xfId="3174"/>
    <cellStyle name="Comma 40 2 12 5 2" xfId="3175"/>
    <cellStyle name="Comma 40 2 12 6" xfId="3176"/>
    <cellStyle name="Comma 40 2 12 6 2" xfId="3177"/>
    <cellStyle name="Comma 40 2 12 7" xfId="3178"/>
    <cellStyle name="Comma 40 2 12 7 2" xfId="3179"/>
    <cellStyle name="Comma 40 2 12 8" xfId="3180"/>
    <cellStyle name="Comma 40 2 12 8 2" xfId="3181"/>
    <cellStyle name="Comma 40 2 12 9" xfId="3182"/>
    <cellStyle name="Comma 40 2 12 9 2" xfId="3183"/>
    <cellStyle name="Comma 40 2 13" xfId="3184"/>
    <cellStyle name="Comma 40 2 13 10" xfId="3185"/>
    <cellStyle name="Comma 40 2 13 10 2" xfId="3186"/>
    <cellStyle name="Comma 40 2 13 11" xfId="3187"/>
    <cellStyle name="Comma 40 2 13 11 2" xfId="3188"/>
    <cellStyle name="Comma 40 2 13 12" xfId="3189"/>
    <cellStyle name="Comma 40 2 13 12 2" xfId="3190"/>
    <cellStyle name="Comma 40 2 13 13" xfId="3191"/>
    <cellStyle name="Comma 40 2 13 13 2" xfId="3192"/>
    <cellStyle name="Comma 40 2 13 14" xfId="3193"/>
    <cellStyle name="Comma 40 2 13 14 2" xfId="3194"/>
    <cellStyle name="Comma 40 2 13 15" xfId="3195"/>
    <cellStyle name="Comma 40 2 13 15 2" xfId="3196"/>
    <cellStyle name="Comma 40 2 13 16" xfId="3197"/>
    <cellStyle name="Comma 40 2 13 16 2" xfId="3198"/>
    <cellStyle name="Comma 40 2 13 17" xfId="3199"/>
    <cellStyle name="Comma 40 2 13 17 2" xfId="3200"/>
    <cellStyle name="Comma 40 2 13 18" xfId="3201"/>
    <cellStyle name="Comma 40 2 13 18 2" xfId="3202"/>
    <cellStyle name="Comma 40 2 13 19" xfId="3203"/>
    <cellStyle name="Comma 40 2 13 19 2" xfId="3204"/>
    <cellStyle name="Comma 40 2 13 2" xfId="3205"/>
    <cellStyle name="Comma 40 2 13 2 2" xfId="3206"/>
    <cellStyle name="Comma 40 2 13 20" xfId="3207"/>
    <cellStyle name="Comma 40 2 13 20 2" xfId="3208"/>
    <cellStyle name="Comma 40 2 13 21" xfId="3209"/>
    <cellStyle name="Comma 40 2 13 21 2" xfId="3210"/>
    <cellStyle name="Comma 40 2 13 22" xfId="3211"/>
    <cellStyle name="Comma 40 2 13 22 2" xfId="3212"/>
    <cellStyle name="Comma 40 2 13 23" xfId="3213"/>
    <cellStyle name="Comma 40 2 13 23 2" xfId="3214"/>
    <cellStyle name="Comma 40 2 13 24" xfId="3215"/>
    <cellStyle name="Comma 40 2 13 24 2" xfId="3216"/>
    <cellStyle name="Comma 40 2 13 25" xfId="3217"/>
    <cellStyle name="Comma 40 2 13 3" xfId="3218"/>
    <cellStyle name="Comma 40 2 13 3 2" xfId="3219"/>
    <cellStyle name="Comma 40 2 13 4" xfId="3220"/>
    <cellStyle name="Comma 40 2 13 4 2" xfId="3221"/>
    <cellStyle name="Comma 40 2 13 5" xfId="3222"/>
    <cellStyle name="Comma 40 2 13 5 2" xfId="3223"/>
    <cellStyle name="Comma 40 2 13 6" xfId="3224"/>
    <cellStyle name="Comma 40 2 13 6 2" xfId="3225"/>
    <cellStyle name="Comma 40 2 13 7" xfId="3226"/>
    <cellStyle name="Comma 40 2 13 7 2" xfId="3227"/>
    <cellStyle name="Comma 40 2 13 8" xfId="3228"/>
    <cellStyle name="Comma 40 2 13 8 2" xfId="3229"/>
    <cellStyle name="Comma 40 2 13 9" xfId="3230"/>
    <cellStyle name="Comma 40 2 13 9 2" xfId="3231"/>
    <cellStyle name="Comma 40 2 14" xfId="3232"/>
    <cellStyle name="Comma 40 2 14 10" xfId="3233"/>
    <cellStyle name="Comma 40 2 14 10 2" xfId="3234"/>
    <cellStyle name="Comma 40 2 14 11" xfId="3235"/>
    <cellStyle name="Comma 40 2 14 11 2" xfId="3236"/>
    <cellStyle name="Comma 40 2 14 12" xfId="3237"/>
    <cellStyle name="Comma 40 2 14 12 2" xfId="3238"/>
    <cellStyle name="Comma 40 2 14 13" xfId="3239"/>
    <cellStyle name="Comma 40 2 14 13 2" xfId="3240"/>
    <cellStyle name="Comma 40 2 14 14" xfId="3241"/>
    <cellStyle name="Comma 40 2 14 14 2" xfId="3242"/>
    <cellStyle name="Comma 40 2 14 15" xfId="3243"/>
    <cellStyle name="Comma 40 2 14 15 2" xfId="3244"/>
    <cellStyle name="Comma 40 2 14 16" xfId="3245"/>
    <cellStyle name="Comma 40 2 14 16 2" xfId="3246"/>
    <cellStyle name="Comma 40 2 14 17" xfId="3247"/>
    <cellStyle name="Comma 40 2 14 17 2" xfId="3248"/>
    <cellStyle name="Comma 40 2 14 18" xfId="3249"/>
    <cellStyle name="Comma 40 2 14 18 2" xfId="3250"/>
    <cellStyle name="Comma 40 2 14 19" xfId="3251"/>
    <cellStyle name="Comma 40 2 14 19 2" xfId="3252"/>
    <cellStyle name="Comma 40 2 14 2" xfId="3253"/>
    <cellStyle name="Comma 40 2 14 2 2" xfId="3254"/>
    <cellStyle name="Comma 40 2 14 20" xfId="3255"/>
    <cellStyle name="Comma 40 2 14 20 2" xfId="3256"/>
    <cellStyle name="Comma 40 2 14 21" xfId="3257"/>
    <cellStyle name="Comma 40 2 14 21 2" xfId="3258"/>
    <cellStyle name="Comma 40 2 14 22" xfId="3259"/>
    <cellStyle name="Comma 40 2 14 22 2" xfId="3260"/>
    <cellStyle name="Comma 40 2 14 23" xfId="3261"/>
    <cellStyle name="Comma 40 2 14 23 2" xfId="3262"/>
    <cellStyle name="Comma 40 2 14 24" xfId="3263"/>
    <cellStyle name="Comma 40 2 14 24 2" xfId="3264"/>
    <cellStyle name="Comma 40 2 14 25" xfId="3265"/>
    <cellStyle name="Comma 40 2 14 3" xfId="3266"/>
    <cellStyle name="Comma 40 2 14 3 2" xfId="3267"/>
    <cellStyle name="Comma 40 2 14 4" xfId="3268"/>
    <cellStyle name="Comma 40 2 14 4 2" xfId="3269"/>
    <cellStyle name="Comma 40 2 14 5" xfId="3270"/>
    <cellStyle name="Comma 40 2 14 5 2" xfId="3271"/>
    <cellStyle name="Comma 40 2 14 6" xfId="3272"/>
    <cellStyle name="Comma 40 2 14 6 2" xfId="3273"/>
    <cellStyle name="Comma 40 2 14 7" xfId="3274"/>
    <cellStyle name="Comma 40 2 14 7 2" xfId="3275"/>
    <cellStyle name="Comma 40 2 14 8" xfId="3276"/>
    <cellStyle name="Comma 40 2 14 8 2" xfId="3277"/>
    <cellStyle name="Comma 40 2 14 9" xfId="3278"/>
    <cellStyle name="Comma 40 2 14 9 2" xfId="3279"/>
    <cellStyle name="Comma 40 2 15" xfId="3280"/>
    <cellStyle name="Comma 40 2 15 10" xfId="3281"/>
    <cellStyle name="Comma 40 2 15 10 2" xfId="3282"/>
    <cellStyle name="Comma 40 2 15 11" xfId="3283"/>
    <cellStyle name="Comma 40 2 15 11 2" xfId="3284"/>
    <cellStyle name="Comma 40 2 15 12" xfId="3285"/>
    <cellStyle name="Comma 40 2 15 12 2" xfId="3286"/>
    <cellStyle name="Comma 40 2 15 13" xfId="3287"/>
    <cellStyle name="Comma 40 2 15 13 2" xfId="3288"/>
    <cellStyle name="Comma 40 2 15 14" xfId="3289"/>
    <cellStyle name="Comma 40 2 15 14 2" xfId="3290"/>
    <cellStyle name="Comma 40 2 15 15" xfId="3291"/>
    <cellStyle name="Comma 40 2 15 15 2" xfId="3292"/>
    <cellStyle name="Comma 40 2 15 16" xfId="3293"/>
    <cellStyle name="Comma 40 2 15 16 2" xfId="3294"/>
    <cellStyle name="Comma 40 2 15 17" xfId="3295"/>
    <cellStyle name="Comma 40 2 15 17 2" xfId="3296"/>
    <cellStyle name="Comma 40 2 15 18" xfId="3297"/>
    <cellStyle name="Comma 40 2 15 18 2" xfId="3298"/>
    <cellStyle name="Comma 40 2 15 19" xfId="3299"/>
    <cellStyle name="Comma 40 2 15 19 2" xfId="3300"/>
    <cellStyle name="Comma 40 2 15 2" xfId="3301"/>
    <cellStyle name="Comma 40 2 15 2 2" xfId="3302"/>
    <cellStyle name="Comma 40 2 15 20" xfId="3303"/>
    <cellStyle name="Comma 40 2 15 20 2" xfId="3304"/>
    <cellStyle name="Comma 40 2 15 21" xfId="3305"/>
    <cellStyle name="Comma 40 2 15 21 2" xfId="3306"/>
    <cellStyle name="Comma 40 2 15 22" xfId="3307"/>
    <cellStyle name="Comma 40 2 15 22 2" xfId="3308"/>
    <cellStyle name="Comma 40 2 15 23" xfId="3309"/>
    <cellStyle name="Comma 40 2 15 23 2" xfId="3310"/>
    <cellStyle name="Comma 40 2 15 24" xfId="3311"/>
    <cellStyle name="Comma 40 2 15 24 2" xfId="3312"/>
    <cellStyle name="Comma 40 2 15 25" xfId="3313"/>
    <cellStyle name="Comma 40 2 15 3" xfId="3314"/>
    <cellStyle name="Comma 40 2 15 3 2" xfId="3315"/>
    <cellStyle name="Comma 40 2 15 4" xfId="3316"/>
    <cellStyle name="Comma 40 2 15 4 2" xfId="3317"/>
    <cellStyle name="Comma 40 2 15 5" xfId="3318"/>
    <cellStyle name="Comma 40 2 15 5 2" xfId="3319"/>
    <cellStyle name="Comma 40 2 15 6" xfId="3320"/>
    <cellStyle name="Comma 40 2 15 6 2" xfId="3321"/>
    <cellStyle name="Comma 40 2 15 7" xfId="3322"/>
    <cellStyle name="Comma 40 2 15 7 2" xfId="3323"/>
    <cellStyle name="Comma 40 2 15 8" xfId="3324"/>
    <cellStyle name="Comma 40 2 15 8 2" xfId="3325"/>
    <cellStyle name="Comma 40 2 15 9" xfId="3326"/>
    <cellStyle name="Comma 40 2 15 9 2" xfId="3327"/>
    <cellStyle name="Comma 40 2 16" xfId="3328"/>
    <cellStyle name="Comma 40 2 16 10" xfId="3329"/>
    <cellStyle name="Comma 40 2 16 10 2" xfId="3330"/>
    <cellStyle name="Comma 40 2 16 11" xfId="3331"/>
    <cellStyle name="Comma 40 2 16 11 2" xfId="3332"/>
    <cellStyle name="Comma 40 2 16 12" xfId="3333"/>
    <cellStyle name="Comma 40 2 16 12 2" xfId="3334"/>
    <cellStyle name="Comma 40 2 16 13" xfId="3335"/>
    <cellStyle name="Comma 40 2 16 13 2" xfId="3336"/>
    <cellStyle name="Comma 40 2 16 14" xfId="3337"/>
    <cellStyle name="Comma 40 2 16 14 2" xfId="3338"/>
    <cellStyle name="Comma 40 2 16 15" xfId="3339"/>
    <cellStyle name="Comma 40 2 16 15 2" xfId="3340"/>
    <cellStyle name="Comma 40 2 16 16" xfId="3341"/>
    <cellStyle name="Comma 40 2 16 16 2" xfId="3342"/>
    <cellStyle name="Comma 40 2 16 17" xfId="3343"/>
    <cellStyle name="Comma 40 2 16 17 2" xfId="3344"/>
    <cellStyle name="Comma 40 2 16 18" xfId="3345"/>
    <cellStyle name="Comma 40 2 16 18 2" xfId="3346"/>
    <cellStyle name="Comma 40 2 16 19" xfId="3347"/>
    <cellStyle name="Comma 40 2 16 19 2" xfId="3348"/>
    <cellStyle name="Comma 40 2 16 2" xfId="3349"/>
    <cellStyle name="Comma 40 2 16 2 2" xfId="3350"/>
    <cellStyle name="Comma 40 2 16 20" xfId="3351"/>
    <cellStyle name="Comma 40 2 16 20 2" xfId="3352"/>
    <cellStyle name="Comma 40 2 16 21" xfId="3353"/>
    <cellStyle name="Comma 40 2 16 21 2" xfId="3354"/>
    <cellStyle name="Comma 40 2 16 22" xfId="3355"/>
    <cellStyle name="Comma 40 2 16 22 2" xfId="3356"/>
    <cellStyle name="Comma 40 2 16 23" xfId="3357"/>
    <cellStyle name="Comma 40 2 16 23 2" xfId="3358"/>
    <cellStyle name="Comma 40 2 16 24" xfId="3359"/>
    <cellStyle name="Comma 40 2 16 24 2" xfId="3360"/>
    <cellStyle name="Comma 40 2 16 25" xfId="3361"/>
    <cellStyle name="Comma 40 2 16 3" xfId="3362"/>
    <cellStyle name="Comma 40 2 16 3 2" xfId="3363"/>
    <cellStyle name="Comma 40 2 16 4" xfId="3364"/>
    <cellStyle name="Comma 40 2 16 4 2" xfId="3365"/>
    <cellStyle name="Comma 40 2 16 5" xfId="3366"/>
    <cellStyle name="Comma 40 2 16 5 2" xfId="3367"/>
    <cellStyle name="Comma 40 2 16 6" xfId="3368"/>
    <cellStyle name="Comma 40 2 16 6 2" xfId="3369"/>
    <cellStyle name="Comma 40 2 16 7" xfId="3370"/>
    <cellStyle name="Comma 40 2 16 7 2" xfId="3371"/>
    <cellStyle name="Comma 40 2 16 8" xfId="3372"/>
    <cellStyle name="Comma 40 2 16 8 2" xfId="3373"/>
    <cellStyle name="Comma 40 2 16 9" xfId="3374"/>
    <cellStyle name="Comma 40 2 16 9 2" xfId="3375"/>
    <cellStyle name="Comma 40 2 17" xfId="3376"/>
    <cellStyle name="Comma 40 2 17 10" xfId="3377"/>
    <cellStyle name="Comma 40 2 17 10 2" xfId="3378"/>
    <cellStyle name="Comma 40 2 17 11" xfId="3379"/>
    <cellStyle name="Comma 40 2 17 11 2" xfId="3380"/>
    <cellStyle name="Comma 40 2 17 12" xfId="3381"/>
    <cellStyle name="Comma 40 2 17 12 2" xfId="3382"/>
    <cellStyle name="Comma 40 2 17 13" xfId="3383"/>
    <cellStyle name="Comma 40 2 17 13 2" xfId="3384"/>
    <cellStyle name="Comma 40 2 17 14" xfId="3385"/>
    <cellStyle name="Comma 40 2 17 14 2" xfId="3386"/>
    <cellStyle name="Comma 40 2 17 15" xfId="3387"/>
    <cellStyle name="Comma 40 2 17 15 2" xfId="3388"/>
    <cellStyle name="Comma 40 2 17 16" xfId="3389"/>
    <cellStyle name="Comma 40 2 17 16 2" xfId="3390"/>
    <cellStyle name="Comma 40 2 17 17" xfId="3391"/>
    <cellStyle name="Comma 40 2 17 17 2" xfId="3392"/>
    <cellStyle name="Comma 40 2 17 18" xfId="3393"/>
    <cellStyle name="Comma 40 2 17 18 2" xfId="3394"/>
    <cellStyle name="Comma 40 2 17 19" xfId="3395"/>
    <cellStyle name="Comma 40 2 17 19 2" xfId="3396"/>
    <cellStyle name="Comma 40 2 17 2" xfId="3397"/>
    <cellStyle name="Comma 40 2 17 2 2" xfId="3398"/>
    <cellStyle name="Comma 40 2 17 20" xfId="3399"/>
    <cellStyle name="Comma 40 2 17 20 2" xfId="3400"/>
    <cellStyle name="Comma 40 2 17 21" xfId="3401"/>
    <cellStyle name="Comma 40 2 17 21 2" xfId="3402"/>
    <cellStyle name="Comma 40 2 17 22" xfId="3403"/>
    <cellStyle name="Comma 40 2 17 22 2" xfId="3404"/>
    <cellStyle name="Comma 40 2 17 23" xfId="3405"/>
    <cellStyle name="Comma 40 2 17 23 2" xfId="3406"/>
    <cellStyle name="Comma 40 2 17 24" xfId="3407"/>
    <cellStyle name="Comma 40 2 17 24 2" xfId="3408"/>
    <cellStyle name="Comma 40 2 17 25" xfId="3409"/>
    <cellStyle name="Comma 40 2 17 3" xfId="3410"/>
    <cellStyle name="Comma 40 2 17 3 2" xfId="3411"/>
    <cellStyle name="Comma 40 2 17 4" xfId="3412"/>
    <cellStyle name="Comma 40 2 17 4 2" xfId="3413"/>
    <cellStyle name="Comma 40 2 17 5" xfId="3414"/>
    <cellStyle name="Comma 40 2 17 5 2" xfId="3415"/>
    <cellStyle name="Comma 40 2 17 6" xfId="3416"/>
    <cellStyle name="Comma 40 2 17 6 2" xfId="3417"/>
    <cellStyle name="Comma 40 2 17 7" xfId="3418"/>
    <cellStyle name="Comma 40 2 17 7 2" xfId="3419"/>
    <cellStyle name="Comma 40 2 17 8" xfId="3420"/>
    <cellStyle name="Comma 40 2 17 8 2" xfId="3421"/>
    <cellStyle name="Comma 40 2 17 9" xfId="3422"/>
    <cellStyle name="Comma 40 2 17 9 2" xfId="3423"/>
    <cellStyle name="Comma 40 2 18" xfId="3424"/>
    <cellStyle name="Comma 40 2 18 10" xfId="3425"/>
    <cellStyle name="Comma 40 2 18 10 2" xfId="3426"/>
    <cellStyle name="Comma 40 2 18 11" xfId="3427"/>
    <cellStyle name="Comma 40 2 18 11 2" xfId="3428"/>
    <cellStyle name="Comma 40 2 18 12" xfId="3429"/>
    <cellStyle name="Comma 40 2 18 12 2" xfId="3430"/>
    <cellStyle name="Comma 40 2 18 13" xfId="3431"/>
    <cellStyle name="Comma 40 2 18 13 2" xfId="3432"/>
    <cellStyle name="Comma 40 2 18 14" xfId="3433"/>
    <cellStyle name="Comma 40 2 18 14 2" xfId="3434"/>
    <cellStyle name="Comma 40 2 18 15" xfId="3435"/>
    <cellStyle name="Comma 40 2 18 15 2" xfId="3436"/>
    <cellStyle name="Comma 40 2 18 16" xfId="3437"/>
    <cellStyle name="Comma 40 2 18 16 2" xfId="3438"/>
    <cellStyle name="Comma 40 2 18 17" xfId="3439"/>
    <cellStyle name="Comma 40 2 18 17 2" xfId="3440"/>
    <cellStyle name="Comma 40 2 18 18" xfId="3441"/>
    <cellStyle name="Comma 40 2 18 18 2" xfId="3442"/>
    <cellStyle name="Comma 40 2 18 19" xfId="3443"/>
    <cellStyle name="Comma 40 2 18 19 2" xfId="3444"/>
    <cellStyle name="Comma 40 2 18 2" xfId="3445"/>
    <cellStyle name="Comma 40 2 18 2 2" xfId="3446"/>
    <cellStyle name="Comma 40 2 18 20" xfId="3447"/>
    <cellStyle name="Comma 40 2 18 20 2" xfId="3448"/>
    <cellStyle name="Comma 40 2 18 21" xfId="3449"/>
    <cellStyle name="Comma 40 2 18 21 2" xfId="3450"/>
    <cellStyle name="Comma 40 2 18 22" xfId="3451"/>
    <cellStyle name="Comma 40 2 18 22 2" xfId="3452"/>
    <cellStyle name="Comma 40 2 18 23" xfId="3453"/>
    <cellStyle name="Comma 40 2 18 23 2" xfId="3454"/>
    <cellStyle name="Comma 40 2 18 24" xfId="3455"/>
    <cellStyle name="Comma 40 2 18 24 2" xfId="3456"/>
    <cellStyle name="Comma 40 2 18 25" xfId="3457"/>
    <cellStyle name="Comma 40 2 18 3" xfId="3458"/>
    <cellStyle name="Comma 40 2 18 3 2" xfId="3459"/>
    <cellStyle name="Comma 40 2 18 4" xfId="3460"/>
    <cellStyle name="Comma 40 2 18 4 2" xfId="3461"/>
    <cellStyle name="Comma 40 2 18 5" xfId="3462"/>
    <cellStyle name="Comma 40 2 18 5 2" xfId="3463"/>
    <cellStyle name="Comma 40 2 18 6" xfId="3464"/>
    <cellStyle name="Comma 40 2 18 6 2" xfId="3465"/>
    <cellStyle name="Comma 40 2 18 7" xfId="3466"/>
    <cellStyle name="Comma 40 2 18 7 2" xfId="3467"/>
    <cellStyle name="Comma 40 2 18 8" xfId="3468"/>
    <cellStyle name="Comma 40 2 18 8 2" xfId="3469"/>
    <cellStyle name="Comma 40 2 18 9" xfId="3470"/>
    <cellStyle name="Comma 40 2 18 9 2" xfId="3471"/>
    <cellStyle name="Comma 40 2 19" xfId="3472"/>
    <cellStyle name="Comma 40 2 19 10" xfId="3473"/>
    <cellStyle name="Comma 40 2 19 10 2" xfId="3474"/>
    <cellStyle name="Comma 40 2 19 11" xfId="3475"/>
    <cellStyle name="Comma 40 2 19 11 2" xfId="3476"/>
    <cellStyle name="Comma 40 2 19 12" xfId="3477"/>
    <cellStyle name="Comma 40 2 19 12 2" xfId="3478"/>
    <cellStyle name="Comma 40 2 19 13" xfId="3479"/>
    <cellStyle name="Comma 40 2 19 13 2" xfId="3480"/>
    <cellStyle name="Comma 40 2 19 14" xfId="3481"/>
    <cellStyle name="Comma 40 2 19 14 2" xfId="3482"/>
    <cellStyle name="Comma 40 2 19 15" xfId="3483"/>
    <cellStyle name="Comma 40 2 19 15 2" xfId="3484"/>
    <cellStyle name="Comma 40 2 19 16" xfId="3485"/>
    <cellStyle name="Comma 40 2 19 16 2" xfId="3486"/>
    <cellStyle name="Comma 40 2 19 17" xfId="3487"/>
    <cellStyle name="Comma 40 2 19 17 2" xfId="3488"/>
    <cellStyle name="Comma 40 2 19 18" xfId="3489"/>
    <cellStyle name="Comma 40 2 19 18 2" xfId="3490"/>
    <cellStyle name="Comma 40 2 19 19" xfId="3491"/>
    <cellStyle name="Comma 40 2 19 19 2" xfId="3492"/>
    <cellStyle name="Comma 40 2 19 2" xfId="3493"/>
    <cellStyle name="Comma 40 2 19 2 2" xfId="3494"/>
    <cellStyle name="Comma 40 2 19 20" xfId="3495"/>
    <cellStyle name="Comma 40 2 19 20 2" xfId="3496"/>
    <cellStyle name="Comma 40 2 19 21" xfId="3497"/>
    <cellStyle name="Comma 40 2 19 21 2" xfId="3498"/>
    <cellStyle name="Comma 40 2 19 22" xfId="3499"/>
    <cellStyle name="Comma 40 2 19 22 2" xfId="3500"/>
    <cellStyle name="Comma 40 2 19 23" xfId="3501"/>
    <cellStyle name="Comma 40 2 19 23 2" xfId="3502"/>
    <cellStyle name="Comma 40 2 19 24" xfId="3503"/>
    <cellStyle name="Comma 40 2 19 24 2" xfId="3504"/>
    <cellStyle name="Comma 40 2 19 25" xfId="3505"/>
    <cellStyle name="Comma 40 2 19 3" xfId="3506"/>
    <cellStyle name="Comma 40 2 19 3 2" xfId="3507"/>
    <cellStyle name="Comma 40 2 19 4" xfId="3508"/>
    <cellStyle name="Comma 40 2 19 4 2" xfId="3509"/>
    <cellStyle name="Comma 40 2 19 5" xfId="3510"/>
    <cellStyle name="Comma 40 2 19 5 2" xfId="3511"/>
    <cellStyle name="Comma 40 2 19 6" xfId="3512"/>
    <cellStyle name="Comma 40 2 19 6 2" xfId="3513"/>
    <cellStyle name="Comma 40 2 19 7" xfId="3514"/>
    <cellStyle name="Comma 40 2 19 7 2" xfId="3515"/>
    <cellStyle name="Comma 40 2 19 8" xfId="3516"/>
    <cellStyle name="Comma 40 2 19 8 2" xfId="3517"/>
    <cellStyle name="Comma 40 2 19 9" xfId="3518"/>
    <cellStyle name="Comma 40 2 19 9 2" xfId="3519"/>
    <cellStyle name="Comma 40 2 2" xfId="3520"/>
    <cellStyle name="Comma 40 2 2 10" xfId="3521"/>
    <cellStyle name="Comma 40 2 2 10 2" xfId="3522"/>
    <cellStyle name="Comma 40 2 2 11" xfId="3523"/>
    <cellStyle name="Comma 40 2 2 11 2" xfId="3524"/>
    <cellStyle name="Comma 40 2 2 12" xfId="3525"/>
    <cellStyle name="Comma 40 2 2 12 2" xfId="3526"/>
    <cellStyle name="Comma 40 2 2 13" xfId="3527"/>
    <cellStyle name="Comma 40 2 2 13 2" xfId="3528"/>
    <cellStyle name="Comma 40 2 2 14" xfId="3529"/>
    <cellStyle name="Comma 40 2 2 14 2" xfId="3530"/>
    <cellStyle name="Comma 40 2 2 15" xfId="3531"/>
    <cellStyle name="Comma 40 2 2 15 2" xfId="3532"/>
    <cellStyle name="Comma 40 2 2 16" xfId="3533"/>
    <cellStyle name="Comma 40 2 2 16 2" xfId="3534"/>
    <cellStyle name="Comma 40 2 2 17" xfId="3535"/>
    <cellStyle name="Comma 40 2 2 17 2" xfId="3536"/>
    <cellStyle name="Comma 40 2 2 18" xfId="3537"/>
    <cellStyle name="Comma 40 2 2 18 2" xfId="3538"/>
    <cellStyle name="Comma 40 2 2 19" xfId="3539"/>
    <cellStyle name="Comma 40 2 2 19 2" xfId="3540"/>
    <cellStyle name="Comma 40 2 2 2" xfId="3541"/>
    <cellStyle name="Comma 40 2 2 2 2" xfId="3542"/>
    <cellStyle name="Comma 40 2 2 20" xfId="3543"/>
    <cellStyle name="Comma 40 2 2 20 2" xfId="3544"/>
    <cellStyle name="Comma 40 2 2 21" xfId="3545"/>
    <cellStyle name="Comma 40 2 2 21 2" xfId="3546"/>
    <cellStyle name="Comma 40 2 2 22" xfId="3547"/>
    <cellStyle name="Comma 40 2 2 22 2" xfId="3548"/>
    <cellStyle name="Comma 40 2 2 23" xfId="3549"/>
    <cellStyle name="Comma 40 2 2 23 2" xfId="3550"/>
    <cellStyle name="Comma 40 2 2 24" xfId="3551"/>
    <cellStyle name="Comma 40 2 2 24 2" xfId="3552"/>
    <cellStyle name="Comma 40 2 2 25" xfId="3553"/>
    <cellStyle name="Comma 40 2 2 3" xfId="3554"/>
    <cellStyle name="Comma 40 2 2 3 2" xfId="3555"/>
    <cellStyle name="Comma 40 2 2 4" xfId="3556"/>
    <cellStyle name="Comma 40 2 2 4 2" xfId="3557"/>
    <cellStyle name="Comma 40 2 2 5" xfId="3558"/>
    <cellStyle name="Comma 40 2 2 5 2" xfId="3559"/>
    <cellStyle name="Comma 40 2 2 6" xfId="3560"/>
    <cellStyle name="Comma 40 2 2 6 2" xfId="3561"/>
    <cellStyle name="Comma 40 2 2 7" xfId="3562"/>
    <cellStyle name="Comma 40 2 2 7 2" xfId="3563"/>
    <cellStyle name="Comma 40 2 2 8" xfId="3564"/>
    <cellStyle name="Comma 40 2 2 8 2" xfId="3565"/>
    <cellStyle name="Comma 40 2 2 9" xfId="3566"/>
    <cellStyle name="Comma 40 2 2 9 2" xfId="3567"/>
    <cellStyle name="Comma 40 2 20" xfId="3568"/>
    <cellStyle name="Comma 40 2 20 10" xfId="3569"/>
    <cellStyle name="Comma 40 2 20 10 2" xfId="3570"/>
    <cellStyle name="Comma 40 2 20 11" xfId="3571"/>
    <cellStyle name="Comma 40 2 20 11 2" xfId="3572"/>
    <cellStyle name="Comma 40 2 20 12" xfId="3573"/>
    <cellStyle name="Comma 40 2 20 12 2" xfId="3574"/>
    <cellStyle name="Comma 40 2 20 13" xfId="3575"/>
    <cellStyle name="Comma 40 2 20 13 2" xfId="3576"/>
    <cellStyle name="Comma 40 2 20 14" xfId="3577"/>
    <cellStyle name="Comma 40 2 20 14 2" xfId="3578"/>
    <cellStyle name="Comma 40 2 20 15" xfId="3579"/>
    <cellStyle name="Comma 40 2 20 15 2" xfId="3580"/>
    <cellStyle name="Comma 40 2 20 16" xfId="3581"/>
    <cellStyle name="Comma 40 2 20 16 2" xfId="3582"/>
    <cellStyle name="Comma 40 2 20 17" xfId="3583"/>
    <cellStyle name="Comma 40 2 20 17 2" xfId="3584"/>
    <cellStyle name="Comma 40 2 20 18" xfId="3585"/>
    <cellStyle name="Comma 40 2 20 18 2" xfId="3586"/>
    <cellStyle name="Comma 40 2 20 19" xfId="3587"/>
    <cellStyle name="Comma 40 2 20 19 2" xfId="3588"/>
    <cellStyle name="Comma 40 2 20 2" xfId="3589"/>
    <cellStyle name="Comma 40 2 20 2 2" xfId="3590"/>
    <cellStyle name="Comma 40 2 20 20" xfId="3591"/>
    <cellStyle name="Comma 40 2 20 20 2" xfId="3592"/>
    <cellStyle name="Comma 40 2 20 21" xfId="3593"/>
    <cellStyle name="Comma 40 2 20 21 2" xfId="3594"/>
    <cellStyle name="Comma 40 2 20 22" xfId="3595"/>
    <cellStyle name="Comma 40 2 20 22 2" xfId="3596"/>
    <cellStyle name="Comma 40 2 20 23" xfId="3597"/>
    <cellStyle name="Comma 40 2 20 23 2" xfId="3598"/>
    <cellStyle name="Comma 40 2 20 24" xfId="3599"/>
    <cellStyle name="Comma 40 2 20 24 2" xfId="3600"/>
    <cellStyle name="Comma 40 2 20 25" xfId="3601"/>
    <cellStyle name="Comma 40 2 20 3" xfId="3602"/>
    <cellStyle name="Comma 40 2 20 3 2" xfId="3603"/>
    <cellStyle name="Comma 40 2 20 4" xfId="3604"/>
    <cellStyle name="Comma 40 2 20 4 2" xfId="3605"/>
    <cellStyle name="Comma 40 2 20 5" xfId="3606"/>
    <cellStyle name="Comma 40 2 20 5 2" xfId="3607"/>
    <cellStyle name="Comma 40 2 20 6" xfId="3608"/>
    <cellStyle name="Comma 40 2 20 6 2" xfId="3609"/>
    <cellStyle name="Comma 40 2 20 7" xfId="3610"/>
    <cellStyle name="Comma 40 2 20 7 2" xfId="3611"/>
    <cellStyle name="Comma 40 2 20 8" xfId="3612"/>
    <cellStyle name="Comma 40 2 20 8 2" xfId="3613"/>
    <cellStyle name="Comma 40 2 20 9" xfId="3614"/>
    <cellStyle name="Comma 40 2 20 9 2" xfId="3615"/>
    <cellStyle name="Comma 40 2 21" xfId="3616"/>
    <cellStyle name="Comma 40 2 21 10" xfId="3617"/>
    <cellStyle name="Comma 40 2 21 10 2" xfId="3618"/>
    <cellStyle name="Comma 40 2 21 11" xfId="3619"/>
    <cellStyle name="Comma 40 2 21 11 2" xfId="3620"/>
    <cellStyle name="Comma 40 2 21 12" xfId="3621"/>
    <cellStyle name="Comma 40 2 21 12 2" xfId="3622"/>
    <cellStyle name="Comma 40 2 21 13" xfId="3623"/>
    <cellStyle name="Comma 40 2 21 13 2" xfId="3624"/>
    <cellStyle name="Comma 40 2 21 14" xfId="3625"/>
    <cellStyle name="Comma 40 2 21 14 2" xfId="3626"/>
    <cellStyle name="Comma 40 2 21 15" xfId="3627"/>
    <cellStyle name="Comma 40 2 21 15 2" xfId="3628"/>
    <cellStyle name="Comma 40 2 21 16" xfId="3629"/>
    <cellStyle name="Comma 40 2 21 16 2" xfId="3630"/>
    <cellStyle name="Comma 40 2 21 17" xfId="3631"/>
    <cellStyle name="Comma 40 2 21 17 2" xfId="3632"/>
    <cellStyle name="Comma 40 2 21 18" xfId="3633"/>
    <cellStyle name="Comma 40 2 21 18 2" xfId="3634"/>
    <cellStyle name="Comma 40 2 21 19" xfId="3635"/>
    <cellStyle name="Comma 40 2 21 19 2" xfId="3636"/>
    <cellStyle name="Comma 40 2 21 2" xfId="3637"/>
    <cellStyle name="Comma 40 2 21 2 2" xfId="3638"/>
    <cellStyle name="Comma 40 2 21 20" xfId="3639"/>
    <cellStyle name="Comma 40 2 21 20 2" xfId="3640"/>
    <cellStyle name="Comma 40 2 21 21" xfId="3641"/>
    <cellStyle name="Comma 40 2 21 21 2" xfId="3642"/>
    <cellStyle name="Comma 40 2 21 22" xfId="3643"/>
    <cellStyle name="Comma 40 2 21 22 2" xfId="3644"/>
    <cellStyle name="Comma 40 2 21 23" xfId="3645"/>
    <cellStyle name="Comma 40 2 21 23 2" xfId="3646"/>
    <cellStyle name="Comma 40 2 21 24" xfId="3647"/>
    <cellStyle name="Comma 40 2 21 24 2" xfId="3648"/>
    <cellStyle name="Comma 40 2 21 25" xfId="3649"/>
    <cellStyle name="Comma 40 2 21 3" xfId="3650"/>
    <cellStyle name="Comma 40 2 21 3 2" xfId="3651"/>
    <cellStyle name="Comma 40 2 21 4" xfId="3652"/>
    <cellStyle name="Comma 40 2 21 4 2" xfId="3653"/>
    <cellStyle name="Comma 40 2 21 5" xfId="3654"/>
    <cellStyle name="Comma 40 2 21 5 2" xfId="3655"/>
    <cellStyle name="Comma 40 2 21 6" xfId="3656"/>
    <cellStyle name="Comma 40 2 21 6 2" xfId="3657"/>
    <cellStyle name="Comma 40 2 21 7" xfId="3658"/>
    <cellStyle name="Comma 40 2 21 7 2" xfId="3659"/>
    <cellStyle name="Comma 40 2 21 8" xfId="3660"/>
    <cellStyle name="Comma 40 2 21 8 2" xfId="3661"/>
    <cellStyle name="Comma 40 2 21 9" xfId="3662"/>
    <cellStyle name="Comma 40 2 21 9 2" xfId="3663"/>
    <cellStyle name="Comma 40 2 22" xfId="3664"/>
    <cellStyle name="Comma 40 2 22 10" xfId="3665"/>
    <cellStyle name="Comma 40 2 22 10 2" xfId="3666"/>
    <cellStyle name="Comma 40 2 22 11" xfId="3667"/>
    <cellStyle name="Comma 40 2 22 11 2" xfId="3668"/>
    <cellStyle name="Comma 40 2 22 12" xfId="3669"/>
    <cellStyle name="Comma 40 2 22 12 2" xfId="3670"/>
    <cellStyle name="Comma 40 2 22 13" xfId="3671"/>
    <cellStyle name="Comma 40 2 22 13 2" xfId="3672"/>
    <cellStyle name="Comma 40 2 22 14" xfId="3673"/>
    <cellStyle name="Comma 40 2 22 14 2" xfId="3674"/>
    <cellStyle name="Comma 40 2 22 15" xfId="3675"/>
    <cellStyle name="Comma 40 2 22 15 2" xfId="3676"/>
    <cellStyle name="Comma 40 2 22 16" xfId="3677"/>
    <cellStyle name="Comma 40 2 22 16 2" xfId="3678"/>
    <cellStyle name="Comma 40 2 22 17" xfId="3679"/>
    <cellStyle name="Comma 40 2 22 17 2" xfId="3680"/>
    <cellStyle name="Comma 40 2 22 18" xfId="3681"/>
    <cellStyle name="Comma 40 2 22 18 2" xfId="3682"/>
    <cellStyle name="Comma 40 2 22 19" xfId="3683"/>
    <cellStyle name="Comma 40 2 22 19 2" xfId="3684"/>
    <cellStyle name="Comma 40 2 22 2" xfId="3685"/>
    <cellStyle name="Comma 40 2 22 2 2" xfId="3686"/>
    <cellStyle name="Comma 40 2 22 20" xfId="3687"/>
    <cellStyle name="Comma 40 2 22 20 2" xfId="3688"/>
    <cellStyle name="Comma 40 2 22 21" xfId="3689"/>
    <cellStyle name="Comma 40 2 22 21 2" xfId="3690"/>
    <cellStyle name="Comma 40 2 22 22" xfId="3691"/>
    <cellStyle name="Comma 40 2 22 22 2" xfId="3692"/>
    <cellStyle name="Comma 40 2 22 23" xfId="3693"/>
    <cellStyle name="Comma 40 2 22 23 2" xfId="3694"/>
    <cellStyle name="Comma 40 2 22 24" xfId="3695"/>
    <cellStyle name="Comma 40 2 22 24 2" xfId="3696"/>
    <cellStyle name="Comma 40 2 22 25" xfId="3697"/>
    <cellStyle name="Comma 40 2 22 3" xfId="3698"/>
    <cellStyle name="Comma 40 2 22 3 2" xfId="3699"/>
    <cellStyle name="Comma 40 2 22 4" xfId="3700"/>
    <cellStyle name="Comma 40 2 22 4 2" xfId="3701"/>
    <cellStyle name="Comma 40 2 22 5" xfId="3702"/>
    <cellStyle name="Comma 40 2 22 5 2" xfId="3703"/>
    <cellStyle name="Comma 40 2 22 6" xfId="3704"/>
    <cellStyle name="Comma 40 2 22 6 2" xfId="3705"/>
    <cellStyle name="Comma 40 2 22 7" xfId="3706"/>
    <cellStyle name="Comma 40 2 22 7 2" xfId="3707"/>
    <cellStyle name="Comma 40 2 22 8" xfId="3708"/>
    <cellStyle name="Comma 40 2 22 8 2" xfId="3709"/>
    <cellStyle name="Comma 40 2 22 9" xfId="3710"/>
    <cellStyle name="Comma 40 2 22 9 2" xfId="3711"/>
    <cellStyle name="Comma 40 2 23" xfId="3712"/>
    <cellStyle name="Comma 40 2 23 2" xfId="3713"/>
    <cellStyle name="Comma 40 2 24" xfId="3714"/>
    <cellStyle name="Comma 40 2 24 2" xfId="3715"/>
    <cellStyle name="Comma 40 2 25" xfId="3716"/>
    <cellStyle name="Comma 40 2 25 2" xfId="3717"/>
    <cellStyle name="Comma 40 2 26" xfId="3718"/>
    <cellStyle name="Comma 40 2 26 2" xfId="3719"/>
    <cellStyle name="Comma 40 2 27" xfId="3720"/>
    <cellStyle name="Comma 40 2 27 2" xfId="3721"/>
    <cellStyle name="Comma 40 2 28" xfId="3722"/>
    <cellStyle name="Comma 40 2 28 2" xfId="3723"/>
    <cellStyle name="Comma 40 2 29" xfId="3724"/>
    <cellStyle name="Comma 40 2 29 2" xfId="3725"/>
    <cellStyle name="Comma 40 2 3" xfId="3726"/>
    <cellStyle name="Comma 40 2 3 10" xfId="3727"/>
    <cellStyle name="Comma 40 2 3 10 2" xfId="3728"/>
    <cellStyle name="Comma 40 2 3 11" xfId="3729"/>
    <cellStyle name="Comma 40 2 3 11 2" xfId="3730"/>
    <cellStyle name="Comma 40 2 3 12" xfId="3731"/>
    <cellStyle name="Comma 40 2 3 12 2" xfId="3732"/>
    <cellStyle name="Comma 40 2 3 13" xfId="3733"/>
    <cellStyle name="Comma 40 2 3 13 2" xfId="3734"/>
    <cellStyle name="Comma 40 2 3 14" xfId="3735"/>
    <cellStyle name="Comma 40 2 3 14 2" xfId="3736"/>
    <cellStyle name="Comma 40 2 3 15" xfId="3737"/>
    <cellStyle name="Comma 40 2 3 15 2" xfId="3738"/>
    <cellStyle name="Comma 40 2 3 16" xfId="3739"/>
    <cellStyle name="Comma 40 2 3 16 2" xfId="3740"/>
    <cellStyle name="Comma 40 2 3 17" xfId="3741"/>
    <cellStyle name="Comma 40 2 3 17 2" xfId="3742"/>
    <cellStyle name="Comma 40 2 3 18" xfId="3743"/>
    <cellStyle name="Comma 40 2 3 18 2" xfId="3744"/>
    <cellStyle name="Comma 40 2 3 19" xfId="3745"/>
    <cellStyle name="Comma 40 2 3 19 2" xfId="3746"/>
    <cellStyle name="Comma 40 2 3 2" xfId="3747"/>
    <cellStyle name="Comma 40 2 3 2 2" xfId="3748"/>
    <cellStyle name="Comma 40 2 3 20" xfId="3749"/>
    <cellStyle name="Comma 40 2 3 20 2" xfId="3750"/>
    <cellStyle name="Comma 40 2 3 21" xfId="3751"/>
    <cellStyle name="Comma 40 2 3 21 2" xfId="3752"/>
    <cellStyle name="Comma 40 2 3 22" xfId="3753"/>
    <cellStyle name="Comma 40 2 3 22 2" xfId="3754"/>
    <cellStyle name="Comma 40 2 3 23" xfId="3755"/>
    <cellStyle name="Comma 40 2 3 23 2" xfId="3756"/>
    <cellStyle name="Comma 40 2 3 24" xfId="3757"/>
    <cellStyle name="Comma 40 2 3 24 2" xfId="3758"/>
    <cellStyle name="Comma 40 2 3 25" xfId="3759"/>
    <cellStyle name="Comma 40 2 3 3" xfId="3760"/>
    <cellStyle name="Comma 40 2 3 3 2" xfId="3761"/>
    <cellStyle name="Comma 40 2 3 4" xfId="3762"/>
    <cellStyle name="Comma 40 2 3 4 2" xfId="3763"/>
    <cellStyle name="Comma 40 2 3 5" xfId="3764"/>
    <cellStyle name="Comma 40 2 3 5 2" xfId="3765"/>
    <cellStyle name="Comma 40 2 3 6" xfId="3766"/>
    <cellStyle name="Comma 40 2 3 6 2" xfId="3767"/>
    <cellStyle name="Comma 40 2 3 7" xfId="3768"/>
    <cellStyle name="Comma 40 2 3 7 2" xfId="3769"/>
    <cellStyle name="Comma 40 2 3 8" xfId="3770"/>
    <cellStyle name="Comma 40 2 3 8 2" xfId="3771"/>
    <cellStyle name="Comma 40 2 3 9" xfId="3772"/>
    <cellStyle name="Comma 40 2 3 9 2" xfId="3773"/>
    <cellStyle name="Comma 40 2 30" xfId="3774"/>
    <cellStyle name="Comma 40 2 30 2" xfId="3775"/>
    <cellStyle name="Comma 40 2 31" xfId="3776"/>
    <cellStyle name="Comma 40 2 31 2" xfId="3777"/>
    <cellStyle name="Comma 40 2 32" xfId="3778"/>
    <cellStyle name="Comma 40 2 32 2" xfId="3779"/>
    <cellStyle name="Comma 40 2 33" xfId="3780"/>
    <cellStyle name="Comma 40 2 33 2" xfId="3781"/>
    <cellStyle name="Comma 40 2 34" xfId="3782"/>
    <cellStyle name="Comma 40 2 34 2" xfId="3783"/>
    <cellStyle name="Comma 40 2 35" xfId="3784"/>
    <cellStyle name="Comma 40 2 35 2" xfId="3785"/>
    <cellStyle name="Comma 40 2 36" xfId="3786"/>
    <cellStyle name="Comma 40 2 36 2" xfId="3787"/>
    <cellStyle name="Comma 40 2 37" xfId="3788"/>
    <cellStyle name="Comma 40 2 37 2" xfId="3789"/>
    <cellStyle name="Comma 40 2 38" xfId="3790"/>
    <cellStyle name="Comma 40 2 38 2" xfId="3791"/>
    <cellStyle name="Comma 40 2 39" xfId="3792"/>
    <cellStyle name="Comma 40 2 39 2" xfId="3793"/>
    <cellStyle name="Comma 40 2 4" xfId="3794"/>
    <cellStyle name="Comma 40 2 4 10" xfId="3795"/>
    <cellStyle name="Comma 40 2 4 10 2" xfId="3796"/>
    <cellStyle name="Comma 40 2 4 11" xfId="3797"/>
    <cellStyle name="Comma 40 2 4 11 2" xfId="3798"/>
    <cellStyle name="Comma 40 2 4 12" xfId="3799"/>
    <cellStyle name="Comma 40 2 4 12 2" xfId="3800"/>
    <cellStyle name="Comma 40 2 4 13" xfId="3801"/>
    <cellStyle name="Comma 40 2 4 13 2" xfId="3802"/>
    <cellStyle name="Comma 40 2 4 14" xfId="3803"/>
    <cellStyle name="Comma 40 2 4 14 2" xfId="3804"/>
    <cellStyle name="Comma 40 2 4 15" xfId="3805"/>
    <cellStyle name="Comma 40 2 4 15 2" xfId="3806"/>
    <cellStyle name="Comma 40 2 4 16" xfId="3807"/>
    <cellStyle name="Comma 40 2 4 16 2" xfId="3808"/>
    <cellStyle name="Comma 40 2 4 17" xfId="3809"/>
    <cellStyle name="Comma 40 2 4 17 2" xfId="3810"/>
    <cellStyle name="Comma 40 2 4 18" xfId="3811"/>
    <cellStyle name="Comma 40 2 4 18 2" xfId="3812"/>
    <cellStyle name="Comma 40 2 4 19" xfId="3813"/>
    <cellStyle name="Comma 40 2 4 19 2" xfId="3814"/>
    <cellStyle name="Comma 40 2 4 2" xfId="3815"/>
    <cellStyle name="Comma 40 2 4 2 2" xfId="3816"/>
    <cellStyle name="Comma 40 2 4 20" xfId="3817"/>
    <cellStyle name="Comma 40 2 4 20 2" xfId="3818"/>
    <cellStyle name="Comma 40 2 4 21" xfId="3819"/>
    <cellStyle name="Comma 40 2 4 21 2" xfId="3820"/>
    <cellStyle name="Comma 40 2 4 22" xfId="3821"/>
    <cellStyle name="Comma 40 2 4 22 2" xfId="3822"/>
    <cellStyle name="Comma 40 2 4 23" xfId="3823"/>
    <cellStyle name="Comma 40 2 4 23 2" xfId="3824"/>
    <cellStyle name="Comma 40 2 4 24" xfId="3825"/>
    <cellStyle name="Comma 40 2 4 24 2" xfId="3826"/>
    <cellStyle name="Comma 40 2 4 25" xfId="3827"/>
    <cellStyle name="Comma 40 2 4 3" xfId="3828"/>
    <cellStyle name="Comma 40 2 4 3 2" xfId="3829"/>
    <cellStyle name="Comma 40 2 4 4" xfId="3830"/>
    <cellStyle name="Comma 40 2 4 4 2" xfId="3831"/>
    <cellStyle name="Comma 40 2 4 5" xfId="3832"/>
    <cellStyle name="Comma 40 2 4 5 2" xfId="3833"/>
    <cellStyle name="Comma 40 2 4 6" xfId="3834"/>
    <cellStyle name="Comma 40 2 4 6 2" xfId="3835"/>
    <cellStyle name="Comma 40 2 4 7" xfId="3836"/>
    <cellStyle name="Comma 40 2 4 7 2" xfId="3837"/>
    <cellStyle name="Comma 40 2 4 8" xfId="3838"/>
    <cellStyle name="Comma 40 2 4 8 2" xfId="3839"/>
    <cellStyle name="Comma 40 2 4 9" xfId="3840"/>
    <cellStyle name="Comma 40 2 4 9 2" xfId="3841"/>
    <cellStyle name="Comma 40 2 40" xfId="3842"/>
    <cellStyle name="Comma 40 2 40 2" xfId="3843"/>
    <cellStyle name="Comma 40 2 41" xfId="3844"/>
    <cellStyle name="Comma 40 2 41 2" xfId="3845"/>
    <cellStyle name="Comma 40 2 42" xfId="3846"/>
    <cellStyle name="Comma 40 2 42 2" xfId="3847"/>
    <cellStyle name="Comma 40 2 43" xfId="3848"/>
    <cellStyle name="Comma 40 2 43 2" xfId="3849"/>
    <cellStyle name="Comma 40 2 44" xfId="3850"/>
    <cellStyle name="Comma 40 2 44 2" xfId="3851"/>
    <cellStyle name="Comma 40 2 45" xfId="3852"/>
    <cellStyle name="Comma 40 2 45 2" xfId="3853"/>
    <cellStyle name="Comma 40 2 46" xfId="3854"/>
    <cellStyle name="Comma 40 2 5" xfId="3855"/>
    <cellStyle name="Comma 40 2 5 10" xfId="3856"/>
    <cellStyle name="Comma 40 2 5 10 2" xfId="3857"/>
    <cellStyle name="Comma 40 2 5 11" xfId="3858"/>
    <cellStyle name="Comma 40 2 5 11 2" xfId="3859"/>
    <cellStyle name="Comma 40 2 5 12" xfId="3860"/>
    <cellStyle name="Comma 40 2 5 12 2" xfId="3861"/>
    <cellStyle name="Comma 40 2 5 13" xfId="3862"/>
    <cellStyle name="Comma 40 2 5 13 2" xfId="3863"/>
    <cellStyle name="Comma 40 2 5 14" xfId="3864"/>
    <cellStyle name="Comma 40 2 5 14 2" xfId="3865"/>
    <cellStyle name="Comma 40 2 5 15" xfId="3866"/>
    <cellStyle name="Comma 40 2 5 15 2" xfId="3867"/>
    <cellStyle name="Comma 40 2 5 16" xfId="3868"/>
    <cellStyle name="Comma 40 2 5 16 2" xfId="3869"/>
    <cellStyle name="Comma 40 2 5 17" xfId="3870"/>
    <cellStyle name="Comma 40 2 5 17 2" xfId="3871"/>
    <cellStyle name="Comma 40 2 5 18" xfId="3872"/>
    <cellStyle name="Comma 40 2 5 18 2" xfId="3873"/>
    <cellStyle name="Comma 40 2 5 19" xfId="3874"/>
    <cellStyle name="Comma 40 2 5 19 2" xfId="3875"/>
    <cellStyle name="Comma 40 2 5 2" xfId="3876"/>
    <cellStyle name="Comma 40 2 5 2 2" xfId="3877"/>
    <cellStyle name="Comma 40 2 5 20" xfId="3878"/>
    <cellStyle name="Comma 40 2 5 20 2" xfId="3879"/>
    <cellStyle name="Comma 40 2 5 21" xfId="3880"/>
    <cellStyle name="Comma 40 2 5 21 2" xfId="3881"/>
    <cellStyle name="Comma 40 2 5 22" xfId="3882"/>
    <cellStyle name="Comma 40 2 5 22 2" xfId="3883"/>
    <cellStyle name="Comma 40 2 5 23" xfId="3884"/>
    <cellStyle name="Comma 40 2 5 23 2" xfId="3885"/>
    <cellStyle name="Comma 40 2 5 24" xfId="3886"/>
    <cellStyle name="Comma 40 2 5 24 2" xfId="3887"/>
    <cellStyle name="Comma 40 2 5 25" xfId="3888"/>
    <cellStyle name="Comma 40 2 5 3" xfId="3889"/>
    <cellStyle name="Comma 40 2 5 3 2" xfId="3890"/>
    <cellStyle name="Comma 40 2 5 4" xfId="3891"/>
    <cellStyle name="Comma 40 2 5 4 2" xfId="3892"/>
    <cellStyle name="Comma 40 2 5 5" xfId="3893"/>
    <cellStyle name="Comma 40 2 5 5 2" xfId="3894"/>
    <cellStyle name="Comma 40 2 5 6" xfId="3895"/>
    <cellStyle name="Comma 40 2 5 6 2" xfId="3896"/>
    <cellStyle name="Comma 40 2 5 7" xfId="3897"/>
    <cellStyle name="Comma 40 2 5 7 2" xfId="3898"/>
    <cellStyle name="Comma 40 2 5 8" xfId="3899"/>
    <cellStyle name="Comma 40 2 5 8 2" xfId="3900"/>
    <cellStyle name="Comma 40 2 5 9" xfId="3901"/>
    <cellStyle name="Comma 40 2 5 9 2" xfId="3902"/>
    <cellStyle name="Comma 40 2 6" xfId="3903"/>
    <cellStyle name="Comma 40 2 6 10" xfId="3904"/>
    <cellStyle name="Comma 40 2 6 10 2" xfId="3905"/>
    <cellStyle name="Comma 40 2 6 11" xfId="3906"/>
    <cellStyle name="Comma 40 2 6 11 2" xfId="3907"/>
    <cellStyle name="Comma 40 2 6 12" xfId="3908"/>
    <cellStyle name="Comma 40 2 6 12 2" xfId="3909"/>
    <cellStyle name="Comma 40 2 6 13" xfId="3910"/>
    <cellStyle name="Comma 40 2 6 13 2" xfId="3911"/>
    <cellStyle name="Comma 40 2 6 14" xfId="3912"/>
    <cellStyle name="Comma 40 2 6 14 2" xfId="3913"/>
    <cellStyle name="Comma 40 2 6 15" xfId="3914"/>
    <cellStyle name="Comma 40 2 6 15 2" xfId="3915"/>
    <cellStyle name="Comma 40 2 6 16" xfId="3916"/>
    <cellStyle name="Comma 40 2 6 16 2" xfId="3917"/>
    <cellStyle name="Comma 40 2 6 17" xfId="3918"/>
    <cellStyle name="Comma 40 2 6 17 2" xfId="3919"/>
    <cellStyle name="Comma 40 2 6 18" xfId="3920"/>
    <cellStyle name="Comma 40 2 6 18 2" xfId="3921"/>
    <cellStyle name="Comma 40 2 6 19" xfId="3922"/>
    <cellStyle name="Comma 40 2 6 19 2" xfId="3923"/>
    <cellStyle name="Comma 40 2 6 2" xfId="3924"/>
    <cellStyle name="Comma 40 2 6 2 2" xfId="3925"/>
    <cellStyle name="Comma 40 2 6 20" xfId="3926"/>
    <cellStyle name="Comma 40 2 6 20 2" xfId="3927"/>
    <cellStyle name="Comma 40 2 6 21" xfId="3928"/>
    <cellStyle name="Comma 40 2 6 21 2" xfId="3929"/>
    <cellStyle name="Comma 40 2 6 22" xfId="3930"/>
    <cellStyle name="Comma 40 2 6 22 2" xfId="3931"/>
    <cellStyle name="Comma 40 2 6 23" xfId="3932"/>
    <cellStyle name="Comma 40 2 6 23 2" xfId="3933"/>
    <cellStyle name="Comma 40 2 6 24" xfId="3934"/>
    <cellStyle name="Comma 40 2 6 24 2" xfId="3935"/>
    <cellStyle name="Comma 40 2 6 25" xfId="3936"/>
    <cellStyle name="Comma 40 2 6 3" xfId="3937"/>
    <cellStyle name="Comma 40 2 6 3 2" xfId="3938"/>
    <cellStyle name="Comma 40 2 6 4" xfId="3939"/>
    <cellStyle name="Comma 40 2 6 4 2" xfId="3940"/>
    <cellStyle name="Comma 40 2 6 5" xfId="3941"/>
    <cellStyle name="Comma 40 2 6 5 2" xfId="3942"/>
    <cellStyle name="Comma 40 2 6 6" xfId="3943"/>
    <cellStyle name="Comma 40 2 6 6 2" xfId="3944"/>
    <cellStyle name="Comma 40 2 6 7" xfId="3945"/>
    <cellStyle name="Comma 40 2 6 7 2" xfId="3946"/>
    <cellStyle name="Comma 40 2 6 8" xfId="3947"/>
    <cellStyle name="Comma 40 2 6 8 2" xfId="3948"/>
    <cellStyle name="Comma 40 2 6 9" xfId="3949"/>
    <cellStyle name="Comma 40 2 6 9 2" xfId="3950"/>
    <cellStyle name="Comma 40 2 7" xfId="3951"/>
    <cellStyle name="Comma 40 2 7 10" xfId="3952"/>
    <cellStyle name="Comma 40 2 7 10 2" xfId="3953"/>
    <cellStyle name="Comma 40 2 7 11" xfId="3954"/>
    <cellStyle name="Comma 40 2 7 11 2" xfId="3955"/>
    <cellStyle name="Comma 40 2 7 12" xfId="3956"/>
    <cellStyle name="Comma 40 2 7 12 2" xfId="3957"/>
    <cellStyle name="Comma 40 2 7 13" xfId="3958"/>
    <cellStyle name="Comma 40 2 7 13 2" xfId="3959"/>
    <cellStyle name="Comma 40 2 7 14" xfId="3960"/>
    <cellStyle name="Comma 40 2 7 14 2" xfId="3961"/>
    <cellStyle name="Comma 40 2 7 15" xfId="3962"/>
    <cellStyle name="Comma 40 2 7 15 2" xfId="3963"/>
    <cellStyle name="Comma 40 2 7 16" xfId="3964"/>
    <cellStyle name="Comma 40 2 7 16 2" xfId="3965"/>
    <cellStyle name="Comma 40 2 7 17" xfId="3966"/>
    <cellStyle name="Comma 40 2 7 17 2" xfId="3967"/>
    <cellStyle name="Comma 40 2 7 18" xfId="3968"/>
    <cellStyle name="Comma 40 2 7 18 2" xfId="3969"/>
    <cellStyle name="Comma 40 2 7 19" xfId="3970"/>
    <cellStyle name="Comma 40 2 7 19 2" xfId="3971"/>
    <cellStyle name="Comma 40 2 7 2" xfId="3972"/>
    <cellStyle name="Comma 40 2 7 2 2" xfId="3973"/>
    <cellStyle name="Comma 40 2 7 20" xfId="3974"/>
    <cellStyle name="Comma 40 2 7 20 2" xfId="3975"/>
    <cellStyle name="Comma 40 2 7 21" xfId="3976"/>
    <cellStyle name="Comma 40 2 7 21 2" xfId="3977"/>
    <cellStyle name="Comma 40 2 7 22" xfId="3978"/>
    <cellStyle name="Comma 40 2 7 22 2" xfId="3979"/>
    <cellStyle name="Comma 40 2 7 23" xfId="3980"/>
    <cellStyle name="Comma 40 2 7 23 2" xfId="3981"/>
    <cellStyle name="Comma 40 2 7 24" xfId="3982"/>
    <cellStyle name="Comma 40 2 7 24 2" xfId="3983"/>
    <cellStyle name="Comma 40 2 7 25" xfId="3984"/>
    <cellStyle name="Comma 40 2 7 3" xfId="3985"/>
    <cellStyle name="Comma 40 2 7 3 2" xfId="3986"/>
    <cellStyle name="Comma 40 2 7 4" xfId="3987"/>
    <cellStyle name="Comma 40 2 7 4 2" xfId="3988"/>
    <cellStyle name="Comma 40 2 7 5" xfId="3989"/>
    <cellStyle name="Comma 40 2 7 5 2" xfId="3990"/>
    <cellStyle name="Comma 40 2 7 6" xfId="3991"/>
    <cellStyle name="Comma 40 2 7 6 2" xfId="3992"/>
    <cellStyle name="Comma 40 2 7 7" xfId="3993"/>
    <cellStyle name="Comma 40 2 7 7 2" xfId="3994"/>
    <cellStyle name="Comma 40 2 7 8" xfId="3995"/>
    <cellStyle name="Comma 40 2 7 8 2" xfId="3996"/>
    <cellStyle name="Comma 40 2 7 9" xfId="3997"/>
    <cellStyle name="Comma 40 2 7 9 2" xfId="3998"/>
    <cellStyle name="Comma 40 2 8" xfId="3999"/>
    <cellStyle name="Comma 40 2 8 10" xfId="4000"/>
    <cellStyle name="Comma 40 2 8 10 2" xfId="4001"/>
    <cellStyle name="Comma 40 2 8 11" xfId="4002"/>
    <cellStyle name="Comma 40 2 8 11 2" xfId="4003"/>
    <cellStyle name="Comma 40 2 8 12" xfId="4004"/>
    <cellStyle name="Comma 40 2 8 12 2" xfId="4005"/>
    <cellStyle name="Comma 40 2 8 13" xfId="4006"/>
    <cellStyle name="Comma 40 2 8 13 2" xfId="4007"/>
    <cellStyle name="Comma 40 2 8 14" xfId="4008"/>
    <cellStyle name="Comma 40 2 8 14 2" xfId="4009"/>
    <cellStyle name="Comma 40 2 8 15" xfId="4010"/>
    <cellStyle name="Comma 40 2 8 15 2" xfId="4011"/>
    <cellStyle name="Comma 40 2 8 16" xfId="4012"/>
    <cellStyle name="Comma 40 2 8 16 2" xfId="4013"/>
    <cellStyle name="Comma 40 2 8 17" xfId="4014"/>
    <cellStyle name="Comma 40 2 8 17 2" xfId="4015"/>
    <cellStyle name="Comma 40 2 8 18" xfId="4016"/>
    <cellStyle name="Comma 40 2 8 18 2" xfId="4017"/>
    <cellStyle name="Comma 40 2 8 19" xfId="4018"/>
    <cellStyle name="Comma 40 2 8 19 2" xfId="4019"/>
    <cellStyle name="Comma 40 2 8 2" xfId="4020"/>
    <cellStyle name="Comma 40 2 8 2 2" xfId="4021"/>
    <cellStyle name="Comma 40 2 8 20" xfId="4022"/>
    <cellStyle name="Comma 40 2 8 20 2" xfId="4023"/>
    <cellStyle name="Comma 40 2 8 21" xfId="4024"/>
    <cellStyle name="Comma 40 2 8 21 2" xfId="4025"/>
    <cellStyle name="Comma 40 2 8 22" xfId="4026"/>
    <cellStyle name="Comma 40 2 8 22 2" xfId="4027"/>
    <cellStyle name="Comma 40 2 8 23" xfId="4028"/>
    <cellStyle name="Comma 40 2 8 23 2" xfId="4029"/>
    <cellStyle name="Comma 40 2 8 24" xfId="4030"/>
    <cellStyle name="Comma 40 2 8 24 2" xfId="4031"/>
    <cellStyle name="Comma 40 2 8 25" xfId="4032"/>
    <cellStyle name="Comma 40 2 8 3" xfId="4033"/>
    <cellStyle name="Comma 40 2 8 3 2" xfId="4034"/>
    <cellStyle name="Comma 40 2 8 4" xfId="4035"/>
    <cellStyle name="Comma 40 2 8 4 2" xfId="4036"/>
    <cellStyle name="Comma 40 2 8 5" xfId="4037"/>
    <cellStyle name="Comma 40 2 8 5 2" xfId="4038"/>
    <cellStyle name="Comma 40 2 8 6" xfId="4039"/>
    <cellStyle name="Comma 40 2 8 6 2" xfId="4040"/>
    <cellStyle name="Comma 40 2 8 7" xfId="4041"/>
    <cellStyle name="Comma 40 2 8 7 2" xfId="4042"/>
    <cellStyle name="Comma 40 2 8 8" xfId="4043"/>
    <cellStyle name="Comma 40 2 8 8 2" xfId="4044"/>
    <cellStyle name="Comma 40 2 8 9" xfId="4045"/>
    <cellStyle name="Comma 40 2 8 9 2" xfId="4046"/>
    <cellStyle name="Comma 40 2 9" xfId="4047"/>
    <cellStyle name="Comma 40 2 9 10" xfId="4048"/>
    <cellStyle name="Comma 40 2 9 10 2" xfId="4049"/>
    <cellStyle name="Comma 40 2 9 11" xfId="4050"/>
    <cellStyle name="Comma 40 2 9 11 2" xfId="4051"/>
    <cellStyle name="Comma 40 2 9 12" xfId="4052"/>
    <cellStyle name="Comma 40 2 9 12 2" xfId="4053"/>
    <cellStyle name="Comma 40 2 9 13" xfId="4054"/>
    <cellStyle name="Comma 40 2 9 13 2" xfId="4055"/>
    <cellStyle name="Comma 40 2 9 14" xfId="4056"/>
    <cellStyle name="Comma 40 2 9 14 2" xfId="4057"/>
    <cellStyle name="Comma 40 2 9 15" xfId="4058"/>
    <cellStyle name="Comma 40 2 9 15 2" xfId="4059"/>
    <cellStyle name="Comma 40 2 9 16" xfId="4060"/>
    <cellStyle name="Comma 40 2 9 16 2" xfId="4061"/>
    <cellStyle name="Comma 40 2 9 17" xfId="4062"/>
    <cellStyle name="Comma 40 2 9 17 2" xfId="4063"/>
    <cellStyle name="Comma 40 2 9 18" xfId="4064"/>
    <cellStyle name="Comma 40 2 9 18 2" xfId="4065"/>
    <cellStyle name="Comma 40 2 9 19" xfId="4066"/>
    <cellStyle name="Comma 40 2 9 19 2" xfId="4067"/>
    <cellStyle name="Comma 40 2 9 2" xfId="4068"/>
    <cellStyle name="Comma 40 2 9 2 2" xfId="4069"/>
    <cellStyle name="Comma 40 2 9 20" xfId="4070"/>
    <cellStyle name="Comma 40 2 9 20 2" xfId="4071"/>
    <cellStyle name="Comma 40 2 9 21" xfId="4072"/>
    <cellStyle name="Comma 40 2 9 21 2" xfId="4073"/>
    <cellStyle name="Comma 40 2 9 22" xfId="4074"/>
    <cellStyle name="Comma 40 2 9 22 2" xfId="4075"/>
    <cellStyle name="Comma 40 2 9 23" xfId="4076"/>
    <cellStyle name="Comma 40 2 9 23 2" xfId="4077"/>
    <cellStyle name="Comma 40 2 9 24" xfId="4078"/>
    <cellStyle name="Comma 40 2 9 24 2" xfId="4079"/>
    <cellStyle name="Comma 40 2 9 25" xfId="4080"/>
    <cellStyle name="Comma 40 2 9 3" xfId="4081"/>
    <cellStyle name="Comma 40 2 9 3 2" xfId="4082"/>
    <cellStyle name="Comma 40 2 9 4" xfId="4083"/>
    <cellStyle name="Comma 40 2 9 4 2" xfId="4084"/>
    <cellStyle name="Comma 40 2 9 5" xfId="4085"/>
    <cellStyle name="Comma 40 2 9 5 2" xfId="4086"/>
    <cellStyle name="Comma 40 2 9 6" xfId="4087"/>
    <cellStyle name="Comma 40 2 9 6 2" xfId="4088"/>
    <cellStyle name="Comma 40 2 9 7" xfId="4089"/>
    <cellStyle name="Comma 40 2 9 7 2" xfId="4090"/>
    <cellStyle name="Comma 40 2 9 8" xfId="4091"/>
    <cellStyle name="Comma 40 2 9 8 2" xfId="4092"/>
    <cellStyle name="Comma 40 2 9 9" xfId="4093"/>
    <cellStyle name="Comma 40 2 9 9 2" xfId="4094"/>
    <cellStyle name="Comma 40 20" xfId="4095"/>
    <cellStyle name="Comma 40 20 10" xfId="4096"/>
    <cellStyle name="Comma 40 20 10 2" xfId="4097"/>
    <cellStyle name="Comma 40 20 11" xfId="4098"/>
    <cellStyle name="Comma 40 20 11 2" xfId="4099"/>
    <cellStyle name="Comma 40 20 12" xfId="4100"/>
    <cellStyle name="Comma 40 20 12 2" xfId="4101"/>
    <cellStyle name="Comma 40 20 13" xfId="4102"/>
    <cellStyle name="Comma 40 20 13 2" xfId="4103"/>
    <cellStyle name="Comma 40 20 14" xfId="4104"/>
    <cellStyle name="Comma 40 20 14 2" xfId="4105"/>
    <cellStyle name="Comma 40 20 15" xfId="4106"/>
    <cellStyle name="Comma 40 20 15 2" xfId="4107"/>
    <cellStyle name="Comma 40 20 16" xfId="4108"/>
    <cellStyle name="Comma 40 20 16 2" xfId="4109"/>
    <cellStyle name="Comma 40 20 17" xfId="4110"/>
    <cellStyle name="Comma 40 20 17 2" xfId="4111"/>
    <cellStyle name="Comma 40 20 18" xfId="4112"/>
    <cellStyle name="Comma 40 20 18 2" xfId="4113"/>
    <cellStyle name="Comma 40 20 19" xfId="4114"/>
    <cellStyle name="Comma 40 20 19 2" xfId="4115"/>
    <cellStyle name="Comma 40 20 2" xfId="4116"/>
    <cellStyle name="Comma 40 20 2 2" xfId="4117"/>
    <cellStyle name="Comma 40 20 20" xfId="4118"/>
    <cellStyle name="Comma 40 20 20 2" xfId="4119"/>
    <cellStyle name="Comma 40 20 21" xfId="4120"/>
    <cellStyle name="Comma 40 20 21 2" xfId="4121"/>
    <cellStyle name="Comma 40 20 22" xfId="4122"/>
    <cellStyle name="Comma 40 20 22 2" xfId="4123"/>
    <cellStyle name="Comma 40 20 23" xfId="4124"/>
    <cellStyle name="Comma 40 20 23 2" xfId="4125"/>
    <cellStyle name="Comma 40 20 24" xfId="4126"/>
    <cellStyle name="Comma 40 20 24 2" xfId="4127"/>
    <cellStyle name="Comma 40 20 25" xfId="4128"/>
    <cellStyle name="Comma 40 20 3" xfId="4129"/>
    <cellStyle name="Comma 40 20 3 2" xfId="4130"/>
    <cellStyle name="Comma 40 20 4" xfId="4131"/>
    <cellStyle name="Comma 40 20 4 2" xfId="4132"/>
    <cellStyle name="Comma 40 20 5" xfId="4133"/>
    <cellStyle name="Comma 40 20 5 2" xfId="4134"/>
    <cellStyle name="Comma 40 20 6" xfId="4135"/>
    <cellStyle name="Comma 40 20 6 2" xfId="4136"/>
    <cellStyle name="Comma 40 20 7" xfId="4137"/>
    <cellStyle name="Comma 40 20 7 2" xfId="4138"/>
    <cellStyle name="Comma 40 20 8" xfId="4139"/>
    <cellStyle name="Comma 40 20 8 2" xfId="4140"/>
    <cellStyle name="Comma 40 20 9" xfId="4141"/>
    <cellStyle name="Comma 40 20 9 2" xfId="4142"/>
    <cellStyle name="Comma 40 21" xfId="4143"/>
    <cellStyle name="Comma 40 21 10" xfId="4144"/>
    <cellStyle name="Comma 40 21 10 2" xfId="4145"/>
    <cellStyle name="Comma 40 21 11" xfId="4146"/>
    <cellStyle name="Comma 40 21 11 2" xfId="4147"/>
    <cellStyle name="Comma 40 21 12" xfId="4148"/>
    <cellStyle name="Comma 40 21 12 2" xfId="4149"/>
    <cellStyle name="Comma 40 21 13" xfId="4150"/>
    <cellStyle name="Comma 40 21 13 2" xfId="4151"/>
    <cellStyle name="Comma 40 21 14" xfId="4152"/>
    <cellStyle name="Comma 40 21 14 2" xfId="4153"/>
    <cellStyle name="Comma 40 21 15" xfId="4154"/>
    <cellStyle name="Comma 40 21 15 2" xfId="4155"/>
    <cellStyle name="Comma 40 21 16" xfId="4156"/>
    <cellStyle name="Comma 40 21 16 2" xfId="4157"/>
    <cellStyle name="Comma 40 21 17" xfId="4158"/>
    <cellStyle name="Comma 40 21 17 2" xfId="4159"/>
    <cellStyle name="Comma 40 21 18" xfId="4160"/>
    <cellStyle name="Comma 40 21 18 2" xfId="4161"/>
    <cellStyle name="Comma 40 21 19" xfId="4162"/>
    <cellStyle name="Comma 40 21 19 2" xfId="4163"/>
    <cellStyle name="Comma 40 21 2" xfId="4164"/>
    <cellStyle name="Comma 40 21 2 2" xfId="4165"/>
    <cellStyle name="Comma 40 21 20" xfId="4166"/>
    <cellStyle name="Comma 40 21 20 2" xfId="4167"/>
    <cellStyle name="Comma 40 21 21" xfId="4168"/>
    <cellStyle name="Comma 40 21 21 2" xfId="4169"/>
    <cellStyle name="Comma 40 21 22" xfId="4170"/>
    <cellStyle name="Comma 40 21 22 2" xfId="4171"/>
    <cellStyle name="Comma 40 21 23" xfId="4172"/>
    <cellStyle name="Comma 40 21 23 2" xfId="4173"/>
    <cellStyle name="Comma 40 21 24" xfId="4174"/>
    <cellStyle name="Comma 40 21 24 2" xfId="4175"/>
    <cellStyle name="Comma 40 21 25" xfId="4176"/>
    <cellStyle name="Comma 40 21 3" xfId="4177"/>
    <cellStyle name="Comma 40 21 3 2" xfId="4178"/>
    <cellStyle name="Comma 40 21 4" xfId="4179"/>
    <cellStyle name="Comma 40 21 4 2" xfId="4180"/>
    <cellStyle name="Comma 40 21 5" xfId="4181"/>
    <cellStyle name="Comma 40 21 5 2" xfId="4182"/>
    <cellStyle name="Comma 40 21 6" xfId="4183"/>
    <cellStyle name="Comma 40 21 6 2" xfId="4184"/>
    <cellStyle name="Comma 40 21 7" xfId="4185"/>
    <cellStyle name="Comma 40 21 7 2" xfId="4186"/>
    <cellStyle name="Comma 40 21 8" xfId="4187"/>
    <cellStyle name="Comma 40 21 8 2" xfId="4188"/>
    <cellStyle name="Comma 40 21 9" xfId="4189"/>
    <cellStyle name="Comma 40 21 9 2" xfId="4190"/>
    <cellStyle name="Comma 40 22" xfId="4191"/>
    <cellStyle name="Comma 40 22 10" xfId="4192"/>
    <cellStyle name="Comma 40 22 10 2" xfId="4193"/>
    <cellStyle name="Comma 40 22 11" xfId="4194"/>
    <cellStyle name="Comma 40 22 11 2" xfId="4195"/>
    <cellStyle name="Comma 40 22 12" xfId="4196"/>
    <cellStyle name="Comma 40 22 12 2" xfId="4197"/>
    <cellStyle name="Comma 40 22 13" xfId="4198"/>
    <cellStyle name="Comma 40 22 13 2" xfId="4199"/>
    <cellStyle name="Comma 40 22 14" xfId="4200"/>
    <cellStyle name="Comma 40 22 14 2" xfId="4201"/>
    <cellStyle name="Comma 40 22 15" xfId="4202"/>
    <cellStyle name="Comma 40 22 15 2" xfId="4203"/>
    <cellStyle name="Comma 40 22 16" xfId="4204"/>
    <cellStyle name="Comma 40 22 16 2" xfId="4205"/>
    <cellStyle name="Comma 40 22 17" xfId="4206"/>
    <cellStyle name="Comma 40 22 17 2" xfId="4207"/>
    <cellStyle name="Comma 40 22 18" xfId="4208"/>
    <cellStyle name="Comma 40 22 18 2" xfId="4209"/>
    <cellStyle name="Comma 40 22 19" xfId="4210"/>
    <cellStyle name="Comma 40 22 19 2" xfId="4211"/>
    <cellStyle name="Comma 40 22 2" xfId="4212"/>
    <cellStyle name="Comma 40 22 2 2" xfId="4213"/>
    <cellStyle name="Comma 40 22 20" xfId="4214"/>
    <cellStyle name="Comma 40 22 20 2" xfId="4215"/>
    <cellStyle name="Comma 40 22 21" xfId="4216"/>
    <cellStyle name="Comma 40 22 21 2" xfId="4217"/>
    <cellStyle name="Comma 40 22 22" xfId="4218"/>
    <cellStyle name="Comma 40 22 22 2" xfId="4219"/>
    <cellStyle name="Comma 40 22 23" xfId="4220"/>
    <cellStyle name="Comma 40 22 23 2" xfId="4221"/>
    <cellStyle name="Comma 40 22 24" xfId="4222"/>
    <cellStyle name="Comma 40 22 24 2" xfId="4223"/>
    <cellStyle name="Comma 40 22 25" xfId="4224"/>
    <cellStyle name="Comma 40 22 3" xfId="4225"/>
    <cellStyle name="Comma 40 22 3 2" xfId="4226"/>
    <cellStyle name="Comma 40 22 4" xfId="4227"/>
    <cellStyle name="Comma 40 22 4 2" xfId="4228"/>
    <cellStyle name="Comma 40 22 5" xfId="4229"/>
    <cellStyle name="Comma 40 22 5 2" xfId="4230"/>
    <cellStyle name="Comma 40 22 6" xfId="4231"/>
    <cellStyle name="Comma 40 22 6 2" xfId="4232"/>
    <cellStyle name="Comma 40 22 7" xfId="4233"/>
    <cellStyle name="Comma 40 22 7 2" xfId="4234"/>
    <cellStyle name="Comma 40 22 8" xfId="4235"/>
    <cellStyle name="Comma 40 22 8 2" xfId="4236"/>
    <cellStyle name="Comma 40 22 9" xfId="4237"/>
    <cellStyle name="Comma 40 22 9 2" xfId="4238"/>
    <cellStyle name="Comma 40 23" xfId="4239"/>
    <cellStyle name="Comma 40 23 10" xfId="4240"/>
    <cellStyle name="Comma 40 23 10 2" xfId="4241"/>
    <cellStyle name="Comma 40 23 11" xfId="4242"/>
    <cellStyle name="Comma 40 23 11 2" xfId="4243"/>
    <cellStyle name="Comma 40 23 12" xfId="4244"/>
    <cellStyle name="Comma 40 23 12 2" xfId="4245"/>
    <cellStyle name="Comma 40 23 13" xfId="4246"/>
    <cellStyle name="Comma 40 23 13 2" xfId="4247"/>
    <cellStyle name="Comma 40 23 14" xfId="4248"/>
    <cellStyle name="Comma 40 23 14 2" xfId="4249"/>
    <cellStyle name="Comma 40 23 15" xfId="4250"/>
    <cellStyle name="Comma 40 23 15 2" xfId="4251"/>
    <cellStyle name="Comma 40 23 16" xfId="4252"/>
    <cellStyle name="Comma 40 23 16 2" xfId="4253"/>
    <cellStyle name="Comma 40 23 17" xfId="4254"/>
    <cellStyle name="Comma 40 23 17 2" xfId="4255"/>
    <cellStyle name="Comma 40 23 18" xfId="4256"/>
    <cellStyle name="Comma 40 23 18 2" xfId="4257"/>
    <cellStyle name="Comma 40 23 19" xfId="4258"/>
    <cellStyle name="Comma 40 23 19 2" xfId="4259"/>
    <cellStyle name="Comma 40 23 2" xfId="4260"/>
    <cellStyle name="Comma 40 23 2 2" xfId="4261"/>
    <cellStyle name="Comma 40 23 20" xfId="4262"/>
    <cellStyle name="Comma 40 23 20 2" xfId="4263"/>
    <cellStyle name="Comma 40 23 21" xfId="4264"/>
    <cellStyle name="Comma 40 23 21 2" xfId="4265"/>
    <cellStyle name="Comma 40 23 22" xfId="4266"/>
    <cellStyle name="Comma 40 23 22 2" xfId="4267"/>
    <cellStyle name="Comma 40 23 23" xfId="4268"/>
    <cellStyle name="Comma 40 23 23 2" xfId="4269"/>
    <cellStyle name="Comma 40 23 24" xfId="4270"/>
    <cellStyle name="Comma 40 23 24 2" xfId="4271"/>
    <cellStyle name="Comma 40 23 25" xfId="4272"/>
    <cellStyle name="Comma 40 23 3" xfId="4273"/>
    <cellStyle name="Comma 40 23 3 2" xfId="4274"/>
    <cellStyle name="Comma 40 23 4" xfId="4275"/>
    <cellStyle name="Comma 40 23 4 2" xfId="4276"/>
    <cellStyle name="Comma 40 23 5" xfId="4277"/>
    <cellStyle name="Comma 40 23 5 2" xfId="4278"/>
    <cellStyle name="Comma 40 23 6" xfId="4279"/>
    <cellStyle name="Comma 40 23 6 2" xfId="4280"/>
    <cellStyle name="Comma 40 23 7" xfId="4281"/>
    <cellStyle name="Comma 40 23 7 2" xfId="4282"/>
    <cellStyle name="Comma 40 23 8" xfId="4283"/>
    <cellStyle name="Comma 40 23 8 2" xfId="4284"/>
    <cellStyle name="Comma 40 23 9" xfId="4285"/>
    <cellStyle name="Comma 40 23 9 2" xfId="4286"/>
    <cellStyle name="Comma 40 24" xfId="4287"/>
    <cellStyle name="Comma 40 24 2" xfId="4288"/>
    <cellStyle name="Comma 40 25" xfId="4289"/>
    <cellStyle name="Comma 40 25 2" xfId="4290"/>
    <cellStyle name="Comma 40 26" xfId="4291"/>
    <cellStyle name="Comma 40 26 2" xfId="4292"/>
    <cellStyle name="Comma 40 27" xfId="4293"/>
    <cellStyle name="Comma 40 27 2" xfId="4294"/>
    <cellStyle name="Comma 40 28" xfId="4295"/>
    <cellStyle name="Comma 40 28 2" xfId="4296"/>
    <cellStyle name="Comma 40 29" xfId="4297"/>
    <cellStyle name="Comma 40 29 2" xfId="4298"/>
    <cellStyle name="Comma 40 3" xfId="4299"/>
    <cellStyle name="Comma 40 3 10" xfId="4300"/>
    <cellStyle name="Comma 40 3 10 2" xfId="4301"/>
    <cellStyle name="Comma 40 3 11" xfId="4302"/>
    <cellStyle name="Comma 40 3 11 2" xfId="4303"/>
    <cellStyle name="Comma 40 3 12" xfId="4304"/>
    <cellStyle name="Comma 40 3 12 2" xfId="4305"/>
    <cellStyle name="Comma 40 3 13" xfId="4306"/>
    <cellStyle name="Comma 40 3 13 2" xfId="4307"/>
    <cellStyle name="Comma 40 3 14" xfId="4308"/>
    <cellStyle name="Comma 40 3 14 2" xfId="4309"/>
    <cellStyle name="Comma 40 3 15" xfId="4310"/>
    <cellStyle name="Comma 40 3 15 2" xfId="4311"/>
    <cellStyle name="Comma 40 3 16" xfId="4312"/>
    <cellStyle name="Comma 40 3 16 2" xfId="4313"/>
    <cellStyle name="Comma 40 3 17" xfId="4314"/>
    <cellStyle name="Comma 40 3 17 2" xfId="4315"/>
    <cellStyle name="Comma 40 3 18" xfId="4316"/>
    <cellStyle name="Comma 40 3 18 2" xfId="4317"/>
    <cellStyle name="Comma 40 3 19" xfId="4318"/>
    <cellStyle name="Comma 40 3 19 2" xfId="4319"/>
    <cellStyle name="Comma 40 3 2" xfId="4320"/>
    <cellStyle name="Comma 40 3 2 2" xfId="4321"/>
    <cellStyle name="Comma 40 3 20" xfId="4322"/>
    <cellStyle name="Comma 40 3 20 2" xfId="4323"/>
    <cellStyle name="Comma 40 3 21" xfId="4324"/>
    <cellStyle name="Comma 40 3 21 2" xfId="4325"/>
    <cellStyle name="Comma 40 3 22" xfId="4326"/>
    <cellStyle name="Comma 40 3 22 2" xfId="4327"/>
    <cellStyle name="Comma 40 3 23" xfId="4328"/>
    <cellStyle name="Comma 40 3 23 2" xfId="4329"/>
    <cellStyle name="Comma 40 3 24" xfId="4330"/>
    <cellStyle name="Comma 40 3 24 2" xfId="4331"/>
    <cellStyle name="Comma 40 3 25" xfId="4332"/>
    <cellStyle name="Comma 40 3 3" xfId="4333"/>
    <cellStyle name="Comma 40 3 3 2" xfId="4334"/>
    <cellStyle name="Comma 40 3 4" xfId="4335"/>
    <cellStyle name="Comma 40 3 4 2" xfId="4336"/>
    <cellStyle name="Comma 40 3 5" xfId="4337"/>
    <cellStyle name="Comma 40 3 5 2" xfId="4338"/>
    <cellStyle name="Comma 40 3 6" xfId="4339"/>
    <cellStyle name="Comma 40 3 6 2" xfId="4340"/>
    <cellStyle name="Comma 40 3 7" xfId="4341"/>
    <cellStyle name="Comma 40 3 7 2" xfId="4342"/>
    <cellStyle name="Comma 40 3 8" xfId="4343"/>
    <cellStyle name="Comma 40 3 8 2" xfId="4344"/>
    <cellStyle name="Comma 40 3 9" xfId="4345"/>
    <cellStyle name="Comma 40 3 9 2" xfId="4346"/>
    <cellStyle name="Comma 40 30" xfId="4347"/>
    <cellStyle name="Comma 40 30 2" xfId="4348"/>
    <cellStyle name="Comma 40 31" xfId="4349"/>
    <cellStyle name="Comma 40 31 2" xfId="4350"/>
    <cellStyle name="Comma 40 32" xfId="4351"/>
    <cellStyle name="Comma 40 32 2" xfId="4352"/>
    <cellStyle name="Comma 40 33" xfId="4353"/>
    <cellStyle name="Comma 40 33 2" xfId="4354"/>
    <cellStyle name="Comma 40 34" xfId="4355"/>
    <cellStyle name="Comma 40 34 2" xfId="4356"/>
    <cellStyle name="Comma 40 35" xfId="4357"/>
    <cellStyle name="Comma 40 35 2" xfId="4358"/>
    <cellStyle name="Comma 40 36" xfId="4359"/>
    <cellStyle name="Comma 40 36 2" xfId="4360"/>
    <cellStyle name="Comma 40 37" xfId="4361"/>
    <cellStyle name="Comma 40 37 2" xfId="4362"/>
    <cellStyle name="Comma 40 38" xfId="4363"/>
    <cellStyle name="Comma 40 38 2" xfId="4364"/>
    <cellStyle name="Comma 40 39" xfId="4365"/>
    <cellStyle name="Comma 40 39 2" xfId="4366"/>
    <cellStyle name="Comma 40 4" xfId="4367"/>
    <cellStyle name="Comma 40 4 10" xfId="4368"/>
    <cellStyle name="Comma 40 4 10 2" xfId="4369"/>
    <cellStyle name="Comma 40 4 11" xfId="4370"/>
    <cellStyle name="Comma 40 4 11 2" xfId="4371"/>
    <cellStyle name="Comma 40 4 12" xfId="4372"/>
    <cellStyle name="Comma 40 4 12 2" xfId="4373"/>
    <cellStyle name="Comma 40 4 13" xfId="4374"/>
    <cellStyle name="Comma 40 4 13 2" xfId="4375"/>
    <cellStyle name="Comma 40 4 14" xfId="4376"/>
    <cellStyle name="Comma 40 4 14 2" xfId="4377"/>
    <cellStyle name="Comma 40 4 15" xfId="4378"/>
    <cellStyle name="Comma 40 4 15 2" xfId="4379"/>
    <cellStyle name="Comma 40 4 16" xfId="4380"/>
    <cellStyle name="Comma 40 4 16 2" xfId="4381"/>
    <cellStyle name="Comma 40 4 17" xfId="4382"/>
    <cellStyle name="Comma 40 4 17 2" xfId="4383"/>
    <cellStyle name="Comma 40 4 18" xfId="4384"/>
    <cellStyle name="Comma 40 4 18 2" xfId="4385"/>
    <cellStyle name="Comma 40 4 19" xfId="4386"/>
    <cellStyle name="Comma 40 4 19 2" xfId="4387"/>
    <cellStyle name="Comma 40 4 2" xfId="4388"/>
    <cellStyle name="Comma 40 4 2 2" xfId="4389"/>
    <cellStyle name="Comma 40 4 20" xfId="4390"/>
    <cellStyle name="Comma 40 4 20 2" xfId="4391"/>
    <cellStyle name="Comma 40 4 21" xfId="4392"/>
    <cellStyle name="Comma 40 4 21 2" xfId="4393"/>
    <cellStyle name="Comma 40 4 22" xfId="4394"/>
    <cellStyle name="Comma 40 4 22 2" xfId="4395"/>
    <cellStyle name="Comma 40 4 23" xfId="4396"/>
    <cellStyle name="Comma 40 4 23 2" xfId="4397"/>
    <cellStyle name="Comma 40 4 24" xfId="4398"/>
    <cellStyle name="Comma 40 4 24 2" xfId="4399"/>
    <cellStyle name="Comma 40 4 25" xfId="4400"/>
    <cellStyle name="Comma 40 4 3" xfId="4401"/>
    <cellStyle name="Comma 40 4 3 2" xfId="4402"/>
    <cellStyle name="Comma 40 4 4" xfId="4403"/>
    <cellStyle name="Comma 40 4 4 2" xfId="4404"/>
    <cellStyle name="Comma 40 4 5" xfId="4405"/>
    <cellStyle name="Comma 40 4 5 2" xfId="4406"/>
    <cellStyle name="Comma 40 4 6" xfId="4407"/>
    <cellStyle name="Comma 40 4 6 2" xfId="4408"/>
    <cellStyle name="Comma 40 4 7" xfId="4409"/>
    <cellStyle name="Comma 40 4 7 2" xfId="4410"/>
    <cellStyle name="Comma 40 4 8" xfId="4411"/>
    <cellStyle name="Comma 40 4 8 2" xfId="4412"/>
    <cellStyle name="Comma 40 4 9" xfId="4413"/>
    <cellStyle name="Comma 40 4 9 2" xfId="4414"/>
    <cellStyle name="Comma 40 40" xfId="4415"/>
    <cellStyle name="Comma 40 40 2" xfId="4416"/>
    <cellStyle name="Comma 40 41" xfId="4417"/>
    <cellStyle name="Comma 40 41 2" xfId="4418"/>
    <cellStyle name="Comma 40 42" xfId="4419"/>
    <cellStyle name="Comma 40 42 2" xfId="4420"/>
    <cellStyle name="Comma 40 43" xfId="4421"/>
    <cellStyle name="Comma 40 43 2" xfId="4422"/>
    <cellStyle name="Comma 40 44" xfId="4423"/>
    <cellStyle name="Comma 40 44 2" xfId="4424"/>
    <cellStyle name="Comma 40 45" xfId="4425"/>
    <cellStyle name="Comma 40 45 2" xfId="4426"/>
    <cellStyle name="Comma 40 46" xfId="4427"/>
    <cellStyle name="Comma 40 46 2" xfId="4428"/>
    <cellStyle name="Comma 40 47" xfId="4429"/>
    <cellStyle name="Comma 40 5" xfId="4430"/>
    <cellStyle name="Comma 40 5 10" xfId="4431"/>
    <cellStyle name="Comma 40 5 10 2" xfId="4432"/>
    <cellStyle name="Comma 40 5 11" xfId="4433"/>
    <cellStyle name="Comma 40 5 11 2" xfId="4434"/>
    <cellStyle name="Comma 40 5 12" xfId="4435"/>
    <cellStyle name="Comma 40 5 12 2" xfId="4436"/>
    <cellStyle name="Comma 40 5 13" xfId="4437"/>
    <cellStyle name="Comma 40 5 13 2" xfId="4438"/>
    <cellStyle name="Comma 40 5 14" xfId="4439"/>
    <cellStyle name="Comma 40 5 14 2" xfId="4440"/>
    <cellStyle name="Comma 40 5 15" xfId="4441"/>
    <cellStyle name="Comma 40 5 15 2" xfId="4442"/>
    <cellStyle name="Comma 40 5 16" xfId="4443"/>
    <cellStyle name="Comma 40 5 16 2" xfId="4444"/>
    <cellStyle name="Comma 40 5 17" xfId="4445"/>
    <cellStyle name="Comma 40 5 17 2" xfId="4446"/>
    <cellStyle name="Comma 40 5 18" xfId="4447"/>
    <cellStyle name="Comma 40 5 18 2" xfId="4448"/>
    <cellStyle name="Comma 40 5 19" xfId="4449"/>
    <cellStyle name="Comma 40 5 19 2" xfId="4450"/>
    <cellStyle name="Comma 40 5 2" xfId="4451"/>
    <cellStyle name="Comma 40 5 2 2" xfId="4452"/>
    <cellStyle name="Comma 40 5 20" xfId="4453"/>
    <cellStyle name="Comma 40 5 20 2" xfId="4454"/>
    <cellStyle name="Comma 40 5 21" xfId="4455"/>
    <cellStyle name="Comma 40 5 21 2" xfId="4456"/>
    <cellStyle name="Comma 40 5 22" xfId="4457"/>
    <cellStyle name="Comma 40 5 22 2" xfId="4458"/>
    <cellStyle name="Comma 40 5 23" xfId="4459"/>
    <cellStyle name="Comma 40 5 23 2" xfId="4460"/>
    <cellStyle name="Comma 40 5 24" xfId="4461"/>
    <cellStyle name="Comma 40 5 24 2" xfId="4462"/>
    <cellStyle name="Comma 40 5 25" xfId="4463"/>
    <cellStyle name="Comma 40 5 3" xfId="4464"/>
    <cellStyle name="Comma 40 5 3 2" xfId="4465"/>
    <cellStyle name="Comma 40 5 4" xfId="4466"/>
    <cellStyle name="Comma 40 5 4 2" xfId="4467"/>
    <cellStyle name="Comma 40 5 5" xfId="4468"/>
    <cellStyle name="Comma 40 5 5 2" xfId="4469"/>
    <cellStyle name="Comma 40 5 6" xfId="4470"/>
    <cellStyle name="Comma 40 5 6 2" xfId="4471"/>
    <cellStyle name="Comma 40 5 7" xfId="4472"/>
    <cellStyle name="Comma 40 5 7 2" xfId="4473"/>
    <cellStyle name="Comma 40 5 8" xfId="4474"/>
    <cellStyle name="Comma 40 5 8 2" xfId="4475"/>
    <cellStyle name="Comma 40 5 9" xfId="4476"/>
    <cellStyle name="Comma 40 5 9 2" xfId="4477"/>
    <cellStyle name="Comma 40 6" xfId="4478"/>
    <cellStyle name="Comma 40 6 10" xfId="4479"/>
    <cellStyle name="Comma 40 6 10 2" xfId="4480"/>
    <cellStyle name="Comma 40 6 11" xfId="4481"/>
    <cellStyle name="Comma 40 6 11 2" xfId="4482"/>
    <cellStyle name="Comma 40 6 12" xfId="4483"/>
    <cellStyle name="Comma 40 6 12 2" xfId="4484"/>
    <cellStyle name="Comma 40 6 13" xfId="4485"/>
    <cellStyle name="Comma 40 6 13 2" xfId="4486"/>
    <cellStyle name="Comma 40 6 14" xfId="4487"/>
    <cellStyle name="Comma 40 6 14 2" xfId="4488"/>
    <cellStyle name="Comma 40 6 15" xfId="4489"/>
    <cellStyle name="Comma 40 6 15 2" xfId="4490"/>
    <cellStyle name="Comma 40 6 16" xfId="4491"/>
    <cellStyle name="Comma 40 6 16 2" xfId="4492"/>
    <cellStyle name="Comma 40 6 17" xfId="4493"/>
    <cellStyle name="Comma 40 6 17 2" xfId="4494"/>
    <cellStyle name="Comma 40 6 18" xfId="4495"/>
    <cellStyle name="Comma 40 6 18 2" xfId="4496"/>
    <cellStyle name="Comma 40 6 19" xfId="4497"/>
    <cellStyle name="Comma 40 6 19 2" xfId="4498"/>
    <cellStyle name="Comma 40 6 2" xfId="4499"/>
    <cellStyle name="Comma 40 6 2 2" xfId="4500"/>
    <cellStyle name="Comma 40 6 20" xfId="4501"/>
    <cellStyle name="Comma 40 6 20 2" xfId="4502"/>
    <cellStyle name="Comma 40 6 21" xfId="4503"/>
    <cellStyle name="Comma 40 6 21 2" xfId="4504"/>
    <cellStyle name="Comma 40 6 22" xfId="4505"/>
    <cellStyle name="Comma 40 6 22 2" xfId="4506"/>
    <cellStyle name="Comma 40 6 23" xfId="4507"/>
    <cellStyle name="Comma 40 6 23 2" xfId="4508"/>
    <cellStyle name="Comma 40 6 24" xfId="4509"/>
    <cellStyle name="Comma 40 6 24 2" xfId="4510"/>
    <cellStyle name="Comma 40 6 25" xfId="4511"/>
    <cellStyle name="Comma 40 6 3" xfId="4512"/>
    <cellStyle name="Comma 40 6 3 2" xfId="4513"/>
    <cellStyle name="Comma 40 6 4" xfId="4514"/>
    <cellStyle name="Comma 40 6 4 2" xfId="4515"/>
    <cellStyle name="Comma 40 6 5" xfId="4516"/>
    <cellStyle name="Comma 40 6 5 2" xfId="4517"/>
    <cellStyle name="Comma 40 6 6" xfId="4518"/>
    <cellStyle name="Comma 40 6 6 2" xfId="4519"/>
    <cellStyle name="Comma 40 6 7" xfId="4520"/>
    <cellStyle name="Comma 40 6 7 2" xfId="4521"/>
    <cellStyle name="Comma 40 6 8" xfId="4522"/>
    <cellStyle name="Comma 40 6 8 2" xfId="4523"/>
    <cellStyle name="Comma 40 6 9" xfId="4524"/>
    <cellStyle name="Comma 40 6 9 2" xfId="4525"/>
    <cellStyle name="Comma 40 7" xfId="4526"/>
    <cellStyle name="Comma 40 7 10" xfId="4527"/>
    <cellStyle name="Comma 40 7 10 2" xfId="4528"/>
    <cellStyle name="Comma 40 7 11" xfId="4529"/>
    <cellStyle name="Comma 40 7 11 2" xfId="4530"/>
    <cellStyle name="Comma 40 7 12" xfId="4531"/>
    <cellStyle name="Comma 40 7 12 2" xfId="4532"/>
    <cellStyle name="Comma 40 7 13" xfId="4533"/>
    <cellStyle name="Comma 40 7 13 2" xfId="4534"/>
    <cellStyle name="Comma 40 7 14" xfId="4535"/>
    <cellStyle name="Comma 40 7 14 2" xfId="4536"/>
    <cellStyle name="Comma 40 7 15" xfId="4537"/>
    <cellStyle name="Comma 40 7 15 2" xfId="4538"/>
    <cellStyle name="Comma 40 7 16" xfId="4539"/>
    <cellStyle name="Comma 40 7 16 2" xfId="4540"/>
    <cellStyle name="Comma 40 7 17" xfId="4541"/>
    <cellStyle name="Comma 40 7 17 2" xfId="4542"/>
    <cellStyle name="Comma 40 7 18" xfId="4543"/>
    <cellStyle name="Comma 40 7 18 2" xfId="4544"/>
    <cellStyle name="Comma 40 7 19" xfId="4545"/>
    <cellStyle name="Comma 40 7 19 2" xfId="4546"/>
    <cellStyle name="Comma 40 7 2" xfId="4547"/>
    <cellStyle name="Comma 40 7 2 2" xfId="4548"/>
    <cellStyle name="Comma 40 7 20" xfId="4549"/>
    <cellStyle name="Comma 40 7 20 2" xfId="4550"/>
    <cellStyle name="Comma 40 7 21" xfId="4551"/>
    <cellStyle name="Comma 40 7 21 2" xfId="4552"/>
    <cellStyle name="Comma 40 7 22" xfId="4553"/>
    <cellStyle name="Comma 40 7 22 2" xfId="4554"/>
    <cellStyle name="Comma 40 7 23" xfId="4555"/>
    <cellStyle name="Comma 40 7 23 2" xfId="4556"/>
    <cellStyle name="Comma 40 7 24" xfId="4557"/>
    <cellStyle name="Comma 40 7 24 2" xfId="4558"/>
    <cellStyle name="Comma 40 7 25" xfId="4559"/>
    <cellStyle name="Comma 40 7 3" xfId="4560"/>
    <cellStyle name="Comma 40 7 3 2" xfId="4561"/>
    <cellStyle name="Comma 40 7 4" xfId="4562"/>
    <cellStyle name="Comma 40 7 4 2" xfId="4563"/>
    <cellStyle name="Comma 40 7 5" xfId="4564"/>
    <cellStyle name="Comma 40 7 5 2" xfId="4565"/>
    <cellStyle name="Comma 40 7 6" xfId="4566"/>
    <cellStyle name="Comma 40 7 6 2" xfId="4567"/>
    <cellStyle name="Comma 40 7 7" xfId="4568"/>
    <cellStyle name="Comma 40 7 7 2" xfId="4569"/>
    <cellStyle name="Comma 40 7 8" xfId="4570"/>
    <cellStyle name="Comma 40 7 8 2" xfId="4571"/>
    <cellStyle name="Comma 40 7 9" xfId="4572"/>
    <cellStyle name="Comma 40 7 9 2" xfId="4573"/>
    <cellStyle name="Comma 40 8" xfId="4574"/>
    <cellStyle name="Comma 40 8 10" xfId="4575"/>
    <cellStyle name="Comma 40 8 10 2" xfId="4576"/>
    <cellStyle name="Comma 40 8 11" xfId="4577"/>
    <cellStyle name="Comma 40 8 11 2" xfId="4578"/>
    <cellStyle name="Comma 40 8 12" xfId="4579"/>
    <cellStyle name="Comma 40 8 12 2" xfId="4580"/>
    <cellStyle name="Comma 40 8 13" xfId="4581"/>
    <cellStyle name="Comma 40 8 13 2" xfId="4582"/>
    <cellStyle name="Comma 40 8 14" xfId="4583"/>
    <cellStyle name="Comma 40 8 14 2" xfId="4584"/>
    <cellStyle name="Comma 40 8 15" xfId="4585"/>
    <cellStyle name="Comma 40 8 15 2" xfId="4586"/>
    <cellStyle name="Comma 40 8 16" xfId="4587"/>
    <cellStyle name="Comma 40 8 16 2" xfId="4588"/>
    <cellStyle name="Comma 40 8 17" xfId="4589"/>
    <cellStyle name="Comma 40 8 17 2" xfId="4590"/>
    <cellStyle name="Comma 40 8 18" xfId="4591"/>
    <cellStyle name="Comma 40 8 18 2" xfId="4592"/>
    <cellStyle name="Comma 40 8 19" xfId="4593"/>
    <cellStyle name="Comma 40 8 19 2" xfId="4594"/>
    <cellStyle name="Comma 40 8 2" xfId="4595"/>
    <cellStyle name="Comma 40 8 2 2" xfId="4596"/>
    <cellStyle name="Comma 40 8 20" xfId="4597"/>
    <cellStyle name="Comma 40 8 20 2" xfId="4598"/>
    <cellStyle name="Comma 40 8 21" xfId="4599"/>
    <cellStyle name="Comma 40 8 21 2" xfId="4600"/>
    <cellStyle name="Comma 40 8 22" xfId="4601"/>
    <cellStyle name="Comma 40 8 22 2" xfId="4602"/>
    <cellStyle name="Comma 40 8 23" xfId="4603"/>
    <cellStyle name="Comma 40 8 23 2" xfId="4604"/>
    <cellStyle name="Comma 40 8 24" xfId="4605"/>
    <cellStyle name="Comma 40 8 24 2" xfId="4606"/>
    <cellStyle name="Comma 40 8 25" xfId="4607"/>
    <cellStyle name="Comma 40 8 3" xfId="4608"/>
    <cellStyle name="Comma 40 8 3 2" xfId="4609"/>
    <cellStyle name="Comma 40 8 4" xfId="4610"/>
    <cellStyle name="Comma 40 8 4 2" xfId="4611"/>
    <cellStyle name="Comma 40 8 5" xfId="4612"/>
    <cellStyle name="Comma 40 8 5 2" xfId="4613"/>
    <cellStyle name="Comma 40 8 6" xfId="4614"/>
    <cellStyle name="Comma 40 8 6 2" xfId="4615"/>
    <cellStyle name="Comma 40 8 7" xfId="4616"/>
    <cellStyle name="Comma 40 8 7 2" xfId="4617"/>
    <cellStyle name="Comma 40 8 8" xfId="4618"/>
    <cellStyle name="Comma 40 8 8 2" xfId="4619"/>
    <cellStyle name="Comma 40 8 9" xfId="4620"/>
    <cellStyle name="Comma 40 8 9 2" xfId="4621"/>
    <cellStyle name="Comma 40 9" xfId="4622"/>
    <cellStyle name="Comma 40 9 10" xfId="4623"/>
    <cellStyle name="Comma 40 9 10 2" xfId="4624"/>
    <cellStyle name="Comma 40 9 11" xfId="4625"/>
    <cellStyle name="Comma 40 9 11 2" xfId="4626"/>
    <cellStyle name="Comma 40 9 12" xfId="4627"/>
    <cellStyle name="Comma 40 9 12 2" xfId="4628"/>
    <cellStyle name="Comma 40 9 13" xfId="4629"/>
    <cellStyle name="Comma 40 9 13 2" xfId="4630"/>
    <cellStyle name="Comma 40 9 14" xfId="4631"/>
    <cellStyle name="Comma 40 9 14 2" xfId="4632"/>
    <cellStyle name="Comma 40 9 15" xfId="4633"/>
    <cellStyle name="Comma 40 9 15 2" xfId="4634"/>
    <cellStyle name="Comma 40 9 16" xfId="4635"/>
    <cellStyle name="Comma 40 9 16 2" xfId="4636"/>
    <cellStyle name="Comma 40 9 17" xfId="4637"/>
    <cellStyle name="Comma 40 9 17 2" xfId="4638"/>
    <cellStyle name="Comma 40 9 18" xfId="4639"/>
    <cellStyle name="Comma 40 9 18 2" xfId="4640"/>
    <cellStyle name="Comma 40 9 19" xfId="4641"/>
    <cellStyle name="Comma 40 9 19 2" xfId="4642"/>
    <cellStyle name="Comma 40 9 2" xfId="4643"/>
    <cellStyle name="Comma 40 9 2 2" xfId="4644"/>
    <cellStyle name="Comma 40 9 20" xfId="4645"/>
    <cellStyle name="Comma 40 9 20 2" xfId="4646"/>
    <cellStyle name="Comma 40 9 21" xfId="4647"/>
    <cellStyle name="Comma 40 9 21 2" xfId="4648"/>
    <cellStyle name="Comma 40 9 22" xfId="4649"/>
    <cellStyle name="Comma 40 9 22 2" xfId="4650"/>
    <cellStyle name="Comma 40 9 23" xfId="4651"/>
    <cellStyle name="Comma 40 9 23 2" xfId="4652"/>
    <cellStyle name="Comma 40 9 24" xfId="4653"/>
    <cellStyle name="Comma 40 9 24 2" xfId="4654"/>
    <cellStyle name="Comma 40 9 25" xfId="4655"/>
    <cellStyle name="Comma 40 9 3" xfId="4656"/>
    <cellStyle name="Comma 40 9 3 2" xfId="4657"/>
    <cellStyle name="Comma 40 9 4" xfId="4658"/>
    <cellStyle name="Comma 40 9 4 2" xfId="4659"/>
    <cellStyle name="Comma 40 9 5" xfId="4660"/>
    <cellStyle name="Comma 40 9 5 2" xfId="4661"/>
    <cellStyle name="Comma 40 9 6" xfId="4662"/>
    <cellStyle name="Comma 40 9 6 2" xfId="4663"/>
    <cellStyle name="Comma 40 9 7" xfId="4664"/>
    <cellStyle name="Comma 40 9 7 2" xfId="4665"/>
    <cellStyle name="Comma 40 9 8" xfId="4666"/>
    <cellStyle name="Comma 40 9 8 2" xfId="4667"/>
    <cellStyle name="Comma 40 9 9" xfId="4668"/>
    <cellStyle name="Comma 40 9 9 2" xfId="4669"/>
    <cellStyle name="Comma 41" xfId="4670"/>
    <cellStyle name="Comma 42" xfId="4671"/>
    <cellStyle name="Comma 43" xfId="4672"/>
    <cellStyle name="Comma 44" xfId="4673"/>
    <cellStyle name="Comma 45" xfId="4674"/>
    <cellStyle name="Comma 46" xfId="4675"/>
    <cellStyle name="Comma 47" xfId="4676"/>
    <cellStyle name="Comma 48" xfId="4677"/>
    <cellStyle name="Comma 49" xfId="4678"/>
    <cellStyle name="Comma 49 2" xfId="4679"/>
    <cellStyle name="Comma 49 2 2" xfId="4680"/>
    <cellStyle name="Comma 49 2 2 2" xfId="4681"/>
    <cellStyle name="Comma 49 2 3" xfId="4682"/>
    <cellStyle name="Comma 49 2 3 2" xfId="4683"/>
    <cellStyle name="Comma 49 2 4" xfId="4684"/>
    <cellStyle name="Comma 49 2 4 2" xfId="4685"/>
    <cellStyle name="Comma 49 2 5" xfId="4686"/>
    <cellStyle name="Comma 49 3" xfId="4687"/>
    <cellStyle name="Comma 49 3 2" xfId="4688"/>
    <cellStyle name="Comma 49 3 2 2" xfId="4689"/>
    <cellStyle name="Comma 49 3 3" xfId="4690"/>
    <cellStyle name="Comma 49 3 3 2" xfId="4691"/>
    <cellStyle name="Comma 49 3 4" xfId="4692"/>
    <cellStyle name="Comma 49 3 4 2" xfId="4693"/>
    <cellStyle name="Comma 49 3 5" xfId="4694"/>
    <cellStyle name="Comma 49 4" xfId="4695"/>
    <cellStyle name="Comma 49 4 2" xfId="4696"/>
    <cellStyle name="Comma 49 5" xfId="4697"/>
    <cellStyle name="Comma 49 5 2" xfId="4698"/>
    <cellStyle name="Comma 49 6" xfId="4699"/>
    <cellStyle name="Comma 49 6 2" xfId="4700"/>
    <cellStyle name="Comma 49 7" xfId="4701"/>
    <cellStyle name="Comma 5" xfId="4702"/>
    <cellStyle name="Comma 5 2" xfId="4703"/>
    <cellStyle name="Comma 5 2 2" xfId="4704"/>
    <cellStyle name="Comma 5 2 2 2" xfId="4705"/>
    <cellStyle name="Comma 5 2 3" xfId="4706"/>
    <cellStyle name="Comma 5 3" xfId="4707"/>
    <cellStyle name="Comma 5 3 2" xfId="4708"/>
    <cellStyle name="Comma 5 4" xfId="4709"/>
    <cellStyle name="Comma 5 4 2" xfId="4710"/>
    <cellStyle name="Comma 5 5" xfId="4711"/>
    <cellStyle name="Comma 5 6" xfId="4712"/>
    <cellStyle name="Comma 50" xfId="4713"/>
    <cellStyle name="Comma 51" xfId="4714"/>
    <cellStyle name="Comma 52" xfId="4715"/>
    <cellStyle name="Comma 53" xfId="4716"/>
    <cellStyle name="Comma 54" xfId="4717"/>
    <cellStyle name="Comma 54 2" xfId="4718"/>
    <cellStyle name="Comma 54 2 2" xfId="4719"/>
    <cellStyle name="Comma 54 2 2 2" xfId="4720"/>
    <cellStyle name="Comma 54 2 3" xfId="4721"/>
    <cellStyle name="Comma 54 2 3 2" xfId="4722"/>
    <cellStyle name="Comma 54 2 4" xfId="4723"/>
    <cellStyle name="Comma 54 2 4 2" xfId="4724"/>
    <cellStyle name="Comma 54 2 5" xfId="4725"/>
    <cellStyle name="Comma 54 3" xfId="4726"/>
    <cellStyle name="Comma 54 3 2" xfId="4727"/>
    <cellStyle name="Comma 54 3 2 2" xfId="4728"/>
    <cellStyle name="Comma 54 3 3" xfId="4729"/>
    <cellStyle name="Comma 54 3 3 2" xfId="4730"/>
    <cellStyle name="Comma 54 3 4" xfId="4731"/>
    <cellStyle name="Comma 54 3 4 2" xfId="4732"/>
    <cellStyle name="Comma 54 3 5" xfId="4733"/>
    <cellStyle name="Comma 54 4" xfId="4734"/>
    <cellStyle name="Comma 54 4 2" xfId="4735"/>
    <cellStyle name="Comma 54 5" xfId="4736"/>
    <cellStyle name="Comma 54 5 2" xfId="4737"/>
    <cellStyle name="Comma 54 6" xfId="4738"/>
    <cellStyle name="Comma 54 6 2" xfId="4739"/>
    <cellStyle name="Comma 54 7" xfId="4740"/>
    <cellStyle name="Comma 55" xfId="4741"/>
    <cellStyle name="Comma 56" xfId="4742"/>
    <cellStyle name="Comma 57" xfId="4743"/>
    <cellStyle name="Comma 58" xfId="4744"/>
    <cellStyle name="Comma 59" xfId="4745"/>
    <cellStyle name="Comma 6" xfId="4746"/>
    <cellStyle name="Comma 6 2" xfId="4747"/>
    <cellStyle name="Comma 6 2 2" xfId="4748"/>
    <cellStyle name="Comma 6 2 2 2" xfId="4749"/>
    <cellStyle name="Comma 6 2 3" xfId="4750"/>
    <cellStyle name="Comma 6 2 4" xfId="4751"/>
    <cellStyle name="Comma 6 3" xfId="4752"/>
    <cellStyle name="Comma 6 3 2" xfId="4753"/>
    <cellStyle name="Comma 6 4" xfId="4754"/>
    <cellStyle name="Comma 6 5" xfId="4755"/>
    <cellStyle name="Comma 6 5 2" xfId="4756"/>
    <cellStyle name="Comma 6 6" xfId="4757"/>
    <cellStyle name="Comma 6 7" xfId="4758"/>
    <cellStyle name="Comma 6 8" xfId="4759"/>
    <cellStyle name="Comma 60" xfId="4760"/>
    <cellStyle name="Comma 61" xfId="4761"/>
    <cellStyle name="Comma 62" xfId="4762"/>
    <cellStyle name="Comma 63" xfId="4763"/>
    <cellStyle name="Comma 63 2" xfId="4764"/>
    <cellStyle name="Comma 63 2 2" xfId="4765"/>
    <cellStyle name="Comma 63 2 2 2" xfId="4766"/>
    <cellStyle name="Comma 63 2 2 2 2" xfId="4767"/>
    <cellStyle name="Comma 63 2 2 3" xfId="4768"/>
    <cellStyle name="Comma 63 2 2 3 2" xfId="4769"/>
    <cellStyle name="Comma 63 2 2 4" xfId="4770"/>
    <cellStyle name="Comma 63 2 2 4 2" xfId="4771"/>
    <cellStyle name="Comma 63 2 2 5" xfId="4772"/>
    <cellStyle name="Comma 63 2 3" xfId="4773"/>
    <cellStyle name="Comma 63 2 3 2" xfId="4774"/>
    <cellStyle name="Comma 63 2 4" xfId="4775"/>
    <cellStyle name="Comma 63 2 4 2" xfId="4776"/>
    <cellStyle name="Comma 63 2 5" xfId="4777"/>
    <cellStyle name="Comma 63 2 5 2" xfId="4778"/>
    <cellStyle name="Comma 63 2 6" xfId="4779"/>
    <cellStyle name="Comma 63 3" xfId="4780"/>
    <cellStyle name="Comma 63 3 2" xfId="4781"/>
    <cellStyle name="Comma 63 3 2 2" xfId="4782"/>
    <cellStyle name="Comma 63 3 3" xfId="4783"/>
    <cellStyle name="Comma 63 3 3 2" xfId="4784"/>
    <cellStyle name="Comma 63 3 4" xfId="4785"/>
    <cellStyle name="Comma 63 3 4 2" xfId="4786"/>
    <cellStyle name="Comma 63 3 5" xfId="4787"/>
    <cellStyle name="Comma 63 4" xfId="4788"/>
    <cellStyle name="Comma 63 4 2" xfId="4789"/>
    <cellStyle name="Comma 63 5" xfId="4790"/>
    <cellStyle name="Comma 63 5 2" xfId="4791"/>
    <cellStyle name="Comma 63 6" xfId="4792"/>
    <cellStyle name="Comma 63 6 2" xfId="4793"/>
    <cellStyle name="Comma 63 7" xfId="4794"/>
    <cellStyle name="Comma 64" xfId="4795"/>
    <cellStyle name="Comma 64 2" xfId="4796"/>
    <cellStyle name="Comma 65" xfId="4797"/>
    <cellStyle name="Comma 65 2" xfId="4798"/>
    <cellStyle name="Comma 66" xfId="4799"/>
    <cellStyle name="Comma 66 2" xfId="4800"/>
    <cellStyle name="Comma 67" xfId="4801"/>
    <cellStyle name="Comma 67 2" xfId="4802"/>
    <cellStyle name="Comma 68" xfId="4803"/>
    <cellStyle name="Comma 69" xfId="4804"/>
    <cellStyle name="Comma 69 2" xfId="4805"/>
    <cellStyle name="Comma 7" xfId="4806"/>
    <cellStyle name="Comma 7 2" xfId="4807"/>
    <cellStyle name="Comma 7 3" xfId="4808"/>
    <cellStyle name="Comma 7 3 2" xfId="4809"/>
    <cellStyle name="Comma 7 4" xfId="4810"/>
    <cellStyle name="Comma 7 5" xfId="4811"/>
    <cellStyle name="Comma 7 6" xfId="4812"/>
    <cellStyle name="Comma 7 7" xfId="4813"/>
    <cellStyle name="Comma 7 8" xfId="4814"/>
    <cellStyle name="Comma 70" xfId="4815"/>
    <cellStyle name="Comma 71" xfId="4816"/>
    <cellStyle name="Comma 72" xfId="4817"/>
    <cellStyle name="Comma 73" xfId="36409"/>
    <cellStyle name="Comma 8" xfId="4818"/>
    <cellStyle name="Comma 8 2" xfId="4819"/>
    <cellStyle name="Comma 8 3" xfId="4820"/>
    <cellStyle name="Comma 8 4" xfId="4821"/>
    <cellStyle name="Comma 8 5" xfId="4822"/>
    <cellStyle name="Comma 8 6" xfId="4823"/>
    <cellStyle name="Comma 9" xfId="4824"/>
    <cellStyle name="Comma 9 2" xfId="4825"/>
    <cellStyle name="Comma 9 2 2" xfId="4826"/>
    <cellStyle name="Comma 9 2 2 2" xfId="4827"/>
    <cellStyle name="Comma 9 2 3" xfId="4828"/>
    <cellStyle name="Comma 9 2 4" xfId="4829"/>
    <cellStyle name="Comma 9 3" xfId="4830"/>
    <cellStyle name="Comma 9 3 2" xfId="4831"/>
    <cellStyle name="Comma 9 3 3" xfId="4832"/>
    <cellStyle name="Comma 9 4" xfId="4833"/>
    <cellStyle name="Comma 9 4 2" xfId="4834"/>
    <cellStyle name="Comma 9 5" xfId="4835"/>
    <cellStyle name="Comma 9 5 2" xfId="4836"/>
    <cellStyle name="Comma 9 6" xfId="4837"/>
    <cellStyle name="Comma 9 6 2" xfId="4838"/>
    <cellStyle name="Comma 9 7" xfId="4839"/>
    <cellStyle name="Comma0" xfId="4840"/>
    <cellStyle name="Comma0 2" xfId="4841"/>
    <cellStyle name="Comma0 3" xfId="4842"/>
    <cellStyle name="Comma0 4" xfId="4843"/>
    <cellStyle name="Comma0 4 2" xfId="4844"/>
    <cellStyle name="Comma0 5" xfId="4845"/>
    <cellStyle name="Comma0 6" xfId="4846"/>
    <cellStyle name="Currency" xfId="2" builtinId="4"/>
    <cellStyle name="Currency 10" xfId="4847"/>
    <cellStyle name="Currency 2" xfId="8"/>
    <cellStyle name="Currency 2 10" xfId="4848"/>
    <cellStyle name="Currency 2 11" xfId="4849"/>
    <cellStyle name="Currency 2 12" xfId="4850"/>
    <cellStyle name="Currency 2 2" xfId="4851"/>
    <cellStyle name="Currency 2 2 10" xfId="4852"/>
    <cellStyle name="Currency 2 2 11" xfId="4853"/>
    <cellStyle name="Currency 2 2 12" xfId="4854"/>
    <cellStyle name="Currency 2 2 2" xfId="4855"/>
    <cellStyle name="Currency 2 2 2 2" xfId="4856"/>
    <cellStyle name="Currency 2 2 2 3" xfId="4857"/>
    <cellStyle name="Currency 2 2 2 4" xfId="4858"/>
    <cellStyle name="Currency 2 2 3" xfId="4859"/>
    <cellStyle name="Currency 2 2 3 2" xfId="4860"/>
    <cellStyle name="Currency 2 2 4" xfId="4861"/>
    <cellStyle name="Currency 2 2 4 2" xfId="4862"/>
    <cellStyle name="Currency 2 2 5" xfId="4863"/>
    <cellStyle name="Currency 2 2 5 2" xfId="4864"/>
    <cellStyle name="Currency 2 2 6" xfId="4865"/>
    <cellStyle name="Currency 2 2 7" xfId="4866"/>
    <cellStyle name="Currency 2 2 8" xfId="4867"/>
    <cellStyle name="Currency 2 2 9" xfId="4868"/>
    <cellStyle name="Currency 2 3" xfId="4869"/>
    <cellStyle name="Currency 2 3 2" xfId="4870"/>
    <cellStyle name="Currency 2 3 3" xfId="4871"/>
    <cellStyle name="Currency 2 3 4" xfId="4872"/>
    <cellStyle name="Currency 2 4" xfId="4873"/>
    <cellStyle name="Currency 2 4 2" xfId="4874"/>
    <cellStyle name="Currency 2 4 3" xfId="4875"/>
    <cellStyle name="Currency 2 4 4" xfId="4876"/>
    <cellStyle name="Currency 2 5" xfId="4877"/>
    <cellStyle name="Currency 2 6" xfId="4878"/>
    <cellStyle name="Currency 2 7" xfId="4879"/>
    <cellStyle name="Currency 2 8" xfId="4880"/>
    <cellStyle name="Currency 2 8 2" xfId="4881"/>
    <cellStyle name="Currency 2 9" xfId="4882"/>
    <cellStyle name="Currency 3" xfId="4883"/>
    <cellStyle name="Currency 3 2" xfId="4884"/>
    <cellStyle name="Currency 3 2 2" xfId="4885"/>
    <cellStyle name="Currency 3 2 2 2" xfId="4886"/>
    <cellStyle name="Currency 3 2 2 3" xfId="4887"/>
    <cellStyle name="Currency 3 2 3" xfId="4888"/>
    <cellStyle name="Currency 3 2 4" xfId="4889"/>
    <cellStyle name="Currency 3 2 5" xfId="4890"/>
    <cellStyle name="Currency 3 2 6" xfId="4891"/>
    <cellStyle name="Currency 3 2 7" xfId="4892"/>
    <cellStyle name="Currency 3 3" xfId="4893"/>
    <cellStyle name="Currency 3 3 2" xfId="4894"/>
    <cellStyle name="Currency 3 3 3" xfId="4895"/>
    <cellStyle name="Currency 3 3 4" xfId="4896"/>
    <cellStyle name="Currency 3 4" xfId="4897"/>
    <cellStyle name="Currency 3 5" xfId="4898"/>
    <cellStyle name="Currency 3 6" xfId="4899"/>
    <cellStyle name="Currency 3 7" xfId="4900"/>
    <cellStyle name="Currency 4" xfId="4901"/>
    <cellStyle name="Currency 4 2" xfId="4902"/>
    <cellStyle name="Currency 5" xfId="4903"/>
    <cellStyle name="Currency 5 2" xfId="4904"/>
    <cellStyle name="Currency 5 2 2" xfId="4905"/>
    <cellStyle name="Currency 5 3" xfId="4906"/>
    <cellStyle name="Currency 5 4" xfId="4907"/>
    <cellStyle name="Currency 5 5" xfId="4908"/>
    <cellStyle name="Currency 5 6" xfId="4909"/>
    <cellStyle name="Currency 6" xfId="4910"/>
    <cellStyle name="Currency 6 2" xfId="4911"/>
    <cellStyle name="Currency 6 3" xfId="4912"/>
    <cellStyle name="Currency 6 3 2" xfId="4913"/>
    <cellStyle name="Currency 6 4" xfId="4914"/>
    <cellStyle name="Currency 6 5" xfId="4915"/>
    <cellStyle name="Currency 6 6" xfId="4916"/>
    <cellStyle name="Currency 7" xfId="4917"/>
    <cellStyle name="Currency 7 2" xfId="4918"/>
    <cellStyle name="Currency 7 2 2" xfId="4919"/>
    <cellStyle name="Currency 7 2 2 2" xfId="4920"/>
    <cellStyle name="Currency 7 2 3" xfId="4921"/>
    <cellStyle name="Currency 7 2 4" xfId="4922"/>
    <cellStyle name="Currency 7 3" xfId="4923"/>
    <cellStyle name="Currency 7 3 2" xfId="4924"/>
    <cellStyle name="Currency 7 4" xfId="4925"/>
    <cellStyle name="Currency 8" xfId="4926"/>
    <cellStyle name="Currency 8 2" xfId="4927"/>
    <cellStyle name="Currency 9" xfId="4928"/>
    <cellStyle name="Currency 9 2" xfId="4929"/>
    <cellStyle name="Currency 9 3" xfId="4930"/>
    <cellStyle name="Currency0" xfId="4931"/>
    <cellStyle name="Currency0 2" xfId="4932"/>
    <cellStyle name="Currency0 3" xfId="4933"/>
    <cellStyle name="Currency0 4" xfId="4934"/>
    <cellStyle name="Currency0 4 2" xfId="4935"/>
    <cellStyle name="Currency0 5" xfId="4936"/>
    <cellStyle name="Currency0 6" xfId="4937"/>
    <cellStyle name="custom" xfId="4938"/>
    <cellStyle name="Custom - Style1" xfId="4939"/>
    <cellStyle name="custom 2" xfId="4940"/>
    <cellStyle name="Data   - Style2" xfId="4941"/>
    <cellStyle name="Data   - Style2 10" xfId="4942"/>
    <cellStyle name="Data   - Style2 10 2" xfId="4943"/>
    <cellStyle name="Data   - Style2 10 2 2" xfId="4944"/>
    <cellStyle name="Data   - Style2 10 2 2 2" xfId="4945"/>
    <cellStyle name="Data   - Style2 10 2 2 2 2" xfId="4946"/>
    <cellStyle name="Data   - Style2 10 2 2 2 3" xfId="4947"/>
    <cellStyle name="Data   - Style2 10 2 2 3" xfId="4948"/>
    <cellStyle name="Data   - Style2 10 2 2 3 2" xfId="4949"/>
    <cellStyle name="Data   - Style2 10 2 2 3 3" xfId="4950"/>
    <cellStyle name="Data   - Style2 10 2 2 4" xfId="4951"/>
    <cellStyle name="Data   - Style2 10 2 2 4 2" xfId="4952"/>
    <cellStyle name="Data   - Style2 10 2 2 5" xfId="4953"/>
    <cellStyle name="Data   - Style2 10 2 2 5 2" xfId="4954"/>
    <cellStyle name="Data   - Style2 10 2 2 6" xfId="4955"/>
    <cellStyle name="Data   - Style2 10 2 2 6 2" xfId="4956"/>
    <cellStyle name="Data   - Style2 10 2 2 7" xfId="4957"/>
    <cellStyle name="Data   - Style2 10 2 3" xfId="4958"/>
    <cellStyle name="Data   - Style2 10 2 3 2" xfId="4959"/>
    <cellStyle name="Data   - Style2 10 2 3 3" xfId="4960"/>
    <cellStyle name="Data   - Style2 10 2 4" xfId="4961"/>
    <cellStyle name="Data   - Style2 10 2 4 2" xfId="4962"/>
    <cellStyle name="Data   - Style2 10 2 4 3" xfId="4963"/>
    <cellStyle name="Data   - Style2 10 2 5" xfId="4964"/>
    <cellStyle name="Data   - Style2 10 2 5 2" xfId="4965"/>
    <cellStyle name="Data   - Style2 10 2 5 3" xfId="4966"/>
    <cellStyle name="Data   - Style2 10 2 6" xfId="4967"/>
    <cellStyle name="Data   - Style2 10 2 6 2" xfId="4968"/>
    <cellStyle name="Data   - Style2 10 2 7" xfId="4969"/>
    <cellStyle name="Data   - Style2 10 2 7 2" xfId="4970"/>
    <cellStyle name="Data   - Style2 10 2 8" xfId="4971"/>
    <cellStyle name="Data   - Style2 10 2 8 2" xfId="4972"/>
    <cellStyle name="Data   - Style2 10 2 9" xfId="4973"/>
    <cellStyle name="Data   - Style2 10 3" xfId="4974"/>
    <cellStyle name="Data   - Style2 10 3 2" xfId="4975"/>
    <cellStyle name="Data   - Style2 10 3 2 2" xfId="4976"/>
    <cellStyle name="Data   - Style2 10 3 2 3" xfId="4977"/>
    <cellStyle name="Data   - Style2 10 3 3" xfId="4978"/>
    <cellStyle name="Data   - Style2 10 3 3 2" xfId="4979"/>
    <cellStyle name="Data   - Style2 10 3 3 3" xfId="4980"/>
    <cellStyle name="Data   - Style2 10 3 4" xfId="4981"/>
    <cellStyle name="Data   - Style2 10 3 4 2" xfId="4982"/>
    <cellStyle name="Data   - Style2 10 3 5" xfId="4983"/>
    <cellStyle name="Data   - Style2 10 3 5 2" xfId="4984"/>
    <cellStyle name="Data   - Style2 10 3 6" xfId="4985"/>
    <cellStyle name="Data   - Style2 10 3 6 2" xfId="4986"/>
    <cellStyle name="Data   - Style2 10 3 7" xfId="4987"/>
    <cellStyle name="Data   - Style2 10 4" xfId="4988"/>
    <cellStyle name="Data   - Style2 10 4 2" xfId="4989"/>
    <cellStyle name="Data   - Style2 10 5" xfId="4990"/>
    <cellStyle name="Data   - Style2 10 6" xfId="4991"/>
    <cellStyle name="Data   - Style2 11" xfId="4992"/>
    <cellStyle name="Data   - Style2 11 2" xfId="4993"/>
    <cellStyle name="Data   - Style2 11 2 2" xfId="4994"/>
    <cellStyle name="Data   - Style2 11 2 2 2" xfId="4995"/>
    <cellStyle name="Data   - Style2 11 2 2 2 2" xfId="4996"/>
    <cellStyle name="Data   - Style2 11 2 2 2 3" xfId="4997"/>
    <cellStyle name="Data   - Style2 11 2 2 3" xfId="4998"/>
    <cellStyle name="Data   - Style2 11 2 2 3 2" xfId="4999"/>
    <cellStyle name="Data   - Style2 11 2 2 3 3" xfId="5000"/>
    <cellStyle name="Data   - Style2 11 2 2 4" xfId="5001"/>
    <cellStyle name="Data   - Style2 11 2 2 4 2" xfId="5002"/>
    <cellStyle name="Data   - Style2 11 2 2 5" xfId="5003"/>
    <cellStyle name="Data   - Style2 11 2 2 5 2" xfId="5004"/>
    <cellStyle name="Data   - Style2 11 2 2 6" xfId="5005"/>
    <cellStyle name="Data   - Style2 11 2 2 6 2" xfId="5006"/>
    <cellStyle name="Data   - Style2 11 2 2 7" xfId="5007"/>
    <cellStyle name="Data   - Style2 11 2 3" xfId="5008"/>
    <cellStyle name="Data   - Style2 11 2 3 2" xfId="5009"/>
    <cellStyle name="Data   - Style2 11 2 3 3" xfId="5010"/>
    <cellStyle name="Data   - Style2 11 2 4" xfId="5011"/>
    <cellStyle name="Data   - Style2 11 2 4 2" xfId="5012"/>
    <cellStyle name="Data   - Style2 11 2 4 3" xfId="5013"/>
    <cellStyle name="Data   - Style2 11 2 5" xfId="5014"/>
    <cellStyle name="Data   - Style2 11 2 5 2" xfId="5015"/>
    <cellStyle name="Data   - Style2 11 2 5 3" xfId="5016"/>
    <cellStyle name="Data   - Style2 11 2 6" xfId="5017"/>
    <cellStyle name="Data   - Style2 11 2 6 2" xfId="5018"/>
    <cellStyle name="Data   - Style2 11 2 7" xfId="5019"/>
    <cellStyle name="Data   - Style2 11 2 7 2" xfId="5020"/>
    <cellStyle name="Data   - Style2 11 2 8" xfId="5021"/>
    <cellStyle name="Data   - Style2 11 2 8 2" xfId="5022"/>
    <cellStyle name="Data   - Style2 11 2 9" xfId="5023"/>
    <cellStyle name="Data   - Style2 11 3" xfId="5024"/>
    <cellStyle name="Data   - Style2 11 3 2" xfId="5025"/>
    <cellStyle name="Data   - Style2 11 3 2 2" xfId="5026"/>
    <cellStyle name="Data   - Style2 11 3 2 3" xfId="5027"/>
    <cellStyle name="Data   - Style2 11 3 3" xfId="5028"/>
    <cellStyle name="Data   - Style2 11 3 3 2" xfId="5029"/>
    <cellStyle name="Data   - Style2 11 3 3 3" xfId="5030"/>
    <cellStyle name="Data   - Style2 11 3 4" xfId="5031"/>
    <cellStyle name="Data   - Style2 11 3 4 2" xfId="5032"/>
    <cellStyle name="Data   - Style2 11 3 5" xfId="5033"/>
    <cellStyle name="Data   - Style2 11 3 5 2" xfId="5034"/>
    <cellStyle name="Data   - Style2 11 3 6" xfId="5035"/>
    <cellStyle name="Data   - Style2 11 3 6 2" xfId="5036"/>
    <cellStyle name="Data   - Style2 11 3 7" xfId="5037"/>
    <cellStyle name="Data   - Style2 11 4" xfId="5038"/>
    <cellStyle name="Data   - Style2 11 4 2" xfId="5039"/>
    <cellStyle name="Data   - Style2 11 5" xfId="5040"/>
    <cellStyle name="Data   - Style2 11 6" xfId="5041"/>
    <cellStyle name="Data   - Style2 12" xfId="5042"/>
    <cellStyle name="Data   - Style2 12 2" xfId="5043"/>
    <cellStyle name="Data   - Style2 12 2 2" xfId="5044"/>
    <cellStyle name="Data   - Style2 12 2 2 2" xfId="5045"/>
    <cellStyle name="Data   - Style2 12 2 2 2 2" xfId="5046"/>
    <cellStyle name="Data   - Style2 12 2 2 2 3" xfId="5047"/>
    <cellStyle name="Data   - Style2 12 2 2 3" xfId="5048"/>
    <cellStyle name="Data   - Style2 12 2 2 3 2" xfId="5049"/>
    <cellStyle name="Data   - Style2 12 2 2 3 3" xfId="5050"/>
    <cellStyle name="Data   - Style2 12 2 2 4" xfId="5051"/>
    <cellStyle name="Data   - Style2 12 2 2 4 2" xfId="5052"/>
    <cellStyle name="Data   - Style2 12 2 2 5" xfId="5053"/>
    <cellStyle name="Data   - Style2 12 2 2 5 2" xfId="5054"/>
    <cellStyle name="Data   - Style2 12 2 2 6" xfId="5055"/>
    <cellStyle name="Data   - Style2 12 2 2 6 2" xfId="5056"/>
    <cellStyle name="Data   - Style2 12 2 2 7" xfId="5057"/>
    <cellStyle name="Data   - Style2 12 2 3" xfId="5058"/>
    <cellStyle name="Data   - Style2 12 2 3 2" xfId="5059"/>
    <cellStyle name="Data   - Style2 12 2 3 3" xfId="5060"/>
    <cellStyle name="Data   - Style2 12 2 4" xfId="5061"/>
    <cellStyle name="Data   - Style2 12 2 4 2" xfId="5062"/>
    <cellStyle name="Data   - Style2 12 2 4 3" xfId="5063"/>
    <cellStyle name="Data   - Style2 12 2 5" xfId="5064"/>
    <cellStyle name="Data   - Style2 12 2 5 2" xfId="5065"/>
    <cellStyle name="Data   - Style2 12 2 5 3" xfId="5066"/>
    <cellStyle name="Data   - Style2 12 2 6" xfId="5067"/>
    <cellStyle name="Data   - Style2 12 2 6 2" xfId="5068"/>
    <cellStyle name="Data   - Style2 12 2 7" xfId="5069"/>
    <cellStyle name="Data   - Style2 12 2 7 2" xfId="5070"/>
    <cellStyle name="Data   - Style2 12 2 8" xfId="5071"/>
    <cellStyle name="Data   - Style2 12 2 8 2" xfId="5072"/>
    <cellStyle name="Data   - Style2 12 2 9" xfId="5073"/>
    <cellStyle name="Data   - Style2 12 3" xfId="5074"/>
    <cellStyle name="Data   - Style2 12 3 2" xfId="5075"/>
    <cellStyle name="Data   - Style2 12 3 2 2" xfId="5076"/>
    <cellStyle name="Data   - Style2 12 3 2 3" xfId="5077"/>
    <cellStyle name="Data   - Style2 12 3 3" xfId="5078"/>
    <cellStyle name="Data   - Style2 12 3 3 2" xfId="5079"/>
    <cellStyle name="Data   - Style2 12 3 3 3" xfId="5080"/>
    <cellStyle name="Data   - Style2 12 3 4" xfId="5081"/>
    <cellStyle name="Data   - Style2 12 3 4 2" xfId="5082"/>
    <cellStyle name="Data   - Style2 12 3 5" xfId="5083"/>
    <cellStyle name="Data   - Style2 12 3 5 2" xfId="5084"/>
    <cellStyle name="Data   - Style2 12 3 6" xfId="5085"/>
    <cellStyle name="Data   - Style2 12 3 6 2" xfId="5086"/>
    <cellStyle name="Data   - Style2 12 3 7" xfId="5087"/>
    <cellStyle name="Data   - Style2 12 4" xfId="5088"/>
    <cellStyle name="Data   - Style2 12 4 2" xfId="5089"/>
    <cellStyle name="Data   - Style2 12 5" xfId="5090"/>
    <cellStyle name="Data   - Style2 12 6" xfId="5091"/>
    <cellStyle name="Data   - Style2 13" xfId="5092"/>
    <cellStyle name="Data   - Style2 13 2" xfId="5093"/>
    <cellStyle name="Data   - Style2 13 2 2" xfId="5094"/>
    <cellStyle name="Data   - Style2 13 2 2 2" xfId="5095"/>
    <cellStyle name="Data   - Style2 13 2 2 2 2" xfId="5096"/>
    <cellStyle name="Data   - Style2 13 2 2 2 3" xfId="5097"/>
    <cellStyle name="Data   - Style2 13 2 2 3" xfId="5098"/>
    <cellStyle name="Data   - Style2 13 2 2 3 2" xfId="5099"/>
    <cellStyle name="Data   - Style2 13 2 2 3 3" xfId="5100"/>
    <cellStyle name="Data   - Style2 13 2 2 4" xfId="5101"/>
    <cellStyle name="Data   - Style2 13 2 2 4 2" xfId="5102"/>
    <cellStyle name="Data   - Style2 13 2 2 5" xfId="5103"/>
    <cellStyle name="Data   - Style2 13 2 2 5 2" xfId="5104"/>
    <cellStyle name="Data   - Style2 13 2 2 6" xfId="5105"/>
    <cellStyle name="Data   - Style2 13 2 2 6 2" xfId="5106"/>
    <cellStyle name="Data   - Style2 13 2 2 7" xfId="5107"/>
    <cellStyle name="Data   - Style2 13 2 3" xfId="5108"/>
    <cellStyle name="Data   - Style2 13 2 3 2" xfId="5109"/>
    <cellStyle name="Data   - Style2 13 2 3 3" xfId="5110"/>
    <cellStyle name="Data   - Style2 13 2 4" xfId="5111"/>
    <cellStyle name="Data   - Style2 13 2 4 2" xfId="5112"/>
    <cellStyle name="Data   - Style2 13 2 4 3" xfId="5113"/>
    <cellStyle name="Data   - Style2 13 2 5" xfId="5114"/>
    <cellStyle name="Data   - Style2 13 2 5 2" xfId="5115"/>
    <cellStyle name="Data   - Style2 13 2 5 3" xfId="5116"/>
    <cellStyle name="Data   - Style2 13 2 6" xfId="5117"/>
    <cellStyle name="Data   - Style2 13 2 6 2" xfId="5118"/>
    <cellStyle name="Data   - Style2 13 2 7" xfId="5119"/>
    <cellStyle name="Data   - Style2 13 2 7 2" xfId="5120"/>
    <cellStyle name="Data   - Style2 13 2 8" xfId="5121"/>
    <cellStyle name="Data   - Style2 13 2 8 2" xfId="5122"/>
    <cellStyle name="Data   - Style2 13 2 9" xfId="5123"/>
    <cellStyle name="Data   - Style2 13 3" xfId="5124"/>
    <cellStyle name="Data   - Style2 13 3 2" xfId="5125"/>
    <cellStyle name="Data   - Style2 13 3 2 2" xfId="5126"/>
    <cellStyle name="Data   - Style2 13 3 2 3" xfId="5127"/>
    <cellStyle name="Data   - Style2 13 3 3" xfId="5128"/>
    <cellStyle name="Data   - Style2 13 3 3 2" xfId="5129"/>
    <cellStyle name="Data   - Style2 13 3 3 3" xfId="5130"/>
    <cellStyle name="Data   - Style2 13 3 4" xfId="5131"/>
    <cellStyle name="Data   - Style2 13 3 4 2" xfId="5132"/>
    <cellStyle name="Data   - Style2 13 3 5" xfId="5133"/>
    <cellStyle name="Data   - Style2 13 3 5 2" xfId="5134"/>
    <cellStyle name="Data   - Style2 13 3 6" xfId="5135"/>
    <cellStyle name="Data   - Style2 13 3 6 2" xfId="5136"/>
    <cellStyle name="Data   - Style2 13 3 7" xfId="5137"/>
    <cellStyle name="Data   - Style2 13 4" xfId="5138"/>
    <cellStyle name="Data   - Style2 13 4 2" xfId="5139"/>
    <cellStyle name="Data   - Style2 13 5" xfId="5140"/>
    <cellStyle name="Data   - Style2 13 6" xfId="5141"/>
    <cellStyle name="Data   - Style2 14" xfId="5142"/>
    <cellStyle name="Data   - Style2 14 2" xfId="5143"/>
    <cellStyle name="Data   - Style2 14 2 2" xfId="5144"/>
    <cellStyle name="Data   - Style2 14 2 2 2" xfId="5145"/>
    <cellStyle name="Data   - Style2 14 2 2 2 2" xfId="5146"/>
    <cellStyle name="Data   - Style2 14 2 2 2 3" xfId="5147"/>
    <cellStyle name="Data   - Style2 14 2 2 3" xfId="5148"/>
    <cellStyle name="Data   - Style2 14 2 2 3 2" xfId="5149"/>
    <cellStyle name="Data   - Style2 14 2 2 3 3" xfId="5150"/>
    <cellStyle name="Data   - Style2 14 2 2 4" xfId="5151"/>
    <cellStyle name="Data   - Style2 14 2 2 4 2" xfId="5152"/>
    <cellStyle name="Data   - Style2 14 2 2 5" xfId="5153"/>
    <cellStyle name="Data   - Style2 14 2 2 5 2" xfId="5154"/>
    <cellStyle name="Data   - Style2 14 2 2 6" xfId="5155"/>
    <cellStyle name="Data   - Style2 14 2 2 6 2" xfId="5156"/>
    <cellStyle name="Data   - Style2 14 2 2 7" xfId="5157"/>
    <cellStyle name="Data   - Style2 14 2 3" xfId="5158"/>
    <cellStyle name="Data   - Style2 14 2 3 2" xfId="5159"/>
    <cellStyle name="Data   - Style2 14 2 3 3" xfId="5160"/>
    <cellStyle name="Data   - Style2 14 2 4" xfId="5161"/>
    <cellStyle name="Data   - Style2 14 2 4 2" xfId="5162"/>
    <cellStyle name="Data   - Style2 14 2 4 3" xfId="5163"/>
    <cellStyle name="Data   - Style2 14 2 5" xfId="5164"/>
    <cellStyle name="Data   - Style2 14 2 5 2" xfId="5165"/>
    <cellStyle name="Data   - Style2 14 2 5 3" xfId="5166"/>
    <cellStyle name="Data   - Style2 14 2 6" xfId="5167"/>
    <cellStyle name="Data   - Style2 14 2 6 2" xfId="5168"/>
    <cellStyle name="Data   - Style2 14 2 7" xfId="5169"/>
    <cellStyle name="Data   - Style2 14 2 7 2" xfId="5170"/>
    <cellStyle name="Data   - Style2 14 2 8" xfId="5171"/>
    <cellStyle name="Data   - Style2 14 2 8 2" xfId="5172"/>
    <cellStyle name="Data   - Style2 14 2 9" xfId="5173"/>
    <cellStyle name="Data   - Style2 14 3" xfId="5174"/>
    <cellStyle name="Data   - Style2 14 3 2" xfId="5175"/>
    <cellStyle name="Data   - Style2 14 3 2 2" xfId="5176"/>
    <cellStyle name="Data   - Style2 14 3 2 3" xfId="5177"/>
    <cellStyle name="Data   - Style2 14 3 3" xfId="5178"/>
    <cellStyle name="Data   - Style2 14 3 3 2" xfId="5179"/>
    <cellStyle name="Data   - Style2 14 3 3 3" xfId="5180"/>
    <cellStyle name="Data   - Style2 14 3 4" xfId="5181"/>
    <cellStyle name="Data   - Style2 14 3 4 2" xfId="5182"/>
    <cellStyle name="Data   - Style2 14 3 5" xfId="5183"/>
    <cellStyle name="Data   - Style2 14 3 5 2" xfId="5184"/>
    <cellStyle name="Data   - Style2 14 3 6" xfId="5185"/>
    <cellStyle name="Data   - Style2 14 3 6 2" xfId="5186"/>
    <cellStyle name="Data   - Style2 14 3 7" xfId="5187"/>
    <cellStyle name="Data   - Style2 14 4" xfId="5188"/>
    <cellStyle name="Data   - Style2 14 4 2" xfId="5189"/>
    <cellStyle name="Data   - Style2 14 5" xfId="5190"/>
    <cellStyle name="Data   - Style2 14 6" xfId="5191"/>
    <cellStyle name="Data   - Style2 15" xfId="5192"/>
    <cellStyle name="Data   - Style2 15 2" xfId="5193"/>
    <cellStyle name="Data   - Style2 15 2 2" xfId="5194"/>
    <cellStyle name="Data   - Style2 15 2 2 2" xfId="5195"/>
    <cellStyle name="Data   - Style2 15 2 2 2 2" xfId="5196"/>
    <cellStyle name="Data   - Style2 15 2 2 2 3" xfId="5197"/>
    <cellStyle name="Data   - Style2 15 2 2 3" xfId="5198"/>
    <cellStyle name="Data   - Style2 15 2 2 3 2" xfId="5199"/>
    <cellStyle name="Data   - Style2 15 2 2 3 3" xfId="5200"/>
    <cellStyle name="Data   - Style2 15 2 2 4" xfId="5201"/>
    <cellStyle name="Data   - Style2 15 2 2 4 2" xfId="5202"/>
    <cellStyle name="Data   - Style2 15 2 2 5" xfId="5203"/>
    <cellStyle name="Data   - Style2 15 2 2 5 2" xfId="5204"/>
    <cellStyle name="Data   - Style2 15 2 2 6" xfId="5205"/>
    <cellStyle name="Data   - Style2 15 2 2 6 2" xfId="5206"/>
    <cellStyle name="Data   - Style2 15 2 2 7" xfId="5207"/>
    <cellStyle name="Data   - Style2 15 2 3" xfId="5208"/>
    <cellStyle name="Data   - Style2 15 2 3 2" xfId="5209"/>
    <cellStyle name="Data   - Style2 15 2 3 3" xfId="5210"/>
    <cellStyle name="Data   - Style2 15 2 4" xfId="5211"/>
    <cellStyle name="Data   - Style2 15 2 4 2" xfId="5212"/>
    <cellStyle name="Data   - Style2 15 2 4 3" xfId="5213"/>
    <cellStyle name="Data   - Style2 15 2 5" xfId="5214"/>
    <cellStyle name="Data   - Style2 15 2 5 2" xfId="5215"/>
    <cellStyle name="Data   - Style2 15 2 5 3" xfId="5216"/>
    <cellStyle name="Data   - Style2 15 2 6" xfId="5217"/>
    <cellStyle name="Data   - Style2 15 2 6 2" xfId="5218"/>
    <cellStyle name="Data   - Style2 15 2 7" xfId="5219"/>
    <cellStyle name="Data   - Style2 15 2 7 2" xfId="5220"/>
    <cellStyle name="Data   - Style2 15 2 8" xfId="5221"/>
    <cellStyle name="Data   - Style2 15 2 8 2" xfId="5222"/>
    <cellStyle name="Data   - Style2 15 2 9" xfId="5223"/>
    <cellStyle name="Data   - Style2 15 3" xfId="5224"/>
    <cellStyle name="Data   - Style2 15 3 2" xfId="5225"/>
    <cellStyle name="Data   - Style2 15 3 2 2" xfId="5226"/>
    <cellStyle name="Data   - Style2 15 3 2 3" xfId="5227"/>
    <cellStyle name="Data   - Style2 15 3 3" xfId="5228"/>
    <cellStyle name="Data   - Style2 15 3 3 2" xfId="5229"/>
    <cellStyle name="Data   - Style2 15 3 3 3" xfId="5230"/>
    <cellStyle name="Data   - Style2 15 3 4" xfId="5231"/>
    <cellStyle name="Data   - Style2 15 3 4 2" xfId="5232"/>
    <cellStyle name="Data   - Style2 15 3 5" xfId="5233"/>
    <cellStyle name="Data   - Style2 15 3 5 2" xfId="5234"/>
    <cellStyle name="Data   - Style2 15 3 6" xfId="5235"/>
    <cellStyle name="Data   - Style2 15 3 6 2" xfId="5236"/>
    <cellStyle name="Data   - Style2 15 3 7" xfId="5237"/>
    <cellStyle name="Data   - Style2 15 4" xfId="5238"/>
    <cellStyle name="Data   - Style2 15 4 2" xfId="5239"/>
    <cellStyle name="Data   - Style2 15 5" xfId="5240"/>
    <cellStyle name="Data   - Style2 15 6" xfId="5241"/>
    <cellStyle name="Data   - Style2 16" xfId="5242"/>
    <cellStyle name="Data   - Style2 16 2" xfId="5243"/>
    <cellStyle name="Data   - Style2 16 2 2" xfId="5244"/>
    <cellStyle name="Data   - Style2 16 2 2 2" xfId="5245"/>
    <cellStyle name="Data   - Style2 16 2 2 2 2" xfId="5246"/>
    <cellStyle name="Data   - Style2 16 2 2 2 3" xfId="5247"/>
    <cellStyle name="Data   - Style2 16 2 2 3" xfId="5248"/>
    <cellStyle name="Data   - Style2 16 2 2 3 2" xfId="5249"/>
    <cellStyle name="Data   - Style2 16 2 2 3 3" xfId="5250"/>
    <cellStyle name="Data   - Style2 16 2 2 4" xfId="5251"/>
    <cellStyle name="Data   - Style2 16 2 2 4 2" xfId="5252"/>
    <cellStyle name="Data   - Style2 16 2 2 5" xfId="5253"/>
    <cellStyle name="Data   - Style2 16 2 2 5 2" xfId="5254"/>
    <cellStyle name="Data   - Style2 16 2 2 6" xfId="5255"/>
    <cellStyle name="Data   - Style2 16 2 2 6 2" xfId="5256"/>
    <cellStyle name="Data   - Style2 16 2 2 7" xfId="5257"/>
    <cellStyle name="Data   - Style2 16 2 3" xfId="5258"/>
    <cellStyle name="Data   - Style2 16 2 3 2" xfId="5259"/>
    <cellStyle name="Data   - Style2 16 2 3 3" xfId="5260"/>
    <cellStyle name="Data   - Style2 16 2 4" xfId="5261"/>
    <cellStyle name="Data   - Style2 16 2 4 2" xfId="5262"/>
    <cellStyle name="Data   - Style2 16 2 4 3" xfId="5263"/>
    <cellStyle name="Data   - Style2 16 2 5" xfId="5264"/>
    <cellStyle name="Data   - Style2 16 2 5 2" xfId="5265"/>
    <cellStyle name="Data   - Style2 16 2 5 3" xfId="5266"/>
    <cellStyle name="Data   - Style2 16 2 6" xfId="5267"/>
    <cellStyle name="Data   - Style2 16 2 6 2" xfId="5268"/>
    <cellStyle name="Data   - Style2 16 2 7" xfId="5269"/>
    <cellStyle name="Data   - Style2 16 2 7 2" xfId="5270"/>
    <cellStyle name="Data   - Style2 16 2 8" xfId="5271"/>
    <cellStyle name="Data   - Style2 16 2 8 2" xfId="5272"/>
    <cellStyle name="Data   - Style2 16 2 9" xfId="5273"/>
    <cellStyle name="Data   - Style2 16 3" xfId="5274"/>
    <cellStyle name="Data   - Style2 16 3 2" xfId="5275"/>
    <cellStyle name="Data   - Style2 16 3 2 2" xfId="5276"/>
    <cellStyle name="Data   - Style2 16 3 2 3" xfId="5277"/>
    <cellStyle name="Data   - Style2 16 3 3" xfId="5278"/>
    <cellStyle name="Data   - Style2 16 3 3 2" xfId="5279"/>
    <cellStyle name="Data   - Style2 16 3 3 3" xfId="5280"/>
    <cellStyle name="Data   - Style2 16 3 4" xfId="5281"/>
    <cellStyle name="Data   - Style2 16 3 4 2" xfId="5282"/>
    <cellStyle name="Data   - Style2 16 3 5" xfId="5283"/>
    <cellStyle name="Data   - Style2 16 3 5 2" xfId="5284"/>
    <cellStyle name="Data   - Style2 16 3 6" xfId="5285"/>
    <cellStyle name="Data   - Style2 16 3 6 2" xfId="5286"/>
    <cellStyle name="Data   - Style2 16 3 7" xfId="5287"/>
    <cellStyle name="Data   - Style2 16 4" xfId="5288"/>
    <cellStyle name="Data   - Style2 16 4 2" xfId="5289"/>
    <cellStyle name="Data   - Style2 16 5" xfId="5290"/>
    <cellStyle name="Data   - Style2 16 6" xfId="5291"/>
    <cellStyle name="Data   - Style2 17" xfId="5292"/>
    <cellStyle name="Data   - Style2 17 2" xfId="5293"/>
    <cellStyle name="Data   - Style2 17 2 2" xfId="5294"/>
    <cellStyle name="Data   - Style2 17 2 2 2" xfId="5295"/>
    <cellStyle name="Data   - Style2 17 2 2 2 2" xfId="5296"/>
    <cellStyle name="Data   - Style2 17 2 2 2 3" xfId="5297"/>
    <cellStyle name="Data   - Style2 17 2 2 3" xfId="5298"/>
    <cellStyle name="Data   - Style2 17 2 2 3 2" xfId="5299"/>
    <cellStyle name="Data   - Style2 17 2 2 3 3" xfId="5300"/>
    <cellStyle name="Data   - Style2 17 2 2 4" xfId="5301"/>
    <cellStyle name="Data   - Style2 17 2 2 4 2" xfId="5302"/>
    <cellStyle name="Data   - Style2 17 2 2 5" xfId="5303"/>
    <cellStyle name="Data   - Style2 17 2 2 5 2" xfId="5304"/>
    <cellStyle name="Data   - Style2 17 2 2 6" xfId="5305"/>
    <cellStyle name="Data   - Style2 17 2 2 6 2" xfId="5306"/>
    <cellStyle name="Data   - Style2 17 2 2 7" xfId="5307"/>
    <cellStyle name="Data   - Style2 17 2 3" xfId="5308"/>
    <cellStyle name="Data   - Style2 17 2 3 2" xfId="5309"/>
    <cellStyle name="Data   - Style2 17 2 3 3" xfId="5310"/>
    <cellStyle name="Data   - Style2 17 2 4" xfId="5311"/>
    <cellStyle name="Data   - Style2 17 2 4 2" xfId="5312"/>
    <cellStyle name="Data   - Style2 17 2 4 3" xfId="5313"/>
    <cellStyle name="Data   - Style2 17 2 5" xfId="5314"/>
    <cellStyle name="Data   - Style2 17 2 5 2" xfId="5315"/>
    <cellStyle name="Data   - Style2 17 2 5 3" xfId="5316"/>
    <cellStyle name="Data   - Style2 17 2 6" xfId="5317"/>
    <cellStyle name="Data   - Style2 17 2 6 2" xfId="5318"/>
    <cellStyle name="Data   - Style2 17 2 7" xfId="5319"/>
    <cellStyle name="Data   - Style2 17 2 7 2" xfId="5320"/>
    <cellStyle name="Data   - Style2 17 2 8" xfId="5321"/>
    <cellStyle name="Data   - Style2 17 2 8 2" xfId="5322"/>
    <cellStyle name="Data   - Style2 17 2 9" xfId="5323"/>
    <cellStyle name="Data   - Style2 17 3" xfId="5324"/>
    <cellStyle name="Data   - Style2 17 3 2" xfId="5325"/>
    <cellStyle name="Data   - Style2 17 3 2 2" xfId="5326"/>
    <cellStyle name="Data   - Style2 17 3 2 3" xfId="5327"/>
    <cellStyle name="Data   - Style2 17 3 3" xfId="5328"/>
    <cellStyle name="Data   - Style2 17 3 3 2" xfId="5329"/>
    <cellStyle name="Data   - Style2 17 3 3 3" xfId="5330"/>
    <cellStyle name="Data   - Style2 17 3 4" xfId="5331"/>
    <cellStyle name="Data   - Style2 17 3 4 2" xfId="5332"/>
    <cellStyle name="Data   - Style2 17 3 5" xfId="5333"/>
    <cellStyle name="Data   - Style2 17 3 5 2" xfId="5334"/>
    <cellStyle name="Data   - Style2 17 3 6" xfId="5335"/>
    <cellStyle name="Data   - Style2 17 3 6 2" xfId="5336"/>
    <cellStyle name="Data   - Style2 17 3 7" xfId="5337"/>
    <cellStyle name="Data   - Style2 17 4" xfId="5338"/>
    <cellStyle name="Data   - Style2 17 4 2" xfId="5339"/>
    <cellStyle name="Data   - Style2 17 5" xfId="5340"/>
    <cellStyle name="Data   - Style2 17 6" xfId="5341"/>
    <cellStyle name="Data   - Style2 18" xfId="5342"/>
    <cellStyle name="Data   - Style2 18 2" xfId="5343"/>
    <cellStyle name="Data   - Style2 18 2 2" xfId="5344"/>
    <cellStyle name="Data   - Style2 18 2 2 2" xfId="5345"/>
    <cellStyle name="Data   - Style2 18 2 2 2 2" xfId="5346"/>
    <cellStyle name="Data   - Style2 18 2 2 2 3" xfId="5347"/>
    <cellStyle name="Data   - Style2 18 2 2 3" xfId="5348"/>
    <cellStyle name="Data   - Style2 18 2 2 3 2" xfId="5349"/>
    <cellStyle name="Data   - Style2 18 2 2 3 3" xfId="5350"/>
    <cellStyle name="Data   - Style2 18 2 2 4" xfId="5351"/>
    <cellStyle name="Data   - Style2 18 2 2 4 2" xfId="5352"/>
    <cellStyle name="Data   - Style2 18 2 2 5" xfId="5353"/>
    <cellStyle name="Data   - Style2 18 2 2 5 2" xfId="5354"/>
    <cellStyle name="Data   - Style2 18 2 2 6" xfId="5355"/>
    <cellStyle name="Data   - Style2 18 2 2 6 2" xfId="5356"/>
    <cellStyle name="Data   - Style2 18 2 2 7" xfId="5357"/>
    <cellStyle name="Data   - Style2 18 2 3" xfId="5358"/>
    <cellStyle name="Data   - Style2 18 2 3 2" xfId="5359"/>
    <cellStyle name="Data   - Style2 18 2 3 3" xfId="5360"/>
    <cellStyle name="Data   - Style2 18 2 4" xfId="5361"/>
    <cellStyle name="Data   - Style2 18 2 4 2" xfId="5362"/>
    <cellStyle name="Data   - Style2 18 2 4 3" xfId="5363"/>
    <cellStyle name="Data   - Style2 18 2 5" xfId="5364"/>
    <cellStyle name="Data   - Style2 18 2 5 2" xfId="5365"/>
    <cellStyle name="Data   - Style2 18 2 5 3" xfId="5366"/>
    <cellStyle name="Data   - Style2 18 2 6" xfId="5367"/>
    <cellStyle name="Data   - Style2 18 2 6 2" xfId="5368"/>
    <cellStyle name="Data   - Style2 18 2 7" xfId="5369"/>
    <cellStyle name="Data   - Style2 18 2 7 2" xfId="5370"/>
    <cellStyle name="Data   - Style2 18 2 8" xfId="5371"/>
    <cellStyle name="Data   - Style2 18 2 8 2" xfId="5372"/>
    <cellStyle name="Data   - Style2 18 2 9" xfId="5373"/>
    <cellStyle name="Data   - Style2 18 3" xfId="5374"/>
    <cellStyle name="Data   - Style2 18 3 2" xfId="5375"/>
    <cellStyle name="Data   - Style2 18 3 2 2" xfId="5376"/>
    <cellStyle name="Data   - Style2 18 3 2 3" xfId="5377"/>
    <cellStyle name="Data   - Style2 18 3 3" xfId="5378"/>
    <cellStyle name="Data   - Style2 18 3 3 2" xfId="5379"/>
    <cellStyle name="Data   - Style2 18 3 3 3" xfId="5380"/>
    <cellStyle name="Data   - Style2 18 3 4" xfId="5381"/>
    <cellStyle name="Data   - Style2 18 3 4 2" xfId="5382"/>
    <cellStyle name="Data   - Style2 18 3 5" xfId="5383"/>
    <cellStyle name="Data   - Style2 18 3 5 2" xfId="5384"/>
    <cellStyle name="Data   - Style2 18 3 6" xfId="5385"/>
    <cellStyle name="Data   - Style2 18 3 6 2" xfId="5386"/>
    <cellStyle name="Data   - Style2 18 3 7" xfId="5387"/>
    <cellStyle name="Data   - Style2 18 4" xfId="5388"/>
    <cellStyle name="Data   - Style2 18 4 2" xfId="5389"/>
    <cellStyle name="Data   - Style2 18 5" xfId="5390"/>
    <cellStyle name="Data   - Style2 18 6" xfId="5391"/>
    <cellStyle name="Data   - Style2 19" xfId="5392"/>
    <cellStyle name="Data   - Style2 19 2" xfId="5393"/>
    <cellStyle name="Data   - Style2 19 2 2" xfId="5394"/>
    <cellStyle name="Data   - Style2 19 2 2 2" xfId="5395"/>
    <cellStyle name="Data   - Style2 19 2 2 2 2" xfId="5396"/>
    <cellStyle name="Data   - Style2 19 2 2 2 3" xfId="5397"/>
    <cellStyle name="Data   - Style2 19 2 2 3" xfId="5398"/>
    <cellStyle name="Data   - Style2 19 2 2 3 2" xfId="5399"/>
    <cellStyle name="Data   - Style2 19 2 2 3 3" xfId="5400"/>
    <cellStyle name="Data   - Style2 19 2 2 4" xfId="5401"/>
    <cellStyle name="Data   - Style2 19 2 2 4 2" xfId="5402"/>
    <cellStyle name="Data   - Style2 19 2 2 5" xfId="5403"/>
    <cellStyle name="Data   - Style2 19 2 2 5 2" xfId="5404"/>
    <cellStyle name="Data   - Style2 19 2 2 6" xfId="5405"/>
    <cellStyle name="Data   - Style2 19 2 2 6 2" xfId="5406"/>
    <cellStyle name="Data   - Style2 19 2 2 7" xfId="5407"/>
    <cellStyle name="Data   - Style2 19 2 3" xfId="5408"/>
    <cellStyle name="Data   - Style2 19 2 3 2" xfId="5409"/>
    <cellStyle name="Data   - Style2 19 2 3 3" xfId="5410"/>
    <cellStyle name="Data   - Style2 19 2 4" xfId="5411"/>
    <cellStyle name="Data   - Style2 19 2 4 2" xfId="5412"/>
    <cellStyle name="Data   - Style2 19 2 4 3" xfId="5413"/>
    <cellStyle name="Data   - Style2 19 2 5" xfId="5414"/>
    <cellStyle name="Data   - Style2 19 2 5 2" xfId="5415"/>
    <cellStyle name="Data   - Style2 19 2 5 3" xfId="5416"/>
    <cellStyle name="Data   - Style2 19 2 6" xfId="5417"/>
    <cellStyle name="Data   - Style2 19 2 6 2" xfId="5418"/>
    <cellStyle name="Data   - Style2 19 2 7" xfId="5419"/>
    <cellStyle name="Data   - Style2 19 2 7 2" xfId="5420"/>
    <cellStyle name="Data   - Style2 19 2 8" xfId="5421"/>
    <cellStyle name="Data   - Style2 19 2 8 2" xfId="5422"/>
    <cellStyle name="Data   - Style2 19 2 9" xfId="5423"/>
    <cellStyle name="Data   - Style2 19 3" xfId="5424"/>
    <cellStyle name="Data   - Style2 19 3 2" xfId="5425"/>
    <cellStyle name="Data   - Style2 19 3 2 2" xfId="5426"/>
    <cellStyle name="Data   - Style2 19 3 2 3" xfId="5427"/>
    <cellStyle name="Data   - Style2 19 3 3" xfId="5428"/>
    <cellStyle name="Data   - Style2 19 3 3 2" xfId="5429"/>
    <cellStyle name="Data   - Style2 19 3 3 3" xfId="5430"/>
    <cellStyle name="Data   - Style2 19 3 4" xfId="5431"/>
    <cellStyle name="Data   - Style2 19 3 4 2" xfId="5432"/>
    <cellStyle name="Data   - Style2 19 3 5" xfId="5433"/>
    <cellStyle name="Data   - Style2 19 3 5 2" xfId="5434"/>
    <cellStyle name="Data   - Style2 19 3 6" xfId="5435"/>
    <cellStyle name="Data   - Style2 19 3 6 2" xfId="5436"/>
    <cellStyle name="Data   - Style2 19 3 7" xfId="5437"/>
    <cellStyle name="Data   - Style2 19 4" xfId="5438"/>
    <cellStyle name="Data   - Style2 19 4 2" xfId="5439"/>
    <cellStyle name="Data   - Style2 19 5" xfId="5440"/>
    <cellStyle name="Data   - Style2 19 6" xfId="5441"/>
    <cellStyle name="Data   - Style2 2" xfId="5442"/>
    <cellStyle name="Data   - Style2 2 10" xfId="5443"/>
    <cellStyle name="Data   - Style2 2 10 2" xfId="5444"/>
    <cellStyle name="Data   - Style2 2 10 3" xfId="5445"/>
    <cellStyle name="Data   - Style2 2 10 4" xfId="5446"/>
    <cellStyle name="Data   - Style2 2 10 5" xfId="5447"/>
    <cellStyle name="Data   - Style2 2 10 6" xfId="5448"/>
    <cellStyle name="Data   - Style2 2 10 7" xfId="5449"/>
    <cellStyle name="Data   - Style2 2 11" xfId="5450"/>
    <cellStyle name="Data   - Style2 2 12" xfId="5451"/>
    <cellStyle name="Data   - Style2 2 13" xfId="5452"/>
    <cellStyle name="Data   - Style2 2 14" xfId="5453"/>
    <cellStyle name="Data   - Style2 2 15" xfId="5454"/>
    <cellStyle name="Data   - Style2 2 16" xfId="5455"/>
    <cellStyle name="Data   - Style2 2 2" xfId="5456"/>
    <cellStyle name="Data   - Style2 2 2 10" xfId="5457"/>
    <cellStyle name="Data   - Style2 2 2 10 2" xfId="5458"/>
    <cellStyle name="Data   - Style2 2 2 11" xfId="5459"/>
    <cellStyle name="Data   - Style2 2 2 12" xfId="5460"/>
    <cellStyle name="Data   - Style2 2 2 2" xfId="5461"/>
    <cellStyle name="Data   - Style2 2 2 2 10" xfId="5462"/>
    <cellStyle name="Data   - Style2 2 2 2 10 2" xfId="5463"/>
    <cellStyle name="Data   - Style2 2 2 2 11" xfId="5464"/>
    <cellStyle name="Data   - Style2 2 2 2 2" xfId="5465"/>
    <cellStyle name="Data   - Style2 2 2 2 2 2" xfId="5466"/>
    <cellStyle name="Data   - Style2 2 2 2 2 2 2" xfId="5467"/>
    <cellStyle name="Data   - Style2 2 2 2 2 2 2 2" xfId="5468"/>
    <cellStyle name="Data   - Style2 2 2 2 2 2 2 3" xfId="5469"/>
    <cellStyle name="Data   - Style2 2 2 2 2 2 3" xfId="5470"/>
    <cellStyle name="Data   - Style2 2 2 2 2 2 3 2" xfId="5471"/>
    <cellStyle name="Data   - Style2 2 2 2 2 2 3 3" xfId="5472"/>
    <cellStyle name="Data   - Style2 2 2 2 2 2 4" xfId="5473"/>
    <cellStyle name="Data   - Style2 2 2 2 2 2 4 2" xfId="5474"/>
    <cellStyle name="Data   - Style2 2 2 2 2 2 5" xfId="5475"/>
    <cellStyle name="Data   - Style2 2 2 2 2 2 5 2" xfId="5476"/>
    <cellStyle name="Data   - Style2 2 2 2 2 2 6" xfId="5477"/>
    <cellStyle name="Data   - Style2 2 2 2 2 2 6 2" xfId="5478"/>
    <cellStyle name="Data   - Style2 2 2 2 2 2 7" xfId="5479"/>
    <cellStyle name="Data   - Style2 2 2 2 2 3" xfId="5480"/>
    <cellStyle name="Data   - Style2 2 2 2 2 3 2" xfId="5481"/>
    <cellStyle name="Data   - Style2 2 2 2 2 3 3" xfId="5482"/>
    <cellStyle name="Data   - Style2 2 2 2 2 4" xfId="5483"/>
    <cellStyle name="Data   - Style2 2 2 2 2 4 2" xfId="5484"/>
    <cellStyle name="Data   - Style2 2 2 2 2 4 3" xfId="5485"/>
    <cellStyle name="Data   - Style2 2 2 2 2 5" xfId="5486"/>
    <cellStyle name="Data   - Style2 2 2 2 2 5 2" xfId="5487"/>
    <cellStyle name="Data   - Style2 2 2 2 2 5 3" xfId="5488"/>
    <cellStyle name="Data   - Style2 2 2 2 2 6" xfId="5489"/>
    <cellStyle name="Data   - Style2 2 2 2 2 6 2" xfId="5490"/>
    <cellStyle name="Data   - Style2 2 2 2 2 7" xfId="5491"/>
    <cellStyle name="Data   - Style2 2 2 2 2 7 2" xfId="5492"/>
    <cellStyle name="Data   - Style2 2 2 2 2 8" xfId="5493"/>
    <cellStyle name="Data   - Style2 2 2 2 2 8 2" xfId="5494"/>
    <cellStyle name="Data   - Style2 2 2 2 2 9" xfId="5495"/>
    <cellStyle name="Data   - Style2 2 2 2 3" xfId="5496"/>
    <cellStyle name="Data   - Style2 2 2 2 3 2" xfId="5497"/>
    <cellStyle name="Data   - Style2 2 2 2 3 2 2" xfId="5498"/>
    <cellStyle name="Data   - Style2 2 2 2 3 2 2 2" xfId="5499"/>
    <cellStyle name="Data   - Style2 2 2 2 3 2 2 3" xfId="5500"/>
    <cellStyle name="Data   - Style2 2 2 2 3 2 3" xfId="5501"/>
    <cellStyle name="Data   - Style2 2 2 2 3 2 3 2" xfId="5502"/>
    <cellStyle name="Data   - Style2 2 2 2 3 2 3 3" xfId="5503"/>
    <cellStyle name="Data   - Style2 2 2 2 3 2 4" xfId="5504"/>
    <cellStyle name="Data   - Style2 2 2 2 3 2 4 2" xfId="5505"/>
    <cellStyle name="Data   - Style2 2 2 2 3 2 5" xfId="5506"/>
    <cellStyle name="Data   - Style2 2 2 2 3 2 5 2" xfId="5507"/>
    <cellStyle name="Data   - Style2 2 2 2 3 2 6" xfId="5508"/>
    <cellStyle name="Data   - Style2 2 2 2 3 2 6 2" xfId="5509"/>
    <cellStyle name="Data   - Style2 2 2 2 3 2 7" xfId="5510"/>
    <cellStyle name="Data   - Style2 2 2 2 3 3" xfId="5511"/>
    <cellStyle name="Data   - Style2 2 2 2 3 3 2" xfId="5512"/>
    <cellStyle name="Data   - Style2 2 2 2 3 3 3" xfId="5513"/>
    <cellStyle name="Data   - Style2 2 2 2 3 4" xfId="5514"/>
    <cellStyle name="Data   - Style2 2 2 2 3 4 2" xfId="5515"/>
    <cellStyle name="Data   - Style2 2 2 2 3 4 3" xfId="5516"/>
    <cellStyle name="Data   - Style2 2 2 2 3 5" xfId="5517"/>
    <cellStyle name="Data   - Style2 2 2 2 3 5 2" xfId="5518"/>
    <cellStyle name="Data   - Style2 2 2 2 3 5 3" xfId="5519"/>
    <cellStyle name="Data   - Style2 2 2 2 3 6" xfId="5520"/>
    <cellStyle name="Data   - Style2 2 2 2 3 6 2" xfId="5521"/>
    <cellStyle name="Data   - Style2 2 2 2 3 7" xfId="5522"/>
    <cellStyle name="Data   - Style2 2 2 2 3 7 2" xfId="5523"/>
    <cellStyle name="Data   - Style2 2 2 2 3 8" xfId="5524"/>
    <cellStyle name="Data   - Style2 2 2 2 3 8 2" xfId="5525"/>
    <cellStyle name="Data   - Style2 2 2 2 3 9" xfId="5526"/>
    <cellStyle name="Data   - Style2 2 2 2 4" xfId="5527"/>
    <cellStyle name="Data   - Style2 2 2 2 4 2" xfId="5528"/>
    <cellStyle name="Data   - Style2 2 2 2 4 2 2" xfId="5529"/>
    <cellStyle name="Data   - Style2 2 2 2 4 2 3" xfId="5530"/>
    <cellStyle name="Data   - Style2 2 2 2 4 3" xfId="5531"/>
    <cellStyle name="Data   - Style2 2 2 2 4 3 2" xfId="5532"/>
    <cellStyle name="Data   - Style2 2 2 2 4 3 3" xfId="5533"/>
    <cellStyle name="Data   - Style2 2 2 2 4 4" xfId="5534"/>
    <cellStyle name="Data   - Style2 2 2 2 4 4 2" xfId="5535"/>
    <cellStyle name="Data   - Style2 2 2 2 4 5" xfId="5536"/>
    <cellStyle name="Data   - Style2 2 2 2 4 5 2" xfId="5537"/>
    <cellStyle name="Data   - Style2 2 2 2 4 6" xfId="5538"/>
    <cellStyle name="Data   - Style2 2 2 2 4 6 2" xfId="5539"/>
    <cellStyle name="Data   - Style2 2 2 2 4 7" xfId="5540"/>
    <cellStyle name="Data   - Style2 2 2 2 5" xfId="5541"/>
    <cellStyle name="Data   - Style2 2 2 2 5 2" xfId="5542"/>
    <cellStyle name="Data   - Style2 2 2 2 5 3" xfId="5543"/>
    <cellStyle name="Data   - Style2 2 2 2 6" xfId="5544"/>
    <cellStyle name="Data   - Style2 2 2 2 6 2" xfId="5545"/>
    <cellStyle name="Data   - Style2 2 2 2 6 3" xfId="5546"/>
    <cellStyle name="Data   - Style2 2 2 2 7" xfId="5547"/>
    <cellStyle name="Data   - Style2 2 2 2 7 2" xfId="5548"/>
    <cellStyle name="Data   - Style2 2 2 2 7 3" xfId="5549"/>
    <cellStyle name="Data   - Style2 2 2 2 8" xfId="5550"/>
    <cellStyle name="Data   - Style2 2 2 2 8 2" xfId="5551"/>
    <cellStyle name="Data   - Style2 2 2 2 9" xfId="5552"/>
    <cellStyle name="Data   - Style2 2 2 2 9 2" xfId="5553"/>
    <cellStyle name="Data   - Style2 2 2 3" xfId="5554"/>
    <cellStyle name="Data   - Style2 2 2 3 2" xfId="5555"/>
    <cellStyle name="Data   - Style2 2 2 3 2 2" xfId="5556"/>
    <cellStyle name="Data   - Style2 2 2 3 2 2 2" xfId="5557"/>
    <cellStyle name="Data   - Style2 2 2 3 2 2 3" xfId="5558"/>
    <cellStyle name="Data   - Style2 2 2 3 2 3" xfId="5559"/>
    <cellStyle name="Data   - Style2 2 2 3 2 3 2" xfId="5560"/>
    <cellStyle name="Data   - Style2 2 2 3 2 3 3" xfId="5561"/>
    <cellStyle name="Data   - Style2 2 2 3 2 4" xfId="5562"/>
    <cellStyle name="Data   - Style2 2 2 3 2 4 2" xfId="5563"/>
    <cellStyle name="Data   - Style2 2 2 3 2 5" xfId="5564"/>
    <cellStyle name="Data   - Style2 2 2 3 2 5 2" xfId="5565"/>
    <cellStyle name="Data   - Style2 2 2 3 2 6" xfId="5566"/>
    <cellStyle name="Data   - Style2 2 2 3 2 6 2" xfId="5567"/>
    <cellStyle name="Data   - Style2 2 2 3 2 7" xfId="5568"/>
    <cellStyle name="Data   - Style2 2 2 3 3" xfId="5569"/>
    <cellStyle name="Data   - Style2 2 2 3 3 2" xfId="5570"/>
    <cellStyle name="Data   - Style2 2 2 3 3 3" xfId="5571"/>
    <cellStyle name="Data   - Style2 2 2 3 4" xfId="5572"/>
    <cellStyle name="Data   - Style2 2 2 3 4 2" xfId="5573"/>
    <cellStyle name="Data   - Style2 2 2 3 4 3" xfId="5574"/>
    <cellStyle name="Data   - Style2 2 2 3 5" xfId="5575"/>
    <cellStyle name="Data   - Style2 2 2 3 5 2" xfId="5576"/>
    <cellStyle name="Data   - Style2 2 2 3 5 3" xfId="5577"/>
    <cellStyle name="Data   - Style2 2 2 3 6" xfId="5578"/>
    <cellStyle name="Data   - Style2 2 2 3 6 2" xfId="5579"/>
    <cellStyle name="Data   - Style2 2 2 3 7" xfId="5580"/>
    <cellStyle name="Data   - Style2 2 2 3 7 2" xfId="5581"/>
    <cellStyle name="Data   - Style2 2 2 3 8" xfId="5582"/>
    <cellStyle name="Data   - Style2 2 2 3 8 2" xfId="5583"/>
    <cellStyle name="Data   - Style2 2 2 3 9" xfId="5584"/>
    <cellStyle name="Data   - Style2 2 2 4" xfId="5585"/>
    <cellStyle name="Data   - Style2 2 2 4 2" xfId="5586"/>
    <cellStyle name="Data   - Style2 2 2 4 2 2" xfId="5587"/>
    <cellStyle name="Data   - Style2 2 2 4 2 3" xfId="5588"/>
    <cellStyle name="Data   - Style2 2 2 4 2 4" xfId="5589"/>
    <cellStyle name="Data   - Style2 2 2 4 2 5" xfId="5590"/>
    <cellStyle name="Data   - Style2 2 2 4 3" xfId="5591"/>
    <cellStyle name="Data   - Style2 2 2 4 3 2" xfId="5592"/>
    <cellStyle name="Data   - Style2 2 2 4 3 3" xfId="5593"/>
    <cellStyle name="Data   - Style2 2 2 4 4" xfId="5594"/>
    <cellStyle name="Data   - Style2 2 2 4 4 2" xfId="5595"/>
    <cellStyle name="Data   - Style2 2 2 4 5" xfId="5596"/>
    <cellStyle name="Data   - Style2 2 2 4 5 2" xfId="5597"/>
    <cellStyle name="Data   - Style2 2 2 4 6" xfId="5598"/>
    <cellStyle name="Data   - Style2 2 2 4 6 2" xfId="5599"/>
    <cellStyle name="Data   - Style2 2 2 4 7" xfId="5600"/>
    <cellStyle name="Data   - Style2 2 2 5" xfId="5601"/>
    <cellStyle name="Data   - Style2 2 2 5 2" xfId="5602"/>
    <cellStyle name="Data   - Style2 2 2 5 2 2" xfId="5603"/>
    <cellStyle name="Data   - Style2 2 2 5 2 3" xfId="5604"/>
    <cellStyle name="Data   - Style2 2 2 5 2 4" xfId="5605"/>
    <cellStyle name="Data   - Style2 2 2 5 2 5" xfId="5606"/>
    <cellStyle name="Data   - Style2 2 2 5 3" xfId="5607"/>
    <cellStyle name="Data   - Style2 2 2 5 4" xfId="5608"/>
    <cellStyle name="Data   - Style2 2 2 5 5" xfId="5609"/>
    <cellStyle name="Data   - Style2 2 2 5 6" xfId="5610"/>
    <cellStyle name="Data   - Style2 2 2 5 7" xfId="5611"/>
    <cellStyle name="Data   - Style2 2 2 6" xfId="5612"/>
    <cellStyle name="Data   - Style2 2 2 6 2" xfId="5613"/>
    <cellStyle name="Data   - Style2 2 2 6 3" xfId="5614"/>
    <cellStyle name="Data   - Style2 2 2 6 4" xfId="5615"/>
    <cellStyle name="Data   - Style2 2 2 6 5" xfId="5616"/>
    <cellStyle name="Data   - Style2 2 2 6 6" xfId="5617"/>
    <cellStyle name="Data   - Style2 2 2 6 7" xfId="5618"/>
    <cellStyle name="Data   - Style2 2 2 7" xfId="5619"/>
    <cellStyle name="Data   - Style2 2 2 7 2" xfId="5620"/>
    <cellStyle name="Data   - Style2 2 2 7 3" xfId="5621"/>
    <cellStyle name="Data   - Style2 2 2 8" xfId="5622"/>
    <cellStyle name="Data   - Style2 2 2 8 2" xfId="5623"/>
    <cellStyle name="Data   - Style2 2 2 9" xfId="5624"/>
    <cellStyle name="Data   - Style2 2 2 9 2" xfId="5625"/>
    <cellStyle name="Data   - Style2 2 3" xfId="5626"/>
    <cellStyle name="Data   - Style2 2 3 10" xfId="5627"/>
    <cellStyle name="Data   - Style2 2 3 10 2" xfId="5628"/>
    <cellStyle name="Data   - Style2 2 3 11" xfId="5629"/>
    <cellStyle name="Data   - Style2 2 3 12" xfId="5630"/>
    <cellStyle name="Data   - Style2 2 3 2" xfId="5631"/>
    <cellStyle name="Data   - Style2 2 3 2 2" xfId="5632"/>
    <cellStyle name="Data   - Style2 2 3 2 2 2" xfId="5633"/>
    <cellStyle name="Data   - Style2 2 3 2 2 2 2" xfId="5634"/>
    <cellStyle name="Data   - Style2 2 3 2 2 2 3" xfId="5635"/>
    <cellStyle name="Data   - Style2 2 3 2 2 3" xfId="5636"/>
    <cellStyle name="Data   - Style2 2 3 2 2 3 2" xfId="5637"/>
    <cellStyle name="Data   - Style2 2 3 2 2 3 3" xfId="5638"/>
    <cellStyle name="Data   - Style2 2 3 2 2 4" xfId="5639"/>
    <cellStyle name="Data   - Style2 2 3 2 2 4 2" xfId="5640"/>
    <cellStyle name="Data   - Style2 2 3 2 2 5" xfId="5641"/>
    <cellStyle name="Data   - Style2 2 3 2 2 5 2" xfId="5642"/>
    <cellStyle name="Data   - Style2 2 3 2 2 6" xfId="5643"/>
    <cellStyle name="Data   - Style2 2 3 2 2 6 2" xfId="5644"/>
    <cellStyle name="Data   - Style2 2 3 2 2 7" xfId="5645"/>
    <cellStyle name="Data   - Style2 2 3 2 3" xfId="5646"/>
    <cellStyle name="Data   - Style2 2 3 2 3 2" xfId="5647"/>
    <cellStyle name="Data   - Style2 2 3 2 3 3" xfId="5648"/>
    <cellStyle name="Data   - Style2 2 3 2 4" xfId="5649"/>
    <cellStyle name="Data   - Style2 2 3 2 4 2" xfId="5650"/>
    <cellStyle name="Data   - Style2 2 3 2 4 3" xfId="5651"/>
    <cellStyle name="Data   - Style2 2 3 2 5" xfId="5652"/>
    <cellStyle name="Data   - Style2 2 3 2 5 2" xfId="5653"/>
    <cellStyle name="Data   - Style2 2 3 2 5 3" xfId="5654"/>
    <cellStyle name="Data   - Style2 2 3 2 6" xfId="5655"/>
    <cellStyle name="Data   - Style2 2 3 2 6 2" xfId="5656"/>
    <cellStyle name="Data   - Style2 2 3 2 7" xfId="5657"/>
    <cellStyle name="Data   - Style2 2 3 2 7 2" xfId="5658"/>
    <cellStyle name="Data   - Style2 2 3 2 8" xfId="5659"/>
    <cellStyle name="Data   - Style2 2 3 2 8 2" xfId="5660"/>
    <cellStyle name="Data   - Style2 2 3 2 9" xfId="5661"/>
    <cellStyle name="Data   - Style2 2 3 3" xfId="5662"/>
    <cellStyle name="Data   - Style2 2 3 3 2" xfId="5663"/>
    <cellStyle name="Data   - Style2 2 3 3 2 2" xfId="5664"/>
    <cellStyle name="Data   - Style2 2 3 3 2 2 2" xfId="5665"/>
    <cellStyle name="Data   - Style2 2 3 3 2 2 3" xfId="5666"/>
    <cellStyle name="Data   - Style2 2 3 3 2 3" xfId="5667"/>
    <cellStyle name="Data   - Style2 2 3 3 2 3 2" xfId="5668"/>
    <cellStyle name="Data   - Style2 2 3 3 2 3 3" xfId="5669"/>
    <cellStyle name="Data   - Style2 2 3 3 2 4" xfId="5670"/>
    <cellStyle name="Data   - Style2 2 3 3 2 4 2" xfId="5671"/>
    <cellStyle name="Data   - Style2 2 3 3 2 5" xfId="5672"/>
    <cellStyle name="Data   - Style2 2 3 3 2 5 2" xfId="5673"/>
    <cellStyle name="Data   - Style2 2 3 3 2 6" xfId="5674"/>
    <cellStyle name="Data   - Style2 2 3 3 2 6 2" xfId="5675"/>
    <cellStyle name="Data   - Style2 2 3 3 2 7" xfId="5676"/>
    <cellStyle name="Data   - Style2 2 3 3 3" xfId="5677"/>
    <cellStyle name="Data   - Style2 2 3 3 3 2" xfId="5678"/>
    <cellStyle name="Data   - Style2 2 3 3 3 3" xfId="5679"/>
    <cellStyle name="Data   - Style2 2 3 3 4" xfId="5680"/>
    <cellStyle name="Data   - Style2 2 3 3 4 2" xfId="5681"/>
    <cellStyle name="Data   - Style2 2 3 3 4 3" xfId="5682"/>
    <cellStyle name="Data   - Style2 2 3 3 5" xfId="5683"/>
    <cellStyle name="Data   - Style2 2 3 3 5 2" xfId="5684"/>
    <cellStyle name="Data   - Style2 2 3 3 5 3" xfId="5685"/>
    <cellStyle name="Data   - Style2 2 3 3 6" xfId="5686"/>
    <cellStyle name="Data   - Style2 2 3 3 6 2" xfId="5687"/>
    <cellStyle name="Data   - Style2 2 3 3 7" xfId="5688"/>
    <cellStyle name="Data   - Style2 2 3 3 7 2" xfId="5689"/>
    <cellStyle name="Data   - Style2 2 3 3 8" xfId="5690"/>
    <cellStyle name="Data   - Style2 2 3 3 8 2" xfId="5691"/>
    <cellStyle name="Data   - Style2 2 3 3 9" xfId="5692"/>
    <cellStyle name="Data   - Style2 2 3 4" xfId="5693"/>
    <cellStyle name="Data   - Style2 2 3 4 2" xfId="5694"/>
    <cellStyle name="Data   - Style2 2 3 4 2 2" xfId="5695"/>
    <cellStyle name="Data   - Style2 2 3 4 2 3" xfId="5696"/>
    <cellStyle name="Data   - Style2 2 3 4 2 4" xfId="5697"/>
    <cellStyle name="Data   - Style2 2 3 4 2 5" xfId="5698"/>
    <cellStyle name="Data   - Style2 2 3 4 3" xfId="5699"/>
    <cellStyle name="Data   - Style2 2 3 4 3 2" xfId="5700"/>
    <cellStyle name="Data   - Style2 2 3 4 3 3" xfId="5701"/>
    <cellStyle name="Data   - Style2 2 3 4 4" xfId="5702"/>
    <cellStyle name="Data   - Style2 2 3 4 4 2" xfId="5703"/>
    <cellStyle name="Data   - Style2 2 3 4 5" xfId="5704"/>
    <cellStyle name="Data   - Style2 2 3 4 5 2" xfId="5705"/>
    <cellStyle name="Data   - Style2 2 3 4 6" xfId="5706"/>
    <cellStyle name="Data   - Style2 2 3 4 6 2" xfId="5707"/>
    <cellStyle name="Data   - Style2 2 3 4 7" xfId="5708"/>
    <cellStyle name="Data   - Style2 2 3 5" xfId="5709"/>
    <cellStyle name="Data   - Style2 2 3 5 2" xfId="5710"/>
    <cellStyle name="Data   - Style2 2 3 5 2 2" xfId="5711"/>
    <cellStyle name="Data   - Style2 2 3 5 2 3" xfId="5712"/>
    <cellStyle name="Data   - Style2 2 3 5 2 4" xfId="5713"/>
    <cellStyle name="Data   - Style2 2 3 5 2 5" xfId="5714"/>
    <cellStyle name="Data   - Style2 2 3 5 3" xfId="5715"/>
    <cellStyle name="Data   - Style2 2 3 5 4" xfId="5716"/>
    <cellStyle name="Data   - Style2 2 3 5 5" xfId="5717"/>
    <cellStyle name="Data   - Style2 2 3 5 6" xfId="5718"/>
    <cellStyle name="Data   - Style2 2 3 5 7" xfId="5719"/>
    <cellStyle name="Data   - Style2 2 3 6" xfId="5720"/>
    <cellStyle name="Data   - Style2 2 3 6 2" xfId="5721"/>
    <cellStyle name="Data   - Style2 2 3 6 3" xfId="5722"/>
    <cellStyle name="Data   - Style2 2 3 6 4" xfId="5723"/>
    <cellStyle name="Data   - Style2 2 3 6 5" xfId="5724"/>
    <cellStyle name="Data   - Style2 2 3 6 6" xfId="5725"/>
    <cellStyle name="Data   - Style2 2 3 6 7" xfId="5726"/>
    <cellStyle name="Data   - Style2 2 3 7" xfId="5727"/>
    <cellStyle name="Data   - Style2 2 3 7 2" xfId="5728"/>
    <cellStyle name="Data   - Style2 2 3 7 3" xfId="5729"/>
    <cellStyle name="Data   - Style2 2 3 8" xfId="5730"/>
    <cellStyle name="Data   - Style2 2 3 8 2" xfId="5731"/>
    <cellStyle name="Data   - Style2 2 3 9" xfId="5732"/>
    <cellStyle name="Data   - Style2 2 3 9 2" xfId="5733"/>
    <cellStyle name="Data   - Style2 2 4" xfId="5734"/>
    <cellStyle name="Data   - Style2 2 4 10" xfId="5735"/>
    <cellStyle name="Data   - Style2 2 4 11" xfId="5736"/>
    <cellStyle name="Data   - Style2 2 4 12" xfId="5737"/>
    <cellStyle name="Data   - Style2 2 4 2" xfId="5738"/>
    <cellStyle name="Data   - Style2 2 4 2 2" xfId="5739"/>
    <cellStyle name="Data   - Style2 2 4 2 2 2" xfId="5740"/>
    <cellStyle name="Data   - Style2 2 4 2 2 2 2" xfId="5741"/>
    <cellStyle name="Data   - Style2 2 4 2 2 2 3" xfId="5742"/>
    <cellStyle name="Data   - Style2 2 4 2 2 3" xfId="5743"/>
    <cellStyle name="Data   - Style2 2 4 2 2 3 2" xfId="5744"/>
    <cellStyle name="Data   - Style2 2 4 2 2 3 3" xfId="5745"/>
    <cellStyle name="Data   - Style2 2 4 2 2 4" xfId="5746"/>
    <cellStyle name="Data   - Style2 2 4 2 2 4 2" xfId="5747"/>
    <cellStyle name="Data   - Style2 2 4 2 2 5" xfId="5748"/>
    <cellStyle name="Data   - Style2 2 4 2 2 5 2" xfId="5749"/>
    <cellStyle name="Data   - Style2 2 4 2 2 6" xfId="5750"/>
    <cellStyle name="Data   - Style2 2 4 2 2 6 2" xfId="5751"/>
    <cellStyle name="Data   - Style2 2 4 2 2 7" xfId="5752"/>
    <cellStyle name="Data   - Style2 2 4 2 3" xfId="5753"/>
    <cellStyle name="Data   - Style2 2 4 2 3 2" xfId="5754"/>
    <cellStyle name="Data   - Style2 2 4 2 3 3" xfId="5755"/>
    <cellStyle name="Data   - Style2 2 4 2 4" xfId="5756"/>
    <cellStyle name="Data   - Style2 2 4 2 4 2" xfId="5757"/>
    <cellStyle name="Data   - Style2 2 4 2 4 3" xfId="5758"/>
    <cellStyle name="Data   - Style2 2 4 2 5" xfId="5759"/>
    <cellStyle name="Data   - Style2 2 4 2 5 2" xfId="5760"/>
    <cellStyle name="Data   - Style2 2 4 2 5 3" xfId="5761"/>
    <cellStyle name="Data   - Style2 2 4 2 6" xfId="5762"/>
    <cellStyle name="Data   - Style2 2 4 2 6 2" xfId="5763"/>
    <cellStyle name="Data   - Style2 2 4 2 7" xfId="5764"/>
    <cellStyle name="Data   - Style2 2 4 2 7 2" xfId="5765"/>
    <cellStyle name="Data   - Style2 2 4 2 8" xfId="5766"/>
    <cellStyle name="Data   - Style2 2 4 2 8 2" xfId="5767"/>
    <cellStyle name="Data   - Style2 2 4 2 9" xfId="5768"/>
    <cellStyle name="Data   - Style2 2 4 3" xfId="5769"/>
    <cellStyle name="Data   - Style2 2 4 3 2" xfId="5770"/>
    <cellStyle name="Data   - Style2 2 4 3 2 2" xfId="5771"/>
    <cellStyle name="Data   - Style2 2 4 3 2 3" xfId="5772"/>
    <cellStyle name="Data   - Style2 2 4 3 2 4" xfId="5773"/>
    <cellStyle name="Data   - Style2 2 4 3 2 5" xfId="5774"/>
    <cellStyle name="Data   - Style2 2 4 3 3" xfId="5775"/>
    <cellStyle name="Data   - Style2 2 4 3 3 2" xfId="5776"/>
    <cellStyle name="Data   - Style2 2 4 3 3 3" xfId="5777"/>
    <cellStyle name="Data   - Style2 2 4 3 4" xfId="5778"/>
    <cellStyle name="Data   - Style2 2 4 3 4 2" xfId="5779"/>
    <cellStyle name="Data   - Style2 2 4 3 5" xfId="5780"/>
    <cellStyle name="Data   - Style2 2 4 3 5 2" xfId="5781"/>
    <cellStyle name="Data   - Style2 2 4 3 6" xfId="5782"/>
    <cellStyle name="Data   - Style2 2 4 3 6 2" xfId="5783"/>
    <cellStyle name="Data   - Style2 2 4 3 7" xfId="5784"/>
    <cellStyle name="Data   - Style2 2 4 4" xfId="5785"/>
    <cellStyle name="Data   - Style2 2 4 4 2" xfId="5786"/>
    <cellStyle name="Data   - Style2 2 4 4 2 2" xfId="5787"/>
    <cellStyle name="Data   - Style2 2 4 4 2 3" xfId="5788"/>
    <cellStyle name="Data   - Style2 2 4 4 2 4" xfId="5789"/>
    <cellStyle name="Data   - Style2 2 4 4 2 5" xfId="5790"/>
    <cellStyle name="Data   - Style2 2 4 4 3" xfId="5791"/>
    <cellStyle name="Data   - Style2 2 4 4 4" xfId="5792"/>
    <cellStyle name="Data   - Style2 2 4 4 5" xfId="5793"/>
    <cellStyle name="Data   - Style2 2 4 4 6" xfId="5794"/>
    <cellStyle name="Data   - Style2 2 4 4 7" xfId="5795"/>
    <cellStyle name="Data   - Style2 2 4 5" xfId="5796"/>
    <cellStyle name="Data   - Style2 2 4 5 2" xfId="5797"/>
    <cellStyle name="Data   - Style2 2 4 5 2 2" xfId="5798"/>
    <cellStyle name="Data   - Style2 2 4 5 2 3" xfId="5799"/>
    <cellStyle name="Data   - Style2 2 4 5 2 4" xfId="5800"/>
    <cellStyle name="Data   - Style2 2 4 5 2 5" xfId="5801"/>
    <cellStyle name="Data   - Style2 2 4 5 3" xfId="5802"/>
    <cellStyle name="Data   - Style2 2 4 5 4" xfId="5803"/>
    <cellStyle name="Data   - Style2 2 4 5 5" xfId="5804"/>
    <cellStyle name="Data   - Style2 2 4 5 6" xfId="5805"/>
    <cellStyle name="Data   - Style2 2 4 5 7" xfId="5806"/>
    <cellStyle name="Data   - Style2 2 4 6" xfId="5807"/>
    <cellStyle name="Data   - Style2 2 4 6 2" xfId="5808"/>
    <cellStyle name="Data   - Style2 2 4 6 3" xfId="5809"/>
    <cellStyle name="Data   - Style2 2 4 6 4" xfId="5810"/>
    <cellStyle name="Data   - Style2 2 4 6 5" xfId="5811"/>
    <cellStyle name="Data   - Style2 2 4 6 6" xfId="5812"/>
    <cellStyle name="Data   - Style2 2 4 6 7" xfId="5813"/>
    <cellStyle name="Data   - Style2 2 4 7" xfId="5814"/>
    <cellStyle name="Data   - Style2 2 4 7 2" xfId="5815"/>
    <cellStyle name="Data   - Style2 2 4 8" xfId="5816"/>
    <cellStyle name="Data   - Style2 2 4 8 2" xfId="5817"/>
    <cellStyle name="Data   - Style2 2 4 9" xfId="5818"/>
    <cellStyle name="Data   - Style2 2 4 9 2" xfId="5819"/>
    <cellStyle name="Data   - Style2 2 5" xfId="5820"/>
    <cellStyle name="Data   - Style2 2 5 10" xfId="5821"/>
    <cellStyle name="Data   - Style2 2 5 10 2" xfId="5822"/>
    <cellStyle name="Data   - Style2 2 5 11" xfId="5823"/>
    <cellStyle name="Data   - Style2 2 5 12" xfId="5824"/>
    <cellStyle name="Data   - Style2 2 5 2" xfId="5825"/>
    <cellStyle name="Data   - Style2 2 5 2 2" xfId="5826"/>
    <cellStyle name="Data   - Style2 2 5 2 2 2" xfId="5827"/>
    <cellStyle name="Data   - Style2 2 5 2 2 2 2" xfId="5828"/>
    <cellStyle name="Data   - Style2 2 5 2 2 2 3" xfId="5829"/>
    <cellStyle name="Data   - Style2 2 5 2 2 3" xfId="5830"/>
    <cellStyle name="Data   - Style2 2 5 2 2 3 2" xfId="5831"/>
    <cellStyle name="Data   - Style2 2 5 2 2 3 3" xfId="5832"/>
    <cellStyle name="Data   - Style2 2 5 2 2 4" xfId="5833"/>
    <cellStyle name="Data   - Style2 2 5 2 2 4 2" xfId="5834"/>
    <cellStyle name="Data   - Style2 2 5 2 2 5" xfId="5835"/>
    <cellStyle name="Data   - Style2 2 5 2 2 5 2" xfId="5836"/>
    <cellStyle name="Data   - Style2 2 5 2 2 6" xfId="5837"/>
    <cellStyle name="Data   - Style2 2 5 2 2 6 2" xfId="5838"/>
    <cellStyle name="Data   - Style2 2 5 2 2 7" xfId="5839"/>
    <cellStyle name="Data   - Style2 2 5 2 3" xfId="5840"/>
    <cellStyle name="Data   - Style2 2 5 2 3 2" xfId="5841"/>
    <cellStyle name="Data   - Style2 2 5 2 3 3" xfId="5842"/>
    <cellStyle name="Data   - Style2 2 5 2 4" xfId="5843"/>
    <cellStyle name="Data   - Style2 2 5 2 4 2" xfId="5844"/>
    <cellStyle name="Data   - Style2 2 5 2 4 3" xfId="5845"/>
    <cellStyle name="Data   - Style2 2 5 2 5" xfId="5846"/>
    <cellStyle name="Data   - Style2 2 5 2 5 2" xfId="5847"/>
    <cellStyle name="Data   - Style2 2 5 2 5 3" xfId="5848"/>
    <cellStyle name="Data   - Style2 2 5 2 6" xfId="5849"/>
    <cellStyle name="Data   - Style2 2 5 2 6 2" xfId="5850"/>
    <cellStyle name="Data   - Style2 2 5 2 7" xfId="5851"/>
    <cellStyle name="Data   - Style2 2 5 2 7 2" xfId="5852"/>
    <cellStyle name="Data   - Style2 2 5 2 8" xfId="5853"/>
    <cellStyle name="Data   - Style2 2 5 2 8 2" xfId="5854"/>
    <cellStyle name="Data   - Style2 2 5 2 9" xfId="5855"/>
    <cellStyle name="Data   - Style2 2 5 3" xfId="5856"/>
    <cellStyle name="Data   - Style2 2 5 3 2" xfId="5857"/>
    <cellStyle name="Data   - Style2 2 5 3 2 2" xfId="5858"/>
    <cellStyle name="Data   - Style2 2 5 3 2 2 2" xfId="5859"/>
    <cellStyle name="Data   - Style2 2 5 3 2 2 3" xfId="5860"/>
    <cellStyle name="Data   - Style2 2 5 3 2 3" xfId="5861"/>
    <cellStyle name="Data   - Style2 2 5 3 2 3 2" xfId="5862"/>
    <cellStyle name="Data   - Style2 2 5 3 2 3 3" xfId="5863"/>
    <cellStyle name="Data   - Style2 2 5 3 2 4" xfId="5864"/>
    <cellStyle name="Data   - Style2 2 5 3 2 4 2" xfId="5865"/>
    <cellStyle name="Data   - Style2 2 5 3 2 5" xfId="5866"/>
    <cellStyle name="Data   - Style2 2 5 3 2 5 2" xfId="5867"/>
    <cellStyle name="Data   - Style2 2 5 3 2 6" xfId="5868"/>
    <cellStyle name="Data   - Style2 2 5 3 2 6 2" xfId="5869"/>
    <cellStyle name="Data   - Style2 2 5 3 2 7" xfId="5870"/>
    <cellStyle name="Data   - Style2 2 5 3 3" xfId="5871"/>
    <cellStyle name="Data   - Style2 2 5 3 3 2" xfId="5872"/>
    <cellStyle name="Data   - Style2 2 5 3 3 3" xfId="5873"/>
    <cellStyle name="Data   - Style2 2 5 3 4" xfId="5874"/>
    <cellStyle name="Data   - Style2 2 5 3 4 2" xfId="5875"/>
    <cellStyle name="Data   - Style2 2 5 3 4 3" xfId="5876"/>
    <cellStyle name="Data   - Style2 2 5 3 5" xfId="5877"/>
    <cellStyle name="Data   - Style2 2 5 3 5 2" xfId="5878"/>
    <cellStyle name="Data   - Style2 2 5 3 5 3" xfId="5879"/>
    <cellStyle name="Data   - Style2 2 5 3 6" xfId="5880"/>
    <cellStyle name="Data   - Style2 2 5 3 6 2" xfId="5881"/>
    <cellStyle name="Data   - Style2 2 5 3 7" xfId="5882"/>
    <cellStyle name="Data   - Style2 2 5 3 7 2" xfId="5883"/>
    <cellStyle name="Data   - Style2 2 5 3 8" xfId="5884"/>
    <cellStyle name="Data   - Style2 2 5 3 8 2" xfId="5885"/>
    <cellStyle name="Data   - Style2 2 5 3 9" xfId="5886"/>
    <cellStyle name="Data   - Style2 2 5 4" xfId="5887"/>
    <cellStyle name="Data   - Style2 2 5 4 2" xfId="5888"/>
    <cellStyle name="Data   - Style2 2 5 4 2 2" xfId="5889"/>
    <cellStyle name="Data   - Style2 2 5 4 2 3" xfId="5890"/>
    <cellStyle name="Data   - Style2 2 5 4 2 4" xfId="5891"/>
    <cellStyle name="Data   - Style2 2 5 4 2 5" xfId="5892"/>
    <cellStyle name="Data   - Style2 2 5 4 3" xfId="5893"/>
    <cellStyle name="Data   - Style2 2 5 4 3 2" xfId="5894"/>
    <cellStyle name="Data   - Style2 2 5 4 3 3" xfId="5895"/>
    <cellStyle name="Data   - Style2 2 5 4 4" xfId="5896"/>
    <cellStyle name="Data   - Style2 2 5 4 4 2" xfId="5897"/>
    <cellStyle name="Data   - Style2 2 5 4 5" xfId="5898"/>
    <cellStyle name="Data   - Style2 2 5 4 5 2" xfId="5899"/>
    <cellStyle name="Data   - Style2 2 5 4 6" xfId="5900"/>
    <cellStyle name="Data   - Style2 2 5 4 6 2" xfId="5901"/>
    <cellStyle name="Data   - Style2 2 5 4 7" xfId="5902"/>
    <cellStyle name="Data   - Style2 2 5 5" xfId="5903"/>
    <cellStyle name="Data   - Style2 2 5 5 2" xfId="5904"/>
    <cellStyle name="Data   - Style2 2 5 5 2 2" xfId="5905"/>
    <cellStyle name="Data   - Style2 2 5 5 2 3" xfId="5906"/>
    <cellStyle name="Data   - Style2 2 5 5 2 4" xfId="5907"/>
    <cellStyle name="Data   - Style2 2 5 5 2 5" xfId="5908"/>
    <cellStyle name="Data   - Style2 2 5 5 3" xfId="5909"/>
    <cellStyle name="Data   - Style2 2 5 5 4" xfId="5910"/>
    <cellStyle name="Data   - Style2 2 5 5 5" xfId="5911"/>
    <cellStyle name="Data   - Style2 2 5 5 6" xfId="5912"/>
    <cellStyle name="Data   - Style2 2 5 5 7" xfId="5913"/>
    <cellStyle name="Data   - Style2 2 5 6" xfId="5914"/>
    <cellStyle name="Data   - Style2 2 5 6 2" xfId="5915"/>
    <cellStyle name="Data   - Style2 2 5 6 3" xfId="5916"/>
    <cellStyle name="Data   - Style2 2 5 6 4" xfId="5917"/>
    <cellStyle name="Data   - Style2 2 5 6 5" xfId="5918"/>
    <cellStyle name="Data   - Style2 2 5 6 6" xfId="5919"/>
    <cellStyle name="Data   - Style2 2 5 6 7" xfId="5920"/>
    <cellStyle name="Data   - Style2 2 5 7" xfId="5921"/>
    <cellStyle name="Data   - Style2 2 5 7 2" xfId="5922"/>
    <cellStyle name="Data   - Style2 2 5 7 3" xfId="5923"/>
    <cellStyle name="Data   - Style2 2 5 8" xfId="5924"/>
    <cellStyle name="Data   - Style2 2 5 8 2" xfId="5925"/>
    <cellStyle name="Data   - Style2 2 5 9" xfId="5926"/>
    <cellStyle name="Data   - Style2 2 5 9 2" xfId="5927"/>
    <cellStyle name="Data   - Style2 2 6" xfId="5928"/>
    <cellStyle name="Data   - Style2 2 6 2" xfId="5929"/>
    <cellStyle name="Data   - Style2 2 6 2 2" xfId="5930"/>
    <cellStyle name="Data   - Style2 2 6 2 2 2" xfId="5931"/>
    <cellStyle name="Data   - Style2 2 6 2 2 3" xfId="5932"/>
    <cellStyle name="Data   - Style2 2 6 2 3" xfId="5933"/>
    <cellStyle name="Data   - Style2 2 6 2 3 2" xfId="5934"/>
    <cellStyle name="Data   - Style2 2 6 2 3 3" xfId="5935"/>
    <cellStyle name="Data   - Style2 2 6 2 4" xfId="5936"/>
    <cellStyle name="Data   - Style2 2 6 2 4 2" xfId="5937"/>
    <cellStyle name="Data   - Style2 2 6 2 5" xfId="5938"/>
    <cellStyle name="Data   - Style2 2 6 2 5 2" xfId="5939"/>
    <cellStyle name="Data   - Style2 2 6 2 6" xfId="5940"/>
    <cellStyle name="Data   - Style2 2 6 2 6 2" xfId="5941"/>
    <cellStyle name="Data   - Style2 2 6 2 7" xfId="5942"/>
    <cellStyle name="Data   - Style2 2 6 3" xfId="5943"/>
    <cellStyle name="Data   - Style2 2 6 3 2" xfId="5944"/>
    <cellStyle name="Data   - Style2 2 6 3 3" xfId="5945"/>
    <cellStyle name="Data   - Style2 2 6 4" xfId="5946"/>
    <cellStyle name="Data   - Style2 2 6 4 2" xfId="5947"/>
    <cellStyle name="Data   - Style2 2 6 4 3" xfId="5948"/>
    <cellStyle name="Data   - Style2 2 6 5" xfId="5949"/>
    <cellStyle name="Data   - Style2 2 6 5 2" xfId="5950"/>
    <cellStyle name="Data   - Style2 2 6 5 3" xfId="5951"/>
    <cellStyle name="Data   - Style2 2 6 6" xfId="5952"/>
    <cellStyle name="Data   - Style2 2 6 6 2" xfId="5953"/>
    <cellStyle name="Data   - Style2 2 6 7" xfId="5954"/>
    <cellStyle name="Data   - Style2 2 6 7 2" xfId="5955"/>
    <cellStyle name="Data   - Style2 2 6 8" xfId="5956"/>
    <cellStyle name="Data   - Style2 2 6 8 2" xfId="5957"/>
    <cellStyle name="Data   - Style2 2 6 9" xfId="5958"/>
    <cellStyle name="Data   - Style2 2 7" xfId="5959"/>
    <cellStyle name="Data   - Style2 2 7 2" xfId="5960"/>
    <cellStyle name="Data   - Style2 2 7 2 2" xfId="5961"/>
    <cellStyle name="Data   - Style2 2 7 2 3" xfId="5962"/>
    <cellStyle name="Data   - Style2 2 7 2 4" xfId="5963"/>
    <cellStyle name="Data   - Style2 2 7 2 5" xfId="5964"/>
    <cellStyle name="Data   - Style2 2 7 3" xfId="5965"/>
    <cellStyle name="Data   - Style2 2 7 3 2" xfId="5966"/>
    <cellStyle name="Data   - Style2 2 7 3 3" xfId="5967"/>
    <cellStyle name="Data   - Style2 2 7 4" xfId="5968"/>
    <cellStyle name="Data   - Style2 2 7 4 2" xfId="5969"/>
    <cellStyle name="Data   - Style2 2 7 5" xfId="5970"/>
    <cellStyle name="Data   - Style2 2 7 5 2" xfId="5971"/>
    <cellStyle name="Data   - Style2 2 7 6" xfId="5972"/>
    <cellStyle name="Data   - Style2 2 7 6 2" xfId="5973"/>
    <cellStyle name="Data   - Style2 2 7 7" xfId="5974"/>
    <cellStyle name="Data   - Style2 2 8" xfId="5975"/>
    <cellStyle name="Data   - Style2 2 8 2" xfId="5976"/>
    <cellStyle name="Data   - Style2 2 8 2 2" xfId="5977"/>
    <cellStyle name="Data   - Style2 2 8 2 3" xfId="5978"/>
    <cellStyle name="Data   - Style2 2 8 2 4" xfId="5979"/>
    <cellStyle name="Data   - Style2 2 8 2 5" xfId="5980"/>
    <cellStyle name="Data   - Style2 2 8 3" xfId="5981"/>
    <cellStyle name="Data   - Style2 2 8 4" xfId="5982"/>
    <cellStyle name="Data   - Style2 2 8 5" xfId="5983"/>
    <cellStyle name="Data   - Style2 2 8 6" xfId="5984"/>
    <cellStyle name="Data   - Style2 2 8 7" xfId="5985"/>
    <cellStyle name="Data   - Style2 2 9" xfId="5986"/>
    <cellStyle name="Data   - Style2 2 9 2" xfId="5987"/>
    <cellStyle name="Data   - Style2 2 9 2 2" xfId="5988"/>
    <cellStyle name="Data   - Style2 2 9 2 3" xfId="5989"/>
    <cellStyle name="Data   - Style2 2 9 2 4" xfId="5990"/>
    <cellStyle name="Data   - Style2 2 9 2 5" xfId="5991"/>
    <cellStyle name="Data   - Style2 2 9 3" xfId="5992"/>
    <cellStyle name="Data   - Style2 2 9 4" xfId="5993"/>
    <cellStyle name="Data   - Style2 2 9 5" xfId="5994"/>
    <cellStyle name="Data   - Style2 2 9 6" xfId="5995"/>
    <cellStyle name="Data   - Style2 2 9 7" xfId="5996"/>
    <cellStyle name="Data   - Style2 20" xfId="5997"/>
    <cellStyle name="Data   - Style2 20 2" xfId="5998"/>
    <cellStyle name="Data   - Style2 20 2 2" xfId="5999"/>
    <cellStyle name="Data   - Style2 20 2 2 2" xfId="6000"/>
    <cellStyle name="Data   - Style2 20 2 2 2 2" xfId="6001"/>
    <cellStyle name="Data   - Style2 20 2 2 2 3" xfId="6002"/>
    <cellStyle name="Data   - Style2 20 2 2 3" xfId="6003"/>
    <cellStyle name="Data   - Style2 20 2 2 3 2" xfId="6004"/>
    <cellStyle name="Data   - Style2 20 2 2 3 3" xfId="6005"/>
    <cellStyle name="Data   - Style2 20 2 2 4" xfId="6006"/>
    <cellStyle name="Data   - Style2 20 2 2 4 2" xfId="6007"/>
    <cellStyle name="Data   - Style2 20 2 2 5" xfId="6008"/>
    <cellStyle name="Data   - Style2 20 2 2 5 2" xfId="6009"/>
    <cellStyle name="Data   - Style2 20 2 2 6" xfId="6010"/>
    <cellStyle name="Data   - Style2 20 2 2 6 2" xfId="6011"/>
    <cellStyle name="Data   - Style2 20 2 2 7" xfId="6012"/>
    <cellStyle name="Data   - Style2 20 2 3" xfId="6013"/>
    <cellStyle name="Data   - Style2 20 2 3 2" xfId="6014"/>
    <cellStyle name="Data   - Style2 20 2 3 3" xfId="6015"/>
    <cellStyle name="Data   - Style2 20 2 4" xfId="6016"/>
    <cellStyle name="Data   - Style2 20 2 4 2" xfId="6017"/>
    <cellStyle name="Data   - Style2 20 2 4 3" xfId="6018"/>
    <cellStyle name="Data   - Style2 20 2 5" xfId="6019"/>
    <cellStyle name="Data   - Style2 20 2 5 2" xfId="6020"/>
    <cellStyle name="Data   - Style2 20 2 5 3" xfId="6021"/>
    <cellStyle name="Data   - Style2 20 2 6" xfId="6022"/>
    <cellStyle name="Data   - Style2 20 2 6 2" xfId="6023"/>
    <cellStyle name="Data   - Style2 20 2 7" xfId="6024"/>
    <cellStyle name="Data   - Style2 20 2 7 2" xfId="6025"/>
    <cellStyle name="Data   - Style2 20 2 8" xfId="6026"/>
    <cellStyle name="Data   - Style2 20 2 8 2" xfId="6027"/>
    <cellStyle name="Data   - Style2 20 2 9" xfId="6028"/>
    <cellStyle name="Data   - Style2 20 3" xfId="6029"/>
    <cellStyle name="Data   - Style2 20 3 2" xfId="6030"/>
    <cellStyle name="Data   - Style2 20 3 2 2" xfId="6031"/>
    <cellStyle name="Data   - Style2 20 3 2 3" xfId="6032"/>
    <cellStyle name="Data   - Style2 20 3 3" xfId="6033"/>
    <cellStyle name="Data   - Style2 20 3 3 2" xfId="6034"/>
    <cellStyle name="Data   - Style2 20 3 3 3" xfId="6035"/>
    <cellStyle name="Data   - Style2 20 3 4" xfId="6036"/>
    <cellStyle name="Data   - Style2 20 3 4 2" xfId="6037"/>
    <cellStyle name="Data   - Style2 20 3 5" xfId="6038"/>
    <cellStyle name="Data   - Style2 20 3 5 2" xfId="6039"/>
    <cellStyle name="Data   - Style2 20 3 6" xfId="6040"/>
    <cellStyle name="Data   - Style2 20 3 6 2" xfId="6041"/>
    <cellStyle name="Data   - Style2 20 3 7" xfId="6042"/>
    <cellStyle name="Data   - Style2 20 4" xfId="6043"/>
    <cellStyle name="Data   - Style2 20 4 2" xfId="6044"/>
    <cellStyle name="Data   - Style2 20 5" xfId="6045"/>
    <cellStyle name="Data   - Style2 20 6" xfId="6046"/>
    <cellStyle name="Data   - Style2 21" xfId="6047"/>
    <cellStyle name="Data   - Style2 21 2" xfId="6048"/>
    <cellStyle name="Data   - Style2 21 2 2" xfId="6049"/>
    <cellStyle name="Data   - Style2 21 2 2 2" xfId="6050"/>
    <cellStyle name="Data   - Style2 21 2 2 2 2" xfId="6051"/>
    <cellStyle name="Data   - Style2 21 2 2 2 3" xfId="6052"/>
    <cellStyle name="Data   - Style2 21 2 2 3" xfId="6053"/>
    <cellStyle name="Data   - Style2 21 2 2 3 2" xfId="6054"/>
    <cellStyle name="Data   - Style2 21 2 2 3 3" xfId="6055"/>
    <cellStyle name="Data   - Style2 21 2 2 4" xfId="6056"/>
    <cellStyle name="Data   - Style2 21 2 2 4 2" xfId="6057"/>
    <cellStyle name="Data   - Style2 21 2 2 5" xfId="6058"/>
    <cellStyle name="Data   - Style2 21 2 2 5 2" xfId="6059"/>
    <cellStyle name="Data   - Style2 21 2 2 6" xfId="6060"/>
    <cellStyle name="Data   - Style2 21 2 2 6 2" xfId="6061"/>
    <cellStyle name="Data   - Style2 21 2 2 7" xfId="6062"/>
    <cellStyle name="Data   - Style2 21 2 3" xfId="6063"/>
    <cellStyle name="Data   - Style2 21 2 3 2" xfId="6064"/>
    <cellStyle name="Data   - Style2 21 2 3 3" xfId="6065"/>
    <cellStyle name="Data   - Style2 21 2 4" xfId="6066"/>
    <cellStyle name="Data   - Style2 21 2 4 2" xfId="6067"/>
    <cellStyle name="Data   - Style2 21 2 4 3" xfId="6068"/>
    <cellStyle name="Data   - Style2 21 2 5" xfId="6069"/>
    <cellStyle name="Data   - Style2 21 2 5 2" xfId="6070"/>
    <cellStyle name="Data   - Style2 21 2 5 3" xfId="6071"/>
    <cellStyle name="Data   - Style2 21 2 6" xfId="6072"/>
    <cellStyle name="Data   - Style2 21 2 6 2" xfId="6073"/>
    <cellStyle name="Data   - Style2 21 2 7" xfId="6074"/>
    <cellStyle name="Data   - Style2 21 2 7 2" xfId="6075"/>
    <cellStyle name="Data   - Style2 21 2 8" xfId="6076"/>
    <cellStyle name="Data   - Style2 21 2 8 2" xfId="6077"/>
    <cellStyle name="Data   - Style2 21 2 9" xfId="6078"/>
    <cellStyle name="Data   - Style2 21 3" xfId="6079"/>
    <cellStyle name="Data   - Style2 21 3 2" xfId="6080"/>
    <cellStyle name="Data   - Style2 21 3 2 2" xfId="6081"/>
    <cellStyle name="Data   - Style2 21 3 2 3" xfId="6082"/>
    <cellStyle name="Data   - Style2 21 3 3" xfId="6083"/>
    <cellStyle name="Data   - Style2 21 3 3 2" xfId="6084"/>
    <cellStyle name="Data   - Style2 21 3 3 3" xfId="6085"/>
    <cellStyle name="Data   - Style2 21 3 4" xfId="6086"/>
    <cellStyle name="Data   - Style2 21 3 4 2" xfId="6087"/>
    <cellStyle name="Data   - Style2 21 3 5" xfId="6088"/>
    <cellStyle name="Data   - Style2 21 3 5 2" xfId="6089"/>
    <cellStyle name="Data   - Style2 21 3 6" xfId="6090"/>
    <cellStyle name="Data   - Style2 21 3 6 2" xfId="6091"/>
    <cellStyle name="Data   - Style2 21 3 7" xfId="6092"/>
    <cellStyle name="Data   - Style2 21 4" xfId="6093"/>
    <cellStyle name="Data   - Style2 21 4 2" xfId="6094"/>
    <cellStyle name="Data   - Style2 21 5" xfId="6095"/>
    <cellStyle name="Data   - Style2 21 6" xfId="6096"/>
    <cellStyle name="Data   - Style2 22" xfId="6097"/>
    <cellStyle name="Data   - Style2 22 2" xfId="6098"/>
    <cellStyle name="Data   - Style2 22 2 2" xfId="6099"/>
    <cellStyle name="Data   - Style2 22 2 2 2" xfId="6100"/>
    <cellStyle name="Data   - Style2 22 2 2 2 2" xfId="6101"/>
    <cellStyle name="Data   - Style2 22 2 2 2 3" xfId="6102"/>
    <cellStyle name="Data   - Style2 22 2 2 3" xfId="6103"/>
    <cellStyle name="Data   - Style2 22 2 2 3 2" xfId="6104"/>
    <cellStyle name="Data   - Style2 22 2 2 3 3" xfId="6105"/>
    <cellStyle name="Data   - Style2 22 2 2 4" xfId="6106"/>
    <cellStyle name="Data   - Style2 22 2 2 4 2" xfId="6107"/>
    <cellStyle name="Data   - Style2 22 2 2 5" xfId="6108"/>
    <cellStyle name="Data   - Style2 22 2 2 5 2" xfId="6109"/>
    <cellStyle name="Data   - Style2 22 2 2 6" xfId="6110"/>
    <cellStyle name="Data   - Style2 22 2 2 6 2" xfId="6111"/>
    <cellStyle name="Data   - Style2 22 2 2 7" xfId="6112"/>
    <cellStyle name="Data   - Style2 22 2 3" xfId="6113"/>
    <cellStyle name="Data   - Style2 22 2 3 2" xfId="6114"/>
    <cellStyle name="Data   - Style2 22 2 3 3" xfId="6115"/>
    <cellStyle name="Data   - Style2 22 2 4" xfId="6116"/>
    <cellStyle name="Data   - Style2 22 2 4 2" xfId="6117"/>
    <cellStyle name="Data   - Style2 22 2 4 3" xfId="6118"/>
    <cellStyle name="Data   - Style2 22 2 5" xfId="6119"/>
    <cellStyle name="Data   - Style2 22 2 5 2" xfId="6120"/>
    <cellStyle name="Data   - Style2 22 2 5 3" xfId="6121"/>
    <cellStyle name="Data   - Style2 22 2 6" xfId="6122"/>
    <cellStyle name="Data   - Style2 22 2 6 2" xfId="6123"/>
    <cellStyle name="Data   - Style2 22 2 7" xfId="6124"/>
    <cellStyle name="Data   - Style2 22 2 7 2" xfId="6125"/>
    <cellStyle name="Data   - Style2 22 2 8" xfId="6126"/>
    <cellStyle name="Data   - Style2 22 2 8 2" xfId="6127"/>
    <cellStyle name="Data   - Style2 22 2 9" xfId="6128"/>
    <cellStyle name="Data   - Style2 22 3" xfId="6129"/>
    <cellStyle name="Data   - Style2 22 3 2" xfId="6130"/>
    <cellStyle name="Data   - Style2 22 3 2 2" xfId="6131"/>
    <cellStyle name="Data   - Style2 22 3 2 3" xfId="6132"/>
    <cellStyle name="Data   - Style2 22 3 3" xfId="6133"/>
    <cellStyle name="Data   - Style2 22 3 3 2" xfId="6134"/>
    <cellStyle name="Data   - Style2 22 3 3 3" xfId="6135"/>
    <cellStyle name="Data   - Style2 22 3 4" xfId="6136"/>
    <cellStyle name="Data   - Style2 22 3 4 2" xfId="6137"/>
    <cellStyle name="Data   - Style2 22 3 5" xfId="6138"/>
    <cellStyle name="Data   - Style2 22 3 5 2" xfId="6139"/>
    <cellStyle name="Data   - Style2 22 3 6" xfId="6140"/>
    <cellStyle name="Data   - Style2 22 3 6 2" xfId="6141"/>
    <cellStyle name="Data   - Style2 22 3 7" xfId="6142"/>
    <cellStyle name="Data   - Style2 22 4" xfId="6143"/>
    <cellStyle name="Data   - Style2 22 4 2" xfId="6144"/>
    <cellStyle name="Data   - Style2 22 5" xfId="6145"/>
    <cellStyle name="Data   - Style2 22 6" xfId="6146"/>
    <cellStyle name="Data   - Style2 23" xfId="6147"/>
    <cellStyle name="Data   - Style2 23 2" xfId="6148"/>
    <cellStyle name="Data   - Style2 23 2 2" xfId="6149"/>
    <cellStyle name="Data   - Style2 23 2 2 2" xfId="6150"/>
    <cellStyle name="Data   - Style2 23 2 2 2 2" xfId="6151"/>
    <cellStyle name="Data   - Style2 23 2 2 2 3" xfId="6152"/>
    <cellStyle name="Data   - Style2 23 2 2 3" xfId="6153"/>
    <cellStyle name="Data   - Style2 23 2 2 3 2" xfId="6154"/>
    <cellStyle name="Data   - Style2 23 2 2 3 3" xfId="6155"/>
    <cellStyle name="Data   - Style2 23 2 2 4" xfId="6156"/>
    <cellStyle name="Data   - Style2 23 2 2 4 2" xfId="6157"/>
    <cellStyle name="Data   - Style2 23 2 2 5" xfId="6158"/>
    <cellStyle name="Data   - Style2 23 2 2 5 2" xfId="6159"/>
    <cellStyle name="Data   - Style2 23 2 2 6" xfId="6160"/>
    <cellStyle name="Data   - Style2 23 2 2 6 2" xfId="6161"/>
    <cellStyle name="Data   - Style2 23 2 2 7" xfId="6162"/>
    <cellStyle name="Data   - Style2 23 2 3" xfId="6163"/>
    <cellStyle name="Data   - Style2 23 2 3 2" xfId="6164"/>
    <cellStyle name="Data   - Style2 23 2 3 3" xfId="6165"/>
    <cellStyle name="Data   - Style2 23 2 4" xfId="6166"/>
    <cellStyle name="Data   - Style2 23 2 4 2" xfId="6167"/>
    <cellStyle name="Data   - Style2 23 2 4 3" xfId="6168"/>
    <cellStyle name="Data   - Style2 23 2 5" xfId="6169"/>
    <cellStyle name="Data   - Style2 23 2 5 2" xfId="6170"/>
    <cellStyle name="Data   - Style2 23 2 5 3" xfId="6171"/>
    <cellStyle name="Data   - Style2 23 2 6" xfId="6172"/>
    <cellStyle name="Data   - Style2 23 2 6 2" xfId="6173"/>
    <cellStyle name="Data   - Style2 23 2 7" xfId="6174"/>
    <cellStyle name="Data   - Style2 23 2 7 2" xfId="6175"/>
    <cellStyle name="Data   - Style2 23 2 8" xfId="6176"/>
    <cellStyle name="Data   - Style2 23 2 8 2" xfId="6177"/>
    <cellStyle name="Data   - Style2 23 2 9" xfId="6178"/>
    <cellStyle name="Data   - Style2 23 3" xfId="6179"/>
    <cellStyle name="Data   - Style2 23 3 2" xfId="6180"/>
    <cellStyle name="Data   - Style2 23 3 2 2" xfId="6181"/>
    <cellStyle name="Data   - Style2 23 3 2 3" xfId="6182"/>
    <cellStyle name="Data   - Style2 23 3 3" xfId="6183"/>
    <cellStyle name="Data   - Style2 23 3 3 2" xfId="6184"/>
    <cellStyle name="Data   - Style2 23 3 3 3" xfId="6185"/>
    <cellStyle name="Data   - Style2 23 3 4" xfId="6186"/>
    <cellStyle name="Data   - Style2 23 3 4 2" xfId="6187"/>
    <cellStyle name="Data   - Style2 23 3 5" xfId="6188"/>
    <cellStyle name="Data   - Style2 23 3 5 2" xfId="6189"/>
    <cellStyle name="Data   - Style2 23 3 6" xfId="6190"/>
    <cellStyle name="Data   - Style2 23 3 6 2" xfId="6191"/>
    <cellStyle name="Data   - Style2 23 3 7" xfId="6192"/>
    <cellStyle name="Data   - Style2 23 4" xfId="6193"/>
    <cellStyle name="Data   - Style2 23 4 2" xfId="6194"/>
    <cellStyle name="Data   - Style2 23 5" xfId="6195"/>
    <cellStyle name="Data   - Style2 23 6" xfId="6196"/>
    <cellStyle name="Data   - Style2 24" xfId="6197"/>
    <cellStyle name="Data   - Style2 24 2" xfId="6198"/>
    <cellStyle name="Data   - Style2 24 2 2" xfId="6199"/>
    <cellStyle name="Data   - Style2 24 2 2 2" xfId="6200"/>
    <cellStyle name="Data   - Style2 24 2 2 2 2" xfId="6201"/>
    <cellStyle name="Data   - Style2 24 2 2 2 3" xfId="6202"/>
    <cellStyle name="Data   - Style2 24 2 2 3" xfId="6203"/>
    <cellStyle name="Data   - Style2 24 2 2 3 2" xfId="6204"/>
    <cellStyle name="Data   - Style2 24 2 2 3 3" xfId="6205"/>
    <cellStyle name="Data   - Style2 24 2 2 4" xfId="6206"/>
    <cellStyle name="Data   - Style2 24 2 2 4 2" xfId="6207"/>
    <cellStyle name="Data   - Style2 24 2 2 5" xfId="6208"/>
    <cellStyle name="Data   - Style2 24 2 2 5 2" xfId="6209"/>
    <cellStyle name="Data   - Style2 24 2 2 6" xfId="6210"/>
    <cellStyle name="Data   - Style2 24 2 2 6 2" xfId="6211"/>
    <cellStyle name="Data   - Style2 24 2 2 7" xfId="6212"/>
    <cellStyle name="Data   - Style2 24 2 3" xfId="6213"/>
    <cellStyle name="Data   - Style2 24 2 3 2" xfId="6214"/>
    <cellStyle name="Data   - Style2 24 2 3 3" xfId="6215"/>
    <cellStyle name="Data   - Style2 24 2 4" xfId="6216"/>
    <cellStyle name="Data   - Style2 24 2 4 2" xfId="6217"/>
    <cellStyle name="Data   - Style2 24 2 4 3" xfId="6218"/>
    <cellStyle name="Data   - Style2 24 2 5" xfId="6219"/>
    <cellStyle name="Data   - Style2 24 2 5 2" xfId="6220"/>
    <cellStyle name="Data   - Style2 24 2 5 3" xfId="6221"/>
    <cellStyle name="Data   - Style2 24 2 6" xfId="6222"/>
    <cellStyle name="Data   - Style2 24 2 6 2" xfId="6223"/>
    <cellStyle name="Data   - Style2 24 2 7" xfId="6224"/>
    <cellStyle name="Data   - Style2 24 2 7 2" xfId="6225"/>
    <cellStyle name="Data   - Style2 24 2 8" xfId="6226"/>
    <cellStyle name="Data   - Style2 24 2 8 2" xfId="6227"/>
    <cellStyle name="Data   - Style2 24 2 9" xfId="6228"/>
    <cellStyle name="Data   - Style2 24 3" xfId="6229"/>
    <cellStyle name="Data   - Style2 24 3 2" xfId="6230"/>
    <cellStyle name="Data   - Style2 24 3 2 2" xfId="6231"/>
    <cellStyle name="Data   - Style2 24 3 2 3" xfId="6232"/>
    <cellStyle name="Data   - Style2 24 3 3" xfId="6233"/>
    <cellStyle name="Data   - Style2 24 3 3 2" xfId="6234"/>
    <cellStyle name="Data   - Style2 24 3 3 3" xfId="6235"/>
    <cellStyle name="Data   - Style2 24 3 4" xfId="6236"/>
    <cellStyle name="Data   - Style2 24 3 4 2" xfId="6237"/>
    <cellStyle name="Data   - Style2 24 3 5" xfId="6238"/>
    <cellStyle name="Data   - Style2 24 3 5 2" xfId="6239"/>
    <cellStyle name="Data   - Style2 24 3 6" xfId="6240"/>
    <cellStyle name="Data   - Style2 24 3 6 2" xfId="6241"/>
    <cellStyle name="Data   - Style2 24 3 7" xfId="6242"/>
    <cellStyle name="Data   - Style2 24 4" xfId="6243"/>
    <cellStyle name="Data   - Style2 24 4 2" xfId="6244"/>
    <cellStyle name="Data   - Style2 24 5" xfId="6245"/>
    <cellStyle name="Data   - Style2 24 6" xfId="6246"/>
    <cellStyle name="Data   - Style2 25" xfId="6247"/>
    <cellStyle name="Data   - Style2 25 2" xfId="6248"/>
    <cellStyle name="Data   - Style2 25 2 2" xfId="6249"/>
    <cellStyle name="Data   - Style2 25 2 2 2" xfId="6250"/>
    <cellStyle name="Data   - Style2 25 2 2 2 2" xfId="6251"/>
    <cellStyle name="Data   - Style2 25 2 2 2 3" xfId="6252"/>
    <cellStyle name="Data   - Style2 25 2 2 3" xfId="6253"/>
    <cellStyle name="Data   - Style2 25 2 2 3 2" xfId="6254"/>
    <cellStyle name="Data   - Style2 25 2 2 3 3" xfId="6255"/>
    <cellStyle name="Data   - Style2 25 2 2 4" xfId="6256"/>
    <cellStyle name="Data   - Style2 25 2 2 4 2" xfId="6257"/>
    <cellStyle name="Data   - Style2 25 2 2 5" xfId="6258"/>
    <cellStyle name="Data   - Style2 25 2 2 5 2" xfId="6259"/>
    <cellStyle name="Data   - Style2 25 2 2 6" xfId="6260"/>
    <cellStyle name="Data   - Style2 25 2 2 6 2" xfId="6261"/>
    <cellStyle name="Data   - Style2 25 2 2 7" xfId="6262"/>
    <cellStyle name="Data   - Style2 25 2 3" xfId="6263"/>
    <cellStyle name="Data   - Style2 25 2 3 2" xfId="6264"/>
    <cellStyle name="Data   - Style2 25 2 3 3" xfId="6265"/>
    <cellStyle name="Data   - Style2 25 2 4" xfId="6266"/>
    <cellStyle name="Data   - Style2 25 2 4 2" xfId="6267"/>
    <cellStyle name="Data   - Style2 25 2 4 3" xfId="6268"/>
    <cellStyle name="Data   - Style2 25 2 5" xfId="6269"/>
    <cellStyle name="Data   - Style2 25 2 5 2" xfId="6270"/>
    <cellStyle name="Data   - Style2 25 2 5 3" xfId="6271"/>
    <cellStyle name="Data   - Style2 25 2 6" xfId="6272"/>
    <cellStyle name="Data   - Style2 25 2 6 2" xfId="6273"/>
    <cellStyle name="Data   - Style2 25 2 7" xfId="6274"/>
    <cellStyle name="Data   - Style2 25 2 7 2" xfId="6275"/>
    <cellStyle name="Data   - Style2 25 2 8" xfId="6276"/>
    <cellStyle name="Data   - Style2 25 2 8 2" xfId="6277"/>
    <cellStyle name="Data   - Style2 25 2 9" xfId="6278"/>
    <cellStyle name="Data   - Style2 25 3" xfId="6279"/>
    <cellStyle name="Data   - Style2 25 3 2" xfId="6280"/>
    <cellStyle name="Data   - Style2 25 3 2 2" xfId="6281"/>
    <cellStyle name="Data   - Style2 25 3 2 3" xfId="6282"/>
    <cellStyle name="Data   - Style2 25 3 3" xfId="6283"/>
    <cellStyle name="Data   - Style2 25 3 3 2" xfId="6284"/>
    <cellStyle name="Data   - Style2 25 3 3 3" xfId="6285"/>
    <cellStyle name="Data   - Style2 25 3 4" xfId="6286"/>
    <cellStyle name="Data   - Style2 25 3 4 2" xfId="6287"/>
    <cellStyle name="Data   - Style2 25 3 5" xfId="6288"/>
    <cellStyle name="Data   - Style2 25 3 5 2" xfId="6289"/>
    <cellStyle name="Data   - Style2 25 3 6" xfId="6290"/>
    <cellStyle name="Data   - Style2 25 3 6 2" xfId="6291"/>
    <cellStyle name="Data   - Style2 25 3 7" xfId="6292"/>
    <cellStyle name="Data   - Style2 25 4" xfId="6293"/>
    <cellStyle name="Data   - Style2 25 4 2" xfId="6294"/>
    <cellStyle name="Data   - Style2 25 5" xfId="6295"/>
    <cellStyle name="Data   - Style2 25 6" xfId="6296"/>
    <cellStyle name="Data   - Style2 26" xfId="6297"/>
    <cellStyle name="Data   - Style2 26 2" xfId="6298"/>
    <cellStyle name="Data   - Style2 26 2 2" xfId="6299"/>
    <cellStyle name="Data   - Style2 26 2 2 2" xfId="6300"/>
    <cellStyle name="Data   - Style2 26 2 2 2 2" xfId="6301"/>
    <cellStyle name="Data   - Style2 26 2 2 2 3" xfId="6302"/>
    <cellStyle name="Data   - Style2 26 2 2 3" xfId="6303"/>
    <cellStyle name="Data   - Style2 26 2 2 3 2" xfId="6304"/>
    <cellStyle name="Data   - Style2 26 2 2 3 3" xfId="6305"/>
    <cellStyle name="Data   - Style2 26 2 2 4" xfId="6306"/>
    <cellStyle name="Data   - Style2 26 2 2 4 2" xfId="6307"/>
    <cellStyle name="Data   - Style2 26 2 2 5" xfId="6308"/>
    <cellStyle name="Data   - Style2 26 2 2 5 2" xfId="6309"/>
    <cellStyle name="Data   - Style2 26 2 2 6" xfId="6310"/>
    <cellStyle name="Data   - Style2 26 2 2 6 2" xfId="6311"/>
    <cellStyle name="Data   - Style2 26 2 2 7" xfId="6312"/>
    <cellStyle name="Data   - Style2 26 2 3" xfId="6313"/>
    <cellStyle name="Data   - Style2 26 2 3 2" xfId="6314"/>
    <cellStyle name="Data   - Style2 26 2 3 3" xfId="6315"/>
    <cellStyle name="Data   - Style2 26 2 4" xfId="6316"/>
    <cellStyle name="Data   - Style2 26 2 4 2" xfId="6317"/>
    <cellStyle name="Data   - Style2 26 2 4 3" xfId="6318"/>
    <cellStyle name="Data   - Style2 26 2 5" xfId="6319"/>
    <cellStyle name="Data   - Style2 26 2 5 2" xfId="6320"/>
    <cellStyle name="Data   - Style2 26 2 5 3" xfId="6321"/>
    <cellStyle name="Data   - Style2 26 2 6" xfId="6322"/>
    <cellStyle name="Data   - Style2 26 2 6 2" xfId="6323"/>
    <cellStyle name="Data   - Style2 26 2 7" xfId="6324"/>
    <cellStyle name="Data   - Style2 26 2 7 2" xfId="6325"/>
    <cellStyle name="Data   - Style2 26 2 8" xfId="6326"/>
    <cellStyle name="Data   - Style2 26 2 8 2" xfId="6327"/>
    <cellStyle name="Data   - Style2 26 2 9" xfId="6328"/>
    <cellStyle name="Data   - Style2 26 3" xfId="6329"/>
    <cellStyle name="Data   - Style2 26 3 2" xfId="6330"/>
    <cellStyle name="Data   - Style2 26 3 2 2" xfId="6331"/>
    <cellStyle name="Data   - Style2 26 3 2 3" xfId="6332"/>
    <cellStyle name="Data   - Style2 26 3 3" xfId="6333"/>
    <cellStyle name="Data   - Style2 26 3 3 2" xfId="6334"/>
    <cellStyle name="Data   - Style2 26 3 3 3" xfId="6335"/>
    <cellStyle name="Data   - Style2 26 3 4" xfId="6336"/>
    <cellStyle name="Data   - Style2 26 3 4 2" xfId="6337"/>
    <cellStyle name="Data   - Style2 26 3 5" xfId="6338"/>
    <cellStyle name="Data   - Style2 26 3 5 2" xfId="6339"/>
    <cellStyle name="Data   - Style2 26 3 6" xfId="6340"/>
    <cellStyle name="Data   - Style2 26 3 6 2" xfId="6341"/>
    <cellStyle name="Data   - Style2 26 3 7" xfId="6342"/>
    <cellStyle name="Data   - Style2 26 4" xfId="6343"/>
    <cellStyle name="Data   - Style2 26 4 2" xfId="6344"/>
    <cellStyle name="Data   - Style2 26 5" xfId="6345"/>
    <cellStyle name="Data   - Style2 26 6" xfId="6346"/>
    <cellStyle name="Data   - Style2 27" xfId="6347"/>
    <cellStyle name="Data   - Style2 27 2" xfId="6348"/>
    <cellStyle name="Data   - Style2 27 2 2" xfId="6349"/>
    <cellStyle name="Data   - Style2 27 2 2 2" xfId="6350"/>
    <cellStyle name="Data   - Style2 27 2 2 2 2" xfId="6351"/>
    <cellStyle name="Data   - Style2 27 2 2 2 3" xfId="6352"/>
    <cellStyle name="Data   - Style2 27 2 2 3" xfId="6353"/>
    <cellStyle name="Data   - Style2 27 2 2 3 2" xfId="6354"/>
    <cellStyle name="Data   - Style2 27 2 2 3 3" xfId="6355"/>
    <cellStyle name="Data   - Style2 27 2 2 4" xfId="6356"/>
    <cellStyle name="Data   - Style2 27 2 2 4 2" xfId="6357"/>
    <cellStyle name="Data   - Style2 27 2 2 5" xfId="6358"/>
    <cellStyle name="Data   - Style2 27 2 2 5 2" xfId="6359"/>
    <cellStyle name="Data   - Style2 27 2 2 6" xfId="6360"/>
    <cellStyle name="Data   - Style2 27 2 2 6 2" xfId="6361"/>
    <cellStyle name="Data   - Style2 27 2 2 7" xfId="6362"/>
    <cellStyle name="Data   - Style2 27 2 3" xfId="6363"/>
    <cellStyle name="Data   - Style2 27 2 3 2" xfId="6364"/>
    <cellStyle name="Data   - Style2 27 2 3 3" xfId="6365"/>
    <cellStyle name="Data   - Style2 27 2 4" xfId="6366"/>
    <cellStyle name="Data   - Style2 27 2 4 2" xfId="6367"/>
    <cellStyle name="Data   - Style2 27 2 4 3" xfId="6368"/>
    <cellStyle name="Data   - Style2 27 2 5" xfId="6369"/>
    <cellStyle name="Data   - Style2 27 2 5 2" xfId="6370"/>
    <cellStyle name="Data   - Style2 27 2 5 3" xfId="6371"/>
    <cellStyle name="Data   - Style2 27 2 6" xfId="6372"/>
    <cellStyle name="Data   - Style2 27 2 6 2" xfId="6373"/>
    <cellStyle name="Data   - Style2 27 2 7" xfId="6374"/>
    <cellStyle name="Data   - Style2 27 2 7 2" xfId="6375"/>
    <cellStyle name="Data   - Style2 27 2 8" xfId="6376"/>
    <cellStyle name="Data   - Style2 27 2 8 2" xfId="6377"/>
    <cellStyle name="Data   - Style2 27 2 9" xfId="6378"/>
    <cellStyle name="Data   - Style2 27 3" xfId="6379"/>
    <cellStyle name="Data   - Style2 27 3 2" xfId="6380"/>
    <cellStyle name="Data   - Style2 27 3 2 2" xfId="6381"/>
    <cellStyle name="Data   - Style2 27 3 2 3" xfId="6382"/>
    <cellStyle name="Data   - Style2 27 3 3" xfId="6383"/>
    <cellStyle name="Data   - Style2 27 3 3 2" xfId="6384"/>
    <cellStyle name="Data   - Style2 27 3 3 3" xfId="6385"/>
    <cellStyle name="Data   - Style2 27 3 4" xfId="6386"/>
    <cellStyle name="Data   - Style2 27 3 4 2" xfId="6387"/>
    <cellStyle name="Data   - Style2 27 3 5" xfId="6388"/>
    <cellStyle name="Data   - Style2 27 3 5 2" xfId="6389"/>
    <cellStyle name="Data   - Style2 27 3 6" xfId="6390"/>
    <cellStyle name="Data   - Style2 27 3 6 2" xfId="6391"/>
    <cellStyle name="Data   - Style2 27 3 7" xfId="6392"/>
    <cellStyle name="Data   - Style2 27 4" xfId="6393"/>
    <cellStyle name="Data   - Style2 27 4 2" xfId="6394"/>
    <cellStyle name="Data   - Style2 27 5" xfId="6395"/>
    <cellStyle name="Data   - Style2 27 6" xfId="6396"/>
    <cellStyle name="Data   - Style2 28" xfId="6397"/>
    <cellStyle name="Data   - Style2 28 2" xfId="6398"/>
    <cellStyle name="Data   - Style2 28 2 2" xfId="6399"/>
    <cellStyle name="Data   - Style2 28 2 2 2" xfId="6400"/>
    <cellStyle name="Data   - Style2 28 2 2 2 2" xfId="6401"/>
    <cellStyle name="Data   - Style2 28 2 2 2 3" xfId="6402"/>
    <cellStyle name="Data   - Style2 28 2 2 3" xfId="6403"/>
    <cellStyle name="Data   - Style2 28 2 2 3 2" xfId="6404"/>
    <cellStyle name="Data   - Style2 28 2 2 3 3" xfId="6405"/>
    <cellStyle name="Data   - Style2 28 2 2 4" xfId="6406"/>
    <cellStyle name="Data   - Style2 28 2 2 4 2" xfId="6407"/>
    <cellStyle name="Data   - Style2 28 2 2 5" xfId="6408"/>
    <cellStyle name="Data   - Style2 28 2 2 5 2" xfId="6409"/>
    <cellStyle name="Data   - Style2 28 2 2 6" xfId="6410"/>
    <cellStyle name="Data   - Style2 28 2 2 6 2" xfId="6411"/>
    <cellStyle name="Data   - Style2 28 2 2 7" xfId="6412"/>
    <cellStyle name="Data   - Style2 28 2 3" xfId="6413"/>
    <cellStyle name="Data   - Style2 28 2 3 2" xfId="6414"/>
    <cellStyle name="Data   - Style2 28 2 3 3" xfId="6415"/>
    <cellStyle name="Data   - Style2 28 2 4" xfId="6416"/>
    <cellStyle name="Data   - Style2 28 2 4 2" xfId="6417"/>
    <cellStyle name="Data   - Style2 28 2 4 3" xfId="6418"/>
    <cellStyle name="Data   - Style2 28 2 5" xfId="6419"/>
    <cellStyle name="Data   - Style2 28 2 5 2" xfId="6420"/>
    <cellStyle name="Data   - Style2 28 2 5 3" xfId="6421"/>
    <cellStyle name="Data   - Style2 28 2 6" xfId="6422"/>
    <cellStyle name="Data   - Style2 28 2 6 2" xfId="6423"/>
    <cellStyle name="Data   - Style2 28 2 7" xfId="6424"/>
    <cellStyle name="Data   - Style2 28 2 7 2" xfId="6425"/>
    <cellStyle name="Data   - Style2 28 2 8" xfId="6426"/>
    <cellStyle name="Data   - Style2 28 2 8 2" xfId="6427"/>
    <cellStyle name="Data   - Style2 28 2 9" xfId="6428"/>
    <cellStyle name="Data   - Style2 28 3" xfId="6429"/>
    <cellStyle name="Data   - Style2 28 3 2" xfId="6430"/>
    <cellStyle name="Data   - Style2 28 3 2 2" xfId="6431"/>
    <cellStyle name="Data   - Style2 28 3 2 3" xfId="6432"/>
    <cellStyle name="Data   - Style2 28 3 3" xfId="6433"/>
    <cellStyle name="Data   - Style2 28 3 3 2" xfId="6434"/>
    <cellStyle name="Data   - Style2 28 3 3 3" xfId="6435"/>
    <cellStyle name="Data   - Style2 28 3 4" xfId="6436"/>
    <cellStyle name="Data   - Style2 28 3 4 2" xfId="6437"/>
    <cellStyle name="Data   - Style2 28 3 5" xfId="6438"/>
    <cellStyle name="Data   - Style2 28 3 5 2" xfId="6439"/>
    <cellStyle name="Data   - Style2 28 3 6" xfId="6440"/>
    <cellStyle name="Data   - Style2 28 3 6 2" xfId="6441"/>
    <cellStyle name="Data   - Style2 28 3 7" xfId="6442"/>
    <cellStyle name="Data   - Style2 28 4" xfId="6443"/>
    <cellStyle name="Data   - Style2 28 4 2" xfId="6444"/>
    <cellStyle name="Data   - Style2 28 5" xfId="6445"/>
    <cellStyle name="Data   - Style2 28 6" xfId="6446"/>
    <cellStyle name="Data   - Style2 29" xfId="6447"/>
    <cellStyle name="Data   - Style2 29 2" xfId="6448"/>
    <cellStyle name="Data   - Style2 29 2 2" xfId="6449"/>
    <cellStyle name="Data   - Style2 29 2 2 2" xfId="6450"/>
    <cellStyle name="Data   - Style2 29 2 2 2 2" xfId="6451"/>
    <cellStyle name="Data   - Style2 29 2 2 2 3" xfId="6452"/>
    <cellStyle name="Data   - Style2 29 2 2 3" xfId="6453"/>
    <cellStyle name="Data   - Style2 29 2 2 3 2" xfId="6454"/>
    <cellStyle name="Data   - Style2 29 2 2 3 3" xfId="6455"/>
    <cellStyle name="Data   - Style2 29 2 2 4" xfId="6456"/>
    <cellStyle name="Data   - Style2 29 2 2 4 2" xfId="6457"/>
    <cellStyle name="Data   - Style2 29 2 2 5" xfId="6458"/>
    <cellStyle name="Data   - Style2 29 2 2 5 2" xfId="6459"/>
    <cellStyle name="Data   - Style2 29 2 2 6" xfId="6460"/>
    <cellStyle name="Data   - Style2 29 2 2 6 2" xfId="6461"/>
    <cellStyle name="Data   - Style2 29 2 2 7" xfId="6462"/>
    <cellStyle name="Data   - Style2 29 2 3" xfId="6463"/>
    <cellStyle name="Data   - Style2 29 2 3 2" xfId="6464"/>
    <cellStyle name="Data   - Style2 29 2 3 3" xfId="6465"/>
    <cellStyle name="Data   - Style2 29 2 4" xfId="6466"/>
    <cellStyle name="Data   - Style2 29 2 4 2" xfId="6467"/>
    <cellStyle name="Data   - Style2 29 2 4 3" xfId="6468"/>
    <cellStyle name="Data   - Style2 29 2 5" xfId="6469"/>
    <cellStyle name="Data   - Style2 29 2 5 2" xfId="6470"/>
    <cellStyle name="Data   - Style2 29 2 5 3" xfId="6471"/>
    <cellStyle name="Data   - Style2 29 2 6" xfId="6472"/>
    <cellStyle name="Data   - Style2 29 2 6 2" xfId="6473"/>
    <cellStyle name="Data   - Style2 29 2 7" xfId="6474"/>
    <cellStyle name="Data   - Style2 29 2 7 2" xfId="6475"/>
    <cellStyle name="Data   - Style2 29 2 8" xfId="6476"/>
    <cellStyle name="Data   - Style2 29 2 8 2" xfId="6477"/>
    <cellStyle name="Data   - Style2 29 2 9" xfId="6478"/>
    <cellStyle name="Data   - Style2 29 3" xfId="6479"/>
    <cellStyle name="Data   - Style2 29 3 2" xfId="6480"/>
    <cellStyle name="Data   - Style2 29 3 2 2" xfId="6481"/>
    <cellStyle name="Data   - Style2 29 3 2 3" xfId="6482"/>
    <cellStyle name="Data   - Style2 29 3 3" xfId="6483"/>
    <cellStyle name="Data   - Style2 29 3 3 2" xfId="6484"/>
    <cellStyle name="Data   - Style2 29 3 3 3" xfId="6485"/>
    <cellStyle name="Data   - Style2 29 3 4" xfId="6486"/>
    <cellStyle name="Data   - Style2 29 3 4 2" xfId="6487"/>
    <cellStyle name="Data   - Style2 29 3 5" xfId="6488"/>
    <cellStyle name="Data   - Style2 29 3 5 2" xfId="6489"/>
    <cellStyle name="Data   - Style2 29 3 6" xfId="6490"/>
    <cellStyle name="Data   - Style2 29 3 6 2" xfId="6491"/>
    <cellStyle name="Data   - Style2 29 3 7" xfId="6492"/>
    <cellStyle name="Data   - Style2 29 4" xfId="6493"/>
    <cellStyle name="Data   - Style2 29 4 2" xfId="6494"/>
    <cellStyle name="Data   - Style2 29 5" xfId="6495"/>
    <cellStyle name="Data   - Style2 29 6" xfId="6496"/>
    <cellStyle name="Data   - Style2 3" xfId="6497"/>
    <cellStyle name="Data   - Style2 3 10" xfId="6498"/>
    <cellStyle name="Data   - Style2 3 11" xfId="6499"/>
    <cellStyle name="Data   - Style2 3 12" xfId="6500"/>
    <cellStyle name="Data   - Style2 3 2" xfId="6501"/>
    <cellStyle name="Data   - Style2 3 2 10" xfId="6502"/>
    <cellStyle name="Data   - Style2 3 2 10 2" xfId="6503"/>
    <cellStyle name="Data   - Style2 3 2 11" xfId="6504"/>
    <cellStyle name="Data   - Style2 3 2 2" xfId="6505"/>
    <cellStyle name="Data   - Style2 3 2 2 2" xfId="6506"/>
    <cellStyle name="Data   - Style2 3 2 2 2 2" xfId="6507"/>
    <cellStyle name="Data   - Style2 3 2 2 2 2 2" xfId="6508"/>
    <cellStyle name="Data   - Style2 3 2 2 2 2 3" xfId="6509"/>
    <cellStyle name="Data   - Style2 3 2 2 2 3" xfId="6510"/>
    <cellStyle name="Data   - Style2 3 2 2 2 3 2" xfId="6511"/>
    <cellStyle name="Data   - Style2 3 2 2 2 3 3" xfId="6512"/>
    <cellStyle name="Data   - Style2 3 2 2 2 4" xfId="6513"/>
    <cellStyle name="Data   - Style2 3 2 2 2 4 2" xfId="6514"/>
    <cellStyle name="Data   - Style2 3 2 2 2 5" xfId="6515"/>
    <cellStyle name="Data   - Style2 3 2 2 2 5 2" xfId="6516"/>
    <cellStyle name="Data   - Style2 3 2 2 2 6" xfId="6517"/>
    <cellStyle name="Data   - Style2 3 2 2 2 6 2" xfId="6518"/>
    <cellStyle name="Data   - Style2 3 2 2 2 7" xfId="6519"/>
    <cellStyle name="Data   - Style2 3 2 2 3" xfId="6520"/>
    <cellStyle name="Data   - Style2 3 2 2 3 2" xfId="6521"/>
    <cellStyle name="Data   - Style2 3 2 2 3 3" xfId="6522"/>
    <cellStyle name="Data   - Style2 3 2 2 4" xfId="6523"/>
    <cellStyle name="Data   - Style2 3 2 2 4 2" xfId="6524"/>
    <cellStyle name="Data   - Style2 3 2 2 4 3" xfId="6525"/>
    <cellStyle name="Data   - Style2 3 2 2 5" xfId="6526"/>
    <cellStyle name="Data   - Style2 3 2 2 5 2" xfId="6527"/>
    <cellStyle name="Data   - Style2 3 2 2 5 3" xfId="6528"/>
    <cellStyle name="Data   - Style2 3 2 2 6" xfId="6529"/>
    <cellStyle name="Data   - Style2 3 2 2 6 2" xfId="6530"/>
    <cellStyle name="Data   - Style2 3 2 2 7" xfId="6531"/>
    <cellStyle name="Data   - Style2 3 2 2 7 2" xfId="6532"/>
    <cellStyle name="Data   - Style2 3 2 2 8" xfId="6533"/>
    <cellStyle name="Data   - Style2 3 2 2 8 2" xfId="6534"/>
    <cellStyle name="Data   - Style2 3 2 2 9" xfId="6535"/>
    <cellStyle name="Data   - Style2 3 2 3" xfId="6536"/>
    <cellStyle name="Data   - Style2 3 2 3 2" xfId="6537"/>
    <cellStyle name="Data   - Style2 3 2 3 2 2" xfId="6538"/>
    <cellStyle name="Data   - Style2 3 2 3 2 2 2" xfId="6539"/>
    <cellStyle name="Data   - Style2 3 2 3 2 2 3" xfId="6540"/>
    <cellStyle name="Data   - Style2 3 2 3 2 3" xfId="6541"/>
    <cellStyle name="Data   - Style2 3 2 3 2 3 2" xfId="6542"/>
    <cellStyle name="Data   - Style2 3 2 3 2 3 3" xfId="6543"/>
    <cellStyle name="Data   - Style2 3 2 3 2 4" xfId="6544"/>
    <cellStyle name="Data   - Style2 3 2 3 2 4 2" xfId="6545"/>
    <cellStyle name="Data   - Style2 3 2 3 2 5" xfId="6546"/>
    <cellStyle name="Data   - Style2 3 2 3 2 5 2" xfId="6547"/>
    <cellStyle name="Data   - Style2 3 2 3 2 6" xfId="6548"/>
    <cellStyle name="Data   - Style2 3 2 3 2 6 2" xfId="6549"/>
    <cellStyle name="Data   - Style2 3 2 3 2 7" xfId="6550"/>
    <cellStyle name="Data   - Style2 3 2 3 3" xfId="6551"/>
    <cellStyle name="Data   - Style2 3 2 3 3 2" xfId="6552"/>
    <cellStyle name="Data   - Style2 3 2 3 3 3" xfId="6553"/>
    <cellStyle name="Data   - Style2 3 2 3 4" xfId="6554"/>
    <cellStyle name="Data   - Style2 3 2 3 4 2" xfId="6555"/>
    <cellStyle name="Data   - Style2 3 2 3 4 3" xfId="6556"/>
    <cellStyle name="Data   - Style2 3 2 3 5" xfId="6557"/>
    <cellStyle name="Data   - Style2 3 2 3 5 2" xfId="6558"/>
    <cellStyle name="Data   - Style2 3 2 3 5 3" xfId="6559"/>
    <cellStyle name="Data   - Style2 3 2 3 6" xfId="6560"/>
    <cellStyle name="Data   - Style2 3 2 3 6 2" xfId="6561"/>
    <cellStyle name="Data   - Style2 3 2 3 7" xfId="6562"/>
    <cellStyle name="Data   - Style2 3 2 3 7 2" xfId="6563"/>
    <cellStyle name="Data   - Style2 3 2 3 8" xfId="6564"/>
    <cellStyle name="Data   - Style2 3 2 3 8 2" xfId="6565"/>
    <cellStyle name="Data   - Style2 3 2 3 9" xfId="6566"/>
    <cellStyle name="Data   - Style2 3 2 4" xfId="6567"/>
    <cellStyle name="Data   - Style2 3 2 4 2" xfId="6568"/>
    <cellStyle name="Data   - Style2 3 2 4 2 2" xfId="6569"/>
    <cellStyle name="Data   - Style2 3 2 4 2 3" xfId="6570"/>
    <cellStyle name="Data   - Style2 3 2 4 3" xfId="6571"/>
    <cellStyle name="Data   - Style2 3 2 4 3 2" xfId="6572"/>
    <cellStyle name="Data   - Style2 3 2 4 3 3" xfId="6573"/>
    <cellStyle name="Data   - Style2 3 2 4 4" xfId="6574"/>
    <cellStyle name="Data   - Style2 3 2 4 4 2" xfId="6575"/>
    <cellStyle name="Data   - Style2 3 2 4 5" xfId="6576"/>
    <cellStyle name="Data   - Style2 3 2 4 5 2" xfId="6577"/>
    <cellStyle name="Data   - Style2 3 2 4 6" xfId="6578"/>
    <cellStyle name="Data   - Style2 3 2 4 6 2" xfId="6579"/>
    <cellStyle name="Data   - Style2 3 2 4 7" xfId="6580"/>
    <cellStyle name="Data   - Style2 3 2 5" xfId="6581"/>
    <cellStyle name="Data   - Style2 3 2 5 2" xfId="6582"/>
    <cellStyle name="Data   - Style2 3 2 5 3" xfId="6583"/>
    <cellStyle name="Data   - Style2 3 2 6" xfId="6584"/>
    <cellStyle name="Data   - Style2 3 2 6 2" xfId="6585"/>
    <cellStyle name="Data   - Style2 3 2 6 3" xfId="6586"/>
    <cellStyle name="Data   - Style2 3 2 7" xfId="6587"/>
    <cellStyle name="Data   - Style2 3 2 7 2" xfId="6588"/>
    <cellStyle name="Data   - Style2 3 2 7 3" xfId="6589"/>
    <cellStyle name="Data   - Style2 3 2 8" xfId="6590"/>
    <cellStyle name="Data   - Style2 3 2 8 2" xfId="6591"/>
    <cellStyle name="Data   - Style2 3 2 9" xfId="6592"/>
    <cellStyle name="Data   - Style2 3 2 9 2" xfId="6593"/>
    <cellStyle name="Data   - Style2 3 3" xfId="6594"/>
    <cellStyle name="Data   - Style2 3 3 10" xfId="6595"/>
    <cellStyle name="Data   - Style2 3 3 10 2" xfId="6596"/>
    <cellStyle name="Data   - Style2 3 3 11" xfId="6597"/>
    <cellStyle name="Data   - Style2 3 3 2" xfId="6598"/>
    <cellStyle name="Data   - Style2 3 3 2 2" xfId="6599"/>
    <cellStyle name="Data   - Style2 3 3 2 2 2" xfId="6600"/>
    <cellStyle name="Data   - Style2 3 3 2 2 2 2" xfId="6601"/>
    <cellStyle name="Data   - Style2 3 3 2 2 2 3" xfId="6602"/>
    <cellStyle name="Data   - Style2 3 3 2 2 3" xfId="6603"/>
    <cellStyle name="Data   - Style2 3 3 2 2 3 2" xfId="6604"/>
    <cellStyle name="Data   - Style2 3 3 2 2 3 3" xfId="6605"/>
    <cellStyle name="Data   - Style2 3 3 2 2 4" xfId="6606"/>
    <cellStyle name="Data   - Style2 3 3 2 2 4 2" xfId="6607"/>
    <cellStyle name="Data   - Style2 3 3 2 2 5" xfId="6608"/>
    <cellStyle name="Data   - Style2 3 3 2 2 5 2" xfId="6609"/>
    <cellStyle name="Data   - Style2 3 3 2 2 6" xfId="6610"/>
    <cellStyle name="Data   - Style2 3 3 2 2 6 2" xfId="6611"/>
    <cellStyle name="Data   - Style2 3 3 2 2 7" xfId="6612"/>
    <cellStyle name="Data   - Style2 3 3 2 3" xfId="6613"/>
    <cellStyle name="Data   - Style2 3 3 2 3 2" xfId="6614"/>
    <cellStyle name="Data   - Style2 3 3 2 3 3" xfId="6615"/>
    <cellStyle name="Data   - Style2 3 3 2 4" xfId="6616"/>
    <cellStyle name="Data   - Style2 3 3 2 4 2" xfId="6617"/>
    <cellStyle name="Data   - Style2 3 3 2 4 3" xfId="6618"/>
    <cellStyle name="Data   - Style2 3 3 2 5" xfId="6619"/>
    <cellStyle name="Data   - Style2 3 3 2 5 2" xfId="6620"/>
    <cellStyle name="Data   - Style2 3 3 2 5 3" xfId="6621"/>
    <cellStyle name="Data   - Style2 3 3 2 6" xfId="6622"/>
    <cellStyle name="Data   - Style2 3 3 2 6 2" xfId="6623"/>
    <cellStyle name="Data   - Style2 3 3 2 7" xfId="6624"/>
    <cellStyle name="Data   - Style2 3 3 2 7 2" xfId="6625"/>
    <cellStyle name="Data   - Style2 3 3 2 8" xfId="6626"/>
    <cellStyle name="Data   - Style2 3 3 2 8 2" xfId="6627"/>
    <cellStyle name="Data   - Style2 3 3 2 9" xfId="6628"/>
    <cellStyle name="Data   - Style2 3 3 3" xfId="6629"/>
    <cellStyle name="Data   - Style2 3 3 3 2" xfId="6630"/>
    <cellStyle name="Data   - Style2 3 3 3 2 2" xfId="6631"/>
    <cellStyle name="Data   - Style2 3 3 3 2 2 2" xfId="6632"/>
    <cellStyle name="Data   - Style2 3 3 3 2 2 3" xfId="6633"/>
    <cellStyle name="Data   - Style2 3 3 3 2 3" xfId="6634"/>
    <cellStyle name="Data   - Style2 3 3 3 2 3 2" xfId="6635"/>
    <cellStyle name="Data   - Style2 3 3 3 2 3 3" xfId="6636"/>
    <cellStyle name="Data   - Style2 3 3 3 2 4" xfId="6637"/>
    <cellStyle name="Data   - Style2 3 3 3 2 4 2" xfId="6638"/>
    <cellStyle name="Data   - Style2 3 3 3 2 5" xfId="6639"/>
    <cellStyle name="Data   - Style2 3 3 3 2 5 2" xfId="6640"/>
    <cellStyle name="Data   - Style2 3 3 3 2 6" xfId="6641"/>
    <cellStyle name="Data   - Style2 3 3 3 2 6 2" xfId="6642"/>
    <cellStyle name="Data   - Style2 3 3 3 2 7" xfId="6643"/>
    <cellStyle name="Data   - Style2 3 3 3 3" xfId="6644"/>
    <cellStyle name="Data   - Style2 3 3 3 3 2" xfId="6645"/>
    <cellStyle name="Data   - Style2 3 3 3 3 3" xfId="6646"/>
    <cellStyle name="Data   - Style2 3 3 3 4" xfId="6647"/>
    <cellStyle name="Data   - Style2 3 3 3 4 2" xfId="6648"/>
    <cellStyle name="Data   - Style2 3 3 3 4 3" xfId="6649"/>
    <cellStyle name="Data   - Style2 3 3 3 5" xfId="6650"/>
    <cellStyle name="Data   - Style2 3 3 3 5 2" xfId="6651"/>
    <cellStyle name="Data   - Style2 3 3 3 5 3" xfId="6652"/>
    <cellStyle name="Data   - Style2 3 3 3 6" xfId="6653"/>
    <cellStyle name="Data   - Style2 3 3 3 6 2" xfId="6654"/>
    <cellStyle name="Data   - Style2 3 3 3 7" xfId="6655"/>
    <cellStyle name="Data   - Style2 3 3 3 7 2" xfId="6656"/>
    <cellStyle name="Data   - Style2 3 3 3 8" xfId="6657"/>
    <cellStyle name="Data   - Style2 3 3 3 8 2" xfId="6658"/>
    <cellStyle name="Data   - Style2 3 3 3 9" xfId="6659"/>
    <cellStyle name="Data   - Style2 3 3 4" xfId="6660"/>
    <cellStyle name="Data   - Style2 3 3 4 2" xfId="6661"/>
    <cellStyle name="Data   - Style2 3 3 4 2 2" xfId="6662"/>
    <cellStyle name="Data   - Style2 3 3 4 2 3" xfId="6663"/>
    <cellStyle name="Data   - Style2 3 3 4 3" xfId="6664"/>
    <cellStyle name="Data   - Style2 3 3 4 3 2" xfId="6665"/>
    <cellStyle name="Data   - Style2 3 3 4 3 3" xfId="6666"/>
    <cellStyle name="Data   - Style2 3 3 4 4" xfId="6667"/>
    <cellStyle name="Data   - Style2 3 3 4 4 2" xfId="6668"/>
    <cellStyle name="Data   - Style2 3 3 4 5" xfId="6669"/>
    <cellStyle name="Data   - Style2 3 3 4 5 2" xfId="6670"/>
    <cellStyle name="Data   - Style2 3 3 4 6" xfId="6671"/>
    <cellStyle name="Data   - Style2 3 3 4 6 2" xfId="6672"/>
    <cellStyle name="Data   - Style2 3 3 4 7" xfId="6673"/>
    <cellStyle name="Data   - Style2 3 3 5" xfId="6674"/>
    <cellStyle name="Data   - Style2 3 3 5 2" xfId="6675"/>
    <cellStyle name="Data   - Style2 3 3 5 3" xfId="6676"/>
    <cellStyle name="Data   - Style2 3 3 6" xfId="6677"/>
    <cellStyle name="Data   - Style2 3 3 6 2" xfId="6678"/>
    <cellStyle name="Data   - Style2 3 3 6 3" xfId="6679"/>
    <cellStyle name="Data   - Style2 3 3 7" xfId="6680"/>
    <cellStyle name="Data   - Style2 3 3 7 2" xfId="6681"/>
    <cellStyle name="Data   - Style2 3 3 7 3" xfId="6682"/>
    <cellStyle name="Data   - Style2 3 3 8" xfId="6683"/>
    <cellStyle name="Data   - Style2 3 3 8 2" xfId="6684"/>
    <cellStyle name="Data   - Style2 3 3 9" xfId="6685"/>
    <cellStyle name="Data   - Style2 3 3 9 2" xfId="6686"/>
    <cellStyle name="Data   - Style2 3 4" xfId="6687"/>
    <cellStyle name="Data   - Style2 3 4 10" xfId="6688"/>
    <cellStyle name="Data   - Style2 3 4 2" xfId="6689"/>
    <cellStyle name="Data   - Style2 3 4 2 2" xfId="6690"/>
    <cellStyle name="Data   - Style2 3 4 2 2 2" xfId="6691"/>
    <cellStyle name="Data   - Style2 3 4 2 2 2 2" xfId="6692"/>
    <cellStyle name="Data   - Style2 3 4 2 2 2 3" xfId="6693"/>
    <cellStyle name="Data   - Style2 3 4 2 2 3" xfId="6694"/>
    <cellStyle name="Data   - Style2 3 4 2 2 3 2" xfId="6695"/>
    <cellStyle name="Data   - Style2 3 4 2 2 3 3" xfId="6696"/>
    <cellStyle name="Data   - Style2 3 4 2 2 4" xfId="6697"/>
    <cellStyle name="Data   - Style2 3 4 2 2 4 2" xfId="6698"/>
    <cellStyle name="Data   - Style2 3 4 2 2 5" xfId="6699"/>
    <cellStyle name="Data   - Style2 3 4 2 2 5 2" xfId="6700"/>
    <cellStyle name="Data   - Style2 3 4 2 2 6" xfId="6701"/>
    <cellStyle name="Data   - Style2 3 4 2 2 6 2" xfId="6702"/>
    <cellStyle name="Data   - Style2 3 4 2 2 7" xfId="6703"/>
    <cellStyle name="Data   - Style2 3 4 2 3" xfId="6704"/>
    <cellStyle name="Data   - Style2 3 4 2 3 2" xfId="6705"/>
    <cellStyle name="Data   - Style2 3 4 2 3 3" xfId="6706"/>
    <cellStyle name="Data   - Style2 3 4 2 4" xfId="6707"/>
    <cellStyle name="Data   - Style2 3 4 2 4 2" xfId="6708"/>
    <cellStyle name="Data   - Style2 3 4 2 4 3" xfId="6709"/>
    <cellStyle name="Data   - Style2 3 4 2 5" xfId="6710"/>
    <cellStyle name="Data   - Style2 3 4 2 5 2" xfId="6711"/>
    <cellStyle name="Data   - Style2 3 4 2 5 3" xfId="6712"/>
    <cellStyle name="Data   - Style2 3 4 2 6" xfId="6713"/>
    <cellStyle name="Data   - Style2 3 4 2 6 2" xfId="6714"/>
    <cellStyle name="Data   - Style2 3 4 2 7" xfId="6715"/>
    <cellStyle name="Data   - Style2 3 4 2 7 2" xfId="6716"/>
    <cellStyle name="Data   - Style2 3 4 2 8" xfId="6717"/>
    <cellStyle name="Data   - Style2 3 4 2 8 2" xfId="6718"/>
    <cellStyle name="Data   - Style2 3 4 2 9" xfId="6719"/>
    <cellStyle name="Data   - Style2 3 4 3" xfId="6720"/>
    <cellStyle name="Data   - Style2 3 4 3 2" xfId="6721"/>
    <cellStyle name="Data   - Style2 3 4 3 2 2" xfId="6722"/>
    <cellStyle name="Data   - Style2 3 4 3 2 3" xfId="6723"/>
    <cellStyle name="Data   - Style2 3 4 3 3" xfId="6724"/>
    <cellStyle name="Data   - Style2 3 4 3 3 2" xfId="6725"/>
    <cellStyle name="Data   - Style2 3 4 3 3 3" xfId="6726"/>
    <cellStyle name="Data   - Style2 3 4 3 4" xfId="6727"/>
    <cellStyle name="Data   - Style2 3 4 3 4 2" xfId="6728"/>
    <cellStyle name="Data   - Style2 3 4 3 5" xfId="6729"/>
    <cellStyle name="Data   - Style2 3 4 3 5 2" xfId="6730"/>
    <cellStyle name="Data   - Style2 3 4 3 6" xfId="6731"/>
    <cellStyle name="Data   - Style2 3 4 3 6 2" xfId="6732"/>
    <cellStyle name="Data   - Style2 3 4 3 7" xfId="6733"/>
    <cellStyle name="Data   - Style2 3 4 4" xfId="6734"/>
    <cellStyle name="Data   - Style2 3 4 4 2" xfId="6735"/>
    <cellStyle name="Data   - Style2 3 4 4 3" xfId="6736"/>
    <cellStyle name="Data   - Style2 3 4 5" xfId="6737"/>
    <cellStyle name="Data   - Style2 3 4 5 2" xfId="6738"/>
    <cellStyle name="Data   - Style2 3 4 5 3" xfId="6739"/>
    <cellStyle name="Data   - Style2 3 4 6" xfId="6740"/>
    <cellStyle name="Data   - Style2 3 4 6 2" xfId="6741"/>
    <cellStyle name="Data   - Style2 3 4 6 3" xfId="6742"/>
    <cellStyle name="Data   - Style2 3 4 7" xfId="6743"/>
    <cellStyle name="Data   - Style2 3 4 7 2" xfId="6744"/>
    <cellStyle name="Data   - Style2 3 4 8" xfId="6745"/>
    <cellStyle name="Data   - Style2 3 4 8 2" xfId="6746"/>
    <cellStyle name="Data   - Style2 3 4 9" xfId="6747"/>
    <cellStyle name="Data   - Style2 3 4 9 2" xfId="6748"/>
    <cellStyle name="Data   - Style2 3 5" xfId="6749"/>
    <cellStyle name="Data   - Style2 3 5 2" xfId="6750"/>
    <cellStyle name="Data   - Style2 3 5 2 2" xfId="6751"/>
    <cellStyle name="Data   - Style2 3 5 2 2 2" xfId="6752"/>
    <cellStyle name="Data   - Style2 3 5 2 2 3" xfId="6753"/>
    <cellStyle name="Data   - Style2 3 5 2 3" xfId="6754"/>
    <cellStyle name="Data   - Style2 3 5 2 3 2" xfId="6755"/>
    <cellStyle name="Data   - Style2 3 5 2 3 3" xfId="6756"/>
    <cellStyle name="Data   - Style2 3 5 2 4" xfId="6757"/>
    <cellStyle name="Data   - Style2 3 5 2 4 2" xfId="6758"/>
    <cellStyle name="Data   - Style2 3 5 2 5" xfId="6759"/>
    <cellStyle name="Data   - Style2 3 5 2 5 2" xfId="6760"/>
    <cellStyle name="Data   - Style2 3 5 2 6" xfId="6761"/>
    <cellStyle name="Data   - Style2 3 5 2 6 2" xfId="6762"/>
    <cellStyle name="Data   - Style2 3 5 2 7" xfId="6763"/>
    <cellStyle name="Data   - Style2 3 5 3" xfId="6764"/>
    <cellStyle name="Data   - Style2 3 5 3 2" xfId="6765"/>
    <cellStyle name="Data   - Style2 3 5 3 3" xfId="6766"/>
    <cellStyle name="Data   - Style2 3 5 4" xfId="6767"/>
    <cellStyle name="Data   - Style2 3 5 4 2" xfId="6768"/>
    <cellStyle name="Data   - Style2 3 5 4 3" xfId="6769"/>
    <cellStyle name="Data   - Style2 3 5 5" xfId="6770"/>
    <cellStyle name="Data   - Style2 3 5 5 2" xfId="6771"/>
    <cellStyle name="Data   - Style2 3 5 5 3" xfId="6772"/>
    <cellStyle name="Data   - Style2 3 5 6" xfId="6773"/>
    <cellStyle name="Data   - Style2 3 5 6 2" xfId="6774"/>
    <cellStyle name="Data   - Style2 3 5 7" xfId="6775"/>
    <cellStyle name="Data   - Style2 3 5 7 2" xfId="6776"/>
    <cellStyle name="Data   - Style2 3 5 8" xfId="6777"/>
    <cellStyle name="Data   - Style2 3 5 8 2" xfId="6778"/>
    <cellStyle name="Data   - Style2 3 5 9" xfId="6779"/>
    <cellStyle name="Data   - Style2 3 6" xfId="6780"/>
    <cellStyle name="Data   - Style2 3 6 2" xfId="6781"/>
    <cellStyle name="Data   - Style2 3 6 2 2" xfId="6782"/>
    <cellStyle name="Data   - Style2 3 6 2 3" xfId="6783"/>
    <cellStyle name="Data   - Style2 3 6 3" xfId="6784"/>
    <cellStyle name="Data   - Style2 3 6 3 2" xfId="6785"/>
    <cellStyle name="Data   - Style2 3 6 3 3" xfId="6786"/>
    <cellStyle name="Data   - Style2 3 6 4" xfId="6787"/>
    <cellStyle name="Data   - Style2 3 6 4 2" xfId="6788"/>
    <cellStyle name="Data   - Style2 3 6 5" xfId="6789"/>
    <cellStyle name="Data   - Style2 3 6 5 2" xfId="6790"/>
    <cellStyle name="Data   - Style2 3 6 6" xfId="6791"/>
    <cellStyle name="Data   - Style2 3 6 6 2" xfId="6792"/>
    <cellStyle name="Data   - Style2 3 6 7" xfId="6793"/>
    <cellStyle name="Data   - Style2 3 7" xfId="6794"/>
    <cellStyle name="Data   - Style2 3 7 2" xfId="6795"/>
    <cellStyle name="Data   - Style2 3 8" xfId="6796"/>
    <cellStyle name="Data   - Style2 3 9" xfId="6797"/>
    <cellStyle name="Data   - Style2 30" xfId="6798"/>
    <cellStyle name="Data   - Style2 30 2" xfId="6799"/>
    <cellStyle name="Data   - Style2 30 2 2" xfId="6800"/>
    <cellStyle name="Data   - Style2 30 2 2 2" xfId="6801"/>
    <cellStyle name="Data   - Style2 30 2 2 2 2" xfId="6802"/>
    <cellStyle name="Data   - Style2 30 2 2 2 3" xfId="6803"/>
    <cellStyle name="Data   - Style2 30 2 2 3" xfId="6804"/>
    <cellStyle name="Data   - Style2 30 2 2 3 2" xfId="6805"/>
    <cellStyle name="Data   - Style2 30 2 2 3 3" xfId="6806"/>
    <cellStyle name="Data   - Style2 30 2 2 4" xfId="6807"/>
    <cellStyle name="Data   - Style2 30 2 2 4 2" xfId="6808"/>
    <cellStyle name="Data   - Style2 30 2 2 5" xfId="6809"/>
    <cellStyle name="Data   - Style2 30 2 2 5 2" xfId="6810"/>
    <cellStyle name="Data   - Style2 30 2 2 6" xfId="6811"/>
    <cellStyle name="Data   - Style2 30 2 2 6 2" xfId="6812"/>
    <cellStyle name="Data   - Style2 30 2 2 7" xfId="6813"/>
    <cellStyle name="Data   - Style2 30 2 3" xfId="6814"/>
    <cellStyle name="Data   - Style2 30 2 3 2" xfId="6815"/>
    <cellStyle name="Data   - Style2 30 2 3 3" xfId="6816"/>
    <cellStyle name="Data   - Style2 30 2 4" xfId="6817"/>
    <cellStyle name="Data   - Style2 30 2 4 2" xfId="6818"/>
    <cellStyle name="Data   - Style2 30 2 4 3" xfId="6819"/>
    <cellStyle name="Data   - Style2 30 2 5" xfId="6820"/>
    <cellStyle name="Data   - Style2 30 2 5 2" xfId="6821"/>
    <cellStyle name="Data   - Style2 30 2 5 3" xfId="6822"/>
    <cellStyle name="Data   - Style2 30 2 6" xfId="6823"/>
    <cellStyle name="Data   - Style2 30 2 6 2" xfId="6824"/>
    <cellStyle name="Data   - Style2 30 2 7" xfId="6825"/>
    <cellStyle name="Data   - Style2 30 2 7 2" xfId="6826"/>
    <cellStyle name="Data   - Style2 30 2 8" xfId="6827"/>
    <cellStyle name="Data   - Style2 30 2 8 2" xfId="6828"/>
    <cellStyle name="Data   - Style2 30 2 9" xfId="6829"/>
    <cellStyle name="Data   - Style2 30 3" xfId="6830"/>
    <cellStyle name="Data   - Style2 30 3 2" xfId="6831"/>
    <cellStyle name="Data   - Style2 30 3 2 2" xfId="6832"/>
    <cellStyle name="Data   - Style2 30 3 2 3" xfId="6833"/>
    <cellStyle name="Data   - Style2 30 3 3" xfId="6834"/>
    <cellStyle name="Data   - Style2 30 3 3 2" xfId="6835"/>
    <cellStyle name="Data   - Style2 30 3 3 3" xfId="6836"/>
    <cellStyle name="Data   - Style2 30 3 4" xfId="6837"/>
    <cellStyle name="Data   - Style2 30 3 4 2" xfId="6838"/>
    <cellStyle name="Data   - Style2 30 3 5" xfId="6839"/>
    <cellStyle name="Data   - Style2 30 3 5 2" xfId="6840"/>
    <cellStyle name="Data   - Style2 30 3 6" xfId="6841"/>
    <cellStyle name="Data   - Style2 30 3 6 2" xfId="6842"/>
    <cellStyle name="Data   - Style2 30 3 7" xfId="6843"/>
    <cellStyle name="Data   - Style2 30 4" xfId="6844"/>
    <cellStyle name="Data   - Style2 30 4 2" xfId="6845"/>
    <cellStyle name="Data   - Style2 30 5" xfId="6846"/>
    <cellStyle name="Data   - Style2 30 6" xfId="6847"/>
    <cellStyle name="Data   - Style2 31" xfId="6848"/>
    <cellStyle name="Data   - Style2 31 2" xfId="6849"/>
    <cellStyle name="Data   - Style2 31 2 2" xfId="6850"/>
    <cellStyle name="Data   - Style2 31 2 2 2" xfId="6851"/>
    <cellStyle name="Data   - Style2 31 2 2 2 2" xfId="6852"/>
    <cellStyle name="Data   - Style2 31 2 2 2 3" xfId="6853"/>
    <cellStyle name="Data   - Style2 31 2 2 3" xfId="6854"/>
    <cellStyle name="Data   - Style2 31 2 2 3 2" xfId="6855"/>
    <cellStyle name="Data   - Style2 31 2 2 3 3" xfId="6856"/>
    <cellStyle name="Data   - Style2 31 2 2 4" xfId="6857"/>
    <cellStyle name="Data   - Style2 31 2 2 4 2" xfId="6858"/>
    <cellStyle name="Data   - Style2 31 2 2 5" xfId="6859"/>
    <cellStyle name="Data   - Style2 31 2 2 5 2" xfId="6860"/>
    <cellStyle name="Data   - Style2 31 2 2 6" xfId="6861"/>
    <cellStyle name="Data   - Style2 31 2 2 6 2" xfId="6862"/>
    <cellStyle name="Data   - Style2 31 2 2 7" xfId="6863"/>
    <cellStyle name="Data   - Style2 31 2 3" xfId="6864"/>
    <cellStyle name="Data   - Style2 31 2 3 2" xfId="6865"/>
    <cellStyle name="Data   - Style2 31 2 3 3" xfId="6866"/>
    <cellStyle name="Data   - Style2 31 2 4" xfId="6867"/>
    <cellStyle name="Data   - Style2 31 2 4 2" xfId="6868"/>
    <cellStyle name="Data   - Style2 31 2 4 3" xfId="6869"/>
    <cellStyle name="Data   - Style2 31 2 5" xfId="6870"/>
    <cellStyle name="Data   - Style2 31 2 5 2" xfId="6871"/>
    <cellStyle name="Data   - Style2 31 2 5 3" xfId="6872"/>
    <cellStyle name="Data   - Style2 31 2 6" xfId="6873"/>
    <cellStyle name="Data   - Style2 31 2 6 2" xfId="6874"/>
    <cellStyle name="Data   - Style2 31 2 7" xfId="6875"/>
    <cellStyle name="Data   - Style2 31 2 7 2" xfId="6876"/>
    <cellStyle name="Data   - Style2 31 2 8" xfId="6877"/>
    <cellStyle name="Data   - Style2 31 2 8 2" xfId="6878"/>
    <cellStyle name="Data   - Style2 31 2 9" xfId="6879"/>
    <cellStyle name="Data   - Style2 31 3" xfId="6880"/>
    <cellStyle name="Data   - Style2 31 3 2" xfId="6881"/>
    <cellStyle name="Data   - Style2 31 3 2 2" xfId="6882"/>
    <cellStyle name="Data   - Style2 31 3 2 3" xfId="6883"/>
    <cellStyle name="Data   - Style2 31 3 3" xfId="6884"/>
    <cellStyle name="Data   - Style2 31 3 3 2" xfId="6885"/>
    <cellStyle name="Data   - Style2 31 3 3 3" xfId="6886"/>
    <cellStyle name="Data   - Style2 31 3 4" xfId="6887"/>
    <cellStyle name="Data   - Style2 31 3 4 2" xfId="6888"/>
    <cellStyle name="Data   - Style2 31 3 5" xfId="6889"/>
    <cellStyle name="Data   - Style2 31 3 5 2" xfId="6890"/>
    <cellStyle name="Data   - Style2 31 3 6" xfId="6891"/>
    <cellStyle name="Data   - Style2 31 3 6 2" xfId="6892"/>
    <cellStyle name="Data   - Style2 31 3 7" xfId="6893"/>
    <cellStyle name="Data   - Style2 31 4" xfId="6894"/>
    <cellStyle name="Data   - Style2 31 4 2" xfId="6895"/>
    <cellStyle name="Data   - Style2 31 5" xfId="6896"/>
    <cellStyle name="Data   - Style2 31 6" xfId="6897"/>
    <cellStyle name="Data   - Style2 32" xfId="6898"/>
    <cellStyle name="Data   - Style2 32 2" xfId="6899"/>
    <cellStyle name="Data   - Style2 32 2 2" xfId="6900"/>
    <cellStyle name="Data   - Style2 32 2 2 2" xfId="6901"/>
    <cellStyle name="Data   - Style2 32 2 2 2 2" xfId="6902"/>
    <cellStyle name="Data   - Style2 32 2 2 2 3" xfId="6903"/>
    <cellStyle name="Data   - Style2 32 2 2 3" xfId="6904"/>
    <cellStyle name="Data   - Style2 32 2 2 3 2" xfId="6905"/>
    <cellStyle name="Data   - Style2 32 2 2 3 3" xfId="6906"/>
    <cellStyle name="Data   - Style2 32 2 2 4" xfId="6907"/>
    <cellStyle name="Data   - Style2 32 2 2 4 2" xfId="6908"/>
    <cellStyle name="Data   - Style2 32 2 2 5" xfId="6909"/>
    <cellStyle name="Data   - Style2 32 2 2 5 2" xfId="6910"/>
    <cellStyle name="Data   - Style2 32 2 2 6" xfId="6911"/>
    <cellStyle name="Data   - Style2 32 2 2 6 2" xfId="6912"/>
    <cellStyle name="Data   - Style2 32 2 2 7" xfId="6913"/>
    <cellStyle name="Data   - Style2 32 2 3" xfId="6914"/>
    <cellStyle name="Data   - Style2 32 2 3 2" xfId="6915"/>
    <cellStyle name="Data   - Style2 32 2 3 3" xfId="6916"/>
    <cellStyle name="Data   - Style2 32 2 4" xfId="6917"/>
    <cellStyle name="Data   - Style2 32 2 4 2" xfId="6918"/>
    <cellStyle name="Data   - Style2 32 2 4 3" xfId="6919"/>
    <cellStyle name="Data   - Style2 32 2 5" xfId="6920"/>
    <cellStyle name="Data   - Style2 32 2 5 2" xfId="6921"/>
    <cellStyle name="Data   - Style2 32 2 5 3" xfId="6922"/>
    <cellStyle name="Data   - Style2 32 2 6" xfId="6923"/>
    <cellStyle name="Data   - Style2 32 2 6 2" xfId="6924"/>
    <cellStyle name="Data   - Style2 32 2 7" xfId="6925"/>
    <cellStyle name="Data   - Style2 32 2 7 2" xfId="6926"/>
    <cellStyle name="Data   - Style2 32 2 8" xfId="6927"/>
    <cellStyle name="Data   - Style2 32 2 8 2" xfId="6928"/>
    <cellStyle name="Data   - Style2 32 2 9" xfId="6929"/>
    <cellStyle name="Data   - Style2 32 3" xfId="6930"/>
    <cellStyle name="Data   - Style2 32 3 2" xfId="6931"/>
    <cellStyle name="Data   - Style2 32 3 2 2" xfId="6932"/>
    <cellStyle name="Data   - Style2 32 3 2 3" xfId="6933"/>
    <cellStyle name="Data   - Style2 32 3 3" xfId="6934"/>
    <cellStyle name="Data   - Style2 32 3 3 2" xfId="6935"/>
    <cellStyle name="Data   - Style2 32 3 3 3" xfId="6936"/>
    <cellStyle name="Data   - Style2 32 3 4" xfId="6937"/>
    <cellStyle name="Data   - Style2 32 3 4 2" xfId="6938"/>
    <cellStyle name="Data   - Style2 32 3 5" xfId="6939"/>
    <cellStyle name="Data   - Style2 32 3 5 2" xfId="6940"/>
    <cellStyle name="Data   - Style2 32 3 6" xfId="6941"/>
    <cellStyle name="Data   - Style2 32 3 6 2" xfId="6942"/>
    <cellStyle name="Data   - Style2 32 3 7" xfId="6943"/>
    <cellStyle name="Data   - Style2 32 4" xfId="6944"/>
    <cellStyle name="Data   - Style2 32 4 2" xfId="6945"/>
    <cellStyle name="Data   - Style2 32 5" xfId="6946"/>
    <cellStyle name="Data   - Style2 32 6" xfId="6947"/>
    <cellStyle name="Data   - Style2 33" xfId="6948"/>
    <cellStyle name="Data   - Style2 33 2" xfId="6949"/>
    <cellStyle name="Data   - Style2 33 2 2" xfId="6950"/>
    <cellStyle name="Data   - Style2 33 2 2 2" xfId="6951"/>
    <cellStyle name="Data   - Style2 33 2 2 2 2" xfId="6952"/>
    <cellStyle name="Data   - Style2 33 2 2 2 3" xfId="6953"/>
    <cellStyle name="Data   - Style2 33 2 2 3" xfId="6954"/>
    <cellStyle name="Data   - Style2 33 2 2 3 2" xfId="6955"/>
    <cellStyle name="Data   - Style2 33 2 2 3 3" xfId="6956"/>
    <cellStyle name="Data   - Style2 33 2 2 4" xfId="6957"/>
    <cellStyle name="Data   - Style2 33 2 2 4 2" xfId="6958"/>
    <cellStyle name="Data   - Style2 33 2 2 5" xfId="6959"/>
    <cellStyle name="Data   - Style2 33 2 2 5 2" xfId="6960"/>
    <cellStyle name="Data   - Style2 33 2 2 6" xfId="6961"/>
    <cellStyle name="Data   - Style2 33 2 2 6 2" xfId="6962"/>
    <cellStyle name="Data   - Style2 33 2 2 7" xfId="6963"/>
    <cellStyle name="Data   - Style2 33 2 3" xfId="6964"/>
    <cellStyle name="Data   - Style2 33 2 3 2" xfId="6965"/>
    <cellStyle name="Data   - Style2 33 2 3 3" xfId="6966"/>
    <cellStyle name="Data   - Style2 33 2 4" xfId="6967"/>
    <cellStyle name="Data   - Style2 33 2 4 2" xfId="6968"/>
    <cellStyle name="Data   - Style2 33 2 4 3" xfId="6969"/>
    <cellStyle name="Data   - Style2 33 2 5" xfId="6970"/>
    <cellStyle name="Data   - Style2 33 2 5 2" xfId="6971"/>
    <cellStyle name="Data   - Style2 33 2 5 3" xfId="6972"/>
    <cellStyle name="Data   - Style2 33 2 6" xfId="6973"/>
    <cellStyle name="Data   - Style2 33 2 6 2" xfId="6974"/>
    <cellStyle name="Data   - Style2 33 2 7" xfId="6975"/>
    <cellStyle name="Data   - Style2 33 2 7 2" xfId="6976"/>
    <cellStyle name="Data   - Style2 33 2 8" xfId="6977"/>
    <cellStyle name="Data   - Style2 33 2 8 2" xfId="6978"/>
    <cellStyle name="Data   - Style2 33 2 9" xfId="6979"/>
    <cellStyle name="Data   - Style2 33 3" xfId="6980"/>
    <cellStyle name="Data   - Style2 33 3 2" xfId="6981"/>
    <cellStyle name="Data   - Style2 33 3 2 2" xfId="6982"/>
    <cellStyle name="Data   - Style2 33 3 2 3" xfId="6983"/>
    <cellStyle name="Data   - Style2 33 3 3" xfId="6984"/>
    <cellStyle name="Data   - Style2 33 3 3 2" xfId="6985"/>
    <cellStyle name="Data   - Style2 33 3 3 3" xfId="6986"/>
    <cellStyle name="Data   - Style2 33 3 4" xfId="6987"/>
    <cellStyle name="Data   - Style2 33 3 4 2" xfId="6988"/>
    <cellStyle name="Data   - Style2 33 3 5" xfId="6989"/>
    <cellStyle name="Data   - Style2 33 3 5 2" xfId="6990"/>
    <cellStyle name="Data   - Style2 33 3 6" xfId="6991"/>
    <cellStyle name="Data   - Style2 33 3 6 2" xfId="6992"/>
    <cellStyle name="Data   - Style2 33 3 7" xfId="6993"/>
    <cellStyle name="Data   - Style2 33 4" xfId="6994"/>
    <cellStyle name="Data   - Style2 33 4 2" xfId="6995"/>
    <cellStyle name="Data   - Style2 33 5" xfId="6996"/>
    <cellStyle name="Data   - Style2 33 6" xfId="6997"/>
    <cellStyle name="Data   - Style2 34" xfId="6998"/>
    <cellStyle name="Data   - Style2 34 2" xfId="6999"/>
    <cellStyle name="Data   - Style2 34 2 2" xfId="7000"/>
    <cellStyle name="Data   - Style2 34 2 2 2" xfId="7001"/>
    <cellStyle name="Data   - Style2 34 2 2 2 2" xfId="7002"/>
    <cellStyle name="Data   - Style2 34 2 2 2 3" xfId="7003"/>
    <cellStyle name="Data   - Style2 34 2 2 3" xfId="7004"/>
    <cellStyle name="Data   - Style2 34 2 2 3 2" xfId="7005"/>
    <cellStyle name="Data   - Style2 34 2 2 3 3" xfId="7006"/>
    <cellStyle name="Data   - Style2 34 2 2 4" xfId="7007"/>
    <cellStyle name="Data   - Style2 34 2 2 4 2" xfId="7008"/>
    <cellStyle name="Data   - Style2 34 2 2 5" xfId="7009"/>
    <cellStyle name="Data   - Style2 34 2 2 5 2" xfId="7010"/>
    <cellStyle name="Data   - Style2 34 2 2 6" xfId="7011"/>
    <cellStyle name="Data   - Style2 34 2 2 6 2" xfId="7012"/>
    <cellStyle name="Data   - Style2 34 2 2 7" xfId="7013"/>
    <cellStyle name="Data   - Style2 34 2 3" xfId="7014"/>
    <cellStyle name="Data   - Style2 34 2 3 2" xfId="7015"/>
    <cellStyle name="Data   - Style2 34 2 3 3" xfId="7016"/>
    <cellStyle name="Data   - Style2 34 2 4" xfId="7017"/>
    <cellStyle name="Data   - Style2 34 2 4 2" xfId="7018"/>
    <cellStyle name="Data   - Style2 34 2 4 3" xfId="7019"/>
    <cellStyle name="Data   - Style2 34 2 5" xfId="7020"/>
    <cellStyle name="Data   - Style2 34 2 5 2" xfId="7021"/>
    <cellStyle name="Data   - Style2 34 2 5 3" xfId="7022"/>
    <cellStyle name="Data   - Style2 34 2 6" xfId="7023"/>
    <cellStyle name="Data   - Style2 34 2 6 2" xfId="7024"/>
    <cellStyle name="Data   - Style2 34 2 7" xfId="7025"/>
    <cellStyle name="Data   - Style2 34 2 7 2" xfId="7026"/>
    <cellStyle name="Data   - Style2 34 2 8" xfId="7027"/>
    <cellStyle name="Data   - Style2 34 2 8 2" xfId="7028"/>
    <cellStyle name="Data   - Style2 34 2 9" xfId="7029"/>
    <cellStyle name="Data   - Style2 34 3" xfId="7030"/>
    <cellStyle name="Data   - Style2 34 3 2" xfId="7031"/>
    <cellStyle name="Data   - Style2 34 3 2 2" xfId="7032"/>
    <cellStyle name="Data   - Style2 34 3 2 3" xfId="7033"/>
    <cellStyle name="Data   - Style2 34 3 3" xfId="7034"/>
    <cellStyle name="Data   - Style2 34 3 3 2" xfId="7035"/>
    <cellStyle name="Data   - Style2 34 3 3 3" xfId="7036"/>
    <cellStyle name="Data   - Style2 34 3 4" xfId="7037"/>
    <cellStyle name="Data   - Style2 34 3 4 2" xfId="7038"/>
    <cellStyle name="Data   - Style2 34 3 5" xfId="7039"/>
    <cellStyle name="Data   - Style2 34 3 5 2" xfId="7040"/>
    <cellStyle name="Data   - Style2 34 3 6" xfId="7041"/>
    <cellStyle name="Data   - Style2 34 3 6 2" xfId="7042"/>
    <cellStyle name="Data   - Style2 34 3 7" xfId="7043"/>
    <cellStyle name="Data   - Style2 34 4" xfId="7044"/>
    <cellStyle name="Data   - Style2 34 4 2" xfId="7045"/>
    <cellStyle name="Data   - Style2 34 5" xfId="7046"/>
    <cellStyle name="Data   - Style2 34 6" xfId="7047"/>
    <cellStyle name="Data   - Style2 35" xfId="7048"/>
    <cellStyle name="Data   - Style2 35 2" xfId="7049"/>
    <cellStyle name="Data   - Style2 35 2 2" xfId="7050"/>
    <cellStyle name="Data   - Style2 35 2 2 2" xfId="7051"/>
    <cellStyle name="Data   - Style2 35 2 2 2 2" xfId="7052"/>
    <cellStyle name="Data   - Style2 35 2 2 2 3" xfId="7053"/>
    <cellStyle name="Data   - Style2 35 2 2 3" xfId="7054"/>
    <cellStyle name="Data   - Style2 35 2 2 3 2" xfId="7055"/>
    <cellStyle name="Data   - Style2 35 2 2 3 3" xfId="7056"/>
    <cellStyle name="Data   - Style2 35 2 2 4" xfId="7057"/>
    <cellStyle name="Data   - Style2 35 2 2 4 2" xfId="7058"/>
    <cellStyle name="Data   - Style2 35 2 2 5" xfId="7059"/>
    <cellStyle name="Data   - Style2 35 2 2 5 2" xfId="7060"/>
    <cellStyle name="Data   - Style2 35 2 2 6" xfId="7061"/>
    <cellStyle name="Data   - Style2 35 2 2 6 2" xfId="7062"/>
    <cellStyle name="Data   - Style2 35 2 2 7" xfId="7063"/>
    <cellStyle name="Data   - Style2 35 2 3" xfId="7064"/>
    <cellStyle name="Data   - Style2 35 2 3 2" xfId="7065"/>
    <cellStyle name="Data   - Style2 35 2 3 3" xfId="7066"/>
    <cellStyle name="Data   - Style2 35 2 4" xfId="7067"/>
    <cellStyle name="Data   - Style2 35 2 4 2" xfId="7068"/>
    <cellStyle name="Data   - Style2 35 2 4 3" xfId="7069"/>
    <cellStyle name="Data   - Style2 35 2 5" xfId="7070"/>
    <cellStyle name="Data   - Style2 35 2 5 2" xfId="7071"/>
    <cellStyle name="Data   - Style2 35 2 5 3" xfId="7072"/>
    <cellStyle name="Data   - Style2 35 2 6" xfId="7073"/>
    <cellStyle name="Data   - Style2 35 2 6 2" xfId="7074"/>
    <cellStyle name="Data   - Style2 35 2 7" xfId="7075"/>
    <cellStyle name="Data   - Style2 35 2 7 2" xfId="7076"/>
    <cellStyle name="Data   - Style2 35 2 8" xfId="7077"/>
    <cellStyle name="Data   - Style2 35 2 8 2" xfId="7078"/>
    <cellStyle name="Data   - Style2 35 2 9" xfId="7079"/>
    <cellStyle name="Data   - Style2 35 3" xfId="7080"/>
    <cellStyle name="Data   - Style2 35 3 2" xfId="7081"/>
    <cellStyle name="Data   - Style2 35 3 2 2" xfId="7082"/>
    <cellStyle name="Data   - Style2 35 3 2 3" xfId="7083"/>
    <cellStyle name="Data   - Style2 35 3 3" xfId="7084"/>
    <cellStyle name="Data   - Style2 35 3 3 2" xfId="7085"/>
    <cellStyle name="Data   - Style2 35 3 3 3" xfId="7086"/>
    <cellStyle name="Data   - Style2 35 3 4" xfId="7087"/>
    <cellStyle name="Data   - Style2 35 3 4 2" xfId="7088"/>
    <cellStyle name="Data   - Style2 35 3 5" xfId="7089"/>
    <cellStyle name="Data   - Style2 35 3 5 2" xfId="7090"/>
    <cellStyle name="Data   - Style2 35 3 6" xfId="7091"/>
    <cellStyle name="Data   - Style2 35 3 6 2" xfId="7092"/>
    <cellStyle name="Data   - Style2 35 3 7" xfId="7093"/>
    <cellStyle name="Data   - Style2 35 4" xfId="7094"/>
    <cellStyle name="Data   - Style2 35 4 2" xfId="7095"/>
    <cellStyle name="Data   - Style2 35 5" xfId="7096"/>
    <cellStyle name="Data   - Style2 35 6" xfId="7097"/>
    <cellStyle name="Data   - Style2 36" xfId="7098"/>
    <cellStyle name="Data   - Style2 36 2" xfId="7099"/>
    <cellStyle name="Data   - Style2 36 2 2" xfId="7100"/>
    <cellStyle name="Data   - Style2 36 2 2 2" xfId="7101"/>
    <cellStyle name="Data   - Style2 36 2 2 2 2" xfId="7102"/>
    <cellStyle name="Data   - Style2 36 2 2 2 3" xfId="7103"/>
    <cellStyle name="Data   - Style2 36 2 2 3" xfId="7104"/>
    <cellStyle name="Data   - Style2 36 2 2 3 2" xfId="7105"/>
    <cellStyle name="Data   - Style2 36 2 2 3 3" xfId="7106"/>
    <cellStyle name="Data   - Style2 36 2 2 4" xfId="7107"/>
    <cellStyle name="Data   - Style2 36 2 2 4 2" xfId="7108"/>
    <cellStyle name="Data   - Style2 36 2 2 5" xfId="7109"/>
    <cellStyle name="Data   - Style2 36 2 2 5 2" xfId="7110"/>
    <cellStyle name="Data   - Style2 36 2 2 6" xfId="7111"/>
    <cellStyle name="Data   - Style2 36 2 2 6 2" xfId="7112"/>
    <cellStyle name="Data   - Style2 36 2 2 7" xfId="7113"/>
    <cellStyle name="Data   - Style2 36 2 3" xfId="7114"/>
    <cellStyle name="Data   - Style2 36 2 3 2" xfId="7115"/>
    <cellStyle name="Data   - Style2 36 2 3 3" xfId="7116"/>
    <cellStyle name="Data   - Style2 36 2 4" xfId="7117"/>
    <cellStyle name="Data   - Style2 36 2 4 2" xfId="7118"/>
    <cellStyle name="Data   - Style2 36 2 4 3" xfId="7119"/>
    <cellStyle name="Data   - Style2 36 2 5" xfId="7120"/>
    <cellStyle name="Data   - Style2 36 2 5 2" xfId="7121"/>
    <cellStyle name="Data   - Style2 36 2 5 3" xfId="7122"/>
    <cellStyle name="Data   - Style2 36 2 6" xfId="7123"/>
    <cellStyle name="Data   - Style2 36 2 6 2" xfId="7124"/>
    <cellStyle name="Data   - Style2 36 2 7" xfId="7125"/>
    <cellStyle name="Data   - Style2 36 2 7 2" xfId="7126"/>
    <cellStyle name="Data   - Style2 36 2 8" xfId="7127"/>
    <cellStyle name="Data   - Style2 36 2 8 2" xfId="7128"/>
    <cellStyle name="Data   - Style2 36 2 9" xfId="7129"/>
    <cellStyle name="Data   - Style2 36 3" xfId="7130"/>
    <cellStyle name="Data   - Style2 36 3 2" xfId="7131"/>
    <cellStyle name="Data   - Style2 36 3 2 2" xfId="7132"/>
    <cellStyle name="Data   - Style2 36 3 2 3" xfId="7133"/>
    <cellStyle name="Data   - Style2 36 3 3" xfId="7134"/>
    <cellStyle name="Data   - Style2 36 3 3 2" xfId="7135"/>
    <cellStyle name="Data   - Style2 36 3 3 3" xfId="7136"/>
    <cellStyle name="Data   - Style2 36 3 4" xfId="7137"/>
    <cellStyle name="Data   - Style2 36 3 4 2" xfId="7138"/>
    <cellStyle name="Data   - Style2 36 3 5" xfId="7139"/>
    <cellStyle name="Data   - Style2 36 3 5 2" xfId="7140"/>
    <cellStyle name="Data   - Style2 36 3 6" xfId="7141"/>
    <cellStyle name="Data   - Style2 36 3 6 2" xfId="7142"/>
    <cellStyle name="Data   - Style2 36 3 7" xfId="7143"/>
    <cellStyle name="Data   - Style2 36 4" xfId="7144"/>
    <cellStyle name="Data   - Style2 36 4 2" xfId="7145"/>
    <cellStyle name="Data   - Style2 36 5" xfId="7146"/>
    <cellStyle name="Data   - Style2 36 6" xfId="7147"/>
    <cellStyle name="Data   - Style2 37" xfId="7148"/>
    <cellStyle name="Data   - Style2 37 2" xfId="7149"/>
    <cellStyle name="Data   - Style2 37 2 2" xfId="7150"/>
    <cellStyle name="Data   - Style2 37 2 2 2" xfId="7151"/>
    <cellStyle name="Data   - Style2 37 2 2 2 2" xfId="7152"/>
    <cellStyle name="Data   - Style2 37 2 2 2 3" xfId="7153"/>
    <cellStyle name="Data   - Style2 37 2 2 3" xfId="7154"/>
    <cellStyle name="Data   - Style2 37 2 2 3 2" xfId="7155"/>
    <cellStyle name="Data   - Style2 37 2 2 3 3" xfId="7156"/>
    <cellStyle name="Data   - Style2 37 2 2 4" xfId="7157"/>
    <cellStyle name="Data   - Style2 37 2 2 4 2" xfId="7158"/>
    <cellStyle name="Data   - Style2 37 2 2 5" xfId="7159"/>
    <cellStyle name="Data   - Style2 37 2 2 5 2" xfId="7160"/>
    <cellStyle name="Data   - Style2 37 2 2 6" xfId="7161"/>
    <cellStyle name="Data   - Style2 37 2 2 6 2" xfId="7162"/>
    <cellStyle name="Data   - Style2 37 2 2 7" xfId="7163"/>
    <cellStyle name="Data   - Style2 37 2 3" xfId="7164"/>
    <cellStyle name="Data   - Style2 37 2 3 2" xfId="7165"/>
    <cellStyle name="Data   - Style2 37 2 3 3" xfId="7166"/>
    <cellStyle name="Data   - Style2 37 2 4" xfId="7167"/>
    <cellStyle name="Data   - Style2 37 2 4 2" xfId="7168"/>
    <cellStyle name="Data   - Style2 37 2 4 3" xfId="7169"/>
    <cellStyle name="Data   - Style2 37 2 5" xfId="7170"/>
    <cellStyle name="Data   - Style2 37 2 5 2" xfId="7171"/>
    <cellStyle name="Data   - Style2 37 2 5 3" xfId="7172"/>
    <cellStyle name="Data   - Style2 37 2 6" xfId="7173"/>
    <cellStyle name="Data   - Style2 37 2 6 2" xfId="7174"/>
    <cellStyle name="Data   - Style2 37 2 7" xfId="7175"/>
    <cellStyle name="Data   - Style2 37 2 7 2" xfId="7176"/>
    <cellStyle name="Data   - Style2 37 2 8" xfId="7177"/>
    <cellStyle name="Data   - Style2 37 2 8 2" xfId="7178"/>
    <cellStyle name="Data   - Style2 37 2 9" xfId="7179"/>
    <cellStyle name="Data   - Style2 37 3" xfId="7180"/>
    <cellStyle name="Data   - Style2 37 3 2" xfId="7181"/>
    <cellStyle name="Data   - Style2 37 3 2 2" xfId="7182"/>
    <cellStyle name="Data   - Style2 37 3 2 3" xfId="7183"/>
    <cellStyle name="Data   - Style2 37 3 3" xfId="7184"/>
    <cellStyle name="Data   - Style2 37 3 3 2" xfId="7185"/>
    <cellStyle name="Data   - Style2 37 3 3 3" xfId="7186"/>
    <cellStyle name="Data   - Style2 37 3 4" xfId="7187"/>
    <cellStyle name="Data   - Style2 37 3 4 2" xfId="7188"/>
    <cellStyle name="Data   - Style2 37 3 5" xfId="7189"/>
    <cellStyle name="Data   - Style2 37 3 5 2" xfId="7190"/>
    <cellStyle name="Data   - Style2 37 3 6" xfId="7191"/>
    <cellStyle name="Data   - Style2 37 3 6 2" xfId="7192"/>
    <cellStyle name="Data   - Style2 37 3 7" xfId="7193"/>
    <cellStyle name="Data   - Style2 37 4" xfId="7194"/>
    <cellStyle name="Data   - Style2 37 4 2" xfId="7195"/>
    <cellStyle name="Data   - Style2 37 5" xfId="7196"/>
    <cellStyle name="Data   - Style2 37 6" xfId="7197"/>
    <cellStyle name="Data   - Style2 38" xfId="7198"/>
    <cellStyle name="Data   - Style2 38 2" xfId="7199"/>
    <cellStyle name="Data   - Style2 38 2 2" xfId="7200"/>
    <cellStyle name="Data   - Style2 38 2 2 2" xfId="7201"/>
    <cellStyle name="Data   - Style2 38 2 2 2 2" xfId="7202"/>
    <cellStyle name="Data   - Style2 38 2 2 2 3" xfId="7203"/>
    <cellStyle name="Data   - Style2 38 2 2 3" xfId="7204"/>
    <cellStyle name="Data   - Style2 38 2 2 3 2" xfId="7205"/>
    <cellStyle name="Data   - Style2 38 2 2 3 3" xfId="7206"/>
    <cellStyle name="Data   - Style2 38 2 2 4" xfId="7207"/>
    <cellStyle name="Data   - Style2 38 2 2 4 2" xfId="7208"/>
    <cellStyle name="Data   - Style2 38 2 2 5" xfId="7209"/>
    <cellStyle name="Data   - Style2 38 2 2 5 2" xfId="7210"/>
    <cellStyle name="Data   - Style2 38 2 2 6" xfId="7211"/>
    <cellStyle name="Data   - Style2 38 2 2 6 2" xfId="7212"/>
    <cellStyle name="Data   - Style2 38 2 2 7" xfId="7213"/>
    <cellStyle name="Data   - Style2 38 2 3" xfId="7214"/>
    <cellStyle name="Data   - Style2 38 2 3 2" xfId="7215"/>
    <cellStyle name="Data   - Style2 38 2 3 3" xfId="7216"/>
    <cellStyle name="Data   - Style2 38 2 4" xfId="7217"/>
    <cellStyle name="Data   - Style2 38 2 4 2" xfId="7218"/>
    <cellStyle name="Data   - Style2 38 2 4 3" xfId="7219"/>
    <cellStyle name="Data   - Style2 38 2 5" xfId="7220"/>
    <cellStyle name="Data   - Style2 38 2 5 2" xfId="7221"/>
    <cellStyle name="Data   - Style2 38 2 5 3" xfId="7222"/>
    <cellStyle name="Data   - Style2 38 2 6" xfId="7223"/>
    <cellStyle name="Data   - Style2 38 2 6 2" xfId="7224"/>
    <cellStyle name="Data   - Style2 38 2 7" xfId="7225"/>
    <cellStyle name="Data   - Style2 38 2 7 2" xfId="7226"/>
    <cellStyle name="Data   - Style2 38 2 8" xfId="7227"/>
    <cellStyle name="Data   - Style2 38 2 8 2" xfId="7228"/>
    <cellStyle name="Data   - Style2 38 2 9" xfId="7229"/>
    <cellStyle name="Data   - Style2 38 3" xfId="7230"/>
    <cellStyle name="Data   - Style2 38 3 2" xfId="7231"/>
    <cellStyle name="Data   - Style2 38 3 2 2" xfId="7232"/>
    <cellStyle name="Data   - Style2 38 3 2 3" xfId="7233"/>
    <cellStyle name="Data   - Style2 38 3 3" xfId="7234"/>
    <cellStyle name="Data   - Style2 38 3 3 2" xfId="7235"/>
    <cellStyle name="Data   - Style2 38 3 3 3" xfId="7236"/>
    <cellStyle name="Data   - Style2 38 3 4" xfId="7237"/>
    <cellStyle name="Data   - Style2 38 3 4 2" xfId="7238"/>
    <cellStyle name="Data   - Style2 38 3 5" xfId="7239"/>
    <cellStyle name="Data   - Style2 38 3 5 2" xfId="7240"/>
    <cellStyle name="Data   - Style2 38 3 6" xfId="7241"/>
    <cellStyle name="Data   - Style2 38 3 6 2" xfId="7242"/>
    <cellStyle name="Data   - Style2 38 3 7" xfId="7243"/>
    <cellStyle name="Data   - Style2 38 4" xfId="7244"/>
    <cellStyle name="Data   - Style2 38 4 2" xfId="7245"/>
    <cellStyle name="Data   - Style2 38 5" xfId="7246"/>
    <cellStyle name="Data   - Style2 38 6" xfId="7247"/>
    <cellStyle name="Data   - Style2 39" xfId="7248"/>
    <cellStyle name="Data   - Style2 39 2" xfId="7249"/>
    <cellStyle name="Data   - Style2 39 2 2" xfId="7250"/>
    <cellStyle name="Data   - Style2 39 2 2 2" xfId="7251"/>
    <cellStyle name="Data   - Style2 39 2 2 2 2" xfId="7252"/>
    <cellStyle name="Data   - Style2 39 2 2 2 3" xfId="7253"/>
    <cellStyle name="Data   - Style2 39 2 2 3" xfId="7254"/>
    <cellStyle name="Data   - Style2 39 2 2 3 2" xfId="7255"/>
    <cellStyle name="Data   - Style2 39 2 2 3 3" xfId="7256"/>
    <cellStyle name="Data   - Style2 39 2 2 4" xfId="7257"/>
    <cellStyle name="Data   - Style2 39 2 2 4 2" xfId="7258"/>
    <cellStyle name="Data   - Style2 39 2 2 5" xfId="7259"/>
    <cellStyle name="Data   - Style2 39 2 2 5 2" xfId="7260"/>
    <cellStyle name="Data   - Style2 39 2 2 6" xfId="7261"/>
    <cellStyle name="Data   - Style2 39 2 2 6 2" xfId="7262"/>
    <cellStyle name="Data   - Style2 39 2 2 7" xfId="7263"/>
    <cellStyle name="Data   - Style2 39 2 3" xfId="7264"/>
    <cellStyle name="Data   - Style2 39 2 3 2" xfId="7265"/>
    <cellStyle name="Data   - Style2 39 2 3 3" xfId="7266"/>
    <cellStyle name="Data   - Style2 39 2 4" xfId="7267"/>
    <cellStyle name="Data   - Style2 39 2 4 2" xfId="7268"/>
    <cellStyle name="Data   - Style2 39 2 4 3" xfId="7269"/>
    <cellStyle name="Data   - Style2 39 2 5" xfId="7270"/>
    <cellStyle name="Data   - Style2 39 2 5 2" xfId="7271"/>
    <cellStyle name="Data   - Style2 39 2 5 3" xfId="7272"/>
    <cellStyle name="Data   - Style2 39 2 6" xfId="7273"/>
    <cellStyle name="Data   - Style2 39 2 6 2" xfId="7274"/>
    <cellStyle name="Data   - Style2 39 2 7" xfId="7275"/>
    <cellStyle name="Data   - Style2 39 2 7 2" xfId="7276"/>
    <cellStyle name="Data   - Style2 39 2 8" xfId="7277"/>
    <cellStyle name="Data   - Style2 39 2 8 2" xfId="7278"/>
    <cellStyle name="Data   - Style2 39 2 9" xfId="7279"/>
    <cellStyle name="Data   - Style2 39 3" xfId="7280"/>
    <cellStyle name="Data   - Style2 39 3 2" xfId="7281"/>
    <cellStyle name="Data   - Style2 39 3 2 2" xfId="7282"/>
    <cellStyle name="Data   - Style2 39 3 2 3" xfId="7283"/>
    <cellStyle name="Data   - Style2 39 3 3" xfId="7284"/>
    <cellStyle name="Data   - Style2 39 3 3 2" xfId="7285"/>
    <cellStyle name="Data   - Style2 39 3 3 3" xfId="7286"/>
    <cellStyle name="Data   - Style2 39 3 4" xfId="7287"/>
    <cellStyle name="Data   - Style2 39 3 4 2" xfId="7288"/>
    <cellStyle name="Data   - Style2 39 3 5" xfId="7289"/>
    <cellStyle name="Data   - Style2 39 3 5 2" xfId="7290"/>
    <cellStyle name="Data   - Style2 39 3 6" xfId="7291"/>
    <cellStyle name="Data   - Style2 39 3 6 2" xfId="7292"/>
    <cellStyle name="Data   - Style2 39 3 7" xfId="7293"/>
    <cellStyle name="Data   - Style2 39 4" xfId="7294"/>
    <cellStyle name="Data   - Style2 39 4 2" xfId="7295"/>
    <cellStyle name="Data   - Style2 39 5" xfId="7296"/>
    <cellStyle name="Data   - Style2 39 6" xfId="7297"/>
    <cellStyle name="Data   - Style2 4" xfId="7298"/>
    <cellStyle name="Data   - Style2 4 2" xfId="7299"/>
    <cellStyle name="Data   - Style2 4 2 10" xfId="7300"/>
    <cellStyle name="Data   - Style2 4 2 2" xfId="7301"/>
    <cellStyle name="Data   - Style2 4 2 2 2" xfId="7302"/>
    <cellStyle name="Data   - Style2 4 2 2 2 2" xfId="7303"/>
    <cellStyle name="Data   - Style2 4 2 2 2 2 2" xfId="7304"/>
    <cellStyle name="Data   - Style2 4 2 2 2 2 3" xfId="7305"/>
    <cellStyle name="Data   - Style2 4 2 2 2 3" xfId="7306"/>
    <cellStyle name="Data   - Style2 4 2 2 2 3 2" xfId="7307"/>
    <cellStyle name="Data   - Style2 4 2 2 2 3 3" xfId="7308"/>
    <cellStyle name="Data   - Style2 4 2 2 2 4" xfId="7309"/>
    <cellStyle name="Data   - Style2 4 2 2 2 4 2" xfId="7310"/>
    <cellStyle name="Data   - Style2 4 2 2 2 5" xfId="7311"/>
    <cellStyle name="Data   - Style2 4 2 2 2 5 2" xfId="7312"/>
    <cellStyle name="Data   - Style2 4 2 2 2 6" xfId="7313"/>
    <cellStyle name="Data   - Style2 4 2 2 2 6 2" xfId="7314"/>
    <cellStyle name="Data   - Style2 4 2 2 2 7" xfId="7315"/>
    <cellStyle name="Data   - Style2 4 2 2 3" xfId="7316"/>
    <cellStyle name="Data   - Style2 4 2 2 3 2" xfId="7317"/>
    <cellStyle name="Data   - Style2 4 2 2 3 3" xfId="7318"/>
    <cellStyle name="Data   - Style2 4 2 2 4" xfId="7319"/>
    <cellStyle name="Data   - Style2 4 2 2 4 2" xfId="7320"/>
    <cellStyle name="Data   - Style2 4 2 2 4 3" xfId="7321"/>
    <cellStyle name="Data   - Style2 4 2 2 5" xfId="7322"/>
    <cellStyle name="Data   - Style2 4 2 2 5 2" xfId="7323"/>
    <cellStyle name="Data   - Style2 4 2 2 5 3" xfId="7324"/>
    <cellStyle name="Data   - Style2 4 2 2 6" xfId="7325"/>
    <cellStyle name="Data   - Style2 4 2 2 6 2" xfId="7326"/>
    <cellStyle name="Data   - Style2 4 2 2 7" xfId="7327"/>
    <cellStyle name="Data   - Style2 4 2 2 7 2" xfId="7328"/>
    <cellStyle name="Data   - Style2 4 2 2 8" xfId="7329"/>
    <cellStyle name="Data   - Style2 4 2 2 8 2" xfId="7330"/>
    <cellStyle name="Data   - Style2 4 2 2 9" xfId="7331"/>
    <cellStyle name="Data   - Style2 4 2 3" xfId="7332"/>
    <cellStyle name="Data   - Style2 4 2 3 2" xfId="7333"/>
    <cellStyle name="Data   - Style2 4 2 3 2 2" xfId="7334"/>
    <cellStyle name="Data   - Style2 4 2 3 2 3" xfId="7335"/>
    <cellStyle name="Data   - Style2 4 2 3 3" xfId="7336"/>
    <cellStyle name="Data   - Style2 4 2 3 3 2" xfId="7337"/>
    <cellStyle name="Data   - Style2 4 2 3 3 3" xfId="7338"/>
    <cellStyle name="Data   - Style2 4 2 3 4" xfId="7339"/>
    <cellStyle name="Data   - Style2 4 2 3 4 2" xfId="7340"/>
    <cellStyle name="Data   - Style2 4 2 3 5" xfId="7341"/>
    <cellStyle name="Data   - Style2 4 2 3 5 2" xfId="7342"/>
    <cellStyle name="Data   - Style2 4 2 3 6" xfId="7343"/>
    <cellStyle name="Data   - Style2 4 2 3 6 2" xfId="7344"/>
    <cellStyle name="Data   - Style2 4 2 3 7" xfId="7345"/>
    <cellStyle name="Data   - Style2 4 2 4" xfId="7346"/>
    <cellStyle name="Data   - Style2 4 2 4 2" xfId="7347"/>
    <cellStyle name="Data   - Style2 4 2 4 3" xfId="7348"/>
    <cellStyle name="Data   - Style2 4 2 5" xfId="7349"/>
    <cellStyle name="Data   - Style2 4 2 5 2" xfId="7350"/>
    <cellStyle name="Data   - Style2 4 2 5 3" xfId="7351"/>
    <cellStyle name="Data   - Style2 4 2 6" xfId="7352"/>
    <cellStyle name="Data   - Style2 4 2 6 2" xfId="7353"/>
    <cellStyle name="Data   - Style2 4 2 6 3" xfId="7354"/>
    <cellStyle name="Data   - Style2 4 2 7" xfId="7355"/>
    <cellStyle name="Data   - Style2 4 2 7 2" xfId="7356"/>
    <cellStyle name="Data   - Style2 4 2 8" xfId="7357"/>
    <cellStyle name="Data   - Style2 4 2 8 2" xfId="7358"/>
    <cellStyle name="Data   - Style2 4 2 9" xfId="7359"/>
    <cellStyle name="Data   - Style2 4 2 9 2" xfId="7360"/>
    <cellStyle name="Data   - Style2 4 3" xfId="7361"/>
    <cellStyle name="Data   - Style2 4 3 2" xfId="7362"/>
    <cellStyle name="Data   - Style2 4 3 2 2" xfId="7363"/>
    <cellStyle name="Data   - Style2 4 3 2 2 2" xfId="7364"/>
    <cellStyle name="Data   - Style2 4 3 2 2 3" xfId="7365"/>
    <cellStyle name="Data   - Style2 4 3 2 3" xfId="7366"/>
    <cellStyle name="Data   - Style2 4 3 2 3 2" xfId="7367"/>
    <cellStyle name="Data   - Style2 4 3 2 3 3" xfId="7368"/>
    <cellStyle name="Data   - Style2 4 3 2 4" xfId="7369"/>
    <cellStyle name="Data   - Style2 4 3 2 4 2" xfId="7370"/>
    <cellStyle name="Data   - Style2 4 3 2 5" xfId="7371"/>
    <cellStyle name="Data   - Style2 4 3 2 5 2" xfId="7372"/>
    <cellStyle name="Data   - Style2 4 3 2 6" xfId="7373"/>
    <cellStyle name="Data   - Style2 4 3 2 6 2" xfId="7374"/>
    <cellStyle name="Data   - Style2 4 3 2 7" xfId="7375"/>
    <cellStyle name="Data   - Style2 4 3 3" xfId="7376"/>
    <cellStyle name="Data   - Style2 4 3 3 2" xfId="7377"/>
    <cellStyle name="Data   - Style2 4 3 3 3" xfId="7378"/>
    <cellStyle name="Data   - Style2 4 3 4" xfId="7379"/>
    <cellStyle name="Data   - Style2 4 3 4 2" xfId="7380"/>
    <cellStyle name="Data   - Style2 4 3 4 3" xfId="7381"/>
    <cellStyle name="Data   - Style2 4 3 5" xfId="7382"/>
    <cellStyle name="Data   - Style2 4 3 5 2" xfId="7383"/>
    <cellStyle name="Data   - Style2 4 3 5 3" xfId="7384"/>
    <cellStyle name="Data   - Style2 4 3 6" xfId="7385"/>
    <cellStyle name="Data   - Style2 4 3 6 2" xfId="7386"/>
    <cellStyle name="Data   - Style2 4 3 7" xfId="7387"/>
    <cellStyle name="Data   - Style2 4 3 7 2" xfId="7388"/>
    <cellStyle name="Data   - Style2 4 3 8" xfId="7389"/>
    <cellStyle name="Data   - Style2 4 3 8 2" xfId="7390"/>
    <cellStyle name="Data   - Style2 4 3 9" xfId="7391"/>
    <cellStyle name="Data   - Style2 4 4" xfId="7392"/>
    <cellStyle name="Data   - Style2 4 4 2" xfId="7393"/>
    <cellStyle name="Data   - Style2 4 4 2 2" xfId="7394"/>
    <cellStyle name="Data   - Style2 4 4 2 3" xfId="7395"/>
    <cellStyle name="Data   - Style2 4 4 3" xfId="7396"/>
    <cellStyle name="Data   - Style2 4 4 3 2" xfId="7397"/>
    <cellStyle name="Data   - Style2 4 4 3 3" xfId="7398"/>
    <cellStyle name="Data   - Style2 4 4 4" xfId="7399"/>
    <cellStyle name="Data   - Style2 4 4 4 2" xfId="7400"/>
    <cellStyle name="Data   - Style2 4 4 5" xfId="7401"/>
    <cellStyle name="Data   - Style2 4 4 5 2" xfId="7402"/>
    <cellStyle name="Data   - Style2 4 4 6" xfId="7403"/>
    <cellStyle name="Data   - Style2 4 4 6 2" xfId="7404"/>
    <cellStyle name="Data   - Style2 4 4 7" xfId="7405"/>
    <cellStyle name="Data   - Style2 4 5" xfId="7406"/>
    <cellStyle name="Data   - Style2 4 5 2" xfId="7407"/>
    <cellStyle name="Data   - Style2 4 6" xfId="7408"/>
    <cellStyle name="Data   - Style2 4 7" xfId="7409"/>
    <cellStyle name="Data   - Style2 40" xfId="7410"/>
    <cellStyle name="Data   - Style2 40 2" xfId="7411"/>
    <cellStyle name="Data   - Style2 40 2 2" xfId="7412"/>
    <cellStyle name="Data   - Style2 40 2 2 2" xfId="7413"/>
    <cellStyle name="Data   - Style2 40 2 2 2 2" xfId="7414"/>
    <cellStyle name="Data   - Style2 40 2 2 2 3" xfId="7415"/>
    <cellStyle name="Data   - Style2 40 2 2 3" xfId="7416"/>
    <cellStyle name="Data   - Style2 40 2 2 3 2" xfId="7417"/>
    <cellStyle name="Data   - Style2 40 2 2 3 3" xfId="7418"/>
    <cellStyle name="Data   - Style2 40 2 2 4" xfId="7419"/>
    <cellStyle name="Data   - Style2 40 2 2 4 2" xfId="7420"/>
    <cellStyle name="Data   - Style2 40 2 2 5" xfId="7421"/>
    <cellStyle name="Data   - Style2 40 2 2 5 2" xfId="7422"/>
    <cellStyle name="Data   - Style2 40 2 2 6" xfId="7423"/>
    <cellStyle name="Data   - Style2 40 2 2 6 2" xfId="7424"/>
    <cellStyle name="Data   - Style2 40 2 2 7" xfId="7425"/>
    <cellStyle name="Data   - Style2 40 2 3" xfId="7426"/>
    <cellStyle name="Data   - Style2 40 2 3 2" xfId="7427"/>
    <cellStyle name="Data   - Style2 40 2 3 3" xfId="7428"/>
    <cellStyle name="Data   - Style2 40 2 4" xfId="7429"/>
    <cellStyle name="Data   - Style2 40 2 4 2" xfId="7430"/>
    <cellStyle name="Data   - Style2 40 2 4 3" xfId="7431"/>
    <cellStyle name="Data   - Style2 40 2 5" xfId="7432"/>
    <cellStyle name="Data   - Style2 40 2 5 2" xfId="7433"/>
    <cellStyle name="Data   - Style2 40 2 5 3" xfId="7434"/>
    <cellStyle name="Data   - Style2 40 2 6" xfId="7435"/>
    <cellStyle name="Data   - Style2 40 2 6 2" xfId="7436"/>
    <cellStyle name="Data   - Style2 40 2 7" xfId="7437"/>
    <cellStyle name="Data   - Style2 40 2 7 2" xfId="7438"/>
    <cellStyle name="Data   - Style2 40 2 8" xfId="7439"/>
    <cellStyle name="Data   - Style2 40 2 8 2" xfId="7440"/>
    <cellStyle name="Data   - Style2 40 2 9" xfId="7441"/>
    <cellStyle name="Data   - Style2 40 3" xfId="7442"/>
    <cellStyle name="Data   - Style2 40 3 2" xfId="7443"/>
    <cellStyle name="Data   - Style2 40 3 2 2" xfId="7444"/>
    <cellStyle name="Data   - Style2 40 3 2 3" xfId="7445"/>
    <cellStyle name="Data   - Style2 40 3 3" xfId="7446"/>
    <cellStyle name="Data   - Style2 40 3 3 2" xfId="7447"/>
    <cellStyle name="Data   - Style2 40 3 3 3" xfId="7448"/>
    <cellStyle name="Data   - Style2 40 3 4" xfId="7449"/>
    <cellStyle name="Data   - Style2 40 3 4 2" xfId="7450"/>
    <cellStyle name="Data   - Style2 40 3 5" xfId="7451"/>
    <cellStyle name="Data   - Style2 40 3 5 2" xfId="7452"/>
    <cellStyle name="Data   - Style2 40 3 6" xfId="7453"/>
    <cellStyle name="Data   - Style2 40 3 6 2" xfId="7454"/>
    <cellStyle name="Data   - Style2 40 3 7" xfId="7455"/>
    <cellStyle name="Data   - Style2 40 4" xfId="7456"/>
    <cellStyle name="Data   - Style2 40 4 2" xfId="7457"/>
    <cellStyle name="Data   - Style2 40 5" xfId="7458"/>
    <cellStyle name="Data   - Style2 40 6" xfId="7459"/>
    <cellStyle name="Data   - Style2 41" xfId="7460"/>
    <cellStyle name="Data   - Style2 41 2" xfId="7461"/>
    <cellStyle name="Data   - Style2 41 2 2" xfId="7462"/>
    <cellStyle name="Data   - Style2 41 2 2 2" xfId="7463"/>
    <cellStyle name="Data   - Style2 41 2 2 2 2" xfId="7464"/>
    <cellStyle name="Data   - Style2 41 2 2 2 3" xfId="7465"/>
    <cellStyle name="Data   - Style2 41 2 2 3" xfId="7466"/>
    <cellStyle name="Data   - Style2 41 2 2 3 2" xfId="7467"/>
    <cellStyle name="Data   - Style2 41 2 2 3 3" xfId="7468"/>
    <cellStyle name="Data   - Style2 41 2 2 4" xfId="7469"/>
    <cellStyle name="Data   - Style2 41 2 2 4 2" xfId="7470"/>
    <cellStyle name="Data   - Style2 41 2 2 5" xfId="7471"/>
    <cellStyle name="Data   - Style2 41 2 2 5 2" xfId="7472"/>
    <cellStyle name="Data   - Style2 41 2 2 6" xfId="7473"/>
    <cellStyle name="Data   - Style2 41 2 2 6 2" xfId="7474"/>
    <cellStyle name="Data   - Style2 41 2 2 7" xfId="7475"/>
    <cellStyle name="Data   - Style2 41 2 3" xfId="7476"/>
    <cellStyle name="Data   - Style2 41 2 3 2" xfId="7477"/>
    <cellStyle name="Data   - Style2 41 2 3 3" xfId="7478"/>
    <cellStyle name="Data   - Style2 41 2 4" xfId="7479"/>
    <cellStyle name="Data   - Style2 41 2 4 2" xfId="7480"/>
    <cellStyle name="Data   - Style2 41 2 4 3" xfId="7481"/>
    <cellStyle name="Data   - Style2 41 2 5" xfId="7482"/>
    <cellStyle name="Data   - Style2 41 2 5 2" xfId="7483"/>
    <cellStyle name="Data   - Style2 41 2 5 3" xfId="7484"/>
    <cellStyle name="Data   - Style2 41 2 6" xfId="7485"/>
    <cellStyle name="Data   - Style2 41 2 6 2" xfId="7486"/>
    <cellStyle name="Data   - Style2 41 2 7" xfId="7487"/>
    <cellStyle name="Data   - Style2 41 2 7 2" xfId="7488"/>
    <cellStyle name="Data   - Style2 41 2 8" xfId="7489"/>
    <cellStyle name="Data   - Style2 41 2 8 2" xfId="7490"/>
    <cellStyle name="Data   - Style2 41 2 9" xfId="7491"/>
    <cellStyle name="Data   - Style2 41 3" xfId="7492"/>
    <cellStyle name="Data   - Style2 41 3 2" xfId="7493"/>
    <cellStyle name="Data   - Style2 41 3 2 2" xfId="7494"/>
    <cellStyle name="Data   - Style2 41 3 2 3" xfId="7495"/>
    <cellStyle name="Data   - Style2 41 3 3" xfId="7496"/>
    <cellStyle name="Data   - Style2 41 3 3 2" xfId="7497"/>
    <cellStyle name="Data   - Style2 41 3 3 3" xfId="7498"/>
    <cellStyle name="Data   - Style2 41 3 4" xfId="7499"/>
    <cellStyle name="Data   - Style2 41 3 4 2" xfId="7500"/>
    <cellStyle name="Data   - Style2 41 3 5" xfId="7501"/>
    <cellStyle name="Data   - Style2 41 3 5 2" xfId="7502"/>
    <cellStyle name="Data   - Style2 41 3 6" xfId="7503"/>
    <cellStyle name="Data   - Style2 41 3 6 2" xfId="7504"/>
    <cellStyle name="Data   - Style2 41 3 7" xfId="7505"/>
    <cellStyle name="Data   - Style2 41 4" xfId="7506"/>
    <cellStyle name="Data   - Style2 41 4 2" xfId="7507"/>
    <cellStyle name="Data   - Style2 41 5" xfId="7508"/>
    <cellStyle name="Data   - Style2 41 6" xfId="7509"/>
    <cellStyle name="Data   - Style2 42" xfId="7510"/>
    <cellStyle name="Data   - Style2 42 2" xfId="7511"/>
    <cellStyle name="Data   - Style2 42 2 2" xfId="7512"/>
    <cellStyle name="Data   - Style2 42 2 2 2" xfId="7513"/>
    <cellStyle name="Data   - Style2 42 2 2 2 2" xfId="7514"/>
    <cellStyle name="Data   - Style2 42 2 2 2 3" xfId="7515"/>
    <cellStyle name="Data   - Style2 42 2 2 3" xfId="7516"/>
    <cellStyle name="Data   - Style2 42 2 2 3 2" xfId="7517"/>
    <cellStyle name="Data   - Style2 42 2 2 3 3" xfId="7518"/>
    <cellStyle name="Data   - Style2 42 2 2 4" xfId="7519"/>
    <cellStyle name="Data   - Style2 42 2 2 4 2" xfId="7520"/>
    <cellStyle name="Data   - Style2 42 2 2 5" xfId="7521"/>
    <cellStyle name="Data   - Style2 42 2 2 5 2" xfId="7522"/>
    <cellStyle name="Data   - Style2 42 2 2 6" xfId="7523"/>
    <cellStyle name="Data   - Style2 42 2 2 6 2" xfId="7524"/>
    <cellStyle name="Data   - Style2 42 2 2 7" xfId="7525"/>
    <cellStyle name="Data   - Style2 42 2 3" xfId="7526"/>
    <cellStyle name="Data   - Style2 42 2 3 2" xfId="7527"/>
    <cellStyle name="Data   - Style2 42 2 3 3" xfId="7528"/>
    <cellStyle name="Data   - Style2 42 2 4" xfId="7529"/>
    <cellStyle name="Data   - Style2 42 2 4 2" xfId="7530"/>
    <cellStyle name="Data   - Style2 42 2 4 3" xfId="7531"/>
    <cellStyle name="Data   - Style2 42 2 5" xfId="7532"/>
    <cellStyle name="Data   - Style2 42 2 5 2" xfId="7533"/>
    <cellStyle name="Data   - Style2 42 2 5 3" xfId="7534"/>
    <cellStyle name="Data   - Style2 42 2 6" xfId="7535"/>
    <cellStyle name="Data   - Style2 42 2 6 2" xfId="7536"/>
    <cellStyle name="Data   - Style2 42 2 7" xfId="7537"/>
    <cellStyle name="Data   - Style2 42 2 7 2" xfId="7538"/>
    <cellStyle name="Data   - Style2 42 2 8" xfId="7539"/>
    <cellStyle name="Data   - Style2 42 2 8 2" xfId="7540"/>
    <cellStyle name="Data   - Style2 42 2 9" xfId="7541"/>
    <cellStyle name="Data   - Style2 42 3" xfId="7542"/>
    <cellStyle name="Data   - Style2 42 3 2" xfId="7543"/>
    <cellStyle name="Data   - Style2 42 3 2 2" xfId="7544"/>
    <cellStyle name="Data   - Style2 42 3 2 3" xfId="7545"/>
    <cellStyle name="Data   - Style2 42 3 3" xfId="7546"/>
    <cellStyle name="Data   - Style2 42 3 3 2" xfId="7547"/>
    <cellStyle name="Data   - Style2 42 3 3 3" xfId="7548"/>
    <cellStyle name="Data   - Style2 42 3 4" xfId="7549"/>
    <cellStyle name="Data   - Style2 42 3 4 2" xfId="7550"/>
    <cellStyle name="Data   - Style2 42 3 5" xfId="7551"/>
    <cellStyle name="Data   - Style2 42 3 5 2" xfId="7552"/>
    <cellStyle name="Data   - Style2 42 3 6" xfId="7553"/>
    <cellStyle name="Data   - Style2 42 3 6 2" xfId="7554"/>
    <cellStyle name="Data   - Style2 42 3 7" xfId="7555"/>
    <cellStyle name="Data   - Style2 42 4" xfId="7556"/>
    <cellStyle name="Data   - Style2 42 4 2" xfId="7557"/>
    <cellStyle name="Data   - Style2 42 5" xfId="7558"/>
    <cellStyle name="Data   - Style2 42 6" xfId="7559"/>
    <cellStyle name="Data   - Style2 43" xfId="7560"/>
    <cellStyle name="Data   - Style2 43 2" xfId="7561"/>
    <cellStyle name="Data   - Style2 43 2 2" xfId="7562"/>
    <cellStyle name="Data   - Style2 43 2 2 2" xfId="7563"/>
    <cellStyle name="Data   - Style2 43 2 2 2 2" xfId="7564"/>
    <cellStyle name="Data   - Style2 43 2 2 2 3" xfId="7565"/>
    <cellStyle name="Data   - Style2 43 2 2 3" xfId="7566"/>
    <cellStyle name="Data   - Style2 43 2 2 3 2" xfId="7567"/>
    <cellStyle name="Data   - Style2 43 2 2 3 3" xfId="7568"/>
    <cellStyle name="Data   - Style2 43 2 2 4" xfId="7569"/>
    <cellStyle name="Data   - Style2 43 2 2 4 2" xfId="7570"/>
    <cellStyle name="Data   - Style2 43 2 2 5" xfId="7571"/>
    <cellStyle name="Data   - Style2 43 2 2 5 2" xfId="7572"/>
    <cellStyle name="Data   - Style2 43 2 2 6" xfId="7573"/>
    <cellStyle name="Data   - Style2 43 2 2 6 2" xfId="7574"/>
    <cellStyle name="Data   - Style2 43 2 2 7" xfId="7575"/>
    <cellStyle name="Data   - Style2 43 2 3" xfId="7576"/>
    <cellStyle name="Data   - Style2 43 2 3 2" xfId="7577"/>
    <cellStyle name="Data   - Style2 43 2 3 3" xfId="7578"/>
    <cellStyle name="Data   - Style2 43 2 4" xfId="7579"/>
    <cellStyle name="Data   - Style2 43 2 4 2" xfId="7580"/>
    <cellStyle name="Data   - Style2 43 2 4 3" xfId="7581"/>
    <cellStyle name="Data   - Style2 43 2 5" xfId="7582"/>
    <cellStyle name="Data   - Style2 43 2 5 2" xfId="7583"/>
    <cellStyle name="Data   - Style2 43 2 5 3" xfId="7584"/>
    <cellStyle name="Data   - Style2 43 2 6" xfId="7585"/>
    <cellStyle name="Data   - Style2 43 2 6 2" xfId="7586"/>
    <cellStyle name="Data   - Style2 43 2 7" xfId="7587"/>
    <cellStyle name="Data   - Style2 43 2 7 2" xfId="7588"/>
    <cellStyle name="Data   - Style2 43 2 8" xfId="7589"/>
    <cellStyle name="Data   - Style2 43 2 8 2" xfId="7590"/>
    <cellStyle name="Data   - Style2 43 2 9" xfId="7591"/>
    <cellStyle name="Data   - Style2 43 3" xfId="7592"/>
    <cellStyle name="Data   - Style2 43 3 2" xfId="7593"/>
    <cellStyle name="Data   - Style2 43 3 2 2" xfId="7594"/>
    <cellStyle name="Data   - Style2 43 3 2 3" xfId="7595"/>
    <cellStyle name="Data   - Style2 43 3 3" xfId="7596"/>
    <cellStyle name="Data   - Style2 43 3 3 2" xfId="7597"/>
    <cellStyle name="Data   - Style2 43 3 3 3" xfId="7598"/>
    <cellStyle name="Data   - Style2 43 3 4" xfId="7599"/>
    <cellStyle name="Data   - Style2 43 3 4 2" xfId="7600"/>
    <cellStyle name="Data   - Style2 43 3 5" xfId="7601"/>
    <cellStyle name="Data   - Style2 43 3 5 2" xfId="7602"/>
    <cellStyle name="Data   - Style2 43 3 6" xfId="7603"/>
    <cellStyle name="Data   - Style2 43 3 6 2" xfId="7604"/>
    <cellStyle name="Data   - Style2 43 3 7" xfId="7605"/>
    <cellStyle name="Data   - Style2 43 4" xfId="7606"/>
    <cellStyle name="Data   - Style2 43 4 2" xfId="7607"/>
    <cellStyle name="Data   - Style2 43 5" xfId="7608"/>
    <cellStyle name="Data   - Style2 43 6" xfId="7609"/>
    <cellStyle name="Data   - Style2 44" xfId="7610"/>
    <cellStyle name="Data   - Style2 44 2" xfId="7611"/>
    <cellStyle name="Data   - Style2 44 2 2" xfId="7612"/>
    <cellStyle name="Data   - Style2 44 2 2 2" xfId="7613"/>
    <cellStyle name="Data   - Style2 44 2 2 2 2" xfId="7614"/>
    <cellStyle name="Data   - Style2 44 2 2 2 3" xfId="7615"/>
    <cellStyle name="Data   - Style2 44 2 2 3" xfId="7616"/>
    <cellStyle name="Data   - Style2 44 2 2 3 2" xfId="7617"/>
    <cellStyle name="Data   - Style2 44 2 2 3 3" xfId="7618"/>
    <cellStyle name="Data   - Style2 44 2 2 4" xfId="7619"/>
    <cellStyle name="Data   - Style2 44 2 2 4 2" xfId="7620"/>
    <cellStyle name="Data   - Style2 44 2 2 5" xfId="7621"/>
    <cellStyle name="Data   - Style2 44 2 2 5 2" xfId="7622"/>
    <cellStyle name="Data   - Style2 44 2 2 6" xfId="7623"/>
    <cellStyle name="Data   - Style2 44 2 2 6 2" xfId="7624"/>
    <cellStyle name="Data   - Style2 44 2 2 7" xfId="7625"/>
    <cellStyle name="Data   - Style2 44 2 3" xfId="7626"/>
    <cellStyle name="Data   - Style2 44 2 3 2" xfId="7627"/>
    <cellStyle name="Data   - Style2 44 2 3 3" xfId="7628"/>
    <cellStyle name="Data   - Style2 44 2 4" xfId="7629"/>
    <cellStyle name="Data   - Style2 44 2 4 2" xfId="7630"/>
    <cellStyle name="Data   - Style2 44 2 4 3" xfId="7631"/>
    <cellStyle name="Data   - Style2 44 2 5" xfId="7632"/>
    <cellStyle name="Data   - Style2 44 2 5 2" xfId="7633"/>
    <cellStyle name="Data   - Style2 44 2 5 3" xfId="7634"/>
    <cellStyle name="Data   - Style2 44 2 6" xfId="7635"/>
    <cellStyle name="Data   - Style2 44 2 6 2" xfId="7636"/>
    <cellStyle name="Data   - Style2 44 2 7" xfId="7637"/>
    <cellStyle name="Data   - Style2 44 2 7 2" xfId="7638"/>
    <cellStyle name="Data   - Style2 44 2 8" xfId="7639"/>
    <cellStyle name="Data   - Style2 44 2 8 2" xfId="7640"/>
    <cellStyle name="Data   - Style2 44 2 9" xfId="7641"/>
    <cellStyle name="Data   - Style2 44 3" xfId="7642"/>
    <cellStyle name="Data   - Style2 44 3 2" xfId="7643"/>
    <cellStyle name="Data   - Style2 44 3 2 2" xfId="7644"/>
    <cellStyle name="Data   - Style2 44 3 2 3" xfId="7645"/>
    <cellStyle name="Data   - Style2 44 3 3" xfId="7646"/>
    <cellStyle name="Data   - Style2 44 3 3 2" xfId="7647"/>
    <cellStyle name="Data   - Style2 44 3 3 3" xfId="7648"/>
    <cellStyle name="Data   - Style2 44 3 4" xfId="7649"/>
    <cellStyle name="Data   - Style2 44 3 4 2" xfId="7650"/>
    <cellStyle name="Data   - Style2 44 3 5" xfId="7651"/>
    <cellStyle name="Data   - Style2 44 3 5 2" xfId="7652"/>
    <cellStyle name="Data   - Style2 44 3 6" xfId="7653"/>
    <cellStyle name="Data   - Style2 44 3 6 2" xfId="7654"/>
    <cellStyle name="Data   - Style2 44 3 7" xfId="7655"/>
    <cellStyle name="Data   - Style2 44 4" xfId="7656"/>
    <cellStyle name="Data   - Style2 44 4 2" xfId="7657"/>
    <cellStyle name="Data   - Style2 44 5" xfId="7658"/>
    <cellStyle name="Data   - Style2 44 6" xfId="7659"/>
    <cellStyle name="Data   - Style2 45" xfId="7660"/>
    <cellStyle name="Data   - Style2 45 2" xfId="7661"/>
    <cellStyle name="Data   - Style2 45 2 2" xfId="7662"/>
    <cellStyle name="Data   - Style2 45 2 2 2" xfId="7663"/>
    <cellStyle name="Data   - Style2 45 2 2 2 2" xfId="7664"/>
    <cellStyle name="Data   - Style2 45 2 2 2 3" xfId="7665"/>
    <cellStyle name="Data   - Style2 45 2 2 3" xfId="7666"/>
    <cellStyle name="Data   - Style2 45 2 2 3 2" xfId="7667"/>
    <cellStyle name="Data   - Style2 45 2 2 3 3" xfId="7668"/>
    <cellStyle name="Data   - Style2 45 2 2 4" xfId="7669"/>
    <cellStyle name="Data   - Style2 45 2 2 4 2" xfId="7670"/>
    <cellStyle name="Data   - Style2 45 2 2 5" xfId="7671"/>
    <cellStyle name="Data   - Style2 45 2 2 5 2" xfId="7672"/>
    <cellStyle name="Data   - Style2 45 2 2 6" xfId="7673"/>
    <cellStyle name="Data   - Style2 45 2 2 6 2" xfId="7674"/>
    <cellStyle name="Data   - Style2 45 2 2 7" xfId="7675"/>
    <cellStyle name="Data   - Style2 45 2 3" xfId="7676"/>
    <cellStyle name="Data   - Style2 45 2 3 2" xfId="7677"/>
    <cellStyle name="Data   - Style2 45 2 3 3" xfId="7678"/>
    <cellStyle name="Data   - Style2 45 2 4" xfId="7679"/>
    <cellStyle name="Data   - Style2 45 2 4 2" xfId="7680"/>
    <cellStyle name="Data   - Style2 45 2 4 3" xfId="7681"/>
    <cellStyle name="Data   - Style2 45 2 5" xfId="7682"/>
    <cellStyle name="Data   - Style2 45 2 5 2" xfId="7683"/>
    <cellStyle name="Data   - Style2 45 2 5 3" xfId="7684"/>
    <cellStyle name="Data   - Style2 45 2 6" xfId="7685"/>
    <cellStyle name="Data   - Style2 45 2 6 2" xfId="7686"/>
    <cellStyle name="Data   - Style2 45 2 7" xfId="7687"/>
    <cellStyle name="Data   - Style2 45 2 7 2" xfId="7688"/>
    <cellStyle name="Data   - Style2 45 2 8" xfId="7689"/>
    <cellStyle name="Data   - Style2 45 2 8 2" xfId="7690"/>
    <cellStyle name="Data   - Style2 45 2 9" xfId="7691"/>
    <cellStyle name="Data   - Style2 45 3" xfId="7692"/>
    <cellStyle name="Data   - Style2 45 3 2" xfId="7693"/>
    <cellStyle name="Data   - Style2 45 3 2 2" xfId="7694"/>
    <cellStyle name="Data   - Style2 45 3 2 3" xfId="7695"/>
    <cellStyle name="Data   - Style2 45 3 3" xfId="7696"/>
    <cellStyle name="Data   - Style2 45 3 3 2" xfId="7697"/>
    <cellStyle name="Data   - Style2 45 3 3 3" xfId="7698"/>
    <cellStyle name="Data   - Style2 45 3 4" xfId="7699"/>
    <cellStyle name="Data   - Style2 45 3 4 2" xfId="7700"/>
    <cellStyle name="Data   - Style2 45 3 5" xfId="7701"/>
    <cellStyle name="Data   - Style2 45 3 5 2" xfId="7702"/>
    <cellStyle name="Data   - Style2 45 3 6" xfId="7703"/>
    <cellStyle name="Data   - Style2 45 3 6 2" xfId="7704"/>
    <cellStyle name="Data   - Style2 45 3 7" xfId="7705"/>
    <cellStyle name="Data   - Style2 45 4" xfId="7706"/>
    <cellStyle name="Data   - Style2 45 4 2" xfId="7707"/>
    <cellStyle name="Data   - Style2 45 5" xfId="7708"/>
    <cellStyle name="Data   - Style2 45 6" xfId="7709"/>
    <cellStyle name="Data   - Style2 46" xfId="7710"/>
    <cellStyle name="Data   - Style2 46 2" xfId="7711"/>
    <cellStyle name="Data   - Style2 46 2 2" xfId="7712"/>
    <cellStyle name="Data   - Style2 46 2 2 2" xfId="7713"/>
    <cellStyle name="Data   - Style2 46 2 2 2 2" xfId="7714"/>
    <cellStyle name="Data   - Style2 46 2 2 2 3" xfId="7715"/>
    <cellStyle name="Data   - Style2 46 2 2 3" xfId="7716"/>
    <cellStyle name="Data   - Style2 46 2 2 3 2" xfId="7717"/>
    <cellStyle name="Data   - Style2 46 2 2 3 3" xfId="7718"/>
    <cellStyle name="Data   - Style2 46 2 2 4" xfId="7719"/>
    <cellStyle name="Data   - Style2 46 2 2 4 2" xfId="7720"/>
    <cellStyle name="Data   - Style2 46 2 2 5" xfId="7721"/>
    <cellStyle name="Data   - Style2 46 2 2 5 2" xfId="7722"/>
    <cellStyle name="Data   - Style2 46 2 2 6" xfId="7723"/>
    <cellStyle name="Data   - Style2 46 2 2 6 2" xfId="7724"/>
    <cellStyle name="Data   - Style2 46 2 2 7" xfId="7725"/>
    <cellStyle name="Data   - Style2 46 2 3" xfId="7726"/>
    <cellStyle name="Data   - Style2 46 2 3 2" xfId="7727"/>
    <cellStyle name="Data   - Style2 46 2 3 3" xfId="7728"/>
    <cellStyle name="Data   - Style2 46 2 4" xfId="7729"/>
    <cellStyle name="Data   - Style2 46 2 4 2" xfId="7730"/>
    <cellStyle name="Data   - Style2 46 2 4 3" xfId="7731"/>
    <cellStyle name="Data   - Style2 46 2 5" xfId="7732"/>
    <cellStyle name="Data   - Style2 46 2 5 2" xfId="7733"/>
    <cellStyle name="Data   - Style2 46 2 5 3" xfId="7734"/>
    <cellStyle name="Data   - Style2 46 2 6" xfId="7735"/>
    <cellStyle name="Data   - Style2 46 2 6 2" xfId="7736"/>
    <cellStyle name="Data   - Style2 46 2 7" xfId="7737"/>
    <cellStyle name="Data   - Style2 46 2 7 2" xfId="7738"/>
    <cellStyle name="Data   - Style2 46 2 8" xfId="7739"/>
    <cellStyle name="Data   - Style2 46 2 8 2" xfId="7740"/>
    <cellStyle name="Data   - Style2 46 2 9" xfId="7741"/>
    <cellStyle name="Data   - Style2 46 3" xfId="7742"/>
    <cellStyle name="Data   - Style2 46 3 2" xfId="7743"/>
    <cellStyle name="Data   - Style2 46 3 2 2" xfId="7744"/>
    <cellStyle name="Data   - Style2 46 3 2 3" xfId="7745"/>
    <cellStyle name="Data   - Style2 46 3 3" xfId="7746"/>
    <cellStyle name="Data   - Style2 46 3 3 2" xfId="7747"/>
    <cellStyle name="Data   - Style2 46 3 3 3" xfId="7748"/>
    <cellStyle name="Data   - Style2 46 3 4" xfId="7749"/>
    <cellStyle name="Data   - Style2 46 3 4 2" xfId="7750"/>
    <cellStyle name="Data   - Style2 46 3 5" xfId="7751"/>
    <cellStyle name="Data   - Style2 46 3 5 2" xfId="7752"/>
    <cellStyle name="Data   - Style2 46 3 6" xfId="7753"/>
    <cellStyle name="Data   - Style2 46 3 6 2" xfId="7754"/>
    <cellStyle name="Data   - Style2 46 3 7" xfId="7755"/>
    <cellStyle name="Data   - Style2 46 4" xfId="7756"/>
    <cellStyle name="Data   - Style2 46 4 2" xfId="7757"/>
    <cellStyle name="Data   - Style2 46 5" xfId="7758"/>
    <cellStyle name="Data   - Style2 46 6" xfId="7759"/>
    <cellStyle name="Data   - Style2 47" xfId="7760"/>
    <cellStyle name="Data   - Style2 47 2" xfId="7761"/>
    <cellStyle name="Data   - Style2 47 2 2" xfId="7762"/>
    <cellStyle name="Data   - Style2 47 2 2 2" xfId="7763"/>
    <cellStyle name="Data   - Style2 47 2 2 2 2" xfId="7764"/>
    <cellStyle name="Data   - Style2 47 2 2 2 3" xfId="7765"/>
    <cellStyle name="Data   - Style2 47 2 2 3" xfId="7766"/>
    <cellStyle name="Data   - Style2 47 2 2 3 2" xfId="7767"/>
    <cellStyle name="Data   - Style2 47 2 2 3 3" xfId="7768"/>
    <cellStyle name="Data   - Style2 47 2 2 4" xfId="7769"/>
    <cellStyle name="Data   - Style2 47 2 2 4 2" xfId="7770"/>
    <cellStyle name="Data   - Style2 47 2 2 5" xfId="7771"/>
    <cellStyle name="Data   - Style2 47 2 2 5 2" xfId="7772"/>
    <cellStyle name="Data   - Style2 47 2 2 6" xfId="7773"/>
    <cellStyle name="Data   - Style2 47 2 2 6 2" xfId="7774"/>
    <cellStyle name="Data   - Style2 47 2 2 7" xfId="7775"/>
    <cellStyle name="Data   - Style2 47 2 3" xfId="7776"/>
    <cellStyle name="Data   - Style2 47 2 3 2" xfId="7777"/>
    <cellStyle name="Data   - Style2 47 2 3 3" xfId="7778"/>
    <cellStyle name="Data   - Style2 47 2 4" xfId="7779"/>
    <cellStyle name="Data   - Style2 47 2 4 2" xfId="7780"/>
    <cellStyle name="Data   - Style2 47 2 4 3" xfId="7781"/>
    <cellStyle name="Data   - Style2 47 2 5" xfId="7782"/>
    <cellStyle name="Data   - Style2 47 2 5 2" xfId="7783"/>
    <cellStyle name="Data   - Style2 47 2 5 3" xfId="7784"/>
    <cellStyle name="Data   - Style2 47 2 6" xfId="7785"/>
    <cellStyle name="Data   - Style2 47 2 6 2" xfId="7786"/>
    <cellStyle name="Data   - Style2 47 2 7" xfId="7787"/>
    <cellStyle name="Data   - Style2 47 2 7 2" xfId="7788"/>
    <cellStyle name="Data   - Style2 47 2 8" xfId="7789"/>
    <cellStyle name="Data   - Style2 47 2 8 2" xfId="7790"/>
    <cellStyle name="Data   - Style2 47 2 9" xfId="7791"/>
    <cellStyle name="Data   - Style2 47 3" xfId="7792"/>
    <cellStyle name="Data   - Style2 47 3 2" xfId="7793"/>
    <cellStyle name="Data   - Style2 47 3 2 2" xfId="7794"/>
    <cellStyle name="Data   - Style2 47 3 2 3" xfId="7795"/>
    <cellStyle name="Data   - Style2 47 3 3" xfId="7796"/>
    <cellStyle name="Data   - Style2 47 3 3 2" xfId="7797"/>
    <cellStyle name="Data   - Style2 47 3 3 3" xfId="7798"/>
    <cellStyle name="Data   - Style2 47 3 4" xfId="7799"/>
    <cellStyle name="Data   - Style2 47 3 4 2" xfId="7800"/>
    <cellStyle name="Data   - Style2 47 3 5" xfId="7801"/>
    <cellStyle name="Data   - Style2 47 3 5 2" xfId="7802"/>
    <cellStyle name="Data   - Style2 47 3 6" xfId="7803"/>
    <cellStyle name="Data   - Style2 47 3 6 2" xfId="7804"/>
    <cellStyle name="Data   - Style2 47 3 7" xfId="7805"/>
    <cellStyle name="Data   - Style2 47 4" xfId="7806"/>
    <cellStyle name="Data   - Style2 47 4 2" xfId="7807"/>
    <cellStyle name="Data   - Style2 47 5" xfId="7808"/>
    <cellStyle name="Data   - Style2 47 6" xfId="7809"/>
    <cellStyle name="Data   - Style2 48" xfId="7810"/>
    <cellStyle name="Data   - Style2 48 2" xfId="7811"/>
    <cellStyle name="Data   - Style2 48 2 2" xfId="7812"/>
    <cellStyle name="Data   - Style2 48 2 2 2" xfId="7813"/>
    <cellStyle name="Data   - Style2 48 2 2 2 2" xfId="7814"/>
    <cellStyle name="Data   - Style2 48 2 2 2 3" xfId="7815"/>
    <cellStyle name="Data   - Style2 48 2 2 3" xfId="7816"/>
    <cellStyle name="Data   - Style2 48 2 2 3 2" xfId="7817"/>
    <cellStyle name="Data   - Style2 48 2 2 3 3" xfId="7818"/>
    <cellStyle name="Data   - Style2 48 2 2 4" xfId="7819"/>
    <cellStyle name="Data   - Style2 48 2 2 4 2" xfId="7820"/>
    <cellStyle name="Data   - Style2 48 2 2 5" xfId="7821"/>
    <cellStyle name="Data   - Style2 48 2 2 5 2" xfId="7822"/>
    <cellStyle name="Data   - Style2 48 2 2 6" xfId="7823"/>
    <cellStyle name="Data   - Style2 48 2 2 6 2" xfId="7824"/>
    <cellStyle name="Data   - Style2 48 2 2 7" xfId="7825"/>
    <cellStyle name="Data   - Style2 48 2 3" xfId="7826"/>
    <cellStyle name="Data   - Style2 48 2 3 2" xfId="7827"/>
    <cellStyle name="Data   - Style2 48 2 3 3" xfId="7828"/>
    <cellStyle name="Data   - Style2 48 2 4" xfId="7829"/>
    <cellStyle name="Data   - Style2 48 2 4 2" xfId="7830"/>
    <cellStyle name="Data   - Style2 48 2 4 3" xfId="7831"/>
    <cellStyle name="Data   - Style2 48 2 5" xfId="7832"/>
    <cellStyle name="Data   - Style2 48 2 5 2" xfId="7833"/>
    <cellStyle name="Data   - Style2 48 2 5 3" xfId="7834"/>
    <cellStyle name="Data   - Style2 48 2 6" xfId="7835"/>
    <cellStyle name="Data   - Style2 48 2 6 2" xfId="7836"/>
    <cellStyle name="Data   - Style2 48 2 7" xfId="7837"/>
    <cellStyle name="Data   - Style2 48 2 7 2" xfId="7838"/>
    <cellStyle name="Data   - Style2 48 2 8" xfId="7839"/>
    <cellStyle name="Data   - Style2 48 2 8 2" xfId="7840"/>
    <cellStyle name="Data   - Style2 48 2 9" xfId="7841"/>
    <cellStyle name="Data   - Style2 48 3" xfId="7842"/>
    <cellStyle name="Data   - Style2 48 3 2" xfId="7843"/>
    <cellStyle name="Data   - Style2 48 3 2 2" xfId="7844"/>
    <cellStyle name="Data   - Style2 48 3 2 3" xfId="7845"/>
    <cellStyle name="Data   - Style2 48 3 3" xfId="7846"/>
    <cellStyle name="Data   - Style2 48 3 3 2" xfId="7847"/>
    <cellStyle name="Data   - Style2 48 3 3 3" xfId="7848"/>
    <cellStyle name="Data   - Style2 48 3 4" xfId="7849"/>
    <cellStyle name="Data   - Style2 48 3 4 2" xfId="7850"/>
    <cellStyle name="Data   - Style2 48 3 5" xfId="7851"/>
    <cellStyle name="Data   - Style2 48 3 5 2" xfId="7852"/>
    <cellStyle name="Data   - Style2 48 3 6" xfId="7853"/>
    <cellStyle name="Data   - Style2 48 3 6 2" xfId="7854"/>
    <cellStyle name="Data   - Style2 48 3 7" xfId="7855"/>
    <cellStyle name="Data   - Style2 48 4" xfId="7856"/>
    <cellStyle name="Data   - Style2 48 4 2" xfId="7857"/>
    <cellStyle name="Data   - Style2 48 5" xfId="7858"/>
    <cellStyle name="Data   - Style2 48 6" xfId="7859"/>
    <cellStyle name="Data   - Style2 49" xfId="7860"/>
    <cellStyle name="Data   - Style2 49 2" xfId="7861"/>
    <cellStyle name="Data   - Style2 49 2 2" xfId="7862"/>
    <cellStyle name="Data   - Style2 49 2 3" xfId="7863"/>
    <cellStyle name="Data   - Style2 49 3" xfId="7864"/>
    <cellStyle name="Data   - Style2 49 3 2" xfId="7865"/>
    <cellStyle name="Data   - Style2 49 3 3" xfId="7866"/>
    <cellStyle name="Data   - Style2 49 4" xfId="7867"/>
    <cellStyle name="Data   - Style2 49 4 2" xfId="7868"/>
    <cellStyle name="Data   - Style2 49 5" xfId="7869"/>
    <cellStyle name="Data   - Style2 49 5 2" xfId="7870"/>
    <cellStyle name="Data   - Style2 49 6" xfId="7871"/>
    <cellStyle name="Data   - Style2 49 6 2" xfId="7872"/>
    <cellStyle name="Data   - Style2 49 7" xfId="7873"/>
    <cellStyle name="Data   - Style2 5" xfId="7874"/>
    <cellStyle name="Data   - Style2 5 2" xfId="7875"/>
    <cellStyle name="Data   - Style2 5 2 10" xfId="7876"/>
    <cellStyle name="Data   - Style2 5 2 2" xfId="7877"/>
    <cellStyle name="Data   - Style2 5 2 2 2" xfId="7878"/>
    <cellStyle name="Data   - Style2 5 2 2 2 2" xfId="7879"/>
    <cellStyle name="Data   - Style2 5 2 2 2 2 2" xfId="7880"/>
    <cellStyle name="Data   - Style2 5 2 2 2 2 3" xfId="7881"/>
    <cellStyle name="Data   - Style2 5 2 2 2 3" xfId="7882"/>
    <cellStyle name="Data   - Style2 5 2 2 2 3 2" xfId="7883"/>
    <cellStyle name="Data   - Style2 5 2 2 2 3 3" xfId="7884"/>
    <cellStyle name="Data   - Style2 5 2 2 2 4" xfId="7885"/>
    <cellStyle name="Data   - Style2 5 2 2 2 4 2" xfId="7886"/>
    <cellStyle name="Data   - Style2 5 2 2 2 5" xfId="7887"/>
    <cellStyle name="Data   - Style2 5 2 2 2 5 2" xfId="7888"/>
    <cellStyle name="Data   - Style2 5 2 2 2 6" xfId="7889"/>
    <cellStyle name="Data   - Style2 5 2 2 2 6 2" xfId="7890"/>
    <cellStyle name="Data   - Style2 5 2 2 2 7" xfId="7891"/>
    <cellStyle name="Data   - Style2 5 2 2 3" xfId="7892"/>
    <cellStyle name="Data   - Style2 5 2 2 3 2" xfId="7893"/>
    <cellStyle name="Data   - Style2 5 2 2 3 3" xfId="7894"/>
    <cellStyle name="Data   - Style2 5 2 2 4" xfId="7895"/>
    <cellStyle name="Data   - Style2 5 2 2 4 2" xfId="7896"/>
    <cellStyle name="Data   - Style2 5 2 2 4 3" xfId="7897"/>
    <cellStyle name="Data   - Style2 5 2 2 5" xfId="7898"/>
    <cellStyle name="Data   - Style2 5 2 2 5 2" xfId="7899"/>
    <cellStyle name="Data   - Style2 5 2 2 5 3" xfId="7900"/>
    <cellStyle name="Data   - Style2 5 2 2 6" xfId="7901"/>
    <cellStyle name="Data   - Style2 5 2 2 6 2" xfId="7902"/>
    <cellStyle name="Data   - Style2 5 2 2 7" xfId="7903"/>
    <cellStyle name="Data   - Style2 5 2 2 7 2" xfId="7904"/>
    <cellStyle name="Data   - Style2 5 2 2 8" xfId="7905"/>
    <cellStyle name="Data   - Style2 5 2 2 8 2" xfId="7906"/>
    <cellStyle name="Data   - Style2 5 2 2 9" xfId="7907"/>
    <cellStyle name="Data   - Style2 5 2 3" xfId="7908"/>
    <cellStyle name="Data   - Style2 5 2 3 2" xfId="7909"/>
    <cellStyle name="Data   - Style2 5 2 3 2 2" xfId="7910"/>
    <cellStyle name="Data   - Style2 5 2 3 2 3" xfId="7911"/>
    <cellStyle name="Data   - Style2 5 2 3 3" xfId="7912"/>
    <cellStyle name="Data   - Style2 5 2 3 3 2" xfId="7913"/>
    <cellStyle name="Data   - Style2 5 2 3 3 3" xfId="7914"/>
    <cellStyle name="Data   - Style2 5 2 3 4" xfId="7915"/>
    <cellStyle name="Data   - Style2 5 2 3 4 2" xfId="7916"/>
    <cellStyle name="Data   - Style2 5 2 3 5" xfId="7917"/>
    <cellStyle name="Data   - Style2 5 2 3 5 2" xfId="7918"/>
    <cellStyle name="Data   - Style2 5 2 3 6" xfId="7919"/>
    <cellStyle name="Data   - Style2 5 2 3 6 2" xfId="7920"/>
    <cellStyle name="Data   - Style2 5 2 3 7" xfId="7921"/>
    <cellStyle name="Data   - Style2 5 2 4" xfId="7922"/>
    <cellStyle name="Data   - Style2 5 2 4 2" xfId="7923"/>
    <cellStyle name="Data   - Style2 5 2 4 3" xfId="7924"/>
    <cellStyle name="Data   - Style2 5 2 5" xfId="7925"/>
    <cellStyle name="Data   - Style2 5 2 5 2" xfId="7926"/>
    <cellStyle name="Data   - Style2 5 2 5 3" xfId="7927"/>
    <cellStyle name="Data   - Style2 5 2 6" xfId="7928"/>
    <cellStyle name="Data   - Style2 5 2 6 2" xfId="7929"/>
    <cellStyle name="Data   - Style2 5 2 6 3" xfId="7930"/>
    <cellStyle name="Data   - Style2 5 2 7" xfId="7931"/>
    <cellStyle name="Data   - Style2 5 2 7 2" xfId="7932"/>
    <cellStyle name="Data   - Style2 5 2 8" xfId="7933"/>
    <cellStyle name="Data   - Style2 5 2 8 2" xfId="7934"/>
    <cellStyle name="Data   - Style2 5 2 9" xfId="7935"/>
    <cellStyle name="Data   - Style2 5 2 9 2" xfId="7936"/>
    <cellStyle name="Data   - Style2 5 3" xfId="7937"/>
    <cellStyle name="Data   - Style2 5 3 2" xfId="7938"/>
    <cellStyle name="Data   - Style2 5 3 2 2" xfId="7939"/>
    <cellStyle name="Data   - Style2 5 3 2 2 2" xfId="7940"/>
    <cellStyle name="Data   - Style2 5 3 2 2 3" xfId="7941"/>
    <cellStyle name="Data   - Style2 5 3 2 3" xfId="7942"/>
    <cellStyle name="Data   - Style2 5 3 2 3 2" xfId="7943"/>
    <cellStyle name="Data   - Style2 5 3 2 3 3" xfId="7944"/>
    <cellStyle name="Data   - Style2 5 3 2 4" xfId="7945"/>
    <cellStyle name="Data   - Style2 5 3 2 4 2" xfId="7946"/>
    <cellStyle name="Data   - Style2 5 3 2 5" xfId="7947"/>
    <cellStyle name="Data   - Style2 5 3 2 5 2" xfId="7948"/>
    <cellStyle name="Data   - Style2 5 3 2 6" xfId="7949"/>
    <cellStyle name="Data   - Style2 5 3 2 6 2" xfId="7950"/>
    <cellStyle name="Data   - Style2 5 3 2 7" xfId="7951"/>
    <cellStyle name="Data   - Style2 5 3 3" xfId="7952"/>
    <cellStyle name="Data   - Style2 5 3 3 2" xfId="7953"/>
    <cellStyle name="Data   - Style2 5 3 3 3" xfId="7954"/>
    <cellStyle name="Data   - Style2 5 3 4" xfId="7955"/>
    <cellStyle name="Data   - Style2 5 3 4 2" xfId="7956"/>
    <cellStyle name="Data   - Style2 5 3 4 3" xfId="7957"/>
    <cellStyle name="Data   - Style2 5 3 5" xfId="7958"/>
    <cellStyle name="Data   - Style2 5 3 5 2" xfId="7959"/>
    <cellStyle name="Data   - Style2 5 3 5 3" xfId="7960"/>
    <cellStyle name="Data   - Style2 5 3 6" xfId="7961"/>
    <cellStyle name="Data   - Style2 5 3 6 2" xfId="7962"/>
    <cellStyle name="Data   - Style2 5 3 7" xfId="7963"/>
    <cellStyle name="Data   - Style2 5 3 7 2" xfId="7964"/>
    <cellStyle name="Data   - Style2 5 3 8" xfId="7965"/>
    <cellStyle name="Data   - Style2 5 3 8 2" xfId="7966"/>
    <cellStyle name="Data   - Style2 5 3 9" xfId="7967"/>
    <cellStyle name="Data   - Style2 5 4" xfId="7968"/>
    <cellStyle name="Data   - Style2 5 4 2" xfId="7969"/>
    <cellStyle name="Data   - Style2 5 4 2 2" xfId="7970"/>
    <cellStyle name="Data   - Style2 5 4 2 3" xfId="7971"/>
    <cellStyle name="Data   - Style2 5 4 3" xfId="7972"/>
    <cellStyle name="Data   - Style2 5 4 3 2" xfId="7973"/>
    <cellStyle name="Data   - Style2 5 4 3 3" xfId="7974"/>
    <cellStyle name="Data   - Style2 5 4 4" xfId="7975"/>
    <cellStyle name="Data   - Style2 5 4 4 2" xfId="7976"/>
    <cellStyle name="Data   - Style2 5 4 5" xfId="7977"/>
    <cellStyle name="Data   - Style2 5 4 5 2" xfId="7978"/>
    <cellStyle name="Data   - Style2 5 4 6" xfId="7979"/>
    <cellStyle name="Data   - Style2 5 4 6 2" xfId="7980"/>
    <cellStyle name="Data   - Style2 5 4 7" xfId="7981"/>
    <cellStyle name="Data   - Style2 5 5" xfId="7982"/>
    <cellStyle name="Data   - Style2 5 5 2" xfId="7983"/>
    <cellStyle name="Data   - Style2 5 6" xfId="7984"/>
    <cellStyle name="Data   - Style2 5 7" xfId="7985"/>
    <cellStyle name="Data   - Style2 50" xfId="7986"/>
    <cellStyle name="Data   - Style2 50 2" xfId="7987"/>
    <cellStyle name="Data   - Style2 51" xfId="7988"/>
    <cellStyle name="Data   - Style2 52" xfId="7989"/>
    <cellStyle name="Data   - Style2 6" xfId="7990"/>
    <cellStyle name="Data   - Style2 6 2" xfId="7991"/>
    <cellStyle name="Data   - Style2 6 2 10" xfId="7992"/>
    <cellStyle name="Data   - Style2 6 2 2" xfId="7993"/>
    <cellStyle name="Data   - Style2 6 2 2 2" xfId="7994"/>
    <cellStyle name="Data   - Style2 6 2 2 2 2" xfId="7995"/>
    <cellStyle name="Data   - Style2 6 2 2 2 2 2" xfId="7996"/>
    <cellStyle name="Data   - Style2 6 2 2 2 2 3" xfId="7997"/>
    <cellStyle name="Data   - Style2 6 2 2 2 3" xfId="7998"/>
    <cellStyle name="Data   - Style2 6 2 2 2 3 2" xfId="7999"/>
    <cellStyle name="Data   - Style2 6 2 2 2 3 3" xfId="8000"/>
    <cellStyle name="Data   - Style2 6 2 2 2 4" xfId="8001"/>
    <cellStyle name="Data   - Style2 6 2 2 2 4 2" xfId="8002"/>
    <cellStyle name="Data   - Style2 6 2 2 2 5" xfId="8003"/>
    <cellStyle name="Data   - Style2 6 2 2 2 5 2" xfId="8004"/>
    <cellStyle name="Data   - Style2 6 2 2 2 6" xfId="8005"/>
    <cellStyle name="Data   - Style2 6 2 2 2 6 2" xfId="8006"/>
    <cellStyle name="Data   - Style2 6 2 2 2 7" xfId="8007"/>
    <cellStyle name="Data   - Style2 6 2 2 3" xfId="8008"/>
    <cellStyle name="Data   - Style2 6 2 2 3 2" xfId="8009"/>
    <cellStyle name="Data   - Style2 6 2 2 3 3" xfId="8010"/>
    <cellStyle name="Data   - Style2 6 2 2 4" xfId="8011"/>
    <cellStyle name="Data   - Style2 6 2 2 4 2" xfId="8012"/>
    <cellStyle name="Data   - Style2 6 2 2 4 3" xfId="8013"/>
    <cellStyle name="Data   - Style2 6 2 2 5" xfId="8014"/>
    <cellStyle name="Data   - Style2 6 2 2 5 2" xfId="8015"/>
    <cellStyle name="Data   - Style2 6 2 2 5 3" xfId="8016"/>
    <cellStyle name="Data   - Style2 6 2 2 6" xfId="8017"/>
    <cellStyle name="Data   - Style2 6 2 2 6 2" xfId="8018"/>
    <cellStyle name="Data   - Style2 6 2 2 7" xfId="8019"/>
    <cellStyle name="Data   - Style2 6 2 2 7 2" xfId="8020"/>
    <cellStyle name="Data   - Style2 6 2 2 8" xfId="8021"/>
    <cellStyle name="Data   - Style2 6 2 2 8 2" xfId="8022"/>
    <cellStyle name="Data   - Style2 6 2 2 9" xfId="8023"/>
    <cellStyle name="Data   - Style2 6 2 3" xfId="8024"/>
    <cellStyle name="Data   - Style2 6 2 3 2" xfId="8025"/>
    <cellStyle name="Data   - Style2 6 2 3 2 2" xfId="8026"/>
    <cellStyle name="Data   - Style2 6 2 3 2 3" xfId="8027"/>
    <cellStyle name="Data   - Style2 6 2 3 3" xfId="8028"/>
    <cellStyle name="Data   - Style2 6 2 3 3 2" xfId="8029"/>
    <cellStyle name="Data   - Style2 6 2 3 3 3" xfId="8030"/>
    <cellStyle name="Data   - Style2 6 2 3 4" xfId="8031"/>
    <cellStyle name="Data   - Style2 6 2 3 4 2" xfId="8032"/>
    <cellStyle name="Data   - Style2 6 2 3 5" xfId="8033"/>
    <cellStyle name="Data   - Style2 6 2 3 5 2" xfId="8034"/>
    <cellStyle name="Data   - Style2 6 2 3 6" xfId="8035"/>
    <cellStyle name="Data   - Style2 6 2 3 6 2" xfId="8036"/>
    <cellStyle name="Data   - Style2 6 2 3 7" xfId="8037"/>
    <cellStyle name="Data   - Style2 6 2 4" xfId="8038"/>
    <cellStyle name="Data   - Style2 6 2 4 2" xfId="8039"/>
    <cellStyle name="Data   - Style2 6 2 4 3" xfId="8040"/>
    <cellStyle name="Data   - Style2 6 2 5" xfId="8041"/>
    <cellStyle name="Data   - Style2 6 2 5 2" xfId="8042"/>
    <cellStyle name="Data   - Style2 6 2 5 3" xfId="8043"/>
    <cellStyle name="Data   - Style2 6 2 6" xfId="8044"/>
    <cellStyle name="Data   - Style2 6 2 6 2" xfId="8045"/>
    <cellStyle name="Data   - Style2 6 2 6 3" xfId="8046"/>
    <cellStyle name="Data   - Style2 6 2 7" xfId="8047"/>
    <cellStyle name="Data   - Style2 6 2 7 2" xfId="8048"/>
    <cellStyle name="Data   - Style2 6 2 8" xfId="8049"/>
    <cellStyle name="Data   - Style2 6 2 8 2" xfId="8050"/>
    <cellStyle name="Data   - Style2 6 2 9" xfId="8051"/>
    <cellStyle name="Data   - Style2 6 2 9 2" xfId="8052"/>
    <cellStyle name="Data   - Style2 6 3" xfId="8053"/>
    <cellStyle name="Data   - Style2 6 3 2" xfId="8054"/>
    <cellStyle name="Data   - Style2 6 3 2 2" xfId="8055"/>
    <cellStyle name="Data   - Style2 6 3 2 2 2" xfId="8056"/>
    <cellStyle name="Data   - Style2 6 3 2 2 3" xfId="8057"/>
    <cellStyle name="Data   - Style2 6 3 2 3" xfId="8058"/>
    <cellStyle name="Data   - Style2 6 3 2 3 2" xfId="8059"/>
    <cellStyle name="Data   - Style2 6 3 2 3 3" xfId="8060"/>
    <cellStyle name="Data   - Style2 6 3 2 4" xfId="8061"/>
    <cellStyle name="Data   - Style2 6 3 2 4 2" xfId="8062"/>
    <cellStyle name="Data   - Style2 6 3 2 5" xfId="8063"/>
    <cellStyle name="Data   - Style2 6 3 2 5 2" xfId="8064"/>
    <cellStyle name="Data   - Style2 6 3 2 6" xfId="8065"/>
    <cellStyle name="Data   - Style2 6 3 2 6 2" xfId="8066"/>
    <cellStyle name="Data   - Style2 6 3 2 7" xfId="8067"/>
    <cellStyle name="Data   - Style2 6 3 3" xfId="8068"/>
    <cellStyle name="Data   - Style2 6 3 3 2" xfId="8069"/>
    <cellStyle name="Data   - Style2 6 3 3 3" xfId="8070"/>
    <cellStyle name="Data   - Style2 6 3 4" xfId="8071"/>
    <cellStyle name="Data   - Style2 6 3 4 2" xfId="8072"/>
    <cellStyle name="Data   - Style2 6 3 4 3" xfId="8073"/>
    <cellStyle name="Data   - Style2 6 3 5" xfId="8074"/>
    <cellStyle name="Data   - Style2 6 3 5 2" xfId="8075"/>
    <cellStyle name="Data   - Style2 6 3 5 3" xfId="8076"/>
    <cellStyle name="Data   - Style2 6 3 6" xfId="8077"/>
    <cellStyle name="Data   - Style2 6 3 6 2" xfId="8078"/>
    <cellStyle name="Data   - Style2 6 3 7" xfId="8079"/>
    <cellStyle name="Data   - Style2 6 3 7 2" xfId="8080"/>
    <cellStyle name="Data   - Style2 6 3 8" xfId="8081"/>
    <cellStyle name="Data   - Style2 6 3 8 2" xfId="8082"/>
    <cellStyle name="Data   - Style2 6 3 9" xfId="8083"/>
    <cellStyle name="Data   - Style2 6 4" xfId="8084"/>
    <cellStyle name="Data   - Style2 6 4 2" xfId="8085"/>
    <cellStyle name="Data   - Style2 6 4 2 2" xfId="8086"/>
    <cellStyle name="Data   - Style2 6 4 2 3" xfId="8087"/>
    <cellStyle name="Data   - Style2 6 4 3" xfId="8088"/>
    <cellStyle name="Data   - Style2 6 4 3 2" xfId="8089"/>
    <cellStyle name="Data   - Style2 6 4 3 3" xfId="8090"/>
    <cellStyle name="Data   - Style2 6 4 4" xfId="8091"/>
    <cellStyle name="Data   - Style2 6 4 4 2" xfId="8092"/>
    <cellStyle name="Data   - Style2 6 4 5" xfId="8093"/>
    <cellStyle name="Data   - Style2 6 4 5 2" xfId="8094"/>
    <cellStyle name="Data   - Style2 6 4 6" xfId="8095"/>
    <cellStyle name="Data   - Style2 6 4 6 2" xfId="8096"/>
    <cellStyle name="Data   - Style2 6 4 7" xfId="8097"/>
    <cellStyle name="Data   - Style2 6 5" xfId="8098"/>
    <cellStyle name="Data   - Style2 6 5 2" xfId="8099"/>
    <cellStyle name="Data   - Style2 6 6" xfId="8100"/>
    <cellStyle name="Data   - Style2 6 7" xfId="8101"/>
    <cellStyle name="Data   - Style2 7" xfId="8102"/>
    <cellStyle name="Data   - Style2 7 2" xfId="8103"/>
    <cellStyle name="Data   - Style2 7 2 2" xfId="8104"/>
    <cellStyle name="Data   - Style2 7 2 2 2" xfId="8105"/>
    <cellStyle name="Data   - Style2 7 2 2 2 2" xfId="8106"/>
    <cellStyle name="Data   - Style2 7 2 2 2 3" xfId="8107"/>
    <cellStyle name="Data   - Style2 7 2 2 3" xfId="8108"/>
    <cellStyle name="Data   - Style2 7 2 2 3 2" xfId="8109"/>
    <cellStyle name="Data   - Style2 7 2 2 3 3" xfId="8110"/>
    <cellStyle name="Data   - Style2 7 2 2 4" xfId="8111"/>
    <cellStyle name="Data   - Style2 7 2 2 4 2" xfId="8112"/>
    <cellStyle name="Data   - Style2 7 2 2 5" xfId="8113"/>
    <cellStyle name="Data   - Style2 7 2 2 5 2" xfId="8114"/>
    <cellStyle name="Data   - Style2 7 2 2 6" xfId="8115"/>
    <cellStyle name="Data   - Style2 7 2 2 6 2" xfId="8116"/>
    <cellStyle name="Data   - Style2 7 2 2 7" xfId="8117"/>
    <cellStyle name="Data   - Style2 7 2 3" xfId="8118"/>
    <cellStyle name="Data   - Style2 7 2 3 2" xfId="8119"/>
    <cellStyle name="Data   - Style2 7 2 3 3" xfId="8120"/>
    <cellStyle name="Data   - Style2 7 2 4" xfId="8121"/>
    <cellStyle name="Data   - Style2 7 2 4 2" xfId="8122"/>
    <cellStyle name="Data   - Style2 7 2 4 3" xfId="8123"/>
    <cellStyle name="Data   - Style2 7 2 5" xfId="8124"/>
    <cellStyle name="Data   - Style2 7 2 5 2" xfId="8125"/>
    <cellStyle name="Data   - Style2 7 2 5 3" xfId="8126"/>
    <cellStyle name="Data   - Style2 7 2 6" xfId="8127"/>
    <cellStyle name="Data   - Style2 7 2 6 2" xfId="8128"/>
    <cellStyle name="Data   - Style2 7 2 7" xfId="8129"/>
    <cellStyle name="Data   - Style2 7 2 7 2" xfId="8130"/>
    <cellStyle name="Data   - Style2 7 2 8" xfId="8131"/>
    <cellStyle name="Data   - Style2 7 2 8 2" xfId="8132"/>
    <cellStyle name="Data   - Style2 7 2 9" xfId="8133"/>
    <cellStyle name="Data   - Style2 7 3" xfId="8134"/>
    <cellStyle name="Data   - Style2 7 3 2" xfId="8135"/>
    <cellStyle name="Data   - Style2 7 3 2 2" xfId="8136"/>
    <cellStyle name="Data   - Style2 7 3 2 3" xfId="8137"/>
    <cellStyle name="Data   - Style2 7 3 3" xfId="8138"/>
    <cellStyle name="Data   - Style2 7 3 3 2" xfId="8139"/>
    <cellStyle name="Data   - Style2 7 3 3 3" xfId="8140"/>
    <cellStyle name="Data   - Style2 7 3 4" xfId="8141"/>
    <cellStyle name="Data   - Style2 7 3 4 2" xfId="8142"/>
    <cellStyle name="Data   - Style2 7 3 5" xfId="8143"/>
    <cellStyle name="Data   - Style2 7 3 5 2" xfId="8144"/>
    <cellStyle name="Data   - Style2 7 3 6" xfId="8145"/>
    <cellStyle name="Data   - Style2 7 3 6 2" xfId="8146"/>
    <cellStyle name="Data   - Style2 7 3 7" xfId="8147"/>
    <cellStyle name="Data   - Style2 7 4" xfId="8148"/>
    <cellStyle name="Data   - Style2 7 4 2" xfId="8149"/>
    <cellStyle name="Data   - Style2 7 5" xfId="8150"/>
    <cellStyle name="Data   - Style2 7 6" xfId="8151"/>
    <cellStyle name="Data   - Style2 8" xfId="8152"/>
    <cellStyle name="Data   - Style2 8 2" xfId="8153"/>
    <cellStyle name="Data   - Style2 8 2 2" xfId="8154"/>
    <cellStyle name="Data   - Style2 8 2 2 2" xfId="8155"/>
    <cellStyle name="Data   - Style2 8 2 2 2 2" xfId="8156"/>
    <cellStyle name="Data   - Style2 8 2 2 2 3" xfId="8157"/>
    <cellStyle name="Data   - Style2 8 2 2 3" xfId="8158"/>
    <cellStyle name="Data   - Style2 8 2 2 3 2" xfId="8159"/>
    <cellStyle name="Data   - Style2 8 2 2 3 3" xfId="8160"/>
    <cellStyle name="Data   - Style2 8 2 2 4" xfId="8161"/>
    <cellStyle name="Data   - Style2 8 2 2 4 2" xfId="8162"/>
    <cellStyle name="Data   - Style2 8 2 2 5" xfId="8163"/>
    <cellStyle name="Data   - Style2 8 2 2 5 2" xfId="8164"/>
    <cellStyle name="Data   - Style2 8 2 2 6" xfId="8165"/>
    <cellStyle name="Data   - Style2 8 2 2 6 2" xfId="8166"/>
    <cellStyle name="Data   - Style2 8 2 2 7" xfId="8167"/>
    <cellStyle name="Data   - Style2 8 2 3" xfId="8168"/>
    <cellStyle name="Data   - Style2 8 2 3 2" xfId="8169"/>
    <cellStyle name="Data   - Style2 8 2 3 3" xfId="8170"/>
    <cellStyle name="Data   - Style2 8 2 4" xfId="8171"/>
    <cellStyle name="Data   - Style2 8 2 4 2" xfId="8172"/>
    <cellStyle name="Data   - Style2 8 2 4 3" xfId="8173"/>
    <cellStyle name="Data   - Style2 8 2 5" xfId="8174"/>
    <cellStyle name="Data   - Style2 8 2 5 2" xfId="8175"/>
    <cellStyle name="Data   - Style2 8 2 5 3" xfId="8176"/>
    <cellStyle name="Data   - Style2 8 2 6" xfId="8177"/>
    <cellStyle name="Data   - Style2 8 2 6 2" xfId="8178"/>
    <cellStyle name="Data   - Style2 8 2 7" xfId="8179"/>
    <cellStyle name="Data   - Style2 8 2 7 2" xfId="8180"/>
    <cellStyle name="Data   - Style2 8 2 8" xfId="8181"/>
    <cellStyle name="Data   - Style2 8 2 8 2" xfId="8182"/>
    <cellStyle name="Data   - Style2 8 2 9" xfId="8183"/>
    <cellStyle name="Data   - Style2 8 3" xfId="8184"/>
    <cellStyle name="Data   - Style2 8 3 2" xfId="8185"/>
    <cellStyle name="Data   - Style2 8 3 2 2" xfId="8186"/>
    <cellStyle name="Data   - Style2 8 3 2 2 2" xfId="8187"/>
    <cellStyle name="Data   - Style2 8 3 2 2 3" xfId="8188"/>
    <cellStyle name="Data   - Style2 8 3 2 3" xfId="8189"/>
    <cellStyle name="Data   - Style2 8 3 2 3 2" xfId="8190"/>
    <cellStyle name="Data   - Style2 8 3 2 3 3" xfId="8191"/>
    <cellStyle name="Data   - Style2 8 3 2 4" xfId="8192"/>
    <cellStyle name="Data   - Style2 8 3 2 4 2" xfId="8193"/>
    <cellStyle name="Data   - Style2 8 3 2 5" xfId="8194"/>
    <cellStyle name="Data   - Style2 8 3 2 5 2" xfId="8195"/>
    <cellStyle name="Data   - Style2 8 3 2 6" xfId="8196"/>
    <cellStyle name="Data   - Style2 8 3 2 6 2" xfId="8197"/>
    <cellStyle name="Data   - Style2 8 3 2 7" xfId="8198"/>
    <cellStyle name="Data   - Style2 8 3 3" xfId="8199"/>
    <cellStyle name="Data   - Style2 8 3 3 2" xfId="8200"/>
    <cellStyle name="Data   - Style2 8 3 3 3" xfId="8201"/>
    <cellStyle name="Data   - Style2 8 3 4" xfId="8202"/>
    <cellStyle name="Data   - Style2 8 3 4 2" xfId="8203"/>
    <cellStyle name="Data   - Style2 8 3 4 3" xfId="8204"/>
    <cellStyle name="Data   - Style2 8 3 5" xfId="8205"/>
    <cellStyle name="Data   - Style2 8 3 5 2" xfId="8206"/>
    <cellStyle name="Data   - Style2 8 3 5 3" xfId="8207"/>
    <cellStyle name="Data   - Style2 8 3 6" xfId="8208"/>
    <cellStyle name="Data   - Style2 8 3 6 2" xfId="8209"/>
    <cellStyle name="Data   - Style2 8 3 7" xfId="8210"/>
    <cellStyle name="Data   - Style2 8 3 7 2" xfId="8211"/>
    <cellStyle name="Data   - Style2 8 3 8" xfId="8212"/>
    <cellStyle name="Data   - Style2 8 3 8 2" xfId="8213"/>
    <cellStyle name="Data   - Style2 8 3 9" xfId="8214"/>
    <cellStyle name="Data   - Style2 8 4" xfId="8215"/>
    <cellStyle name="Data   - Style2 8 4 2" xfId="8216"/>
    <cellStyle name="Data   - Style2 8 4 2 2" xfId="8217"/>
    <cellStyle name="Data   - Style2 8 4 2 3" xfId="8218"/>
    <cellStyle name="Data   - Style2 8 4 3" xfId="8219"/>
    <cellStyle name="Data   - Style2 8 4 3 2" xfId="8220"/>
    <cellStyle name="Data   - Style2 8 4 3 3" xfId="8221"/>
    <cellStyle name="Data   - Style2 8 4 4" xfId="8222"/>
    <cellStyle name="Data   - Style2 8 4 4 2" xfId="8223"/>
    <cellStyle name="Data   - Style2 8 4 5" xfId="8224"/>
    <cellStyle name="Data   - Style2 8 4 5 2" xfId="8225"/>
    <cellStyle name="Data   - Style2 8 4 6" xfId="8226"/>
    <cellStyle name="Data   - Style2 8 4 6 2" xfId="8227"/>
    <cellStyle name="Data   - Style2 8 4 7" xfId="8228"/>
    <cellStyle name="Data   - Style2 8 5" xfId="8229"/>
    <cellStyle name="Data   - Style2 8 5 2" xfId="8230"/>
    <cellStyle name="Data   - Style2 8 6" xfId="8231"/>
    <cellStyle name="Data   - Style2 8 7" xfId="8232"/>
    <cellStyle name="Data   - Style2 9" xfId="8233"/>
    <cellStyle name="Data   - Style2 9 2" xfId="8234"/>
    <cellStyle name="Data   - Style2 9 2 2" xfId="8235"/>
    <cellStyle name="Data   - Style2 9 2 2 2" xfId="8236"/>
    <cellStyle name="Data   - Style2 9 2 2 2 2" xfId="8237"/>
    <cellStyle name="Data   - Style2 9 2 2 2 3" xfId="8238"/>
    <cellStyle name="Data   - Style2 9 2 2 3" xfId="8239"/>
    <cellStyle name="Data   - Style2 9 2 2 3 2" xfId="8240"/>
    <cellStyle name="Data   - Style2 9 2 2 3 3" xfId="8241"/>
    <cellStyle name="Data   - Style2 9 2 2 4" xfId="8242"/>
    <cellStyle name="Data   - Style2 9 2 2 4 2" xfId="8243"/>
    <cellStyle name="Data   - Style2 9 2 2 5" xfId="8244"/>
    <cellStyle name="Data   - Style2 9 2 2 5 2" xfId="8245"/>
    <cellStyle name="Data   - Style2 9 2 2 6" xfId="8246"/>
    <cellStyle name="Data   - Style2 9 2 2 6 2" xfId="8247"/>
    <cellStyle name="Data   - Style2 9 2 2 7" xfId="8248"/>
    <cellStyle name="Data   - Style2 9 2 3" xfId="8249"/>
    <cellStyle name="Data   - Style2 9 2 3 2" xfId="8250"/>
    <cellStyle name="Data   - Style2 9 2 3 3" xfId="8251"/>
    <cellStyle name="Data   - Style2 9 2 4" xfId="8252"/>
    <cellStyle name="Data   - Style2 9 2 4 2" xfId="8253"/>
    <cellStyle name="Data   - Style2 9 2 4 3" xfId="8254"/>
    <cellStyle name="Data   - Style2 9 2 5" xfId="8255"/>
    <cellStyle name="Data   - Style2 9 2 5 2" xfId="8256"/>
    <cellStyle name="Data   - Style2 9 2 5 3" xfId="8257"/>
    <cellStyle name="Data   - Style2 9 2 6" xfId="8258"/>
    <cellStyle name="Data   - Style2 9 2 6 2" xfId="8259"/>
    <cellStyle name="Data   - Style2 9 2 7" xfId="8260"/>
    <cellStyle name="Data   - Style2 9 2 7 2" xfId="8261"/>
    <cellStyle name="Data   - Style2 9 2 8" xfId="8262"/>
    <cellStyle name="Data   - Style2 9 2 8 2" xfId="8263"/>
    <cellStyle name="Data   - Style2 9 2 9" xfId="8264"/>
    <cellStyle name="Data   - Style2 9 3" xfId="8265"/>
    <cellStyle name="Data   - Style2 9 3 2" xfId="8266"/>
    <cellStyle name="Data   - Style2 9 3 2 2" xfId="8267"/>
    <cellStyle name="Data   - Style2 9 3 2 3" xfId="8268"/>
    <cellStyle name="Data   - Style2 9 3 3" xfId="8269"/>
    <cellStyle name="Data   - Style2 9 3 3 2" xfId="8270"/>
    <cellStyle name="Data   - Style2 9 3 3 3" xfId="8271"/>
    <cellStyle name="Data   - Style2 9 3 4" xfId="8272"/>
    <cellStyle name="Data   - Style2 9 3 4 2" xfId="8273"/>
    <cellStyle name="Data   - Style2 9 3 5" xfId="8274"/>
    <cellStyle name="Data   - Style2 9 3 5 2" xfId="8275"/>
    <cellStyle name="Data   - Style2 9 3 6" xfId="8276"/>
    <cellStyle name="Data   - Style2 9 3 6 2" xfId="8277"/>
    <cellStyle name="Data   - Style2 9 3 7" xfId="8278"/>
    <cellStyle name="Data   - Style2 9 4" xfId="8279"/>
    <cellStyle name="Data   - Style2 9 4 2" xfId="8280"/>
    <cellStyle name="Data   - Style2 9 5" xfId="8281"/>
    <cellStyle name="Data   - Style2 9 6" xfId="8282"/>
    <cellStyle name="Date" xfId="8283"/>
    <cellStyle name="Date 2" xfId="8284"/>
    <cellStyle name="Date 3" xfId="8285"/>
    <cellStyle name="Date 4" xfId="8286"/>
    <cellStyle name="Date 4 2" xfId="8287"/>
    <cellStyle name="Date 5" xfId="8288"/>
    <cellStyle name="Date 6" xfId="8289"/>
    <cellStyle name="Explanatory Text 2" xfId="8290"/>
    <cellStyle name="Explanatory Text 3" xfId="8291"/>
    <cellStyle name="Fixed" xfId="8292"/>
    <cellStyle name="Fixed 2" xfId="8293"/>
    <cellStyle name="Fixed 3" xfId="8294"/>
    <cellStyle name="Fixed 4" xfId="8295"/>
    <cellStyle name="Fixed 4 2" xfId="8296"/>
    <cellStyle name="Fixed 5" xfId="8297"/>
    <cellStyle name="Fixed 6" xfId="8298"/>
    <cellStyle name="Good 2" xfId="8299"/>
    <cellStyle name="Good 3" xfId="8300"/>
    <cellStyle name="Grey" xfId="8301"/>
    <cellStyle name="Grey 2" xfId="8302"/>
    <cellStyle name="Grey 2 2" xfId="8303"/>
    <cellStyle name="Grey 2 3" xfId="8304"/>
    <cellStyle name="Grey 3" xfId="8305"/>
    <cellStyle name="Grey 3 2" xfId="8306"/>
    <cellStyle name="Grey 3 3" xfId="8307"/>
    <cellStyle name="Grey 4" xfId="8308"/>
    <cellStyle name="Grey 4 2" xfId="8309"/>
    <cellStyle name="Grey 4 3" xfId="8310"/>
    <cellStyle name="Grey 5" xfId="8311"/>
    <cellStyle name="Grey 6" xfId="8312"/>
    <cellStyle name="header" xfId="8313"/>
    <cellStyle name="Header1" xfId="8314"/>
    <cellStyle name="Header1 2" xfId="8315"/>
    <cellStyle name="Header1 2 2" xfId="8316"/>
    <cellStyle name="Header1 2 2 2" xfId="8317"/>
    <cellStyle name="Header1 2 3" xfId="8318"/>
    <cellStyle name="Header1 2 3 2" xfId="8319"/>
    <cellStyle name="Header1 3" xfId="8320"/>
    <cellStyle name="Header1 3 2" xfId="8321"/>
    <cellStyle name="Header1 4" xfId="8322"/>
    <cellStyle name="Header1 4 2" xfId="8323"/>
    <cellStyle name="Header2" xfId="8324"/>
    <cellStyle name="Header2 10" xfId="8325"/>
    <cellStyle name="Header2 10 2" xfId="8326"/>
    <cellStyle name="Header2 10 2 2" xfId="8327"/>
    <cellStyle name="Header2 10 2 2 2" xfId="8328"/>
    <cellStyle name="Header2 10 2 2 2 2" xfId="8329"/>
    <cellStyle name="Header2 10 2 2 2 3" xfId="8330"/>
    <cellStyle name="Header2 10 2 2 2 4" xfId="8331"/>
    <cellStyle name="Header2 10 2 2 3" xfId="8332"/>
    <cellStyle name="Header2 10 2 2 3 2" xfId="8333"/>
    <cellStyle name="Header2 10 2 2 4" xfId="8334"/>
    <cellStyle name="Header2 10 2 2 4 2" xfId="8335"/>
    <cellStyle name="Header2 10 2 2 5" xfId="8336"/>
    <cellStyle name="Header2 10 2 2 6" xfId="8337"/>
    <cellStyle name="Header2 10 2 3" xfId="8338"/>
    <cellStyle name="Header2 10 2 3 2" xfId="8339"/>
    <cellStyle name="Header2 10 2 3 3" xfId="8340"/>
    <cellStyle name="Header2 10 2 3 4" xfId="8341"/>
    <cellStyle name="Header2 10 2 4" xfId="8342"/>
    <cellStyle name="Header2 10 2 4 2" xfId="8343"/>
    <cellStyle name="Header2 10 2 4 3" xfId="8344"/>
    <cellStyle name="Header2 10 2 5" xfId="8345"/>
    <cellStyle name="Header2 10 2 5 2" xfId="8346"/>
    <cellStyle name="Header2 10 2 6" xfId="8347"/>
    <cellStyle name="Header2 10 2 6 2" xfId="8348"/>
    <cellStyle name="Header2 10 2 7" xfId="8349"/>
    <cellStyle name="Header2 10 3" xfId="8350"/>
    <cellStyle name="Header2 10 3 2" xfId="8351"/>
    <cellStyle name="Header2 10 3 2 2" xfId="8352"/>
    <cellStyle name="Header2 10 3 2 2 2" xfId="8353"/>
    <cellStyle name="Header2 10 3 2 2 3" xfId="8354"/>
    <cellStyle name="Header2 10 3 2 2 4" xfId="8355"/>
    <cellStyle name="Header2 10 3 2 3" xfId="8356"/>
    <cellStyle name="Header2 10 3 2 3 2" xfId="8357"/>
    <cellStyle name="Header2 10 3 2 4" xfId="8358"/>
    <cellStyle name="Header2 10 3 2 4 2" xfId="8359"/>
    <cellStyle name="Header2 10 3 2 5" xfId="8360"/>
    <cellStyle name="Header2 10 3 2 6" xfId="8361"/>
    <cellStyle name="Header2 10 3 3" xfId="8362"/>
    <cellStyle name="Header2 10 3 3 2" xfId="8363"/>
    <cellStyle name="Header2 10 3 3 3" xfId="8364"/>
    <cellStyle name="Header2 10 3 3 4" xfId="8365"/>
    <cellStyle name="Header2 10 3 4" xfId="8366"/>
    <cellStyle name="Header2 10 3 4 2" xfId="8367"/>
    <cellStyle name="Header2 10 3 4 3" xfId="8368"/>
    <cellStyle name="Header2 10 3 5" xfId="8369"/>
    <cellStyle name="Header2 10 3 5 2" xfId="8370"/>
    <cellStyle name="Header2 10 3 6" xfId="8371"/>
    <cellStyle name="Header2 10 3 6 2" xfId="8372"/>
    <cellStyle name="Header2 10 3 7" xfId="8373"/>
    <cellStyle name="Header2 11" xfId="8374"/>
    <cellStyle name="Header2 11 2" xfId="8375"/>
    <cellStyle name="Header2 11 2 2" xfId="8376"/>
    <cellStyle name="Header2 11 2 2 2" xfId="8377"/>
    <cellStyle name="Header2 11 2 2 2 2" xfId="8378"/>
    <cellStyle name="Header2 11 2 2 2 3" xfId="8379"/>
    <cellStyle name="Header2 11 2 2 2 4" xfId="8380"/>
    <cellStyle name="Header2 11 2 2 3" xfId="8381"/>
    <cellStyle name="Header2 11 2 2 3 2" xfId="8382"/>
    <cellStyle name="Header2 11 2 2 4" xfId="8383"/>
    <cellStyle name="Header2 11 2 2 4 2" xfId="8384"/>
    <cellStyle name="Header2 11 2 2 5" xfId="8385"/>
    <cellStyle name="Header2 11 2 2 6" xfId="8386"/>
    <cellStyle name="Header2 11 2 3" xfId="8387"/>
    <cellStyle name="Header2 11 2 3 2" xfId="8388"/>
    <cellStyle name="Header2 11 2 3 3" xfId="8389"/>
    <cellStyle name="Header2 11 2 3 4" xfId="8390"/>
    <cellStyle name="Header2 11 2 4" xfId="8391"/>
    <cellStyle name="Header2 11 2 4 2" xfId="8392"/>
    <cellStyle name="Header2 11 2 4 3" xfId="8393"/>
    <cellStyle name="Header2 11 2 5" xfId="8394"/>
    <cellStyle name="Header2 11 2 5 2" xfId="8395"/>
    <cellStyle name="Header2 11 2 6" xfId="8396"/>
    <cellStyle name="Header2 11 2 6 2" xfId="8397"/>
    <cellStyle name="Header2 11 2 7" xfId="8398"/>
    <cellStyle name="Header2 11 3" xfId="8399"/>
    <cellStyle name="Header2 11 3 2" xfId="8400"/>
    <cellStyle name="Header2 11 3 2 2" xfId="8401"/>
    <cellStyle name="Header2 11 3 2 2 2" xfId="8402"/>
    <cellStyle name="Header2 11 3 2 2 3" xfId="8403"/>
    <cellStyle name="Header2 11 3 2 2 4" xfId="8404"/>
    <cellStyle name="Header2 11 3 2 3" xfId="8405"/>
    <cellStyle name="Header2 11 3 2 3 2" xfId="8406"/>
    <cellStyle name="Header2 11 3 2 4" xfId="8407"/>
    <cellStyle name="Header2 11 3 2 4 2" xfId="8408"/>
    <cellStyle name="Header2 11 3 2 5" xfId="8409"/>
    <cellStyle name="Header2 11 3 2 6" xfId="8410"/>
    <cellStyle name="Header2 11 3 3" xfId="8411"/>
    <cellStyle name="Header2 11 3 3 2" xfId="8412"/>
    <cellStyle name="Header2 11 3 3 3" xfId="8413"/>
    <cellStyle name="Header2 11 3 3 4" xfId="8414"/>
    <cellStyle name="Header2 11 3 4" xfId="8415"/>
    <cellStyle name="Header2 11 3 4 2" xfId="8416"/>
    <cellStyle name="Header2 11 3 4 3" xfId="8417"/>
    <cellStyle name="Header2 11 3 5" xfId="8418"/>
    <cellStyle name="Header2 11 3 5 2" xfId="8419"/>
    <cellStyle name="Header2 11 3 6" xfId="8420"/>
    <cellStyle name="Header2 11 3 6 2" xfId="8421"/>
    <cellStyle name="Header2 11 3 7" xfId="8422"/>
    <cellStyle name="Header2 12" xfId="8423"/>
    <cellStyle name="Header2 12 2" xfId="8424"/>
    <cellStyle name="Header2 12 2 2" xfId="8425"/>
    <cellStyle name="Header2 12 2 2 2" xfId="8426"/>
    <cellStyle name="Header2 12 2 2 2 2" xfId="8427"/>
    <cellStyle name="Header2 12 2 2 2 3" xfId="8428"/>
    <cellStyle name="Header2 12 2 2 2 4" xfId="8429"/>
    <cellStyle name="Header2 12 2 2 3" xfId="8430"/>
    <cellStyle name="Header2 12 2 2 3 2" xfId="8431"/>
    <cellStyle name="Header2 12 2 2 4" xfId="8432"/>
    <cellStyle name="Header2 12 2 2 4 2" xfId="8433"/>
    <cellStyle name="Header2 12 2 2 5" xfId="8434"/>
    <cellStyle name="Header2 12 2 2 6" xfId="8435"/>
    <cellStyle name="Header2 12 2 3" xfId="8436"/>
    <cellStyle name="Header2 12 2 3 2" xfId="8437"/>
    <cellStyle name="Header2 12 2 3 3" xfId="8438"/>
    <cellStyle name="Header2 12 2 3 4" xfId="8439"/>
    <cellStyle name="Header2 12 2 4" xfId="8440"/>
    <cellStyle name="Header2 12 2 4 2" xfId="8441"/>
    <cellStyle name="Header2 12 2 4 3" xfId="8442"/>
    <cellStyle name="Header2 12 2 5" xfId="8443"/>
    <cellStyle name="Header2 12 2 5 2" xfId="8444"/>
    <cellStyle name="Header2 12 2 6" xfId="8445"/>
    <cellStyle name="Header2 12 2 6 2" xfId="8446"/>
    <cellStyle name="Header2 12 2 7" xfId="8447"/>
    <cellStyle name="Header2 12 3" xfId="8448"/>
    <cellStyle name="Header2 12 3 2" xfId="8449"/>
    <cellStyle name="Header2 12 3 2 2" xfId="8450"/>
    <cellStyle name="Header2 12 3 2 2 2" xfId="8451"/>
    <cellStyle name="Header2 12 3 2 2 3" xfId="8452"/>
    <cellStyle name="Header2 12 3 2 2 4" xfId="8453"/>
    <cellStyle name="Header2 12 3 2 3" xfId="8454"/>
    <cellStyle name="Header2 12 3 2 3 2" xfId="8455"/>
    <cellStyle name="Header2 12 3 2 4" xfId="8456"/>
    <cellStyle name="Header2 12 3 2 4 2" xfId="8457"/>
    <cellStyle name="Header2 12 3 2 5" xfId="8458"/>
    <cellStyle name="Header2 12 3 2 6" xfId="8459"/>
    <cellStyle name="Header2 12 3 3" xfId="8460"/>
    <cellStyle name="Header2 12 3 3 2" xfId="8461"/>
    <cellStyle name="Header2 12 3 3 3" xfId="8462"/>
    <cellStyle name="Header2 12 3 3 4" xfId="8463"/>
    <cellStyle name="Header2 12 3 4" xfId="8464"/>
    <cellStyle name="Header2 12 3 4 2" xfId="8465"/>
    <cellStyle name="Header2 12 3 4 3" xfId="8466"/>
    <cellStyle name="Header2 12 3 5" xfId="8467"/>
    <cellStyle name="Header2 12 3 5 2" xfId="8468"/>
    <cellStyle name="Header2 12 3 6" xfId="8469"/>
    <cellStyle name="Header2 12 3 6 2" xfId="8470"/>
    <cellStyle name="Header2 12 3 7" xfId="8471"/>
    <cellStyle name="Header2 13" xfId="8472"/>
    <cellStyle name="Header2 13 2" xfId="8473"/>
    <cellStyle name="Header2 13 2 2" xfId="8474"/>
    <cellStyle name="Header2 13 2 2 2" xfId="8475"/>
    <cellStyle name="Header2 13 2 2 2 2" xfId="8476"/>
    <cellStyle name="Header2 13 2 2 2 3" xfId="8477"/>
    <cellStyle name="Header2 13 2 2 2 4" xfId="8478"/>
    <cellStyle name="Header2 13 2 2 3" xfId="8479"/>
    <cellStyle name="Header2 13 2 2 3 2" xfId="8480"/>
    <cellStyle name="Header2 13 2 2 4" xfId="8481"/>
    <cellStyle name="Header2 13 2 2 4 2" xfId="8482"/>
    <cellStyle name="Header2 13 2 2 5" xfId="8483"/>
    <cellStyle name="Header2 13 2 2 6" xfId="8484"/>
    <cellStyle name="Header2 13 2 3" xfId="8485"/>
    <cellStyle name="Header2 13 2 3 2" xfId="8486"/>
    <cellStyle name="Header2 13 2 3 3" xfId="8487"/>
    <cellStyle name="Header2 13 2 3 4" xfId="8488"/>
    <cellStyle name="Header2 13 2 4" xfId="8489"/>
    <cellStyle name="Header2 13 2 4 2" xfId="8490"/>
    <cellStyle name="Header2 13 2 4 3" xfId="8491"/>
    <cellStyle name="Header2 13 2 5" xfId="8492"/>
    <cellStyle name="Header2 13 2 5 2" xfId="8493"/>
    <cellStyle name="Header2 13 2 6" xfId="8494"/>
    <cellStyle name="Header2 13 2 6 2" xfId="8495"/>
    <cellStyle name="Header2 13 2 7" xfId="8496"/>
    <cellStyle name="Header2 13 3" xfId="8497"/>
    <cellStyle name="Header2 13 3 2" xfId="8498"/>
    <cellStyle name="Header2 13 3 2 2" xfId="8499"/>
    <cellStyle name="Header2 13 3 2 2 2" xfId="8500"/>
    <cellStyle name="Header2 13 3 2 2 3" xfId="8501"/>
    <cellStyle name="Header2 13 3 2 2 4" xfId="8502"/>
    <cellStyle name="Header2 13 3 2 3" xfId="8503"/>
    <cellStyle name="Header2 13 3 2 3 2" xfId="8504"/>
    <cellStyle name="Header2 13 3 2 4" xfId="8505"/>
    <cellStyle name="Header2 13 3 2 4 2" xfId="8506"/>
    <cellStyle name="Header2 13 3 2 5" xfId="8507"/>
    <cellStyle name="Header2 13 3 2 6" xfId="8508"/>
    <cellStyle name="Header2 13 3 3" xfId="8509"/>
    <cellStyle name="Header2 13 3 3 2" xfId="8510"/>
    <cellStyle name="Header2 13 3 3 3" xfId="8511"/>
    <cellStyle name="Header2 13 3 3 4" xfId="8512"/>
    <cellStyle name="Header2 13 3 4" xfId="8513"/>
    <cellStyle name="Header2 13 3 4 2" xfId="8514"/>
    <cellStyle name="Header2 13 3 4 3" xfId="8515"/>
    <cellStyle name="Header2 13 3 5" xfId="8516"/>
    <cellStyle name="Header2 13 3 5 2" xfId="8517"/>
    <cellStyle name="Header2 13 3 6" xfId="8518"/>
    <cellStyle name="Header2 13 3 6 2" xfId="8519"/>
    <cellStyle name="Header2 13 3 7" xfId="8520"/>
    <cellStyle name="Header2 14" xfId="8521"/>
    <cellStyle name="Header2 14 2" xfId="8522"/>
    <cellStyle name="Header2 14 2 2" xfId="8523"/>
    <cellStyle name="Header2 14 2 2 2" xfId="8524"/>
    <cellStyle name="Header2 14 2 2 2 2" xfId="8525"/>
    <cellStyle name="Header2 14 2 2 2 3" xfId="8526"/>
    <cellStyle name="Header2 14 2 2 2 4" xfId="8527"/>
    <cellStyle name="Header2 14 2 2 3" xfId="8528"/>
    <cellStyle name="Header2 14 2 2 3 2" xfId="8529"/>
    <cellStyle name="Header2 14 2 2 4" xfId="8530"/>
    <cellStyle name="Header2 14 2 2 4 2" xfId="8531"/>
    <cellStyle name="Header2 14 2 2 5" xfId="8532"/>
    <cellStyle name="Header2 14 2 2 6" xfId="8533"/>
    <cellStyle name="Header2 14 2 3" xfId="8534"/>
    <cellStyle name="Header2 14 2 3 2" xfId="8535"/>
    <cellStyle name="Header2 14 2 3 3" xfId="8536"/>
    <cellStyle name="Header2 14 2 3 4" xfId="8537"/>
    <cellStyle name="Header2 14 2 4" xfId="8538"/>
    <cellStyle name="Header2 14 2 4 2" xfId="8539"/>
    <cellStyle name="Header2 14 2 4 3" xfId="8540"/>
    <cellStyle name="Header2 14 2 5" xfId="8541"/>
    <cellStyle name="Header2 14 2 5 2" xfId="8542"/>
    <cellStyle name="Header2 14 2 6" xfId="8543"/>
    <cellStyle name="Header2 14 2 6 2" xfId="8544"/>
    <cellStyle name="Header2 14 2 7" xfId="8545"/>
    <cellStyle name="Header2 14 3" xfId="8546"/>
    <cellStyle name="Header2 14 3 2" xfId="8547"/>
    <cellStyle name="Header2 14 3 2 2" xfId="8548"/>
    <cellStyle name="Header2 14 3 2 2 2" xfId="8549"/>
    <cellStyle name="Header2 14 3 2 2 3" xfId="8550"/>
    <cellStyle name="Header2 14 3 2 2 4" xfId="8551"/>
    <cellStyle name="Header2 14 3 2 3" xfId="8552"/>
    <cellStyle name="Header2 14 3 2 3 2" xfId="8553"/>
    <cellStyle name="Header2 14 3 2 4" xfId="8554"/>
    <cellStyle name="Header2 14 3 2 4 2" xfId="8555"/>
    <cellStyle name="Header2 14 3 2 5" xfId="8556"/>
    <cellStyle name="Header2 14 3 2 6" xfId="8557"/>
    <cellStyle name="Header2 14 3 3" xfId="8558"/>
    <cellStyle name="Header2 14 3 3 2" xfId="8559"/>
    <cellStyle name="Header2 14 3 3 3" xfId="8560"/>
    <cellStyle name="Header2 14 3 3 4" xfId="8561"/>
    <cellStyle name="Header2 14 3 4" xfId="8562"/>
    <cellStyle name="Header2 14 3 4 2" xfId="8563"/>
    <cellStyle name="Header2 14 3 4 3" xfId="8564"/>
    <cellStyle name="Header2 14 3 5" xfId="8565"/>
    <cellStyle name="Header2 14 3 5 2" xfId="8566"/>
    <cellStyle name="Header2 14 3 6" xfId="8567"/>
    <cellStyle name="Header2 14 3 6 2" xfId="8568"/>
    <cellStyle name="Header2 14 3 7" xfId="8569"/>
    <cellStyle name="Header2 15" xfId="8570"/>
    <cellStyle name="Header2 15 2" xfId="8571"/>
    <cellStyle name="Header2 15 2 2" xfId="8572"/>
    <cellStyle name="Header2 15 2 2 2" xfId="8573"/>
    <cellStyle name="Header2 15 2 2 2 2" xfId="8574"/>
    <cellStyle name="Header2 15 2 2 2 3" xfId="8575"/>
    <cellStyle name="Header2 15 2 2 2 4" xfId="8576"/>
    <cellStyle name="Header2 15 2 2 3" xfId="8577"/>
    <cellStyle name="Header2 15 2 2 3 2" xfId="8578"/>
    <cellStyle name="Header2 15 2 2 4" xfId="8579"/>
    <cellStyle name="Header2 15 2 2 4 2" xfId="8580"/>
    <cellStyle name="Header2 15 2 2 5" xfId="8581"/>
    <cellStyle name="Header2 15 2 2 6" xfId="8582"/>
    <cellStyle name="Header2 15 2 3" xfId="8583"/>
    <cellStyle name="Header2 15 2 3 2" xfId="8584"/>
    <cellStyle name="Header2 15 2 3 3" xfId="8585"/>
    <cellStyle name="Header2 15 2 3 4" xfId="8586"/>
    <cellStyle name="Header2 15 2 4" xfId="8587"/>
    <cellStyle name="Header2 15 2 4 2" xfId="8588"/>
    <cellStyle name="Header2 15 2 4 3" xfId="8589"/>
    <cellStyle name="Header2 15 2 5" xfId="8590"/>
    <cellStyle name="Header2 15 2 5 2" xfId="8591"/>
    <cellStyle name="Header2 15 2 6" xfId="8592"/>
    <cellStyle name="Header2 15 2 6 2" xfId="8593"/>
    <cellStyle name="Header2 15 2 7" xfId="8594"/>
    <cellStyle name="Header2 15 3" xfId="8595"/>
    <cellStyle name="Header2 15 3 2" xfId="8596"/>
    <cellStyle name="Header2 15 3 2 2" xfId="8597"/>
    <cellStyle name="Header2 15 3 2 2 2" xfId="8598"/>
    <cellStyle name="Header2 15 3 2 2 3" xfId="8599"/>
    <cellStyle name="Header2 15 3 2 2 4" xfId="8600"/>
    <cellStyle name="Header2 15 3 2 3" xfId="8601"/>
    <cellStyle name="Header2 15 3 2 3 2" xfId="8602"/>
    <cellStyle name="Header2 15 3 2 4" xfId="8603"/>
    <cellStyle name="Header2 15 3 2 4 2" xfId="8604"/>
    <cellStyle name="Header2 15 3 2 5" xfId="8605"/>
    <cellStyle name="Header2 15 3 2 6" xfId="8606"/>
    <cellStyle name="Header2 15 3 3" xfId="8607"/>
    <cellStyle name="Header2 15 3 3 2" xfId="8608"/>
    <cellStyle name="Header2 15 3 3 3" xfId="8609"/>
    <cellStyle name="Header2 15 3 3 4" xfId="8610"/>
    <cellStyle name="Header2 15 3 4" xfId="8611"/>
    <cellStyle name="Header2 15 3 4 2" xfId="8612"/>
    <cellStyle name="Header2 15 3 4 3" xfId="8613"/>
    <cellStyle name="Header2 15 3 5" xfId="8614"/>
    <cellStyle name="Header2 15 3 5 2" xfId="8615"/>
    <cellStyle name="Header2 15 3 6" xfId="8616"/>
    <cellStyle name="Header2 15 3 6 2" xfId="8617"/>
    <cellStyle name="Header2 15 3 7" xfId="8618"/>
    <cellStyle name="Header2 16" xfId="8619"/>
    <cellStyle name="Header2 16 2" xfId="8620"/>
    <cellStyle name="Header2 16 2 2" xfId="8621"/>
    <cellStyle name="Header2 16 2 2 2" xfId="8622"/>
    <cellStyle name="Header2 16 2 2 2 2" xfId="8623"/>
    <cellStyle name="Header2 16 2 2 2 3" xfId="8624"/>
    <cellStyle name="Header2 16 2 2 2 4" xfId="8625"/>
    <cellStyle name="Header2 16 2 2 3" xfId="8626"/>
    <cellStyle name="Header2 16 2 2 3 2" xfId="8627"/>
    <cellStyle name="Header2 16 2 2 4" xfId="8628"/>
    <cellStyle name="Header2 16 2 2 4 2" xfId="8629"/>
    <cellStyle name="Header2 16 2 2 5" xfId="8630"/>
    <cellStyle name="Header2 16 2 2 6" xfId="8631"/>
    <cellStyle name="Header2 16 2 3" xfId="8632"/>
    <cellStyle name="Header2 16 2 3 2" xfId="8633"/>
    <cellStyle name="Header2 16 2 3 3" xfId="8634"/>
    <cellStyle name="Header2 16 2 3 4" xfId="8635"/>
    <cellStyle name="Header2 16 2 4" xfId="8636"/>
    <cellStyle name="Header2 16 2 4 2" xfId="8637"/>
    <cellStyle name="Header2 16 2 4 3" xfId="8638"/>
    <cellStyle name="Header2 16 2 5" xfId="8639"/>
    <cellStyle name="Header2 16 2 5 2" xfId="8640"/>
    <cellStyle name="Header2 16 2 6" xfId="8641"/>
    <cellStyle name="Header2 16 2 6 2" xfId="8642"/>
    <cellStyle name="Header2 16 2 7" xfId="8643"/>
    <cellStyle name="Header2 16 3" xfId="8644"/>
    <cellStyle name="Header2 16 3 2" xfId="8645"/>
    <cellStyle name="Header2 16 3 2 2" xfId="8646"/>
    <cellStyle name="Header2 16 3 2 2 2" xfId="8647"/>
    <cellStyle name="Header2 16 3 2 2 3" xfId="8648"/>
    <cellStyle name="Header2 16 3 2 2 4" xfId="8649"/>
    <cellStyle name="Header2 16 3 2 3" xfId="8650"/>
    <cellStyle name="Header2 16 3 2 3 2" xfId="8651"/>
    <cellStyle name="Header2 16 3 2 4" xfId="8652"/>
    <cellStyle name="Header2 16 3 2 4 2" xfId="8653"/>
    <cellStyle name="Header2 16 3 2 5" xfId="8654"/>
    <cellStyle name="Header2 16 3 2 6" xfId="8655"/>
    <cellStyle name="Header2 16 3 3" xfId="8656"/>
    <cellStyle name="Header2 16 3 3 2" xfId="8657"/>
    <cellStyle name="Header2 16 3 3 3" xfId="8658"/>
    <cellStyle name="Header2 16 3 3 4" xfId="8659"/>
    <cellStyle name="Header2 16 3 4" xfId="8660"/>
    <cellStyle name="Header2 16 3 4 2" xfId="8661"/>
    <cellStyle name="Header2 16 3 4 3" xfId="8662"/>
    <cellStyle name="Header2 16 3 5" xfId="8663"/>
    <cellStyle name="Header2 16 3 5 2" xfId="8664"/>
    <cellStyle name="Header2 16 3 6" xfId="8665"/>
    <cellStyle name="Header2 16 3 6 2" xfId="8666"/>
    <cellStyle name="Header2 16 3 7" xfId="8667"/>
    <cellStyle name="Header2 17" xfId="8668"/>
    <cellStyle name="Header2 17 2" xfId="8669"/>
    <cellStyle name="Header2 17 2 2" xfId="8670"/>
    <cellStyle name="Header2 17 2 2 2" xfId="8671"/>
    <cellStyle name="Header2 17 2 2 2 2" xfId="8672"/>
    <cellStyle name="Header2 17 2 2 2 3" xfId="8673"/>
    <cellStyle name="Header2 17 2 2 2 4" xfId="8674"/>
    <cellStyle name="Header2 17 2 2 3" xfId="8675"/>
    <cellStyle name="Header2 17 2 2 3 2" xfId="8676"/>
    <cellStyle name="Header2 17 2 2 4" xfId="8677"/>
    <cellStyle name="Header2 17 2 2 4 2" xfId="8678"/>
    <cellStyle name="Header2 17 2 2 5" xfId="8679"/>
    <cellStyle name="Header2 17 2 2 6" xfId="8680"/>
    <cellStyle name="Header2 17 2 3" xfId="8681"/>
    <cellStyle name="Header2 17 2 3 2" xfId="8682"/>
    <cellStyle name="Header2 17 2 3 3" xfId="8683"/>
    <cellStyle name="Header2 17 2 3 4" xfId="8684"/>
    <cellStyle name="Header2 17 2 4" xfId="8685"/>
    <cellStyle name="Header2 17 2 4 2" xfId="8686"/>
    <cellStyle name="Header2 17 2 4 3" xfId="8687"/>
    <cellStyle name="Header2 17 2 5" xfId="8688"/>
    <cellStyle name="Header2 17 2 5 2" xfId="8689"/>
    <cellStyle name="Header2 17 2 6" xfId="8690"/>
    <cellStyle name="Header2 17 2 6 2" xfId="8691"/>
    <cellStyle name="Header2 17 2 7" xfId="8692"/>
    <cellStyle name="Header2 17 3" xfId="8693"/>
    <cellStyle name="Header2 17 3 2" xfId="8694"/>
    <cellStyle name="Header2 17 3 2 2" xfId="8695"/>
    <cellStyle name="Header2 17 3 2 2 2" xfId="8696"/>
    <cellStyle name="Header2 17 3 2 2 3" xfId="8697"/>
    <cellStyle name="Header2 17 3 2 2 4" xfId="8698"/>
    <cellStyle name="Header2 17 3 2 3" xfId="8699"/>
    <cellStyle name="Header2 17 3 2 3 2" xfId="8700"/>
    <cellStyle name="Header2 17 3 2 4" xfId="8701"/>
    <cellStyle name="Header2 17 3 2 4 2" xfId="8702"/>
    <cellStyle name="Header2 17 3 2 5" xfId="8703"/>
    <cellStyle name="Header2 17 3 2 6" xfId="8704"/>
    <cellStyle name="Header2 17 3 3" xfId="8705"/>
    <cellStyle name="Header2 17 3 3 2" xfId="8706"/>
    <cellStyle name="Header2 17 3 3 3" xfId="8707"/>
    <cellStyle name="Header2 17 3 3 4" xfId="8708"/>
    <cellStyle name="Header2 17 3 4" xfId="8709"/>
    <cellStyle name="Header2 17 3 4 2" xfId="8710"/>
    <cellStyle name="Header2 17 3 4 3" xfId="8711"/>
    <cellStyle name="Header2 17 3 5" xfId="8712"/>
    <cellStyle name="Header2 17 3 5 2" xfId="8713"/>
    <cellStyle name="Header2 17 3 6" xfId="8714"/>
    <cellStyle name="Header2 17 3 6 2" xfId="8715"/>
    <cellStyle name="Header2 17 3 7" xfId="8716"/>
    <cellStyle name="Header2 18" xfId="8717"/>
    <cellStyle name="Header2 18 2" xfId="8718"/>
    <cellStyle name="Header2 18 2 2" xfId="8719"/>
    <cellStyle name="Header2 18 2 2 2" xfId="8720"/>
    <cellStyle name="Header2 18 2 2 2 2" xfId="8721"/>
    <cellStyle name="Header2 18 2 2 2 3" xfId="8722"/>
    <cellStyle name="Header2 18 2 2 2 4" xfId="8723"/>
    <cellStyle name="Header2 18 2 2 3" xfId="8724"/>
    <cellStyle name="Header2 18 2 2 3 2" xfId="8725"/>
    <cellStyle name="Header2 18 2 2 4" xfId="8726"/>
    <cellStyle name="Header2 18 2 2 4 2" xfId="8727"/>
    <cellStyle name="Header2 18 2 2 5" xfId="8728"/>
    <cellStyle name="Header2 18 2 2 6" xfId="8729"/>
    <cellStyle name="Header2 18 2 3" xfId="8730"/>
    <cellStyle name="Header2 18 2 3 2" xfId="8731"/>
    <cellStyle name="Header2 18 2 3 3" xfId="8732"/>
    <cellStyle name="Header2 18 2 3 4" xfId="8733"/>
    <cellStyle name="Header2 18 2 4" xfId="8734"/>
    <cellStyle name="Header2 18 2 4 2" xfId="8735"/>
    <cellStyle name="Header2 18 2 4 3" xfId="8736"/>
    <cellStyle name="Header2 18 2 5" xfId="8737"/>
    <cellStyle name="Header2 18 2 5 2" xfId="8738"/>
    <cellStyle name="Header2 18 2 6" xfId="8739"/>
    <cellStyle name="Header2 18 2 6 2" xfId="8740"/>
    <cellStyle name="Header2 18 2 7" xfId="8741"/>
    <cellStyle name="Header2 18 3" xfId="8742"/>
    <cellStyle name="Header2 18 3 2" xfId="8743"/>
    <cellStyle name="Header2 18 3 2 2" xfId="8744"/>
    <cellStyle name="Header2 18 3 2 2 2" xfId="8745"/>
    <cellStyle name="Header2 18 3 2 2 3" xfId="8746"/>
    <cellStyle name="Header2 18 3 2 2 4" xfId="8747"/>
    <cellStyle name="Header2 18 3 2 3" xfId="8748"/>
    <cellStyle name="Header2 18 3 2 3 2" xfId="8749"/>
    <cellStyle name="Header2 18 3 2 4" xfId="8750"/>
    <cellStyle name="Header2 18 3 2 4 2" xfId="8751"/>
    <cellStyle name="Header2 18 3 2 5" xfId="8752"/>
    <cellStyle name="Header2 18 3 2 6" xfId="8753"/>
    <cellStyle name="Header2 18 3 3" xfId="8754"/>
    <cellStyle name="Header2 18 3 3 2" xfId="8755"/>
    <cellStyle name="Header2 18 3 3 3" xfId="8756"/>
    <cellStyle name="Header2 18 3 3 4" xfId="8757"/>
    <cellStyle name="Header2 18 3 4" xfId="8758"/>
    <cellStyle name="Header2 18 3 4 2" xfId="8759"/>
    <cellStyle name="Header2 18 3 4 3" xfId="8760"/>
    <cellStyle name="Header2 18 3 5" xfId="8761"/>
    <cellStyle name="Header2 18 3 5 2" xfId="8762"/>
    <cellStyle name="Header2 18 3 6" xfId="8763"/>
    <cellStyle name="Header2 18 3 6 2" xfId="8764"/>
    <cellStyle name="Header2 18 3 7" xfId="8765"/>
    <cellStyle name="Header2 19" xfId="8766"/>
    <cellStyle name="Header2 19 2" xfId="8767"/>
    <cellStyle name="Header2 19 2 2" xfId="8768"/>
    <cellStyle name="Header2 19 2 2 2" xfId="8769"/>
    <cellStyle name="Header2 19 2 2 2 2" xfId="8770"/>
    <cellStyle name="Header2 19 2 2 2 3" xfId="8771"/>
    <cellStyle name="Header2 19 2 2 2 4" xfId="8772"/>
    <cellStyle name="Header2 19 2 2 3" xfId="8773"/>
    <cellStyle name="Header2 19 2 2 3 2" xfId="8774"/>
    <cellStyle name="Header2 19 2 2 4" xfId="8775"/>
    <cellStyle name="Header2 19 2 2 4 2" xfId="8776"/>
    <cellStyle name="Header2 19 2 2 5" xfId="8777"/>
    <cellStyle name="Header2 19 2 2 6" xfId="8778"/>
    <cellStyle name="Header2 19 2 3" xfId="8779"/>
    <cellStyle name="Header2 19 2 3 2" xfId="8780"/>
    <cellStyle name="Header2 19 2 3 3" xfId="8781"/>
    <cellStyle name="Header2 19 2 3 4" xfId="8782"/>
    <cellStyle name="Header2 19 2 4" xfId="8783"/>
    <cellStyle name="Header2 19 2 4 2" xfId="8784"/>
    <cellStyle name="Header2 19 2 4 3" xfId="8785"/>
    <cellStyle name="Header2 19 2 5" xfId="8786"/>
    <cellStyle name="Header2 19 2 5 2" xfId="8787"/>
    <cellStyle name="Header2 19 2 6" xfId="8788"/>
    <cellStyle name="Header2 19 2 6 2" xfId="8789"/>
    <cellStyle name="Header2 19 2 7" xfId="8790"/>
    <cellStyle name="Header2 19 3" xfId="8791"/>
    <cellStyle name="Header2 19 3 2" xfId="8792"/>
    <cellStyle name="Header2 19 3 2 2" xfId="8793"/>
    <cellStyle name="Header2 19 3 2 2 2" xfId="8794"/>
    <cellStyle name="Header2 19 3 2 2 3" xfId="8795"/>
    <cellStyle name="Header2 19 3 2 2 4" xfId="8796"/>
    <cellStyle name="Header2 19 3 2 3" xfId="8797"/>
    <cellStyle name="Header2 19 3 2 3 2" xfId="8798"/>
    <cellStyle name="Header2 19 3 2 4" xfId="8799"/>
    <cellStyle name="Header2 19 3 2 4 2" xfId="8800"/>
    <cellStyle name="Header2 19 3 2 5" xfId="8801"/>
    <cellStyle name="Header2 19 3 2 6" xfId="8802"/>
    <cellStyle name="Header2 19 3 3" xfId="8803"/>
    <cellStyle name="Header2 19 3 3 2" xfId="8804"/>
    <cellStyle name="Header2 19 3 3 3" xfId="8805"/>
    <cellStyle name="Header2 19 3 3 4" xfId="8806"/>
    <cellStyle name="Header2 19 3 4" xfId="8807"/>
    <cellStyle name="Header2 19 3 4 2" xfId="8808"/>
    <cellStyle name="Header2 19 3 4 3" xfId="8809"/>
    <cellStyle name="Header2 19 3 5" xfId="8810"/>
    <cellStyle name="Header2 19 3 5 2" xfId="8811"/>
    <cellStyle name="Header2 19 3 6" xfId="8812"/>
    <cellStyle name="Header2 19 3 6 2" xfId="8813"/>
    <cellStyle name="Header2 19 3 7" xfId="8814"/>
    <cellStyle name="Header2 2" xfId="8815"/>
    <cellStyle name="Header2 2 10" xfId="8816"/>
    <cellStyle name="Header2 2 10 2" xfId="8817"/>
    <cellStyle name="Header2 2 10 2 2" xfId="8818"/>
    <cellStyle name="Header2 2 10 2 2 2" xfId="8819"/>
    <cellStyle name="Header2 2 10 2 2 2 2" xfId="8820"/>
    <cellStyle name="Header2 2 10 2 2 2 3" xfId="8821"/>
    <cellStyle name="Header2 2 10 2 2 2 4" xfId="8822"/>
    <cellStyle name="Header2 2 10 2 2 3" xfId="8823"/>
    <cellStyle name="Header2 2 10 2 2 3 2" xfId="8824"/>
    <cellStyle name="Header2 2 10 2 2 4" xfId="8825"/>
    <cellStyle name="Header2 2 10 2 2 4 2" xfId="8826"/>
    <cellStyle name="Header2 2 10 2 2 5" xfId="8827"/>
    <cellStyle name="Header2 2 10 2 2 6" xfId="8828"/>
    <cellStyle name="Header2 2 10 2 3" xfId="8829"/>
    <cellStyle name="Header2 2 10 2 3 2" xfId="8830"/>
    <cellStyle name="Header2 2 10 2 3 3" xfId="8831"/>
    <cellStyle name="Header2 2 10 2 3 4" xfId="8832"/>
    <cellStyle name="Header2 2 10 2 4" xfId="8833"/>
    <cellStyle name="Header2 2 10 2 4 2" xfId="8834"/>
    <cellStyle name="Header2 2 10 2 4 3" xfId="8835"/>
    <cellStyle name="Header2 2 10 2 5" xfId="8836"/>
    <cellStyle name="Header2 2 10 2 5 2" xfId="8837"/>
    <cellStyle name="Header2 2 10 2 6" xfId="8838"/>
    <cellStyle name="Header2 2 10 2 6 2" xfId="8839"/>
    <cellStyle name="Header2 2 10 2 7" xfId="8840"/>
    <cellStyle name="Header2 2 10 3" xfId="8841"/>
    <cellStyle name="Header2 2 10 3 2" xfId="8842"/>
    <cellStyle name="Header2 2 10 3 2 2" xfId="8843"/>
    <cellStyle name="Header2 2 10 3 2 2 2" xfId="8844"/>
    <cellStyle name="Header2 2 10 3 2 2 3" xfId="8845"/>
    <cellStyle name="Header2 2 10 3 2 2 4" xfId="8846"/>
    <cellStyle name="Header2 2 10 3 2 3" xfId="8847"/>
    <cellStyle name="Header2 2 10 3 2 3 2" xfId="8848"/>
    <cellStyle name="Header2 2 10 3 2 4" xfId="8849"/>
    <cellStyle name="Header2 2 10 3 2 4 2" xfId="8850"/>
    <cellStyle name="Header2 2 10 3 2 5" xfId="8851"/>
    <cellStyle name="Header2 2 10 3 2 6" xfId="8852"/>
    <cellStyle name="Header2 2 10 3 3" xfId="8853"/>
    <cellStyle name="Header2 2 10 3 3 2" xfId="8854"/>
    <cellStyle name="Header2 2 10 3 3 3" xfId="8855"/>
    <cellStyle name="Header2 2 10 3 3 4" xfId="8856"/>
    <cellStyle name="Header2 2 10 3 4" xfId="8857"/>
    <cellStyle name="Header2 2 10 3 4 2" xfId="8858"/>
    <cellStyle name="Header2 2 10 3 4 3" xfId="8859"/>
    <cellStyle name="Header2 2 10 3 5" xfId="8860"/>
    <cellStyle name="Header2 2 10 3 5 2" xfId="8861"/>
    <cellStyle name="Header2 2 10 3 6" xfId="8862"/>
    <cellStyle name="Header2 2 10 3 6 2" xfId="8863"/>
    <cellStyle name="Header2 2 10 3 7" xfId="8864"/>
    <cellStyle name="Header2 2 11" xfId="8865"/>
    <cellStyle name="Header2 2 11 2" xfId="8866"/>
    <cellStyle name="Header2 2 11 2 2" xfId="8867"/>
    <cellStyle name="Header2 2 11 2 2 2" xfId="8868"/>
    <cellStyle name="Header2 2 11 2 2 2 2" xfId="8869"/>
    <cellStyle name="Header2 2 11 2 2 2 3" xfId="8870"/>
    <cellStyle name="Header2 2 11 2 2 2 4" xfId="8871"/>
    <cellStyle name="Header2 2 11 2 2 3" xfId="8872"/>
    <cellStyle name="Header2 2 11 2 2 3 2" xfId="8873"/>
    <cellStyle name="Header2 2 11 2 2 4" xfId="8874"/>
    <cellStyle name="Header2 2 11 2 2 4 2" xfId="8875"/>
    <cellStyle name="Header2 2 11 2 2 5" xfId="8876"/>
    <cellStyle name="Header2 2 11 2 2 6" xfId="8877"/>
    <cellStyle name="Header2 2 11 2 3" xfId="8878"/>
    <cellStyle name="Header2 2 11 2 3 2" xfId="8879"/>
    <cellStyle name="Header2 2 11 2 3 3" xfId="8880"/>
    <cellStyle name="Header2 2 11 2 3 4" xfId="8881"/>
    <cellStyle name="Header2 2 11 2 4" xfId="8882"/>
    <cellStyle name="Header2 2 11 2 4 2" xfId="8883"/>
    <cellStyle name="Header2 2 11 2 4 3" xfId="8884"/>
    <cellStyle name="Header2 2 11 2 5" xfId="8885"/>
    <cellStyle name="Header2 2 11 2 5 2" xfId="8886"/>
    <cellStyle name="Header2 2 11 2 6" xfId="8887"/>
    <cellStyle name="Header2 2 11 2 6 2" xfId="8888"/>
    <cellStyle name="Header2 2 11 2 7" xfId="8889"/>
    <cellStyle name="Header2 2 11 3" xfId="8890"/>
    <cellStyle name="Header2 2 11 3 2" xfId="8891"/>
    <cellStyle name="Header2 2 11 3 2 2" xfId="8892"/>
    <cellStyle name="Header2 2 11 3 2 2 2" xfId="8893"/>
    <cellStyle name="Header2 2 11 3 2 2 3" xfId="8894"/>
    <cellStyle name="Header2 2 11 3 2 2 4" xfId="8895"/>
    <cellStyle name="Header2 2 11 3 2 3" xfId="8896"/>
    <cellStyle name="Header2 2 11 3 2 3 2" xfId="8897"/>
    <cellStyle name="Header2 2 11 3 2 4" xfId="8898"/>
    <cellStyle name="Header2 2 11 3 2 4 2" xfId="8899"/>
    <cellStyle name="Header2 2 11 3 2 5" xfId="8900"/>
    <cellStyle name="Header2 2 11 3 2 6" xfId="8901"/>
    <cellStyle name="Header2 2 11 3 3" xfId="8902"/>
    <cellStyle name="Header2 2 11 3 3 2" xfId="8903"/>
    <cellStyle name="Header2 2 11 3 3 3" xfId="8904"/>
    <cellStyle name="Header2 2 11 3 3 4" xfId="8905"/>
    <cellStyle name="Header2 2 11 3 4" xfId="8906"/>
    <cellStyle name="Header2 2 11 3 4 2" xfId="8907"/>
    <cellStyle name="Header2 2 11 3 4 3" xfId="8908"/>
    <cellStyle name="Header2 2 11 3 5" xfId="8909"/>
    <cellStyle name="Header2 2 11 3 5 2" xfId="8910"/>
    <cellStyle name="Header2 2 11 3 6" xfId="8911"/>
    <cellStyle name="Header2 2 11 3 6 2" xfId="8912"/>
    <cellStyle name="Header2 2 11 3 7" xfId="8913"/>
    <cellStyle name="Header2 2 12" xfId="8914"/>
    <cellStyle name="Header2 2 12 2" xfId="8915"/>
    <cellStyle name="Header2 2 12 2 2" xfId="8916"/>
    <cellStyle name="Header2 2 12 2 2 2" xfId="8917"/>
    <cellStyle name="Header2 2 12 2 2 2 2" xfId="8918"/>
    <cellStyle name="Header2 2 12 2 2 2 3" xfId="8919"/>
    <cellStyle name="Header2 2 12 2 2 2 4" xfId="8920"/>
    <cellStyle name="Header2 2 12 2 2 3" xfId="8921"/>
    <cellStyle name="Header2 2 12 2 2 3 2" xfId="8922"/>
    <cellStyle name="Header2 2 12 2 2 4" xfId="8923"/>
    <cellStyle name="Header2 2 12 2 2 4 2" xfId="8924"/>
    <cellStyle name="Header2 2 12 2 2 5" xfId="8925"/>
    <cellStyle name="Header2 2 12 2 2 6" xfId="8926"/>
    <cellStyle name="Header2 2 12 2 3" xfId="8927"/>
    <cellStyle name="Header2 2 12 2 3 2" xfId="8928"/>
    <cellStyle name="Header2 2 12 2 3 3" xfId="8929"/>
    <cellStyle name="Header2 2 12 2 3 4" xfId="8930"/>
    <cellStyle name="Header2 2 12 2 4" xfId="8931"/>
    <cellStyle name="Header2 2 12 2 4 2" xfId="8932"/>
    <cellStyle name="Header2 2 12 2 4 3" xfId="8933"/>
    <cellStyle name="Header2 2 12 2 5" xfId="8934"/>
    <cellStyle name="Header2 2 12 2 5 2" xfId="8935"/>
    <cellStyle name="Header2 2 12 2 6" xfId="8936"/>
    <cellStyle name="Header2 2 12 2 6 2" xfId="8937"/>
    <cellStyle name="Header2 2 12 2 7" xfId="8938"/>
    <cellStyle name="Header2 2 12 3" xfId="8939"/>
    <cellStyle name="Header2 2 12 3 2" xfId="8940"/>
    <cellStyle name="Header2 2 12 3 2 2" xfId="8941"/>
    <cellStyle name="Header2 2 12 3 2 2 2" xfId="8942"/>
    <cellStyle name="Header2 2 12 3 2 2 3" xfId="8943"/>
    <cellStyle name="Header2 2 12 3 2 2 4" xfId="8944"/>
    <cellStyle name="Header2 2 12 3 2 3" xfId="8945"/>
    <cellStyle name="Header2 2 12 3 2 3 2" xfId="8946"/>
    <cellStyle name="Header2 2 12 3 2 4" xfId="8947"/>
    <cellStyle name="Header2 2 12 3 2 4 2" xfId="8948"/>
    <cellStyle name="Header2 2 12 3 2 5" xfId="8949"/>
    <cellStyle name="Header2 2 12 3 2 6" xfId="8950"/>
    <cellStyle name="Header2 2 12 3 3" xfId="8951"/>
    <cellStyle name="Header2 2 12 3 3 2" xfId="8952"/>
    <cellStyle name="Header2 2 12 3 3 3" xfId="8953"/>
    <cellStyle name="Header2 2 12 3 3 4" xfId="8954"/>
    <cellStyle name="Header2 2 12 3 4" xfId="8955"/>
    <cellStyle name="Header2 2 12 3 4 2" xfId="8956"/>
    <cellStyle name="Header2 2 12 3 4 3" xfId="8957"/>
    <cellStyle name="Header2 2 12 3 5" xfId="8958"/>
    <cellStyle name="Header2 2 12 3 5 2" xfId="8959"/>
    <cellStyle name="Header2 2 12 3 6" xfId="8960"/>
    <cellStyle name="Header2 2 12 3 6 2" xfId="8961"/>
    <cellStyle name="Header2 2 12 3 7" xfId="8962"/>
    <cellStyle name="Header2 2 13" xfId="8963"/>
    <cellStyle name="Header2 2 13 2" xfId="8964"/>
    <cellStyle name="Header2 2 13 2 2" xfId="8965"/>
    <cellStyle name="Header2 2 13 2 2 2" xfId="8966"/>
    <cellStyle name="Header2 2 13 2 2 2 2" xfId="8967"/>
    <cellStyle name="Header2 2 13 2 2 2 3" xfId="8968"/>
    <cellStyle name="Header2 2 13 2 2 2 4" xfId="8969"/>
    <cellStyle name="Header2 2 13 2 2 3" xfId="8970"/>
    <cellStyle name="Header2 2 13 2 2 3 2" xfId="8971"/>
    <cellStyle name="Header2 2 13 2 2 4" xfId="8972"/>
    <cellStyle name="Header2 2 13 2 2 4 2" xfId="8973"/>
    <cellStyle name="Header2 2 13 2 2 5" xfId="8974"/>
    <cellStyle name="Header2 2 13 2 2 6" xfId="8975"/>
    <cellStyle name="Header2 2 13 2 3" xfId="8976"/>
    <cellStyle name="Header2 2 13 2 3 2" xfId="8977"/>
    <cellStyle name="Header2 2 13 2 3 3" xfId="8978"/>
    <cellStyle name="Header2 2 13 2 3 4" xfId="8979"/>
    <cellStyle name="Header2 2 13 2 4" xfId="8980"/>
    <cellStyle name="Header2 2 13 2 4 2" xfId="8981"/>
    <cellStyle name="Header2 2 13 2 4 3" xfId="8982"/>
    <cellStyle name="Header2 2 13 2 5" xfId="8983"/>
    <cellStyle name="Header2 2 13 2 5 2" xfId="8984"/>
    <cellStyle name="Header2 2 13 2 6" xfId="8985"/>
    <cellStyle name="Header2 2 13 2 6 2" xfId="8986"/>
    <cellStyle name="Header2 2 13 2 7" xfId="8987"/>
    <cellStyle name="Header2 2 13 3" xfId="8988"/>
    <cellStyle name="Header2 2 13 3 2" xfId="8989"/>
    <cellStyle name="Header2 2 13 3 2 2" xfId="8990"/>
    <cellStyle name="Header2 2 13 3 2 2 2" xfId="8991"/>
    <cellStyle name="Header2 2 13 3 2 2 3" xfId="8992"/>
    <cellStyle name="Header2 2 13 3 2 2 4" xfId="8993"/>
    <cellStyle name="Header2 2 13 3 2 3" xfId="8994"/>
    <cellStyle name="Header2 2 13 3 2 3 2" xfId="8995"/>
    <cellStyle name="Header2 2 13 3 2 4" xfId="8996"/>
    <cellStyle name="Header2 2 13 3 2 4 2" xfId="8997"/>
    <cellStyle name="Header2 2 13 3 2 5" xfId="8998"/>
    <cellStyle name="Header2 2 13 3 2 6" xfId="8999"/>
    <cellStyle name="Header2 2 13 3 3" xfId="9000"/>
    <cellStyle name="Header2 2 13 3 3 2" xfId="9001"/>
    <cellStyle name="Header2 2 13 3 3 3" xfId="9002"/>
    <cellStyle name="Header2 2 13 3 3 4" xfId="9003"/>
    <cellStyle name="Header2 2 13 3 4" xfId="9004"/>
    <cellStyle name="Header2 2 13 3 4 2" xfId="9005"/>
    <cellStyle name="Header2 2 13 3 4 3" xfId="9006"/>
    <cellStyle name="Header2 2 13 3 5" xfId="9007"/>
    <cellStyle name="Header2 2 13 3 5 2" xfId="9008"/>
    <cellStyle name="Header2 2 13 3 6" xfId="9009"/>
    <cellStyle name="Header2 2 13 3 6 2" xfId="9010"/>
    <cellStyle name="Header2 2 13 3 7" xfId="9011"/>
    <cellStyle name="Header2 2 14" xfId="9012"/>
    <cellStyle name="Header2 2 14 2" xfId="9013"/>
    <cellStyle name="Header2 2 14 2 2" xfId="9014"/>
    <cellStyle name="Header2 2 14 2 2 2" xfId="9015"/>
    <cellStyle name="Header2 2 14 2 2 2 2" xfId="9016"/>
    <cellStyle name="Header2 2 14 2 2 2 3" xfId="9017"/>
    <cellStyle name="Header2 2 14 2 2 2 4" xfId="9018"/>
    <cellStyle name="Header2 2 14 2 2 3" xfId="9019"/>
    <cellStyle name="Header2 2 14 2 2 3 2" xfId="9020"/>
    <cellStyle name="Header2 2 14 2 2 4" xfId="9021"/>
    <cellStyle name="Header2 2 14 2 2 4 2" xfId="9022"/>
    <cellStyle name="Header2 2 14 2 2 5" xfId="9023"/>
    <cellStyle name="Header2 2 14 2 2 6" xfId="9024"/>
    <cellStyle name="Header2 2 14 2 3" xfId="9025"/>
    <cellStyle name="Header2 2 14 2 3 2" xfId="9026"/>
    <cellStyle name="Header2 2 14 2 3 3" xfId="9027"/>
    <cellStyle name="Header2 2 14 2 3 4" xfId="9028"/>
    <cellStyle name="Header2 2 14 2 4" xfId="9029"/>
    <cellStyle name="Header2 2 14 2 4 2" xfId="9030"/>
    <cellStyle name="Header2 2 14 2 4 3" xfId="9031"/>
    <cellStyle name="Header2 2 14 2 5" xfId="9032"/>
    <cellStyle name="Header2 2 14 2 5 2" xfId="9033"/>
    <cellStyle name="Header2 2 14 2 6" xfId="9034"/>
    <cellStyle name="Header2 2 14 2 6 2" xfId="9035"/>
    <cellStyle name="Header2 2 14 2 7" xfId="9036"/>
    <cellStyle name="Header2 2 14 3" xfId="9037"/>
    <cellStyle name="Header2 2 14 3 2" xfId="9038"/>
    <cellStyle name="Header2 2 14 3 2 2" xfId="9039"/>
    <cellStyle name="Header2 2 14 3 2 2 2" xfId="9040"/>
    <cellStyle name="Header2 2 14 3 2 2 3" xfId="9041"/>
    <cellStyle name="Header2 2 14 3 2 2 4" xfId="9042"/>
    <cellStyle name="Header2 2 14 3 2 3" xfId="9043"/>
    <cellStyle name="Header2 2 14 3 2 3 2" xfId="9044"/>
    <cellStyle name="Header2 2 14 3 2 4" xfId="9045"/>
    <cellStyle name="Header2 2 14 3 2 4 2" xfId="9046"/>
    <cellStyle name="Header2 2 14 3 2 5" xfId="9047"/>
    <cellStyle name="Header2 2 14 3 2 6" xfId="9048"/>
    <cellStyle name="Header2 2 14 3 3" xfId="9049"/>
    <cellStyle name="Header2 2 14 3 3 2" xfId="9050"/>
    <cellStyle name="Header2 2 14 3 3 3" xfId="9051"/>
    <cellStyle name="Header2 2 14 3 3 4" xfId="9052"/>
    <cellStyle name="Header2 2 14 3 4" xfId="9053"/>
    <cellStyle name="Header2 2 14 3 4 2" xfId="9054"/>
    <cellStyle name="Header2 2 14 3 4 3" xfId="9055"/>
    <cellStyle name="Header2 2 14 3 5" xfId="9056"/>
    <cellStyle name="Header2 2 14 3 5 2" xfId="9057"/>
    <cellStyle name="Header2 2 14 3 6" xfId="9058"/>
    <cellStyle name="Header2 2 14 3 6 2" xfId="9059"/>
    <cellStyle name="Header2 2 14 3 7" xfId="9060"/>
    <cellStyle name="Header2 2 15" xfId="9061"/>
    <cellStyle name="Header2 2 15 2" xfId="9062"/>
    <cellStyle name="Header2 2 15 2 2" xfId="9063"/>
    <cellStyle name="Header2 2 15 2 2 2" xfId="9064"/>
    <cellStyle name="Header2 2 15 2 2 2 2" xfId="9065"/>
    <cellStyle name="Header2 2 15 2 2 2 3" xfId="9066"/>
    <cellStyle name="Header2 2 15 2 2 2 4" xfId="9067"/>
    <cellStyle name="Header2 2 15 2 2 3" xfId="9068"/>
    <cellStyle name="Header2 2 15 2 2 3 2" xfId="9069"/>
    <cellStyle name="Header2 2 15 2 2 4" xfId="9070"/>
    <cellStyle name="Header2 2 15 2 2 4 2" xfId="9071"/>
    <cellStyle name="Header2 2 15 2 2 5" xfId="9072"/>
    <cellStyle name="Header2 2 15 2 2 6" xfId="9073"/>
    <cellStyle name="Header2 2 15 2 3" xfId="9074"/>
    <cellStyle name="Header2 2 15 2 3 2" xfId="9075"/>
    <cellStyle name="Header2 2 15 2 3 3" xfId="9076"/>
    <cellStyle name="Header2 2 15 2 3 4" xfId="9077"/>
    <cellStyle name="Header2 2 15 2 4" xfId="9078"/>
    <cellStyle name="Header2 2 15 2 4 2" xfId="9079"/>
    <cellStyle name="Header2 2 15 2 4 3" xfId="9080"/>
    <cellStyle name="Header2 2 15 2 5" xfId="9081"/>
    <cellStyle name="Header2 2 15 2 5 2" xfId="9082"/>
    <cellStyle name="Header2 2 15 2 6" xfId="9083"/>
    <cellStyle name="Header2 2 15 2 6 2" xfId="9084"/>
    <cellStyle name="Header2 2 15 2 7" xfId="9085"/>
    <cellStyle name="Header2 2 15 3" xfId="9086"/>
    <cellStyle name="Header2 2 15 3 2" xfId="9087"/>
    <cellStyle name="Header2 2 15 3 2 2" xfId="9088"/>
    <cellStyle name="Header2 2 15 3 2 2 2" xfId="9089"/>
    <cellStyle name="Header2 2 15 3 2 2 3" xfId="9090"/>
    <cellStyle name="Header2 2 15 3 2 2 4" xfId="9091"/>
    <cellStyle name="Header2 2 15 3 2 3" xfId="9092"/>
    <cellStyle name="Header2 2 15 3 2 3 2" xfId="9093"/>
    <cellStyle name="Header2 2 15 3 2 4" xfId="9094"/>
    <cellStyle name="Header2 2 15 3 2 4 2" xfId="9095"/>
    <cellStyle name="Header2 2 15 3 2 5" xfId="9096"/>
    <cellStyle name="Header2 2 15 3 2 6" xfId="9097"/>
    <cellStyle name="Header2 2 15 3 3" xfId="9098"/>
    <cellStyle name="Header2 2 15 3 3 2" xfId="9099"/>
    <cellStyle name="Header2 2 15 3 3 3" xfId="9100"/>
    <cellStyle name="Header2 2 15 3 3 4" xfId="9101"/>
    <cellStyle name="Header2 2 15 3 4" xfId="9102"/>
    <cellStyle name="Header2 2 15 3 4 2" xfId="9103"/>
    <cellStyle name="Header2 2 15 3 4 3" xfId="9104"/>
    <cellStyle name="Header2 2 15 3 5" xfId="9105"/>
    <cellStyle name="Header2 2 15 3 5 2" xfId="9106"/>
    <cellStyle name="Header2 2 15 3 6" xfId="9107"/>
    <cellStyle name="Header2 2 15 3 6 2" xfId="9108"/>
    <cellStyle name="Header2 2 15 3 7" xfId="9109"/>
    <cellStyle name="Header2 2 16" xfId="9110"/>
    <cellStyle name="Header2 2 16 2" xfId="9111"/>
    <cellStyle name="Header2 2 16 2 2" xfId="9112"/>
    <cellStyle name="Header2 2 16 2 2 2" xfId="9113"/>
    <cellStyle name="Header2 2 16 2 2 2 2" xfId="9114"/>
    <cellStyle name="Header2 2 16 2 2 2 3" xfId="9115"/>
    <cellStyle name="Header2 2 16 2 2 2 4" xfId="9116"/>
    <cellStyle name="Header2 2 16 2 2 3" xfId="9117"/>
    <cellStyle name="Header2 2 16 2 2 3 2" xfId="9118"/>
    <cellStyle name="Header2 2 16 2 2 4" xfId="9119"/>
    <cellStyle name="Header2 2 16 2 2 4 2" xfId="9120"/>
    <cellStyle name="Header2 2 16 2 2 5" xfId="9121"/>
    <cellStyle name="Header2 2 16 2 2 6" xfId="9122"/>
    <cellStyle name="Header2 2 16 2 3" xfId="9123"/>
    <cellStyle name="Header2 2 16 2 3 2" xfId="9124"/>
    <cellStyle name="Header2 2 16 2 3 3" xfId="9125"/>
    <cellStyle name="Header2 2 16 2 3 4" xfId="9126"/>
    <cellStyle name="Header2 2 16 2 4" xfId="9127"/>
    <cellStyle name="Header2 2 16 2 4 2" xfId="9128"/>
    <cellStyle name="Header2 2 16 2 4 3" xfId="9129"/>
    <cellStyle name="Header2 2 16 2 5" xfId="9130"/>
    <cellStyle name="Header2 2 16 2 5 2" xfId="9131"/>
    <cellStyle name="Header2 2 16 2 6" xfId="9132"/>
    <cellStyle name="Header2 2 16 2 6 2" xfId="9133"/>
    <cellStyle name="Header2 2 16 2 7" xfId="9134"/>
    <cellStyle name="Header2 2 16 3" xfId="9135"/>
    <cellStyle name="Header2 2 16 3 2" xfId="9136"/>
    <cellStyle name="Header2 2 16 3 2 2" xfId="9137"/>
    <cellStyle name="Header2 2 16 3 2 2 2" xfId="9138"/>
    <cellStyle name="Header2 2 16 3 2 2 3" xfId="9139"/>
    <cellStyle name="Header2 2 16 3 2 2 4" xfId="9140"/>
    <cellStyle name="Header2 2 16 3 2 3" xfId="9141"/>
    <cellStyle name="Header2 2 16 3 2 3 2" xfId="9142"/>
    <cellStyle name="Header2 2 16 3 2 4" xfId="9143"/>
    <cellStyle name="Header2 2 16 3 2 4 2" xfId="9144"/>
    <cellStyle name="Header2 2 16 3 2 5" xfId="9145"/>
    <cellStyle name="Header2 2 16 3 2 6" xfId="9146"/>
    <cellStyle name="Header2 2 16 3 3" xfId="9147"/>
    <cellStyle name="Header2 2 16 3 3 2" xfId="9148"/>
    <cellStyle name="Header2 2 16 3 3 3" xfId="9149"/>
    <cellStyle name="Header2 2 16 3 3 4" xfId="9150"/>
    <cellStyle name="Header2 2 16 3 4" xfId="9151"/>
    <cellStyle name="Header2 2 16 3 4 2" xfId="9152"/>
    <cellStyle name="Header2 2 16 3 4 3" xfId="9153"/>
    <cellStyle name="Header2 2 16 3 5" xfId="9154"/>
    <cellStyle name="Header2 2 16 3 5 2" xfId="9155"/>
    <cellStyle name="Header2 2 16 3 6" xfId="9156"/>
    <cellStyle name="Header2 2 16 3 6 2" xfId="9157"/>
    <cellStyle name="Header2 2 16 3 7" xfId="9158"/>
    <cellStyle name="Header2 2 17" xfId="9159"/>
    <cellStyle name="Header2 2 17 2" xfId="9160"/>
    <cellStyle name="Header2 2 17 2 2" xfId="9161"/>
    <cellStyle name="Header2 2 17 2 2 2" xfId="9162"/>
    <cellStyle name="Header2 2 17 2 2 2 2" xfId="9163"/>
    <cellStyle name="Header2 2 17 2 2 2 3" xfId="9164"/>
    <cellStyle name="Header2 2 17 2 2 2 4" xfId="9165"/>
    <cellStyle name="Header2 2 17 2 2 3" xfId="9166"/>
    <cellStyle name="Header2 2 17 2 2 3 2" xfId="9167"/>
    <cellStyle name="Header2 2 17 2 2 4" xfId="9168"/>
    <cellStyle name="Header2 2 17 2 2 4 2" xfId="9169"/>
    <cellStyle name="Header2 2 17 2 2 5" xfId="9170"/>
    <cellStyle name="Header2 2 17 2 2 6" xfId="9171"/>
    <cellStyle name="Header2 2 17 2 3" xfId="9172"/>
    <cellStyle name="Header2 2 17 2 3 2" xfId="9173"/>
    <cellStyle name="Header2 2 17 2 3 3" xfId="9174"/>
    <cellStyle name="Header2 2 17 2 3 4" xfId="9175"/>
    <cellStyle name="Header2 2 17 2 4" xfId="9176"/>
    <cellStyle name="Header2 2 17 2 4 2" xfId="9177"/>
    <cellStyle name="Header2 2 17 2 4 3" xfId="9178"/>
    <cellStyle name="Header2 2 17 2 5" xfId="9179"/>
    <cellStyle name="Header2 2 17 2 5 2" xfId="9180"/>
    <cellStyle name="Header2 2 17 2 6" xfId="9181"/>
    <cellStyle name="Header2 2 17 2 6 2" xfId="9182"/>
    <cellStyle name="Header2 2 17 2 7" xfId="9183"/>
    <cellStyle name="Header2 2 17 3" xfId="9184"/>
    <cellStyle name="Header2 2 17 3 2" xfId="9185"/>
    <cellStyle name="Header2 2 17 3 2 2" xfId="9186"/>
    <cellStyle name="Header2 2 17 3 2 2 2" xfId="9187"/>
    <cellStyle name="Header2 2 17 3 2 2 3" xfId="9188"/>
    <cellStyle name="Header2 2 17 3 2 2 4" xfId="9189"/>
    <cellStyle name="Header2 2 17 3 2 3" xfId="9190"/>
    <cellStyle name="Header2 2 17 3 2 3 2" xfId="9191"/>
    <cellStyle name="Header2 2 17 3 2 4" xfId="9192"/>
    <cellStyle name="Header2 2 17 3 2 4 2" xfId="9193"/>
    <cellStyle name="Header2 2 17 3 2 5" xfId="9194"/>
    <cellStyle name="Header2 2 17 3 2 6" xfId="9195"/>
    <cellStyle name="Header2 2 17 3 3" xfId="9196"/>
    <cellStyle name="Header2 2 17 3 3 2" xfId="9197"/>
    <cellStyle name="Header2 2 17 3 3 3" xfId="9198"/>
    <cellStyle name="Header2 2 17 3 3 4" xfId="9199"/>
    <cellStyle name="Header2 2 17 3 4" xfId="9200"/>
    <cellStyle name="Header2 2 17 3 4 2" xfId="9201"/>
    <cellStyle name="Header2 2 17 3 4 3" xfId="9202"/>
    <cellStyle name="Header2 2 17 3 5" xfId="9203"/>
    <cellStyle name="Header2 2 17 3 5 2" xfId="9204"/>
    <cellStyle name="Header2 2 17 3 6" xfId="9205"/>
    <cellStyle name="Header2 2 17 3 6 2" xfId="9206"/>
    <cellStyle name="Header2 2 17 3 7" xfId="9207"/>
    <cellStyle name="Header2 2 18" xfId="9208"/>
    <cellStyle name="Header2 2 18 2" xfId="9209"/>
    <cellStyle name="Header2 2 18 2 2" xfId="9210"/>
    <cellStyle name="Header2 2 18 2 2 2" xfId="9211"/>
    <cellStyle name="Header2 2 18 2 2 2 2" xfId="9212"/>
    <cellStyle name="Header2 2 18 2 2 2 3" xfId="9213"/>
    <cellStyle name="Header2 2 18 2 2 2 4" xfId="9214"/>
    <cellStyle name="Header2 2 18 2 2 3" xfId="9215"/>
    <cellStyle name="Header2 2 18 2 2 3 2" xfId="9216"/>
    <cellStyle name="Header2 2 18 2 2 4" xfId="9217"/>
    <cellStyle name="Header2 2 18 2 2 4 2" xfId="9218"/>
    <cellStyle name="Header2 2 18 2 2 5" xfId="9219"/>
    <cellStyle name="Header2 2 18 2 2 6" xfId="9220"/>
    <cellStyle name="Header2 2 18 2 3" xfId="9221"/>
    <cellStyle name="Header2 2 18 2 3 2" xfId="9222"/>
    <cellStyle name="Header2 2 18 2 3 3" xfId="9223"/>
    <cellStyle name="Header2 2 18 2 3 4" xfId="9224"/>
    <cellStyle name="Header2 2 18 2 4" xfId="9225"/>
    <cellStyle name="Header2 2 18 2 4 2" xfId="9226"/>
    <cellStyle name="Header2 2 18 2 4 3" xfId="9227"/>
    <cellStyle name="Header2 2 18 2 5" xfId="9228"/>
    <cellStyle name="Header2 2 18 2 5 2" xfId="9229"/>
    <cellStyle name="Header2 2 18 2 6" xfId="9230"/>
    <cellStyle name="Header2 2 18 2 6 2" xfId="9231"/>
    <cellStyle name="Header2 2 18 2 7" xfId="9232"/>
    <cellStyle name="Header2 2 18 3" xfId="9233"/>
    <cellStyle name="Header2 2 18 3 2" xfId="9234"/>
    <cellStyle name="Header2 2 18 3 2 2" xfId="9235"/>
    <cellStyle name="Header2 2 18 3 2 2 2" xfId="9236"/>
    <cellStyle name="Header2 2 18 3 2 2 3" xfId="9237"/>
    <cellStyle name="Header2 2 18 3 2 2 4" xfId="9238"/>
    <cellStyle name="Header2 2 18 3 2 3" xfId="9239"/>
    <cellStyle name="Header2 2 18 3 2 3 2" xfId="9240"/>
    <cellStyle name="Header2 2 18 3 2 4" xfId="9241"/>
    <cellStyle name="Header2 2 18 3 2 4 2" xfId="9242"/>
    <cellStyle name="Header2 2 18 3 2 5" xfId="9243"/>
    <cellStyle name="Header2 2 18 3 2 6" xfId="9244"/>
    <cellStyle name="Header2 2 18 3 3" xfId="9245"/>
    <cellStyle name="Header2 2 18 3 3 2" xfId="9246"/>
    <cellStyle name="Header2 2 18 3 3 3" xfId="9247"/>
    <cellStyle name="Header2 2 18 3 3 4" xfId="9248"/>
    <cellStyle name="Header2 2 18 3 4" xfId="9249"/>
    <cellStyle name="Header2 2 18 3 4 2" xfId="9250"/>
    <cellStyle name="Header2 2 18 3 4 3" xfId="9251"/>
    <cellStyle name="Header2 2 18 3 5" xfId="9252"/>
    <cellStyle name="Header2 2 18 3 5 2" xfId="9253"/>
    <cellStyle name="Header2 2 18 3 6" xfId="9254"/>
    <cellStyle name="Header2 2 18 3 6 2" xfId="9255"/>
    <cellStyle name="Header2 2 18 3 7" xfId="9256"/>
    <cellStyle name="Header2 2 19" xfId="9257"/>
    <cellStyle name="Header2 2 19 2" xfId="9258"/>
    <cellStyle name="Header2 2 19 2 2" xfId="9259"/>
    <cellStyle name="Header2 2 19 2 2 2" xfId="9260"/>
    <cellStyle name="Header2 2 19 2 2 2 2" xfId="9261"/>
    <cellStyle name="Header2 2 19 2 2 2 3" xfId="9262"/>
    <cellStyle name="Header2 2 19 2 2 2 4" xfId="9263"/>
    <cellStyle name="Header2 2 19 2 2 3" xfId="9264"/>
    <cellStyle name="Header2 2 19 2 2 3 2" xfId="9265"/>
    <cellStyle name="Header2 2 19 2 2 4" xfId="9266"/>
    <cellStyle name="Header2 2 19 2 2 4 2" xfId="9267"/>
    <cellStyle name="Header2 2 19 2 2 5" xfId="9268"/>
    <cellStyle name="Header2 2 19 2 2 6" xfId="9269"/>
    <cellStyle name="Header2 2 19 2 3" xfId="9270"/>
    <cellStyle name="Header2 2 19 2 3 2" xfId="9271"/>
    <cellStyle name="Header2 2 19 2 3 3" xfId="9272"/>
    <cellStyle name="Header2 2 19 2 3 4" xfId="9273"/>
    <cellStyle name="Header2 2 19 2 4" xfId="9274"/>
    <cellStyle name="Header2 2 19 2 4 2" xfId="9275"/>
    <cellStyle name="Header2 2 19 2 4 3" xfId="9276"/>
    <cellStyle name="Header2 2 19 2 5" xfId="9277"/>
    <cellStyle name="Header2 2 19 2 5 2" xfId="9278"/>
    <cellStyle name="Header2 2 19 2 6" xfId="9279"/>
    <cellStyle name="Header2 2 19 2 6 2" xfId="9280"/>
    <cellStyle name="Header2 2 19 2 7" xfId="9281"/>
    <cellStyle name="Header2 2 19 3" xfId="9282"/>
    <cellStyle name="Header2 2 19 3 2" xfId="9283"/>
    <cellStyle name="Header2 2 19 3 2 2" xfId="9284"/>
    <cellStyle name="Header2 2 19 3 2 2 2" xfId="9285"/>
    <cellStyle name="Header2 2 19 3 2 2 3" xfId="9286"/>
    <cellStyle name="Header2 2 19 3 2 2 4" xfId="9287"/>
    <cellStyle name="Header2 2 19 3 2 3" xfId="9288"/>
    <cellStyle name="Header2 2 19 3 2 3 2" xfId="9289"/>
    <cellStyle name="Header2 2 19 3 2 4" xfId="9290"/>
    <cellStyle name="Header2 2 19 3 2 4 2" xfId="9291"/>
    <cellStyle name="Header2 2 19 3 2 5" xfId="9292"/>
    <cellStyle name="Header2 2 19 3 2 6" xfId="9293"/>
    <cellStyle name="Header2 2 19 3 3" xfId="9294"/>
    <cellStyle name="Header2 2 19 3 3 2" xfId="9295"/>
    <cellStyle name="Header2 2 19 3 3 3" xfId="9296"/>
    <cellStyle name="Header2 2 19 3 3 4" xfId="9297"/>
    <cellStyle name="Header2 2 19 3 4" xfId="9298"/>
    <cellStyle name="Header2 2 19 3 4 2" xfId="9299"/>
    <cellStyle name="Header2 2 19 3 4 3" xfId="9300"/>
    <cellStyle name="Header2 2 19 3 5" xfId="9301"/>
    <cellStyle name="Header2 2 19 3 5 2" xfId="9302"/>
    <cellStyle name="Header2 2 19 3 6" xfId="9303"/>
    <cellStyle name="Header2 2 19 3 6 2" xfId="9304"/>
    <cellStyle name="Header2 2 19 3 7" xfId="9305"/>
    <cellStyle name="Header2 2 2" xfId="9306"/>
    <cellStyle name="Header2 2 2 2" xfId="9307"/>
    <cellStyle name="Header2 2 2 2 2" xfId="9308"/>
    <cellStyle name="Header2 2 2 2 2 2" xfId="9309"/>
    <cellStyle name="Header2 2 2 2 2 2 2" xfId="9310"/>
    <cellStyle name="Header2 2 2 2 2 2 2 2" xfId="9311"/>
    <cellStyle name="Header2 2 2 2 2 2 2 2 2" xfId="9312"/>
    <cellStyle name="Header2 2 2 2 2 2 2 2 3" xfId="9313"/>
    <cellStyle name="Header2 2 2 2 2 2 2 2 4" xfId="9314"/>
    <cellStyle name="Header2 2 2 2 2 2 2 3" xfId="9315"/>
    <cellStyle name="Header2 2 2 2 2 2 2 3 2" xfId="9316"/>
    <cellStyle name="Header2 2 2 2 2 2 2 4" xfId="9317"/>
    <cellStyle name="Header2 2 2 2 2 2 2 4 2" xfId="9318"/>
    <cellStyle name="Header2 2 2 2 2 2 2 5" xfId="9319"/>
    <cellStyle name="Header2 2 2 2 2 2 2 6" xfId="9320"/>
    <cellStyle name="Header2 2 2 2 2 2 3" xfId="9321"/>
    <cellStyle name="Header2 2 2 2 2 2 3 2" xfId="9322"/>
    <cellStyle name="Header2 2 2 2 2 2 3 3" xfId="9323"/>
    <cellStyle name="Header2 2 2 2 2 2 3 4" xfId="9324"/>
    <cellStyle name="Header2 2 2 2 2 2 4" xfId="9325"/>
    <cellStyle name="Header2 2 2 2 2 2 4 2" xfId="9326"/>
    <cellStyle name="Header2 2 2 2 2 2 4 3" xfId="9327"/>
    <cellStyle name="Header2 2 2 2 2 2 5" xfId="9328"/>
    <cellStyle name="Header2 2 2 2 2 2 5 2" xfId="9329"/>
    <cellStyle name="Header2 2 2 2 2 2 6" xfId="9330"/>
    <cellStyle name="Header2 2 2 2 2 2 6 2" xfId="9331"/>
    <cellStyle name="Header2 2 2 2 2 2 7" xfId="9332"/>
    <cellStyle name="Header2 2 2 2 2 3" xfId="9333"/>
    <cellStyle name="Header2 2 2 2 2 3 2" xfId="9334"/>
    <cellStyle name="Header2 2 2 2 2 3 3" xfId="9335"/>
    <cellStyle name="Header2 2 2 2 2 3 4" xfId="9336"/>
    <cellStyle name="Header2 2 2 2 2 4" xfId="9337"/>
    <cellStyle name="Header2 2 2 2 2 4 2" xfId="9338"/>
    <cellStyle name="Header2 2 2 2 2 4 3" xfId="9339"/>
    <cellStyle name="Header2 2 2 2 2 5" xfId="9340"/>
    <cellStyle name="Header2 2 2 2 2 5 2" xfId="9341"/>
    <cellStyle name="Header2 2 2 2 2 6" xfId="9342"/>
    <cellStyle name="Header2 2 2 2 2 6 2" xfId="9343"/>
    <cellStyle name="Header2 2 2 2 2 7" xfId="9344"/>
    <cellStyle name="Header2 2 2 2 3" xfId="9345"/>
    <cellStyle name="Header2 2 2 2 3 2" xfId="9346"/>
    <cellStyle name="Header2 2 2 2 3 2 2" xfId="9347"/>
    <cellStyle name="Header2 2 2 2 3 2 2 2" xfId="9348"/>
    <cellStyle name="Header2 2 2 2 3 2 2 2 2" xfId="9349"/>
    <cellStyle name="Header2 2 2 2 3 2 2 2 3" xfId="9350"/>
    <cellStyle name="Header2 2 2 2 3 2 2 2 4" xfId="9351"/>
    <cellStyle name="Header2 2 2 2 3 2 2 3" xfId="9352"/>
    <cellStyle name="Header2 2 2 2 3 2 2 3 2" xfId="9353"/>
    <cellStyle name="Header2 2 2 2 3 2 2 4" xfId="9354"/>
    <cellStyle name="Header2 2 2 2 3 2 2 4 2" xfId="9355"/>
    <cellStyle name="Header2 2 2 2 3 2 2 5" xfId="9356"/>
    <cellStyle name="Header2 2 2 2 3 2 2 6" xfId="9357"/>
    <cellStyle name="Header2 2 2 2 3 2 3" xfId="9358"/>
    <cellStyle name="Header2 2 2 2 3 2 3 2" xfId="9359"/>
    <cellStyle name="Header2 2 2 2 3 2 3 3" xfId="9360"/>
    <cellStyle name="Header2 2 2 2 3 2 3 4" xfId="9361"/>
    <cellStyle name="Header2 2 2 2 3 2 4" xfId="9362"/>
    <cellStyle name="Header2 2 2 2 3 2 4 2" xfId="9363"/>
    <cellStyle name="Header2 2 2 2 3 2 4 3" xfId="9364"/>
    <cellStyle name="Header2 2 2 2 3 2 5" xfId="9365"/>
    <cellStyle name="Header2 2 2 2 3 2 5 2" xfId="9366"/>
    <cellStyle name="Header2 2 2 2 3 2 6" xfId="9367"/>
    <cellStyle name="Header2 2 2 2 3 2 6 2" xfId="9368"/>
    <cellStyle name="Header2 2 2 2 3 2 7" xfId="9369"/>
    <cellStyle name="Header2 2 2 2 3 3" xfId="9370"/>
    <cellStyle name="Header2 2 2 2 3 3 2" xfId="9371"/>
    <cellStyle name="Header2 2 2 2 3 3 3" xfId="9372"/>
    <cellStyle name="Header2 2 2 2 3 3 4" xfId="9373"/>
    <cellStyle name="Header2 2 2 2 3 4" xfId="9374"/>
    <cellStyle name="Header2 2 2 2 3 4 2" xfId="9375"/>
    <cellStyle name="Header2 2 2 2 3 4 3" xfId="9376"/>
    <cellStyle name="Header2 2 2 2 3 5" xfId="9377"/>
    <cellStyle name="Header2 2 2 2 3 5 2" xfId="9378"/>
    <cellStyle name="Header2 2 2 2 3 6" xfId="9379"/>
    <cellStyle name="Header2 2 2 2 3 6 2" xfId="9380"/>
    <cellStyle name="Header2 2 2 2 3 7" xfId="9381"/>
    <cellStyle name="Header2 2 2 2 4" xfId="9382"/>
    <cellStyle name="Header2 2 2 2 4 2" xfId="9383"/>
    <cellStyle name="Header2 2 2 2 4 2 2" xfId="9384"/>
    <cellStyle name="Header2 2 2 2 4 2 2 2" xfId="9385"/>
    <cellStyle name="Header2 2 2 2 4 2 2 3" xfId="9386"/>
    <cellStyle name="Header2 2 2 2 4 2 2 4" xfId="9387"/>
    <cellStyle name="Header2 2 2 2 4 2 3" xfId="9388"/>
    <cellStyle name="Header2 2 2 2 4 2 3 2" xfId="9389"/>
    <cellStyle name="Header2 2 2 2 4 2 4" xfId="9390"/>
    <cellStyle name="Header2 2 2 2 4 2 4 2" xfId="9391"/>
    <cellStyle name="Header2 2 2 2 4 2 5" xfId="9392"/>
    <cellStyle name="Header2 2 2 2 4 2 6" xfId="9393"/>
    <cellStyle name="Header2 2 2 2 4 3" xfId="9394"/>
    <cellStyle name="Header2 2 2 2 4 3 2" xfId="9395"/>
    <cellStyle name="Header2 2 2 2 4 3 3" xfId="9396"/>
    <cellStyle name="Header2 2 2 2 4 3 4" xfId="9397"/>
    <cellStyle name="Header2 2 2 2 4 4" xfId="9398"/>
    <cellStyle name="Header2 2 2 2 4 4 2" xfId="9399"/>
    <cellStyle name="Header2 2 2 2 4 4 3" xfId="9400"/>
    <cellStyle name="Header2 2 2 2 4 5" xfId="9401"/>
    <cellStyle name="Header2 2 2 2 4 5 2" xfId="9402"/>
    <cellStyle name="Header2 2 2 2 4 6" xfId="9403"/>
    <cellStyle name="Header2 2 2 2 4 6 2" xfId="9404"/>
    <cellStyle name="Header2 2 2 2 4 7" xfId="9405"/>
    <cellStyle name="Header2 2 2 2 5" xfId="9406"/>
    <cellStyle name="Header2 2 2 2 5 2" xfId="9407"/>
    <cellStyle name="Header2 2 2 2 5 3" xfId="9408"/>
    <cellStyle name="Header2 2 2 2 5 4" xfId="9409"/>
    <cellStyle name="Header2 2 2 2 6" xfId="9410"/>
    <cellStyle name="Header2 2 2 2 6 2" xfId="9411"/>
    <cellStyle name="Header2 2 2 2 6 3" xfId="9412"/>
    <cellStyle name="Header2 2 2 2 7" xfId="9413"/>
    <cellStyle name="Header2 2 2 2 7 2" xfId="9414"/>
    <cellStyle name="Header2 2 2 2 8" xfId="9415"/>
    <cellStyle name="Header2 2 2 2 8 2" xfId="9416"/>
    <cellStyle name="Header2 2 2 2 9" xfId="9417"/>
    <cellStyle name="Header2 2 2 3" xfId="9418"/>
    <cellStyle name="Header2 2 2 3 2" xfId="9419"/>
    <cellStyle name="Header2 2 2 3 2 2" xfId="9420"/>
    <cellStyle name="Header2 2 2 3 2 2 2" xfId="9421"/>
    <cellStyle name="Header2 2 2 3 2 2 3" xfId="9422"/>
    <cellStyle name="Header2 2 2 3 2 2 4" xfId="9423"/>
    <cellStyle name="Header2 2 2 3 2 3" xfId="9424"/>
    <cellStyle name="Header2 2 2 3 2 3 2" xfId="9425"/>
    <cellStyle name="Header2 2 2 3 2 4" xfId="9426"/>
    <cellStyle name="Header2 2 2 3 2 4 2" xfId="9427"/>
    <cellStyle name="Header2 2 2 3 2 5" xfId="9428"/>
    <cellStyle name="Header2 2 2 3 2 6" xfId="9429"/>
    <cellStyle name="Header2 2 2 3 3" xfId="9430"/>
    <cellStyle name="Header2 2 2 3 3 2" xfId="9431"/>
    <cellStyle name="Header2 2 2 3 3 3" xfId="9432"/>
    <cellStyle name="Header2 2 2 3 3 4" xfId="9433"/>
    <cellStyle name="Header2 2 2 3 4" xfId="9434"/>
    <cellStyle name="Header2 2 2 3 4 2" xfId="9435"/>
    <cellStyle name="Header2 2 2 3 4 3" xfId="9436"/>
    <cellStyle name="Header2 2 2 3 5" xfId="9437"/>
    <cellStyle name="Header2 2 2 3 5 2" xfId="9438"/>
    <cellStyle name="Header2 2 2 3 6" xfId="9439"/>
    <cellStyle name="Header2 2 2 3 6 2" xfId="9440"/>
    <cellStyle name="Header2 2 2 3 7" xfId="9441"/>
    <cellStyle name="Header2 2 20" xfId="9442"/>
    <cellStyle name="Header2 2 20 2" xfId="9443"/>
    <cellStyle name="Header2 2 20 2 2" xfId="9444"/>
    <cellStyle name="Header2 2 20 2 2 2" xfId="9445"/>
    <cellStyle name="Header2 2 20 2 2 2 2" xfId="9446"/>
    <cellStyle name="Header2 2 20 2 2 2 3" xfId="9447"/>
    <cellStyle name="Header2 2 20 2 2 2 4" xfId="9448"/>
    <cellStyle name="Header2 2 20 2 2 3" xfId="9449"/>
    <cellStyle name="Header2 2 20 2 2 3 2" xfId="9450"/>
    <cellStyle name="Header2 2 20 2 2 4" xfId="9451"/>
    <cellStyle name="Header2 2 20 2 2 4 2" xfId="9452"/>
    <cellStyle name="Header2 2 20 2 2 5" xfId="9453"/>
    <cellStyle name="Header2 2 20 2 2 6" xfId="9454"/>
    <cellStyle name="Header2 2 20 2 3" xfId="9455"/>
    <cellStyle name="Header2 2 20 2 3 2" xfId="9456"/>
    <cellStyle name="Header2 2 20 2 3 3" xfId="9457"/>
    <cellStyle name="Header2 2 20 2 3 4" xfId="9458"/>
    <cellStyle name="Header2 2 20 2 4" xfId="9459"/>
    <cellStyle name="Header2 2 20 2 4 2" xfId="9460"/>
    <cellStyle name="Header2 2 20 2 4 3" xfId="9461"/>
    <cellStyle name="Header2 2 20 2 5" xfId="9462"/>
    <cellStyle name="Header2 2 20 2 5 2" xfId="9463"/>
    <cellStyle name="Header2 2 20 2 6" xfId="9464"/>
    <cellStyle name="Header2 2 20 2 6 2" xfId="9465"/>
    <cellStyle name="Header2 2 20 2 7" xfId="9466"/>
    <cellStyle name="Header2 2 20 3" xfId="9467"/>
    <cellStyle name="Header2 2 20 3 2" xfId="9468"/>
    <cellStyle name="Header2 2 20 3 2 2" xfId="9469"/>
    <cellStyle name="Header2 2 20 3 2 2 2" xfId="9470"/>
    <cellStyle name="Header2 2 20 3 2 2 3" xfId="9471"/>
    <cellStyle name="Header2 2 20 3 2 2 4" xfId="9472"/>
    <cellStyle name="Header2 2 20 3 2 3" xfId="9473"/>
    <cellStyle name="Header2 2 20 3 2 3 2" xfId="9474"/>
    <cellStyle name="Header2 2 20 3 2 4" xfId="9475"/>
    <cellStyle name="Header2 2 20 3 2 4 2" xfId="9476"/>
    <cellStyle name="Header2 2 20 3 2 5" xfId="9477"/>
    <cellStyle name="Header2 2 20 3 2 6" xfId="9478"/>
    <cellStyle name="Header2 2 20 3 3" xfId="9479"/>
    <cellStyle name="Header2 2 20 3 3 2" xfId="9480"/>
    <cellStyle name="Header2 2 20 3 3 3" xfId="9481"/>
    <cellStyle name="Header2 2 20 3 3 4" xfId="9482"/>
    <cellStyle name="Header2 2 20 3 4" xfId="9483"/>
    <cellStyle name="Header2 2 20 3 4 2" xfId="9484"/>
    <cellStyle name="Header2 2 20 3 4 3" xfId="9485"/>
    <cellStyle name="Header2 2 20 3 5" xfId="9486"/>
    <cellStyle name="Header2 2 20 3 5 2" xfId="9487"/>
    <cellStyle name="Header2 2 20 3 6" xfId="9488"/>
    <cellStyle name="Header2 2 20 3 6 2" xfId="9489"/>
    <cellStyle name="Header2 2 20 3 7" xfId="9490"/>
    <cellStyle name="Header2 2 21" xfId="9491"/>
    <cellStyle name="Header2 2 21 2" xfId="9492"/>
    <cellStyle name="Header2 2 21 2 2" xfId="9493"/>
    <cellStyle name="Header2 2 21 2 2 2" xfId="9494"/>
    <cellStyle name="Header2 2 21 2 2 2 2" xfId="9495"/>
    <cellStyle name="Header2 2 21 2 2 2 3" xfId="9496"/>
    <cellStyle name="Header2 2 21 2 2 2 4" xfId="9497"/>
    <cellStyle name="Header2 2 21 2 2 3" xfId="9498"/>
    <cellStyle name="Header2 2 21 2 2 3 2" xfId="9499"/>
    <cellStyle name="Header2 2 21 2 2 4" xfId="9500"/>
    <cellStyle name="Header2 2 21 2 2 4 2" xfId="9501"/>
    <cellStyle name="Header2 2 21 2 2 5" xfId="9502"/>
    <cellStyle name="Header2 2 21 2 2 6" xfId="9503"/>
    <cellStyle name="Header2 2 21 2 3" xfId="9504"/>
    <cellStyle name="Header2 2 21 2 3 2" xfId="9505"/>
    <cellStyle name="Header2 2 21 2 3 3" xfId="9506"/>
    <cellStyle name="Header2 2 21 2 3 4" xfId="9507"/>
    <cellStyle name="Header2 2 21 2 4" xfId="9508"/>
    <cellStyle name="Header2 2 21 2 4 2" xfId="9509"/>
    <cellStyle name="Header2 2 21 2 4 3" xfId="9510"/>
    <cellStyle name="Header2 2 21 2 5" xfId="9511"/>
    <cellStyle name="Header2 2 21 2 5 2" xfId="9512"/>
    <cellStyle name="Header2 2 21 2 6" xfId="9513"/>
    <cellStyle name="Header2 2 21 2 6 2" xfId="9514"/>
    <cellStyle name="Header2 2 21 2 7" xfId="9515"/>
    <cellStyle name="Header2 2 21 3" xfId="9516"/>
    <cellStyle name="Header2 2 21 3 2" xfId="9517"/>
    <cellStyle name="Header2 2 21 3 2 2" xfId="9518"/>
    <cellStyle name="Header2 2 21 3 2 2 2" xfId="9519"/>
    <cellStyle name="Header2 2 21 3 2 2 3" xfId="9520"/>
    <cellStyle name="Header2 2 21 3 2 2 4" xfId="9521"/>
    <cellStyle name="Header2 2 21 3 2 3" xfId="9522"/>
    <cellStyle name="Header2 2 21 3 2 3 2" xfId="9523"/>
    <cellStyle name="Header2 2 21 3 2 4" xfId="9524"/>
    <cellStyle name="Header2 2 21 3 2 4 2" xfId="9525"/>
    <cellStyle name="Header2 2 21 3 2 5" xfId="9526"/>
    <cellStyle name="Header2 2 21 3 2 6" xfId="9527"/>
    <cellStyle name="Header2 2 21 3 3" xfId="9528"/>
    <cellStyle name="Header2 2 21 3 3 2" xfId="9529"/>
    <cellStyle name="Header2 2 21 3 3 3" xfId="9530"/>
    <cellStyle name="Header2 2 21 3 3 4" xfId="9531"/>
    <cellStyle name="Header2 2 21 3 4" xfId="9532"/>
    <cellStyle name="Header2 2 21 3 4 2" xfId="9533"/>
    <cellStyle name="Header2 2 21 3 4 3" xfId="9534"/>
    <cellStyle name="Header2 2 21 3 5" xfId="9535"/>
    <cellStyle name="Header2 2 21 3 5 2" xfId="9536"/>
    <cellStyle name="Header2 2 21 3 6" xfId="9537"/>
    <cellStyle name="Header2 2 21 3 6 2" xfId="9538"/>
    <cellStyle name="Header2 2 21 3 7" xfId="9539"/>
    <cellStyle name="Header2 2 22" xfId="9540"/>
    <cellStyle name="Header2 2 22 2" xfId="9541"/>
    <cellStyle name="Header2 2 22 2 2" xfId="9542"/>
    <cellStyle name="Header2 2 22 2 2 2" xfId="9543"/>
    <cellStyle name="Header2 2 22 2 2 2 2" xfId="9544"/>
    <cellStyle name="Header2 2 22 2 2 2 3" xfId="9545"/>
    <cellStyle name="Header2 2 22 2 2 2 4" xfId="9546"/>
    <cellStyle name="Header2 2 22 2 2 3" xfId="9547"/>
    <cellStyle name="Header2 2 22 2 2 3 2" xfId="9548"/>
    <cellStyle name="Header2 2 22 2 2 4" xfId="9549"/>
    <cellStyle name="Header2 2 22 2 2 4 2" xfId="9550"/>
    <cellStyle name="Header2 2 22 2 2 5" xfId="9551"/>
    <cellStyle name="Header2 2 22 2 2 6" xfId="9552"/>
    <cellStyle name="Header2 2 22 2 3" xfId="9553"/>
    <cellStyle name="Header2 2 22 2 3 2" xfId="9554"/>
    <cellStyle name="Header2 2 22 2 3 3" xfId="9555"/>
    <cellStyle name="Header2 2 22 2 3 4" xfId="9556"/>
    <cellStyle name="Header2 2 22 2 4" xfId="9557"/>
    <cellStyle name="Header2 2 22 2 4 2" xfId="9558"/>
    <cellStyle name="Header2 2 22 2 4 3" xfId="9559"/>
    <cellStyle name="Header2 2 22 2 5" xfId="9560"/>
    <cellStyle name="Header2 2 22 2 5 2" xfId="9561"/>
    <cellStyle name="Header2 2 22 2 6" xfId="9562"/>
    <cellStyle name="Header2 2 22 2 6 2" xfId="9563"/>
    <cellStyle name="Header2 2 22 2 7" xfId="9564"/>
    <cellStyle name="Header2 2 22 3" xfId="9565"/>
    <cellStyle name="Header2 2 22 3 2" xfId="9566"/>
    <cellStyle name="Header2 2 22 3 2 2" xfId="9567"/>
    <cellStyle name="Header2 2 22 3 2 2 2" xfId="9568"/>
    <cellStyle name="Header2 2 22 3 2 2 3" xfId="9569"/>
    <cellStyle name="Header2 2 22 3 2 2 4" xfId="9570"/>
    <cellStyle name="Header2 2 22 3 2 3" xfId="9571"/>
    <cellStyle name="Header2 2 22 3 2 3 2" xfId="9572"/>
    <cellStyle name="Header2 2 22 3 2 4" xfId="9573"/>
    <cellStyle name="Header2 2 22 3 2 4 2" xfId="9574"/>
    <cellStyle name="Header2 2 22 3 2 5" xfId="9575"/>
    <cellStyle name="Header2 2 22 3 2 6" xfId="9576"/>
    <cellStyle name="Header2 2 22 3 3" xfId="9577"/>
    <cellStyle name="Header2 2 22 3 3 2" xfId="9578"/>
    <cellStyle name="Header2 2 22 3 3 3" xfId="9579"/>
    <cellStyle name="Header2 2 22 3 3 4" xfId="9580"/>
    <cellStyle name="Header2 2 22 3 4" xfId="9581"/>
    <cellStyle name="Header2 2 22 3 4 2" xfId="9582"/>
    <cellStyle name="Header2 2 22 3 4 3" xfId="9583"/>
    <cellStyle name="Header2 2 22 3 5" xfId="9584"/>
    <cellStyle name="Header2 2 22 3 5 2" xfId="9585"/>
    <cellStyle name="Header2 2 22 3 6" xfId="9586"/>
    <cellStyle name="Header2 2 22 3 6 2" xfId="9587"/>
    <cellStyle name="Header2 2 22 3 7" xfId="9588"/>
    <cellStyle name="Header2 2 23" xfId="9589"/>
    <cellStyle name="Header2 2 23 2" xfId="9590"/>
    <cellStyle name="Header2 2 23 2 2" xfId="9591"/>
    <cellStyle name="Header2 2 23 2 2 2" xfId="9592"/>
    <cellStyle name="Header2 2 23 2 2 2 2" xfId="9593"/>
    <cellStyle name="Header2 2 23 2 2 2 3" xfId="9594"/>
    <cellStyle name="Header2 2 23 2 2 2 4" xfId="9595"/>
    <cellStyle name="Header2 2 23 2 2 3" xfId="9596"/>
    <cellStyle name="Header2 2 23 2 2 3 2" xfId="9597"/>
    <cellStyle name="Header2 2 23 2 2 4" xfId="9598"/>
    <cellStyle name="Header2 2 23 2 2 4 2" xfId="9599"/>
    <cellStyle name="Header2 2 23 2 2 5" xfId="9600"/>
    <cellStyle name="Header2 2 23 2 2 6" xfId="9601"/>
    <cellStyle name="Header2 2 23 2 3" xfId="9602"/>
    <cellStyle name="Header2 2 23 2 3 2" xfId="9603"/>
    <cellStyle name="Header2 2 23 2 3 3" xfId="9604"/>
    <cellStyle name="Header2 2 23 2 3 4" xfId="9605"/>
    <cellStyle name="Header2 2 23 2 4" xfId="9606"/>
    <cellStyle name="Header2 2 23 2 4 2" xfId="9607"/>
    <cellStyle name="Header2 2 23 2 4 3" xfId="9608"/>
    <cellStyle name="Header2 2 23 2 5" xfId="9609"/>
    <cellStyle name="Header2 2 23 2 5 2" xfId="9610"/>
    <cellStyle name="Header2 2 23 2 6" xfId="9611"/>
    <cellStyle name="Header2 2 23 2 6 2" xfId="9612"/>
    <cellStyle name="Header2 2 23 2 7" xfId="9613"/>
    <cellStyle name="Header2 2 23 3" xfId="9614"/>
    <cellStyle name="Header2 2 23 3 2" xfId="9615"/>
    <cellStyle name="Header2 2 23 3 2 2" xfId="9616"/>
    <cellStyle name="Header2 2 23 3 2 2 2" xfId="9617"/>
    <cellStyle name="Header2 2 23 3 2 2 3" xfId="9618"/>
    <cellStyle name="Header2 2 23 3 2 2 4" xfId="9619"/>
    <cellStyle name="Header2 2 23 3 2 3" xfId="9620"/>
    <cellStyle name="Header2 2 23 3 2 3 2" xfId="9621"/>
    <cellStyle name="Header2 2 23 3 2 4" xfId="9622"/>
    <cellStyle name="Header2 2 23 3 2 4 2" xfId="9623"/>
    <cellStyle name="Header2 2 23 3 2 5" xfId="9624"/>
    <cellStyle name="Header2 2 23 3 2 6" xfId="9625"/>
    <cellStyle name="Header2 2 23 3 3" xfId="9626"/>
    <cellStyle name="Header2 2 23 3 3 2" xfId="9627"/>
    <cellStyle name="Header2 2 23 3 3 3" xfId="9628"/>
    <cellStyle name="Header2 2 23 3 3 4" xfId="9629"/>
    <cellStyle name="Header2 2 23 3 4" xfId="9630"/>
    <cellStyle name="Header2 2 23 3 4 2" xfId="9631"/>
    <cellStyle name="Header2 2 23 3 4 3" xfId="9632"/>
    <cellStyle name="Header2 2 23 3 5" xfId="9633"/>
    <cellStyle name="Header2 2 23 3 5 2" xfId="9634"/>
    <cellStyle name="Header2 2 23 3 6" xfId="9635"/>
    <cellStyle name="Header2 2 23 3 6 2" xfId="9636"/>
    <cellStyle name="Header2 2 23 3 7" xfId="9637"/>
    <cellStyle name="Header2 2 24" xfId="9638"/>
    <cellStyle name="Header2 2 24 2" xfId="9639"/>
    <cellStyle name="Header2 2 24 2 2" xfId="9640"/>
    <cellStyle name="Header2 2 24 2 2 2" xfId="9641"/>
    <cellStyle name="Header2 2 24 2 2 2 2" xfId="9642"/>
    <cellStyle name="Header2 2 24 2 2 2 3" xfId="9643"/>
    <cellStyle name="Header2 2 24 2 2 2 4" xfId="9644"/>
    <cellStyle name="Header2 2 24 2 2 3" xfId="9645"/>
    <cellStyle name="Header2 2 24 2 2 3 2" xfId="9646"/>
    <cellStyle name="Header2 2 24 2 2 4" xfId="9647"/>
    <cellStyle name="Header2 2 24 2 2 4 2" xfId="9648"/>
    <cellStyle name="Header2 2 24 2 2 5" xfId="9649"/>
    <cellStyle name="Header2 2 24 2 2 6" xfId="9650"/>
    <cellStyle name="Header2 2 24 2 3" xfId="9651"/>
    <cellStyle name="Header2 2 24 2 3 2" xfId="9652"/>
    <cellStyle name="Header2 2 24 2 3 3" xfId="9653"/>
    <cellStyle name="Header2 2 24 2 3 4" xfId="9654"/>
    <cellStyle name="Header2 2 24 2 4" xfId="9655"/>
    <cellStyle name="Header2 2 24 2 4 2" xfId="9656"/>
    <cellStyle name="Header2 2 24 2 4 3" xfId="9657"/>
    <cellStyle name="Header2 2 24 2 5" xfId="9658"/>
    <cellStyle name="Header2 2 24 2 5 2" xfId="9659"/>
    <cellStyle name="Header2 2 24 2 6" xfId="9660"/>
    <cellStyle name="Header2 2 24 2 6 2" xfId="9661"/>
    <cellStyle name="Header2 2 24 2 7" xfId="9662"/>
    <cellStyle name="Header2 2 24 3" xfId="9663"/>
    <cellStyle name="Header2 2 24 3 2" xfId="9664"/>
    <cellStyle name="Header2 2 24 3 2 2" xfId="9665"/>
    <cellStyle name="Header2 2 24 3 2 2 2" xfId="9666"/>
    <cellStyle name="Header2 2 24 3 2 2 3" xfId="9667"/>
    <cellStyle name="Header2 2 24 3 2 2 4" xfId="9668"/>
    <cellStyle name="Header2 2 24 3 2 3" xfId="9669"/>
    <cellStyle name="Header2 2 24 3 2 3 2" xfId="9670"/>
    <cellStyle name="Header2 2 24 3 2 4" xfId="9671"/>
    <cellStyle name="Header2 2 24 3 2 4 2" xfId="9672"/>
    <cellStyle name="Header2 2 24 3 2 5" xfId="9673"/>
    <cellStyle name="Header2 2 24 3 2 6" xfId="9674"/>
    <cellStyle name="Header2 2 24 3 3" xfId="9675"/>
    <cellStyle name="Header2 2 24 3 3 2" xfId="9676"/>
    <cellStyle name="Header2 2 24 3 3 3" xfId="9677"/>
    <cellStyle name="Header2 2 24 3 3 4" xfId="9678"/>
    <cellStyle name="Header2 2 24 3 4" xfId="9679"/>
    <cellStyle name="Header2 2 24 3 4 2" xfId="9680"/>
    <cellStyle name="Header2 2 24 3 4 3" xfId="9681"/>
    <cellStyle name="Header2 2 24 3 5" xfId="9682"/>
    <cellStyle name="Header2 2 24 3 5 2" xfId="9683"/>
    <cellStyle name="Header2 2 24 3 6" xfId="9684"/>
    <cellStyle name="Header2 2 24 3 6 2" xfId="9685"/>
    <cellStyle name="Header2 2 24 3 7" xfId="9686"/>
    <cellStyle name="Header2 2 25" xfId="9687"/>
    <cellStyle name="Header2 2 25 2" xfId="9688"/>
    <cellStyle name="Header2 2 25 2 2" xfId="9689"/>
    <cellStyle name="Header2 2 25 2 2 2" xfId="9690"/>
    <cellStyle name="Header2 2 25 2 2 2 2" xfId="9691"/>
    <cellStyle name="Header2 2 25 2 2 2 3" xfId="9692"/>
    <cellStyle name="Header2 2 25 2 2 2 4" xfId="9693"/>
    <cellStyle name="Header2 2 25 2 2 3" xfId="9694"/>
    <cellStyle name="Header2 2 25 2 2 3 2" xfId="9695"/>
    <cellStyle name="Header2 2 25 2 2 4" xfId="9696"/>
    <cellStyle name="Header2 2 25 2 2 4 2" xfId="9697"/>
    <cellStyle name="Header2 2 25 2 2 5" xfId="9698"/>
    <cellStyle name="Header2 2 25 2 2 6" xfId="9699"/>
    <cellStyle name="Header2 2 25 2 3" xfId="9700"/>
    <cellStyle name="Header2 2 25 2 3 2" xfId="9701"/>
    <cellStyle name="Header2 2 25 2 3 3" xfId="9702"/>
    <cellStyle name="Header2 2 25 2 3 4" xfId="9703"/>
    <cellStyle name="Header2 2 25 2 4" xfId="9704"/>
    <cellStyle name="Header2 2 25 2 4 2" xfId="9705"/>
    <cellStyle name="Header2 2 25 2 4 3" xfId="9706"/>
    <cellStyle name="Header2 2 25 2 5" xfId="9707"/>
    <cellStyle name="Header2 2 25 2 5 2" xfId="9708"/>
    <cellStyle name="Header2 2 25 2 6" xfId="9709"/>
    <cellStyle name="Header2 2 25 2 6 2" xfId="9710"/>
    <cellStyle name="Header2 2 25 2 7" xfId="9711"/>
    <cellStyle name="Header2 2 25 3" xfId="9712"/>
    <cellStyle name="Header2 2 25 3 2" xfId="9713"/>
    <cellStyle name="Header2 2 25 3 2 2" xfId="9714"/>
    <cellStyle name="Header2 2 25 3 2 2 2" xfId="9715"/>
    <cellStyle name="Header2 2 25 3 2 2 3" xfId="9716"/>
    <cellStyle name="Header2 2 25 3 2 2 4" xfId="9717"/>
    <cellStyle name="Header2 2 25 3 2 3" xfId="9718"/>
    <cellStyle name="Header2 2 25 3 2 3 2" xfId="9719"/>
    <cellStyle name="Header2 2 25 3 2 4" xfId="9720"/>
    <cellStyle name="Header2 2 25 3 2 4 2" xfId="9721"/>
    <cellStyle name="Header2 2 25 3 2 5" xfId="9722"/>
    <cellStyle name="Header2 2 25 3 2 6" xfId="9723"/>
    <cellStyle name="Header2 2 25 3 3" xfId="9724"/>
    <cellStyle name="Header2 2 25 3 3 2" xfId="9725"/>
    <cellStyle name="Header2 2 25 3 3 3" xfId="9726"/>
    <cellStyle name="Header2 2 25 3 3 4" xfId="9727"/>
    <cellStyle name="Header2 2 25 3 4" xfId="9728"/>
    <cellStyle name="Header2 2 25 3 4 2" xfId="9729"/>
    <cellStyle name="Header2 2 25 3 4 3" xfId="9730"/>
    <cellStyle name="Header2 2 25 3 5" xfId="9731"/>
    <cellStyle name="Header2 2 25 3 5 2" xfId="9732"/>
    <cellStyle name="Header2 2 25 3 6" xfId="9733"/>
    <cellStyle name="Header2 2 25 3 6 2" xfId="9734"/>
    <cellStyle name="Header2 2 25 3 7" xfId="9735"/>
    <cellStyle name="Header2 2 26" xfId="9736"/>
    <cellStyle name="Header2 2 26 2" xfId="9737"/>
    <cellStyle name="Header2 2 26 2 2" xfId="9738"/>
    <cellStyle name="Header2 2 26 2 2 2" xfId="9739"/>
    <cellStyle name="Header2 2 26 2 2 2 2" xfId="9740"/>
    <cellStyle name="Header2 2 26 2 2 2 3" xfId="9741"/>
    <cellStyle name="Header2 2 26 2 2 2 4" xfId="9742"/>
    <cellStyle name="Header2 2 26 2 2 3" xfId="9743"/>
    <cellStyle name="Header2 2 26 2 2 3 2" xfId="9744"/>
    <cellStyle name="Header2 2 26 2 2 4" xfId="9745"/>
    <cellStyle name="Header2 2 26 2 2 4 2" xfId="9746"/>
    <cellStyle name="Header2 2 26 2 2 5" xfId="9747"/>
    <cellStyle name="Header2 2 26 2 2 6" xfId="9748"/>
    <cellStyle name="Header2 2 26 2 3" xfId="9749"/>
    <cellStyle name="Header2 2 26 2 3 2" xfId="9750"/>
    <cellStyle name="Header2 2 26 2 3 3" xfId="9751"/>
    <cellStyle name="Header2 2 26 2 3 4" xfId="9752"/>
    <cellStyle name="Header2 2 26 2 4" xfId="9753"/>
    <cellStyle name="Header2 2 26 2 4 2" xfId="9754"/>
    <cellStyle name="Header2 2 26 2 4 3" xfId="9755"/>
    <cellStyle name="Header2 2 26 2 5" xfId="9756"/>
    <cellStyle name="Header2 2 26 2 5 2" xfId="9757"/>
    <cellStyle name="Header2 2 26 2 6" xfId="9758"/>
    <cellStyle name="Header2 2 26 2 6 2" xfId="9759"/>
    <cellStyle name="Header2 2 26 2 7" xfId="9760"/>
    <cellStyle name="Header2 2 26 3" xfId="9761"/>
    <cellStyle name="Header2 2 26 3 2" xfId="9762"/>
    <cellStyle name="Header2 2 26 3 2 2" xfId="9763"/>
    <cellStyle name="Header2 2 26 3 2 2 2" xfId="9764"/>
    <cellStyle name="Header2 2 26 3 2 2 3" xfId="9765"/>
    <cellStyle name="Header2 2 26 3 2 2 4" xfId="9766"/>
    <cellStyle name="Header2 2 26 3 2 3" xfId="9767"/>
    <cellStyle name="Header2 2 26 3 2 3 2" xfId="9768"/>
    <cellStyle name="Header2 2 26 3 2 4" xfId="9769"/>
    <cellStyle name="Header2 2 26 3 2 4 2" xfId="9770"/>
    <cellStyle name="Header2 2 26 3 2 5" xfId="9771"/>
    <cellStyle name="Header2 2 26 3 2 6" xfId="9772"/>
    <cellStyle name="Header2 2 26 3 3" xfId="9773"/>
    <cellStyle name="Header2 2 26 3 3 2" xfId="9774"/>
    <cellStyle name="Header2 2 26 3 3 3" xfId="9775"/>
    <cellStyle name="Header2 2 26 3 3 4" xfId="9776"/>
    <cellStyle name="Header2 2 26 3 4" xfId="9777"/>
    <cellStyle name="Header2 2 26 3 4 2" xfId="9778"/>
    <cellStyle name="Header2 2 26 3 4 3" xfId="9779"/>
    <cellStyle name="Header2 2 26 3 5" xfId="9780"/>
    <cellStyle name="Header2 2 26 3 5 2" xfId="9781"/>
    <cellStyle name="Header2 2 26 3 6" xfId="9782"/>
    <cellStyle name="Header2 2 26 3 6 2" xfId="9783"/>
    <cellStyle name="Header2 2 26 3 7" xfId="9784"/>
    <cellStyle name="Header2 2 27" xfId="9785"/>
    <cellStyle name="Header2 2 27 2" xfId="9786"/>
    <cellStyle name="Header2 2 27 2 2" xfId="9787"/>
    <cellStyle name="Header2 2 27 2 2 2" xfId="9788"/>
    <cellStyle name="Header2 2 27 2 2 2 2" xfId="9789"/>
    <cellStyle name="Header2 2 27 2 2 2 3" xfId="9790"/>
    <cellStyle name="Header2 2 27 2 2 2 4" xfId="9791"/>
    <cellStyle name="Header2 2 27 2 2 3" xfId="9792"/>
    <cellStyle name="Header2 2 27 2 2 3 2" xfId="9793"/>
    <cellStyle name="Header2 2 27 2 2 4" xfId="9794"/>
    <cellStyle name="Header2 2 27 2 2 4 2" xfId="9795"/>
    <cellStyle name="Header2 2 27 2 2 5" xfId="9796"/>
    <cellStyle name="Header2 2 27 2 2 6" xfId="9797"/>
    <cellStyle name="Header2 2 27 2 3" xfId="9798"/>
    <cellStyle name="Header2 2 27 2 3 2" xfId="9799"/>
    <cellStyle name="Header2 2 27 2 3 3" xfId="9800"/>
    <cellStyle name="Header2 2 27 2 3 4" xfId="9801"/>
    <cellStyle name="Header2 2 27 2 4" xfId="9802"/>
    <cellStyle name="Header2 2 27 2 4 2" xfId="9803"/>
    <cellStyle name="Header2 2 27 2 4 3" xfId="9804"/>
    <cellStyle name="Header2 2 27 2 5" xfId="9805"/>
    <cellStyle name="Header2 2 27 2 5 2" xfId="9806"/>
    <cellStyle name="Header2 2 27 2 6" xfId="9807"/>
    <cellStyle name="Header2 2 27 2 6 2" xfId="9808"/>
    <cellStyle name="Header2 2 27 2 7" xfId="9809"/>
    <cellStyle name="Header2 2 27 3" xfId="9810"/>
    <cellStyle name="Header2 2 27 3 2" xfId="9811"/>
    <cellStyle name="Header2 2 27 3 2 2" xfId="9812"/>
    <cellStyle name="Header2 2 27 3 2 2 2" xfId="9813"/>
    <cellStyle name="Header2 2 27 3 2 2 3" xfId="9814"/>
    <cellStyle name="Header2 2 27 3 2 2 4" xfId="9815"/>
    <cellStyle name="Header2 2 27 3 2 3" xfId="9816"/>
    <cellStyle name="Header2 2 27 3 2 3 2" xfId="9817"/>
    <cellStyle name="Header2 2 27 3 2 4" xfId="9818"/>
    <cellStyle name="Header2 2 27 3 2 4 2" xfId="9819"/>
    <cellStyle name="Header2 2 27 3 2 5" xfId="9820"/>
    <cellStyle name="Header2 2 27 3 2 6" xfId="9821"/>
    <cellStyle name="Header2 2 27 3 3" xfId="9822"/>
    <cellStyle name="Header2 2 27 3 3 2" xfId="9823"/>
    <cellStyle name="Header2 2 27 3 3 3" xfId="9824"/>
    <cellStyle name="Header2 2 27 3 3 4" xfId="9825"/>
    <cellStyle name="Header2 2 27 3 4" xfId="9826"/>
    <cellStyle name="Header2 2 27 3 4 2" xfId="9827"/>
    <cellStyle name="Header2 2 27 3 4 3" xfId="9828"/>
    <cellStyle name="Header2 2 27 3 5" xfId="9829"/>
    <cellStyle name="Header2 2 27 3 5 2" xfId="9830"/>
    <cellStyle name="Header2 2 27 3 6" xfId="9831"/>
    <cellStyle name="Header2 2 27 3 6 2" xfId="9832"/>
    <cellStyle name="Header2 2 27 3 7" xfId="9833"/>
    <cellStyle name="Header2 2 28" xfId="9834"/>
    <cellStyle name="Header2 2 28 2" xfId="9835"/>
    <cellStyle name="Header2 2 28 2 2" xfId="9836"/>
    <cellStyle name="Header2 2 28 2 2 2" xfId="9837"/>
    <cellStyle name="Header2 2 28 2 2 2 2" xfId="9838"/>
    <cellStyle name="Header2 2 28 2 2 2 3" xfId="9839"/>
    <cellStyle name="Header2 2 28 2 2 2 4" xfId="9840"/>
    <cellStyle name="Header2 2 28 2 2 3" xfId="9841"/>
    <cellStyle name="Header2 2 28 2 2 3 2" xfId="9842"/>
    <cellStyle name="Header2 2 28 2 2 4" xfId="9843"/>
    <cellStyle name="Header2 2 28 2 2 4 2" xfId="9844"/>
    <cellStyle name="Header2 2 28 2 2 5" xfId="9845"/>
    <cellStyle name="Header2 2 28 2 2 6" xfId="9846"/>
    <cellStyle name="Header2 2 28 2 3" xfId="9847"/>
    <cellStyle name="Header2 2 28 2 3 2" xfId="9848"/>
    <cellStyle name="Header2 2 28 2 3 3" xfId="9849"/>
    <cellStyle name="Header2 2 28 2 3 4" xfId="9850"/>
    <cellStyle name="Header2 2 28 2 4" xfId="9851"/>
    <cellStyle name="Header2 2 28 2 4 2" xfId="9852"/>
    <cellStyle name="Header2 2 28 2 4 3" xfId="9853"/>
    <cellStyle name="Header2 2 28 2 5" xfId="9854"/>
    <cellStyle name="Header2 2 28 2 5 2" xfId="9855"/>
    <cellStyle name="Header2 2 28 2 6" xfId="9856"/>
    <cellStyle name="Header2 2 28 2 6 2" xfId="9857"/>
    <cellStyle name="Header2 2 28 2 7" xfId="9858"/>
    <cellStyle name="Header2 2 28 3" xfId="9859"/>
    <cellStyle name="Header2 2 28 3 2" xfId="9860"/>
    <cellStyle name="Header2 2 28 3 2 2" xfId="9861"/>
    <cellStyle name="Header2 2 28 3 2 2 2" xfId="9862"/>
    <cellStyle name="Header2 2 28 3 2 2 3" xfId="9863"/>
    <cellStyle name="Header2 2 28 3 2 2 4" xfId="9864"/>
    <cellStyle name="Header2 2 28 3 2 3" xfId="9865"/>
    <cellStyle name="Header2 2 28 3 2 3 2" xfId="9866"/>
    <cellStyle name="Header2 2 28 3 2 4" xfId="9867"/>
    <cellStyle name="Header2 2 28 3 2 4 2" xfId="9868"/>
    <cellStyle name="Header2 2 28 3 2 5" xfId="9869"/>
    <cellStyle name="Header2 2 28 3 2 6" xfId="9870"/>
    <cellStyle name="Header2 2 28 3 3" xfId="9871"/>
    <cellStyle name="Header2 2 28 3 3 2" xfId="9872"/>
    <cellStyle name="Header2 2 28 3 3 3" xfId="9873"/>
    <cellStyle name="Header2 2 28 3 3 4" xfId="9874"/>
    <cellStyle name="Header2 2 28 3 4" xfId="9875"/>
    <cellStyle name="Header2 2 28 3 4 2" xfId="9876"/>
    <cellStyle name="Header2 2 28 3 4 3" xfId="9877"/>
    <cellStyle name="Header2 2 28 3 5" xfId="9878"/>
    <cellStyle name="Header2 2 28 3 5 2" xfId="9879"/>
    <cellStyle name="Header2 2 28 3 6" xfId="9880"/>
    <cellStyle name="Header2 2 28 3 6 2" xfId="9881"/>
    <cellStyle name="Header2 2 28 3 7" xfId="9882"/>
    <cellStyle name="Header2 2 29" xfId="9883"/>
    <cellStyle name="Header2 2 29 2" xfId="9884"/>
    <cellStyle name="Header2 2 29 2 2" xfId="9885"/>
    <cellStyle name="Header2 2 29 2 2 2" xfId="9886"/>
    <cellStyle name="Header2 2 29 2 2 2 2" xfId="9887"/>
    <cellStyle name="Header2 2 29 2 2 2 3" xfId="9888"/>
    <cellStyle name="Header2 2 29 2 2 2 4" xfId="9889"/>
    <cellStyle name="Header2 2 29 2 2 3" xfId="9890"/>
    <cellStyle name="Header2 2 29 2 2 3 2" xfId="9891"/>
    <cellStyle name="Header2 2 29 2 2 4" xfId="9892"/>
    <cellStyle name="Header2 2 29 2 2 4 2" xfId="9893"/>
    <cellStyle name="Header2 2 29 2 2 5" xfId="9894"/>
    <cellStyle name="Header2 2 29 2 2 6" xfId="9895"/>
    <cellStyle name="Header2 2 29 2 3" xfId="9896"/>
    <cellStyle name="Header2 2 29 2 3 2" xfId="9897"/>
    <cellStyle name="Header2 2 29 2 3 3" xfId="9898"/>
    <cellStyle name="Header2 2 29 2 3 4" xfId="9899"/>
    <cellStyle name="Header2 2 29 2 4" xfId="9900"/>
    <cellStyle name="Header2 2 29 2 4 2" xfId="9901"/>
    <cellStyle name="Header2 2 29 2 4 3" xfId="9902"/>
    <cellStyle name="Header2 2 29 2 5" xfId="9903"/>
    <cellStyle name="Header2 2 29 2 5 2" xfId="9904"/>
    <cellStyle name="Header2 2 29 2 6" xfId="9905"/>
    <cellStyle name="Header2 2 29 2 6 2" xfId="9906"/>
    <cellStyle name="Header2 2 29 2 7" xfId="9907"/>
    <cellStyle name="Header2 2 29 3" xfId="9908"/>
    <cellStyle name="Header2 2 29 3 2" xfId="9909"/>
    <cellStyle name="Header2 2 29 3 2 2" xfId="9910"/>
    <cellStyle name="Header2 2 29 3 2 2 2" xfId="9911"/>
    <cellStyle name="Header2 2 29 3 2 2 3" xfId="9912"/>
    <cellStyle name="Header2 2 29 3 2 2 4" xfId="9913"/>
    <cellStyle name="Header2 2 29 3 2 3" xfId="9914"/>
    <cellStyle name="Header2 2 29 3 2 3 2" xfId="9915"/>
    <cellStyle name="Header2 2 29 3 2 4" xfId="9916"/>
    <cellStyle name="Header2 2 29 3 2 4 2" xfId="9917"/>
    <cellStyle name="Header2 2 29 3 2 5" xfId="9918"/>
    <cellStyle name="Header2 2 29 3 2 6" xfId="9919"/>
    <cellStyle name="Header2 2 29 3 3" xfId="9920"/>
    <cellStyle name="Header2 2 29 3 3 2" xfId="9921"/>
    <cellStyle name="Header2 2 29 3 3 3" xfId="9922"/>
    <cellStyle name="Header2 2 29 3 3 4" xfId="9923"/>
    <cellStyle name="Header2 2 29 3 4" xfId="9924"/>
    <cellStyle name="Header2 2 29 3 4 2" xfId="9925"/>
    <cellStyle name="Header2 2 29 3 4 3" xfId="9926"/>
    <cellStyle name="Header2 2 29 3 5" xfId="9927"/>
    <cellStyle name="Header2 2 29 3 5 2" xfId="9928"/>
    <cellStyle name="Header2 2 29 3 6" xfId="9929"/>
    <cellStyle name="Header2 2 29 3 6 2" xfId="9930"/>
    <cellStyle name="Header2 2 29 3 7" xfId="9931"/>
    <cellStyle name="Header2 2 3" xfId="9932"/>
    <cellStyle name="Header2 2 3 2" xfId="9933"/>
    <cellStyle name="Header2 2 3 2 2" xfId="9934"/>
    <cellStyle name="Header2 2 3 2 2 2" xfId="9935"/>
    <cellStyle name="Header2 2 3 2 2 2 2" xfId="9936"/>
    <cellStyle name="Header2 2 3 2 2 2 3" xfId="9937"/>
    <cellStyle name="Header2 2 3 2 2 2 4" xfId="9938"/>
    <cellStyle name="Header2 2 3 2 2 3" xfId="9939"/>
    <cellStyle name="Header2 2 3 2 2 3 2" xfId="9940"/>
    <cellStyle name="Header2 2 3 2 2 4" xfId="9941"/>
    <cellStyle name="Header2 2 3 2 2 4 2" xfId="9942"/>
    <cellStyle name="Header2 2 3 2 2 5" xfId="9943"/>
    <cellStyle name="Header2 2 3 2 2 6" xfId="9944"/>
    <cellStyle name="Header2 2 3 2 3" xfId="9945"/>
    <cellStyle name="Header2 2 3 2 3 2" xfId="9946"/>
    <cellStyle name="Header2 2 3 2 3 3" xfId="9947"/>
    <cellStyle name="Header2 2 3 2 3 4" xfId="9948"/>
    <cellStyle name="Header2 2 3 2 4" xfId="9949"/>
    <cellStyle name="Header2 2 3 2 4 2" xfId="9950"/>
    <cellStyle name="Header2 2 3 2 4 3" xfId="9951"/>
    <cellStyle name="Header2 2 3 2 5" xfId="9952"/>
    <cellStyle name="Header2 2 3 2 5 2" xfId="9953"/>
    <cellStyle name="Header2 2 3 2 6" xfId="9954"/>
    <cellStyle name="Header2 2 3 2 6 2" xfId="9955"/>
    <cellStyle name="Header2 2 3 2 7" xfId="9956"/>
    <cellStyle name="Header2 2 3 3" xfId="9957"/>
    <cellStyle name="Header2 2 3 3 2" xfId="9958"/>
    <cellStyle name="Header2 2 3 3 2 2" xfId="9959"/>
    <cellStyle name="Header2 2 3 3 2 2 2" xfId="9960"/>
    <cellStyle name="Header2 2 3 3 2 2 3" xfId="9961"/>
    <cellStyle name="Header2 2 3 3 2 2 4" xfId="9962"/>
    <cellStyle name="Header2 2 3 3 2 3" xfId="9963"/>
    <cellStyle name="Header2 2 3 3 2 3 2" xfId="9964"/>
    <cellStyle name="Header2 2 3 3 2 4" xfId="9965"/>
    <cellStyle name="Header2 2 3 3 2 4 2" xfId="9966"/>
    <cellStyle name="Header2 2 3 3 2 5" xfId="9967"/>
    <cellStyle name="Header2 2 3 3 2 6" xfId="9968"/>
    <cellStyle name="Header2 2 3 3 3" xfId="9969"/>
    <cellStyle name="Header2 2 3 3 3 2" xfId="9970"/>
    <cellStyle name="Header2 2 3 3 3 3" xfId="9971"/>
    <cellStyle name="Header2 2 3 3 3 4" xfId="9972"/>
    <cellStyle name="Header2 2 3 3 4" xfId="9973"/>
    <cellStyle name="Header2 2 3 3 4 2" xfId="9974"/>
    <cellStyle name="Header2 2 3 3 4 3" xfId="9975"/>
    <cellStyle name="Header2 2 3 3 5" xfId="9976"/>
    <cellStyle name="Header2 2 3 3 5 2" xfId="9977"/>
    <cellStyle name="Header2 2 3 3 6" xfId="9978"/>
    <cellStyle name="Header2 2 3 3 6 2" xfId="9979"/>
    <cellStyle name="Header2 2 3 3 7" xfId="9980"/>
    <cellStyle name="Header2 2 30" xfId="9981"/>
    <cellStyle name="Header2 2 30 2" xfId="9982"/>
    <cellStyle name="Header2 2 30 2 2" xfId="9983"/>
    <cellStyle name="Header2 2 30 2 2 2" xfId="9984"/>
    <cellStyle name="Header2 2 30 2 2 2 2" xfId="9985"/>
    <cellStyle name="Header2 2 30 2 2 2 3" xfId="9986"/>
    <cellStyle name="Header2 2 30 2 2 2 4" xfId="9987"/>
    <cellStyle name="Header2 2 30 2 2 3" xfId="9988"/>
    <cellStyle name="Header2 2 30 2 2 3 2" xfId="9989"/>
    <cellStyle name="Header2 2 30 2 2 4" xfId="9990"/>
    <cellStyle name="Header2 2 30 2 2 4 2" xfId="9991"/>
    <cellStyle name="Header2 2 30 2 2 5" xfId="9992"/>
    <cellStyle name="Header2 2 30 2 2 6" xfId="9993"/>
    <cellStyle name="Header2 2 30 2 3" xfId="9994"/>
    <cellStyle name="Header2 2 30 2 3 2" xfId="9995"/>
    <cellStyle name="Header2 2 30 2 3 3" xfId="9996"/>
    <cellStyle name="Header2 2 30 2 3 4" xfId="9997"/>
    <cellStyle name="Header2 2 30 2 4" xfId="9998"/>
    <cellStyle name="Header2 2 30 2 4 2" xfId="9999"/>
    <cellStyle name="Header2 2 30 2 4 3" xfId="10000"/>
    <cellStyle name="Header2 2 30 2 5" xfId="10001"/>
    <cellStyle name="Header2 2 30 2 5 2" xfId="10002"/>
    <cellStyle name="Header2 2 30 2 6" xfId="10003"/>
    <cellStyle name="Header2 2 30 2 6 2" xfId="10004"/>
    <cellStyle name="Header2 2 30 2 7" xfId="10005"/>
    <cellStyle name="Header2 2 30 3" xfId="10006"/>
    <cellStyle name="Header2 2 30 3 2" xfId="10007"/>
    <cellStyle name="Header2 2 30 3 2 2" xfId="10008"/>
    <cellStyle name="Header2 2 30 3 2 2 2" xfId="10009"/>
    <cellStyle name="Header2 2 30 3 2 2 3" xfId="10010"/>
    <cellStyle name="Header2 2 30 3 2 2 4" xfId="10011"/>
    <cellStyle name="Header2 2 30 3 2 3" xfId="10012"/>
    <cellStyle name="Header2 2 30 3 2 3 2" xfId="10013"/>
    <cellStyle name="Header2 2 30 3 2 4" xfId="10014"/>
    <cellStyle name="Header2 2 30 3 2 4 2" xfId="10015"/>
    <cellStyle name="Header2 2 30 3 2 5" xfId="10016"/>
    <cellStyle name="Header2 2 30 3 2 6" xfId="10017"/>
    <cellStyle name="Header2 2 30 3 3" xfId="10018"/>
    <cellStyle name="Header2 2 30 3 3 2" xfId="10019"/>
    <cellStyle name="Header2 2 30 3 3 3" xfId="10020"/>
    <cellStyle name="Header2 2 30 3 3 4" xfId="10021"/>
    <cellStyle name="Header2 2 30 3 4" xfId="10022"/>
    <cellStyle name="Header2 2 30 3 4 2" xfId="10023"/>
    <cellStyle name="Header2 2 30 3 4 3" xfId="10024"/>
    <cellStyle name="Header2 2 30 3 5" xfId="10025"/>
    <cellStyle name="Header2 2 30 3 5 2" xfId="10026"/>
    <cellStyle name="Header2 2 30 3 6" xfId="10027"/>
    <cellStyle name="Header2 2 30 3 6 2" xfId="10028"/>
    <cellStyle name="Header2 2 30 3 7" xfId="10029"/>
    <cellStyle name="Header2 2 31" xfId="10030"/>
    <cellStyle name="Header2 2 31 2" xfId="10031"/>
    <cellStyle name="Header2 2 31 2 2" xfId="10032"/>
    <cellStyle name="Header2 2 31 2 2 2" xfId="10033"/>
    <cellStyle name="Header2 2 31 2 2 2 2" xfId="10034"/>
    <cellStyle name="Header2 2 31 2 2 2 3" xfId="10035"/>
    <cellStyle name="Header2 2 31 2 2 2 4" xfId="10036"/>
    <cellStyle name="Header2 2 31 2 2 3" xfId="10037"/>
    <cellStyle name="Header2 2 31 2 2 3 2" xfId="10038"/>
    <cellStyle name="Header2 2 31 2 2 4" xfId="10039"/>
    <cellStyle name="Header2 2 31 2 2 4 2" xfId="10040"/>
    <cellStyle name="Header2 2 31 2 2 5" xfId="10041"/>
    <cellStyle name="Header2 2 31 2 2 6" xfId="10042"/>
    <cellStyle name="Header2 2 31 2 3" xfId="10043"/>
    <cellStyle name="Header2 2 31 2 3 2" xfId="10044"/>
    <cellStyle name="Header2 2 31 2 3 3" xfId="10045"/>
    <cellStyle name="Header2 2 31 2 3 4" xfId="10046"/>
    <cellStyle name="Header2 2 31 2 4" xfId="10047"/>
    <cellStyle name="Header2 2 31 2 4 2" xfId="10048"/>
    <cellStyle name="Header2 2 31 2 4 3" xfId="10049"/>
    <cellStyle name="Header2 2 31 2 5" xfId="10050"/>
    <cellStyle name="Header2 2 31 2 5 2" xfId="10051"/>
    <cellStyle name="Header2 2 31 2 6" xfId="10052"/>
    <cellStyle name="Header2 2 31 2 6 2" xfId="10053"/>
    <cellStyle name="Header2 2 31 2 7" xfId="10054"/>
    <cellStyle name="Header2 2 31 3" xfId="10055"/>
    <cellStyle name="Header2 2 31 3 2" xfId="10056"/>
    <cellStyle name="Header2 2 31 3 2 2" xfId="10057"/>
    <cellStyle name="Header2 2 31 3 2 2 2" xfId="10058"/>
    <cellStyle name="Header2 2 31 3 2 2 3" xfId="10059"/>
    <cellStyle name="Header2 2 31 3 2 2 4" xfId="10060"/>
    <cellStyle name="Header2 2 31 3 2 3" xfId="10061"/>
    <cellStyle name="Header2 2 31 3 2 3 2" xfId="10062"/>
    <cellStyle name="Header2 2 31 3 2 4" xfId="10063"/>
    <cellStyle name="Header2 2 31 3 2 4 2" xfId="10064"/>
    <cellStyle name="Header2 2 31 3 2 5" xfId="10065"/>
    <cellStyle name="Header2 2 31 3 2 6" xfId="10066"/>
    <cellStyle name="Header2 2 31 3 3" xfId="10067"/>
    <cellStyle name="Header2 2 31 3 3 2" xfId="10068"/>
    <cellStyle name="Header2 2 31 3 3 3" xfId="10069"/>
    <cellStyle name="Header2 2 31 3 3 4" xfId="10070"/>
    <cellStyle name="Header2 2 31 3 4" xfId="10071"/>
    <cellStyle name="Header2 2 31 3 4 2" xfId="10072"/>
    <cellStyle name="Header2 2 31 3 4 3" xfId="10073"/>
    <cellStyle name="Header2 2 31 3 5" xfId="10074"/>
    <cellStyle name="Header2 2 31 3 5 2" xfId="10075"/>
    <cellStyle name="Header2 2 31 3 6" xfId="10076"/>
    <cellStyle name="Header2 2 31 3 6 2" xfId="10077"/>
    <cellStyle name="Header2 2 31 3 7" xfId="10078"/>
    <cellStyle name="Header2 2 32" xfId="10079"/>
    <cellStyle name="Header2 2 32 2" xfId="10080"/>
    <cellStyle name="Header2 2 32 2 2" xfId="10081"/>
    <cellStyle name="Header2 2 32 2 2 2" xfId="10082"/>
    <cellStyle name="Header2 2 32 2 2 2 2" xfId="10083"/>
    <cellStyle name="Header2 2 32 2 2 2 3" xfId="10084"/>
    <cellStyle name="Header2 2 32 2 2 2 4" xfId="10085"/>
    <cellStyle name="Header2 2 32 2 2 3" xfId="10086"/>
    <cellStyle name="Header2 2 32 2 2 3 2" xfId="10087"/>
    <cellStyle name="Header2 2 32 2 2 4" xfId="10088"/>
    <cellStyle name="Header2 2 32 2 2 4 2" xfId="10089"/>
    <cellStyle name="Header2 2 32 2 2 5" xfId="10090"/>
    <cellStyle name="Header2 2 32 2 2 6" xfId="10091"/>
    <cellStyle name="Header2 2 32 2 3" xfId="10092"/>
    <cellStyle name="Header2 2 32 2 3 2" xfId="10093"/>
    <cellStyle name="Header2 2 32 2 3 3" xfId="10094"/>
    <cellStyle name="Header2 2 32 2 3 4" xfId="10095"/>
    <cellStyle name="Header2 2 32 2 4" xfId="10096"/>
    <cellStyle name="Header2 2 32 2 4 2" xfId="10097"/>
    <cellStyle name="Header2 2 32 2 4 3" xfId="10098"/>
    <cellStyle name="Header2 2 32 2 5" xfId="10099"/>
    <cellStyle name="Header2 2 32 2 5 2" xfId="10100"/>
    <cellStyle name="Header2 2 32 2 6" xfId="10101"/>
    <cellStyle name="Header2 2 32 2 6 2" xfId="10102"/>
    <cellStyle name="Header2 2 32 2 7" xfId="10103"/>
    <cellStyle name="Header2 2 32 3" xfId="10104"/>
    <cellStyle name="Header2 2 32 3 2" xfId="10105"/>
    <cellStyle name="Header2 2 32 3 2 2" xfId="10106"/>
    <cellStyle name="Header2 2 32 3 2 2 2" xfId="10107"/>
    <cellStyle name="Header2 2 32 3 2 2 3" xfId="10108"/>
    <cellStyle name="Header2 2 32 3 2 2 4" xfId="10109"/>
    <cellStyle name="Header2 2 32 3 2 3" xfId="10110"/>
    <cellStyle name="Header2 2 32 3 2 3 2" xfId="10111"/>
    <cellStyle name="Header2 2 32 3 2 4" xfId="10112"/>
    <cellStyle name="Header2 2 32 3 2 4 2" xfId="10113"/>
    <cellStyle name="Header2 2 32 3 2 5" xfId="10114"/>
    <cellStyle name="Header2 2 32 3 2 6" xfId="10115"/>
    <cellStyle name="Header2 2 32 3 3" xfId="10116"/>
    <cellStyle name="Header2 2 32 3 3 2" xfId="10117"/>
    <cellStyle name="Header2 2 32 3 3 3" xfId="10118"/>
    <cellStyle name="Header2 2 32 3 3 4" xfId="10119"/>
    <cellStyle name="Header2 2 32 3 4" xfId="10120"/>
    <cellStyle name="Header2 2 32 3 4 2" xfId="10121"/>
    <cellStyle name="Header2 2 32 3 4 3" xfId="10122"/>
    <cellStyle name="Header2 2 32 3 5" xfId="10123"/>
    <cellStyle name="Header2 2 32 3 5 2" xfId="10124"/>
    <cellStyle name="Header2 2 32 3 6" xfId="10125"/>
    <cellStyle name="Header2 2 32 3 6 2" xfId="10126"/>
    <cellStyle name="Header2 2 32 3 7" xfId="10127"/>
    <cellStyle name="Header2 2 33" xfId="10128"/>
    <cellStyle name="Header2 2 33 2" xfId="10129"/>
    <cellStyle name="Header2 2 33 2 2" xfId="10130"/>
    <cellStyle name="Header2 2 33 2 2 2" xfId="10131"/>
    <cellStyle name="Header2 2 33 2 2 2 2" xfId="10132"/>
    <cellStyle name="Header2 2 33 2 2 2 3" xfId="10133"/>
    <cellStyle name="Header2 2 33 2 2 2 4" xfId="10134"/>
    <cellStyle name="Header2 2 33 2 2 3" xfId="10135"/>
    <cellStyle name="Header2 2 33 2 2 3 2" xfId="10136"/>
    <cellStyle name="Header2 2 33 2 2 4" xfId="10137"/>
    <cellStyle name="Header2 2 33 2 2 4 2" xfId="10138"/>
    <cellStyle name="Header2 2 33 2 2 5" xfId="10139"/>
    <cellStyle name="Header2 2 33 2 2 6" xfId="10140"/>
    <cellStyle name="Header2 2 33 2 3" xfId="10141"/>
    <cellStyle name="Header2 2 33 2 3 2" xfId="10142"/>
    <cellStyle name="Header2 2 33 2 3 3" xfId="10143"/>
    <cellStyle name="Header2 2 33 2 3 4" xfId="10144"/>
    <cellStyle name="Header2 2 33 2 4" xfId="10145"/>
    <cellStyle name="Header2 2 33 2 4 2" xfId="10146"/>
    <cellStyle name="Header2 2 33 2 4 3" xfId="10147"/>
    <cellStyle name="Header2 2 33 2 5" xfId="10148"/>
    <cellStyle name="Header2 2 33 2 5 2" xfId="10149"/>
    <cellStyle name="Header2 2 33 2 6" xfId="10150"/>
    <cellStyle name="Header2 2 33 2 6 2" xfId="10151"/>
    <cellStyle name="Header2 2 33 2 7" xfId="10152"/>
    <cellStyle name="Header2 2 33 3" xfId="10153"/>
    <cellStyle name="Header2 2 33 3 2" xfId="10154"/>
    <cellStyle name="Header2 2 33 3 2 2" xfId="10155"/>
    <cellStyle name="Header2 2 33 3 2 2 2" xfId="10156"/>
    <cellStyle name="Header2 2 33 3 2 2 3" xfId="10157"/>
    <cellStyle name="Header2 2 33 3 2 2 4" xfId="10158"/>
    <cellStyle name="Header2 2 33 3 2 3" xfId="10159"/>
    <cellStyle name="Header2 2 33 3 2 3 2" xfId="10160"/>
    <cellStyle name="Header2 2 33 3 2 4" xfId="10161"/>
    <cellStyle name="Header2 2 33 3 2 4 2" xfId="10162"/>
    <cellStyle name="Header2 2 33 3 2 5" xfId="10163"/>
    <cellStyle name="Header2 2 33 3 2 6" xfId="10164"/>
    <cellStyle name="Header2 2 33 3 3" xfId="10165"/>
    <cellStyle name="Header2 2 33 3 3 2" xfId="10166"/>
    <cellStyle name="Header2 2 33 3 3 3" xfId="10167"/>
    <cellStyle name="Header2 2 33 3 3 4" xfId="10168"/>
    <cellStyle name="Header2 2 33 3 4" xfId="10169"/>
    <cellStyle name="Header2 2 33 3 4 2" xfId="10170"/>
    <cellStyle name="Header2 2 33 3 4 3" xfId="10171"/>
    <cellStyle name="Header2 2 33 3 5" xfId="10172"/>
    <cellStyle name="Header2 2 33 3 5 2" xfId="10173"/>
    <cellStyle name="Header2 2 33 3 6" xfId="10174"/>
    <cellStyle name="Header2 2 33 3 6 2" xfId="10175"/>
    <cellStyle name="Header2 2 33 3 7" xfId="10176"/>
    <cellStyle name="Header2 2 34" xfId="10177"/>
    <cellStyle name="Header2 2 34 2" xfId="10178"/>
    <cellStyle name="Header2 2 34 2 2" xfId="10179"/>
    <cellStyle name="Header2 2 34 2 2 2" xfId="10180"/>
    <cellStyle name="Header2 2 34 2 2 2 2" xfId="10181"/>
    <cellStyle name="Header2 2 34 2 2 2 3" xfId="10182"/>
    <cellStyle name="Header2 2 34 2 2 2 4" xfId="10183"/>
    <cellStyle name="Header2 2 34 2 2 3" xfId="10184"/>
    <cellStyle name="Header2 2 34 2 2 3 2" xfId="10185"/>
    <cellStyle name="Header2 2 34 2 2 4" xfId="10186"/>
    <cellStyle name="Header2 2 34 2 2 4 2" xfId="10187"/>
    <cellStyle name="Header2 2 34 2 2 5" xfId="10188"/>
    <cellStyle name="Header2 2 34 2 2 6" xfId="10189"/>
    <cellStyle name="Header2 2 34 2 3" xfId="10190"/>
    <cellStyle name="Header2 2 34 2 3 2" xfId="10191"/>
    <cellStyle name="Header2 2 34 2 3 3" xfId="10192"/>
    <cellStyle name="Header2 2 34 2 3 4" xfId="10193"/>
    <cellStyle name="Header2 2 34 2 4" xfId="10194"/>
    <cellStyle name="Header2 2 34 2 4 2" xfId="10195"/>
    <cellStyle name="Header2 2 34 2 4 3" xfId="10196"/>
    <cellStyle name="Header2 2 34 2 5" xfId="10197"/>
    <cellStyle name="Header2 2 34 2 5 2" xfId="10198"/>
    <cellStyle name="Header2 2 34 2 6" xfId="10199"/>
    <cellStyle name="Header2 2 34 2 6 2" xfId="10200"/>
    <cellStyle name="Header2 2 34 2 7" xfId="10201"/>
    <cellStyle name="Header2 2 34 3" xfId="10202"/>
    <cellStyle name="Header2 2 34 3 2" xfId="10203"/>
    <cellStyle name="Header2 2 34 3 2 2" xfId="10204"/>
    <cellStyle name="Header2 2 34 3 2 2 2" xfId="10205"/>
    <cellStyle name="Header2 2 34 3 2 2 3" xfId="10206"/>
    <cellStyle name="Header2 2 34 3 2 2 4" xfId="10207"/>
    <cellStyle name="Header2 2 34 3 2 3" xfId="10208"/>
    <cellStyle name="Header2 2 34 3 2 3 2" xfId="10209"/>
    <cellStyle name="Header2 2 34 3 2 4" xfId="10210"/>
    <cellStyle name="Header2 2 34 3 2 4 2" xfId="10211"/>
    <cellStyle name="Header2 2 34 3 2 5" xfId="10212"/>
    <cellStyle name="Header2 2 34 3 2 6" xfId="10213"/>
    <cellStyle name="Header2 2 34 3 3" xfId="10214"/>
    <cellStyle name="Header2 2 34 3 3 2" xfId="10215"/>
    <cellStyle name="Header2 2 34 3 3 3" xfId="10216"/>
    <cellStyle name="Header2 2 34 3 3 4" xfId="10217"/>
    <cellStyle name="Header2 2 34 3 4" xfId="10218"/>
    <cellStyle name="Header2 2 34 3 4 2" xfId="10219"/>
    <cellStyle name="Header2 2 34 3 4 3" xfId="10220"/>
    <cellStyle name="Header2 2 34 3 5" xfId="10221"/>
    <cellStyle name="Header2 2 34 3 5 2" xfId="10222"/>
    <cellStyle name="Header2 2 34 3 6" xfId="10223"/>
    <cellStyle name="Header2 2 34 3 6 2" xfId="10224"/>
    <cellStyle name="Header2 2 34 3 7" xfId="10225"/>
    <cellStyle name="Header2 2 35" xfId="10226"/>
    <cellStyle name="Header2 2 35 2" xfId="10227"/>
    <cellStyle name="Header2 2 35 2 2" xfId="10228"/>
    <cellStyle name="Header2 2 35 2 2 2" xfId="10229"/>
    <cellStyle name="Header2 2 35 2 2 2 2" xfId="10230"/>
    <cellStyle name="Header2 2 35 2 2 2 3" xfId="10231"/>
    <cellStyle name="Header2 2 35 2 2 2 4" xfId="10232"/>
    <cellStyle name="Header2 2 35 2 2 3" xfId="10233"/>
    <cellStyle name="Header2 2 35 2 2 3 2" xfId="10234"/>
    <cellStyle name="Header2 2 35 2 2 4" xfId="10235"/>
    <cellStyle name="Header2 2 35 2 2 4 2" xfId="10236"/>
    <cellStyle name="Header2 2 35 2 2 5" xfId="10237"/>
    <cellStyle name="Header2 2 35 2 2 6" xfId="10238"/>
    <cellStyle name="Header2 2 35 2 3" xfId="10239"/>
    <cellStyle name="Header2 2 35 2 3 2" xfId="10240"/>
    <cellStyle name="Header2 2 35 2 3 3" xfId="10241"/>
    <cellStyle name="Header2 2 35 2 3 4" xfId="10242"/>
    <cellStyle name="Header2 2 35 2 4" xfId="10243"/>
    <cellStyle name="Header2 2 35 2 4 2" xfId="10244"/>
    <cellStyle name="Header2 2 35 2 4 3" xfId="10245"/>
    <cellStyle name="Header2 2 35 2 5" xfId="10246"/>
    <cellStyle name="Header2 2 35 2 5 2" xfId="10247"/>
    <cellStyle name="Header2 2 35 2 6" xfId="10248"/>
    <cellStyle name="Header2 2 35 2 6 2" xfId="10249"/>
    <cellStyle name="Header2 2 35 2 7" xfId="10250"/>
    <cellStyle name="Header2 2 35 3" xfId="10251"/>
    <cellStyle name="Header2 2 35 3 2" xfId="10252"/>
    <cellStyle name="Header2 2 35 3 2 2" xfId="10253"/>
    <cellStyle name="Header2 2 35 3 2 2 2" xfId="10254"/>
    <cellStyle name="Header2 2 35 3 2 2 3" xfId="10255"/>
    <cellStyle name="Header2 2 35 3 2 2 4" xfId="10256"/>
    <cellStyle name="Header2 2 35 3 2 3" xfId="10257"/>
    <cellStyle name="Header2 2 35 3 2 3 2" xfId="10258"/>
    <cellStyle name="Header2 2 35 3 2 4" xfId="10259"/>
    <cellStyle name="Header2 2 35 3 2 4 2" xfId="10260"/>
    <cellStyle name="Header2 2 35 3 2 5" xfId="10261"/>
    <cellStyle name="Header2 2 35 3 2 6" xfId="10262"/>
    <cellStyle name="Header2 2 35 3 3" xfId="10263"/>
    <cellStyle name="Header2 2 35 3 3 2" xfId="10264"/>
    <cellStyle name="Header2 2 35 3 3 3" xfId="10265"/>
    <cellStyle name="Header2 2 35 3 3 4" xfId="10266"/>
    <cellStyle name="Header2 2 35 3 4" xfId="10267"/>
    <cellStyle name="Header2 2 35 3 4 2" xfId="10268"/>
    <cellStyle name="Header2 2 35 3 4 3" xfId="10269"/>
    <cellStyle name="Header2 2 35 3 5" xfId="10270"/>
    <cellStyle name="Header2 2 35 3 5 2" xfId="10271"/>
    <cellStyle name="Header2 2 35 3 6" xfId="10272"/>
    <cellStyle name="Header2 2 35 3 6 2" xfId="10273"/>
    <cellStyle name="Header2 2 35 3 7" xfId="10274"/>
    <cellStyle name="Header2 2 36" xfId="10275"/>
    <cellStyle name="Header2 2 36 2" xfId="10276"/>
    <cellStyle name="Header2 2 36 2 2" xfId="10277"/>
    <cellStyle name="Header2 2 36 2 2 2" xfId="10278"/>
    <cellStyle name="Header2 2 36 2 2 2 2" xfId="10279"/>
    <cellStyle name="Header2 2 36 2 2 2 3" xfId="10280"/>
    <cellStyle name="Header2 2 36 2 2 2 4" xfId="10281"/>
    <cellStyle name="Header2 2 36 2 2 3" xfId="10282"/>
    <cellStyle name="Header2 2 36 2 2 3 2" xfId="10283"/>
    <cellStyle name="Header2 2 36 2 2 4" xfId="10284"/>
    <cellStyle name="Header2 2 36 2 2 4 2" xfId="10285"/>
    <cellStyle name="Header2 2 36 2 2 5" xfId="10286"/>
    <cellStyle name="Header2 2 36 2 2 6" xfId="10287"/>
    <cellStyle name="Header2 2 36 2 3" xfId="10288"/>
    <cellStyle name="Header2 2 36 2 3 2" xfId="10289"/>
    <cellStyle name="Header2 2 36 2 3 3" xfId="10290"/>
    <cellStyle name="Header2 2 36 2 3 4" xfId="10291"/>
    <cellStyle name="Header2 2 36 2 4" xfId="10292"/>
    <cellStyle name="Header2 2 36 2 4 2" xfId="10293"/>
    <cellStyle name="Header2 2 36 2 4 3" xfId="10294"/>
    <cellStyle name="Header2 2 36 2 5" xfId="10295"/>
    <cellStyle name="Header2 2 36 2 5 2" xfId="10296"/>
    <cellStyle name="Header2 2 36 2 6" xfId="10297"/>
    <cellStyle name="Header2 2 36 2 6 2" xfId="10298"/>
    <cellStyle name="Header2 2 36 2 7" xfId="10299"/>
    <cellStyle name="Header2 2 36 3" xfId="10300"/>
    <cellStyle name="Header2 2 36 3 2" xfId="10301"/>
    <cellStyle name="Header2 2 36 3 2 2" xfId="10302"/>
    <cellStyle name="Header2 2 36 3 2 2 2" xfId="10303"/>
    <cellStyle name="Header2 2 36 3 2 2 3" xfId="10304"/>
    <cellStyle name="Header2 2 36 3 2 2 4" xfId="10305"/>
    <cellStyle name="Header2 2 36 3 2 3" xfId="10306"/>
    <cellStyle name="Header2 2 36 3 2 3 2" xfId="10307"/>
    <cellStyle name="Header2 2 36 3 2 4" xfId="10308"/>
    <cellStyle name="Header2 2 36 3 2 4 2" xfId="10309"/>
    <cellStyle name="Header2 2 36 3 2 5" xfId="10310"/>
    <cellStyle name="Header2 2 36 3 2 6" xfId="10311"/>
    <cellStyle name="Header2 2 36 3 3" xfId="10312"/>
    <cellStyle name="Header2 2 36 3 3 2" xfId="10313"/>
    <cellStyle name="Header2 2 36 3 3 3" xfId="10314"/>
    <cellStyle name="Header2 2 36 3 3 4" xfId="10315"/>
    <cellStyle name="Header2 2 36 3 4" xfId="10316"/>
    <cellStyle name="Header2 2 36 3 4 2" xfId="10317"/>
    <cellStyle name="Header2 2 36 3 4 3" xfId="10318"/>
    <cellStyle name="Header2 2 36 3 5" xfId="10319"/>
    <cellStyle name="Header2 2 36 3 5 2" xfId="10320"/>
    <cellStyle name="Header2 2 36 3 6" xfId="10321"/>
    <cellStyle name="Header2 2 36 3 6 2" xfId="10322"/>
    <cellStyle name="Header2 2 36 3 7" xfId="10323"/>
    <cellStyle name="Header2 2 37" xfId="10324"/>
    <cellStyle name="Header2 2 37 2" xfId="10325"/>
    <cellStyle name="Header2 2 37 2 2" xfId="10326"/>
    <cellStyle name="Header2 2 37 2 2 2" xfId="10327"/>
    <cellStyle name="Header2 2 37 2 2 2 2" xfId="10328"/>
    <cellStyle name="Header2 2 37 2 2 2 3" xfId="10329"/>
    <cellStyle name="Header2 2 37 2 2 2 4" xfId="10330"/>
    <cellStyle name="Header2 2 37 2 2 3" xfId="10331"/>
    <cellStyle name="Header2 2 37 2 2 3 2" xfId="10332"/>
    <cellStyle name="Header2 2 37 2 2 4" xfId="10333"/>
    <cellStyle name="Header2 2 37 2 2 4 2" xfId="10334"/>
    <cellStyle name="Header2 2 37 2 2 5" xfId="10335"/>
    <cellStyle name="Header2 2 37 2 2 6" xfId="10336"/>
    <cellStyle name="Header2 2 37 2 3" xfId="10337"/>
    <cellStyle name="Header2 2 37 2 3 2" xfId="10338"/>
    <cellStyle name="Header2 2 37 2 3 3" xfId="10339"/>
    <cellStyle name="Header2 2 37 2 3 4" xfId="10340"/>
    <cellStyle name="Header2 2 37 2 4" xfId="10341"/>
    <cellStyle name="Header2 2 37 2 4 2" xfId="10342"/>
    <cellStyle name="Header2 2 37 2 4 3" xfId="10343"/>
    <cellStyle name="Header2 2 37 2 5" xfId="10344"/>
    <cellStyle name="Header2 2 37 2 5 2" xfId="10345"/>
    <cellStyle name="Header2 2 37 2 6" xfId="10346"/>
    <cellStyle name="Header2 2 37 2 6 2" xfId="10347"/>
    <cellStyle name="Header2 2 37 2 7" xfId="10348"/>
    <cellStyle name="Header2 2 37 3" xfId="10349"/>
    <cellStyle name="Header2 2 37 3 2" xfId="10350"/>
    <cellStyle name="Header2 2 37 3 2 2" xfId="10351"/>
    <cellStyle name="Header2 2 37 3 2 2 2" xfId="10352"/>
    <cellStyle name="Header2 2 37 3 2 2 3" xfId="10353"/>
    <cellStyle name="Header2 2 37 3 2 2 4" xfId="10354"/>
    <cellStyle name="Header2 2 37 3 2 3" xfId="10355"/>
    <cellStyle name="Header2 2 37 3 2 3 2" xfId="10356"/>
    <cellStyle name="Header2 2 37 3 2 4" xfId="10357"/>
    <cellStyle name="Header2 2 37 3 2 4 2" xfId="10358"/>
    <cellStyle name="Header2 2 37 3 2 5" xfId="10359"/>
    <cellStyle name="Header2 2 37 3 2 6" xfId="10360"/>
    <cellStyle name="Header2 2 37 3 3" xfId="10361"/>
    <cellStyle name="Header2 2 37 3 3 2" xfId="10362"/>
    <cellStyle name="Header2 2 37 3 3 3" xfId="10363"/>
    <cellStyle name="Header2 2 37 3 3 4" xfId="10364"/>
    <cellStyle name="Header2 2 37 3 4" xfId="10365"/>
    <cellStyle name="Header2 2 37 3 4 2" xfId="10366"/>
    <cellStyle name="Header2 2 37 3 4 3" xfId="10367"/>
    <cellStyle name="Header2 2 37 3 5" xfId="10368"/>
    <cellStyle name="Header2 2 37 3 5 2" xfId="10369"/>
    <cellStyle name="Header2 2 37 3 6" xfId="10370"/>
    <cellStyle name="Header2 2 37 3 6 2" xfId="10371"/>
    <cellStyle name="Header2 2 37 3 7" xfId="10372"/>
    <cellStyle name="Header2 2 38" xfId="10373"/>
    <cellStyle name="Header2 2 38 2" xfId="10374"/>
    <cellStyle name="Header2 2 38 2 2" xfId="10375"/>
    <cellStyle name="Header2 2 38 2 2 2" xfId="10376"/>
    <cellStyle name="Header2 2 38 2 2 2 2" xfId="10377"/>
    <cellStyle name="Header2 2 38 2 2 2 3" xfId="10378"/>
    <cellStyle name="Header2 2 38 2 2 2 4" xfId="10379"/>
    <cellStyle name="Header2 2 38 2 2 3" xfId="10380"/>
    <cellStyle name="Header2 2 38 2 2 3 2" xfId="10381"/>
    <cellStyle name="Header2 2 38 2 2 4" xfId="10382"/>
    <cellStyle name="Header2 2 38 2 2 4 2" xfId="10383"/>
    <cellStyle name="Header2 2 38 2 2 5" xfId="10384"/>
    <cellStyle name="Header2 2 38 2 2 6" xfId="10385"/>
    <cellStyle name="Header2 2 38 2 3" xfId="10386"/>
    <cellStyle name="Header2 2 38 2 3 2" xfId="10387"/>
    <cellStyle name="Header2 2 38 2 3 3" xfId="10388"/>
    <cellStyle name="Header2 2 38 2 3 4" xfId="10389"/>
    <cellStyle name="Header2 2 38 2 4" xfId="10390"/>
    <cellStyle name="Header2 2 38 2 4 2" xfId="10391"/>
    <cellStyle name="Header2 2 38 2 4 3" xfId="10392"/>
    <cellStyle name="Header2 2 38 2 5" xfId="10393"/>
    <cellStyle name="Header2 2 38 2 5 2" xfId="10394"/>
    <cellStyle name="Header2 2 38 2 6" xfId="10395"/>
    <cellStyle name="Header2 2 38 2 6 2" xfId="10396"/>
    <cellStyle name="Header2 2 38 2 7" xfId="10397"/>
    <cellStyle name="Header2 2 38 3" xfId="10398"/>
    <cellStyle name="Header2 2 38 3 2" xfId="10399"/>
    <cellStyle name="Header2 2 38 3 2 2" xfId="10400"/>
    <cellStyle name="Header2 2 38 3 2 2 2" xfId="10401"/>
    <cellStyle name="Header2 2 38 3 2 2 3" xfId="10402"/>
    <cellStyle name="Header2 2 38 3 2 2 4" xfId="10403"/>
    <cellStyle name="Header2 2 38 3 2 3" xfId="10404"/>
    <cellStyle name="Header2 2 38 3 2 3 2" xfId="10405"/>
    <cellStyle name="Header2 2 38 3 2 4" xfId="10406"/>
    <cellStyle name="Header2 2 38 3 2 4 2" xfId="10407"/>
    <cellStyle name="Header2 2 38 3 2 5" xfId="10408"/>
    <cellStyle name="Header2 2 38 3 2 6" xfId="10409"/>
    <cellStyle name="Header2 2 38 3 3" xfId="10410"/>
    <cellStyle name="Header2 2 38 3 3 2" xfId="10411"/>
    <cellStyle name="Header2 2 38 3 3 3" xfId="10412"/>
    <cellStyle name="Header2 2 38 3 3 4" xfId="10413"/>
    <cellStyle name="Header2 2 38 3 4" xfId="10414"/>
    <cellStyle name="Header2 2 38 3 4 2" xfId="10415"/>
    <cellStyle name="Header2 2 38 3 4 3" xfId="10416"/>
    <cellStyle name="Header2 2 38 3 5" xfId="10417"/>
    <cellStyle name="Header2 2 38 3 5 2" xfId="10418"/>
    <cellStyle name="Header2 2 38 3 6" xfId="10419"/>
    <cellStyle name="Header2 2 38 3 6 2" xfId="10420"/>
    <cellStyle name="Header2 2 38 3 7" xfId="10421"/>
    <cellStyle name="Header2 2 39" xfId="10422"/>
    <cellStyle name="Header2 2 39 2" xfId="10423"/>
    <cellStyle name="Header2 2 39 2 2" xfId="10424"/>
    <cellStyle name="Header2 2 39 2 2 2" xfId="10425"/>
    <cellStyle name="Header2 2 39 2 2 2 2" xfId="10426"/>
    <cellStyle name="Header2 2 39 2 2 2 3" xfId="10427"/>
    <cellStyle name="Header2 2 39 2 2 2 4" xfId="10428"/>
    <cellStyle name="Header2 2 39 2 2 3" xfId="10429"/>
    <cellStyle name="Header2 2 39 2 2 3 2" xfId="10430"/>
    <cellStyle name="Header2 2 39 2 2 4" xfId="10431"/>
    <cellStyle name="Header2 2 39 2 2 4 2" xfId="10432"/>
    <cellStyle name="Header2 2 39 2 2 5" xfId="10433"/>
    <cellStyle name="Header2 2 39 2 2 6" xfId="10434"/>
    <cellStyle name="Header2 2 39 2 3" xfId="10435"/>
    <cellStyle name="Header2 2 39 2 3 2" xfId="10436"/>
    <cellStyle name="Header2 2 39 2 3 3" xfId="10437"/>
    <cellStyle name="Header2 2 39 2 3 4" xfId="10438"/>
    <cellStyle name="Header2 2 39 2 4" xfId="10439"/>
    <cellStyle name="Header2 2 39 2 4 2" xfId="10440"/>
    <cellStyle name="Header2 2 39 2 4 3" xfId="10441"/>
    <cellStyle name="Header2 2 39 2 5" xfId="10442"/>
    <cellStyle name="Header2 2 39 2 5 2" xfId="10443"/>
    <cellStyle name="Header2 2 39 2 6" xfId="10444"/>
    <cellStyle name="Header2 2 39 2 6 2" xfId="10445"/>
    <cellStyle name="Header2 2 39 2 7" xfId="10446"/>
    <cellStyle name="Header2 2 39 3" xfId="10447"/>
    <cellStyle name="Header2 2 39 3 2" xfId="10448"/>
    <cellStyle name="Header2 2 39 3 2 2" xfId="10449"/>
    <cellStyle name="Header2 2 39 3 2 2 2" xfId="10450"/>
    <cellStyle name="Header2 2 39 3 2 2 3" xfId="10451"/>
    <cellStyle name="Header2 2 39 3 2 2 4" xfId="10452"/>
    <cellStyle name="Header2 2 39 3 2 3" xfId="10453"/>
    <cellStyle name="Header2 2 39 3 2 3 2" xfId="10454"/>
    <cellStyle name="Header2 2 39 3 2 4" xfId="10455"/>
    <cellStyle name="Header2 2 39 3 2 4 2" xfId="10456"/>
    <cellStyle name="Header2 2 39 3 2 5" xfId="10457"/>
    <cellStyle name="Header2 2 39 3 2 6" xfId="10458"/>
    <cellStyle name="Header2 2 39 3 3" xfId="10459"/>
    <cellStyle name="Header2 2 39 3 3 2" xfId="10460"/>
    <cellStyle name="Header2 2 39 3 3 3" xfId="10461"/>
    <cellStyle name="Header2 2 39 3 3 4" xfId="10462"/>
    <cellStyle name="Header2 2 39 3 4" xfId="10463"/>
    <cellStyle name="Header2 2 39 3 4 2" xfId="10464"/>
    <cellStyle name="Header2 2 39 3 4 3" xfId="10465"/>
    <cellStyle name="Header2 2 39 3 5" xfId="10466"/>
    <cellStyle name="Header2 2 39 3 5 2" xfId="10467"/>
    <cellStyle name="Header2 2 39 3 6" xfId="10468"/>
    <cellStyle name="Header2 2 39 3 6 2" xfId="10469"/>
    <cellStyle name="Header2 2 39 3 7" xfId="10470"/>
    <cellStyle name="Header2 2 4" xfId="10471"/>
    <cellStyle name="Header2 2 4 2" xfId="10472"/>
    <cellStyle name="Header2 2 4 2 2" xfId="10473"/>
    <cellStyle name="Header2 2 4 2 2 2" xfId="10474"/>
    <cellStyle name="Header2 2 4 2 2 2 2" xfId="10475"/>
    <cellStyle name="Header2 2 4 2 2 2 3" xfId="10476"/>
    <cellStyle name="Header2 2 4 2 2 2 4" xfId="10477"/>
    <cellStyle name="Header2 2 4 2 2 3" xfId="10478"/>
    <cellStyle name="Header2 2 4 2 2 3 2" xfId="10479"/>
    <cellStyle name="Header2 2 4 2 2 4" xfId="10480"/>
    <cellStyle name="Header2 2 4 2 2 4 2" xfId="10481"/>
    <cellStyle name="Header2 2 4 2 2 5" xfId="10482"/>
    <cellStyle name="Header2 2 4 2 2 6" xfId="10483"/>
    <cellStyle name="Header2 2 4 2 3" xfId="10484"/>
    <cellStyle name="Header2 2 4 2 3 2" xfId="10485"/>
    <cellStyle name="Header2 2 4 2 3 3" xfId="10486"/>
    <cellStyle name="Header2 2 4 2 3 4" xfId="10487"/>
    <cellStyle name="Header2 2 4 2 4" xfId="10488"/>
    <cellStyle name="Header2 2 4 2 4 2" xfId="10489"/>
    <cellStyle name="Header2 2 4 2 4 3" xfId="10490"/>
    <cellStyle name="Header2 2 4 2 5" xfId="10491"/>
    <cellStyle name="Header2 2 4 2 5 2" xfId="10492"/>
    <cellStyle name="Header2 2 4 2 6" xfId="10493"/>
    <cellStyle name="Header2 2 4 2 6 2" xfId="10494"/>
    <cellStyle name="Header2 2 4 2 7" xfId="10495"/>
    <cellStyle name="Header2 2 4 3" xfId="10496"/>
    <cellStyle name="Header2 2 4 3 2" xfId="10497"/>
    <cellStyle name="Header2 2 4 3 2 2" xfId="10498"/>
    <cellStyle name="Header2 2 4 3 2 2 2" xfId="10499"/>
    <cellStyle name="Header2 2 4 3 2 2 3" xfId="10500"/>
    <cellStyle name="Header2 2 4 3 2 2 4" xfId="10501"/>
    <cellStyle name="Header2 2 4 3 2 3" xfId="10502"/>
    <cellStyle name="Header2 2 4 3 2 3 2" xfId="10503"/>
    <cellStyle name="Header2 2 4 3 2 4" xfId="10504"/>
    <cellStyle name="Header2 2 4 3 2 4 2" xfId="10505"/>
    <cellStyle name="Header2 2 4 3 2 5" xfId="10506"/>
    <cellStyle name="Header2 2 4 3 2 6" xfId="10507"/>
    <cellStyle name="Header2 2 4 3 3" xfId="10508"/>
    <cellStyle name="Header2 2 4 3 3 2" xfId="10509"/>
    <cellStyle name="Header2 2 4 3 3 3" xfId="10510"/>
    <cellStyle name="Header2 2 4 3 3 4" xfId="10511"/>
    <cellStyle name="Header2 2 4 3 4" xfId="10512"/>
    <cellStyle name="Header2 2 4 3 4 2" xfId="10513"/>
    <cellStyle name="Header2 2 4 3 4 3" xfId="10514"/>
    <cellStyle name="Header2 2 4 3 5" xfId="10515"/>
    <cellStyle name="Header2 2 4 3 5 2" xfId="10516"/>
    <cellStyle name="Header2 2 4 3 6" xfId="10517"/>
    <cellStyle name="Header2 2 4 3 6 2" xfId="10518"/>
    <cellStyle name="Header2 2 4 3 7" xfId="10519"/>
    <cellStyle name="Header2 2 40" xfId="10520"/>
    <cellStyle name="Header2 2 40 2" xfId="10521"/>
    <cellStyle name="Header2 2 40 2 2" xfId="10522"/>
    <cellStyle name="Header2 2 40 2 2 2" xfId="10523"/>
    <cellStyle name="Header2 2 40 2 2 2 2" xfId="10524"/>
    <cellStyle name="Header2 2 40 2 2 2 3" xfId="10525"/>
    <cellStyle name="Header2 2 40 2 2 2 4" xfId="10526"/>
    <cellStyle name="Header2 2 40 2 2 3" xfId="10527"/>
    <cellStyle name="Header2 2 40 2 2 3 2" xfId="10528"/>
    <cellStyle name="Header2 2 40 2 2 4" xfId="10529"/>
    <cellStyle name="Header2 2 40 2 2 4 2" xfId="10530"/>
    <cellStyle name="Header2 2 40 2 2 5" xfId="10531"/>
    <cellStyle name="Header2 2 40 2 2 6" xfId="10532"/>
    <cellStyle name="Header2 2 40 2 3" xfId="10533"/>
    <cellStyle name="Header2 2 40 2 3 2" xfId="10534"/>
    <cellStyle name="Header2 2 40 2 3 3" xfId="10535"/>
    <cellStyle name="Header2 2 40 2 3 4" xfId="10536"/>
    <cellStyle name="Header2 2 40 2 4" xfId="10537"/>
    <cellStyle name="Header2 2 40 2 4 2" xfId="10538"/>
    <cellStyle name="Header2 2 40 2 4 3" xfId="10539"/>
    <cellStyle name="Header2 2 40 2 5" xfId="10540"/>
    <cellStyle name="Header2 2 40 2 5 2" xfId="10541"/>
    <cellStyle name="Header2 2 40 2 6" xfId="10542"/>
    <cellStyle name="Header2 2 40 2 6 2" xfId="10543"/>
    <cellStyle name="Header2 2 40 2 7" xfId="10544"/>
    <cellStyle name="Header2 2 40 3" xfId="10545"/>
    <cellStyle name="Header2 2 40 3 2" xfId="10546"/>
    <cellStyle name="Header2 2 40 3 2 2" xfId="10547"/>
    <cellStyle name="Header2 2 40 3 2 2 2" xfId="10548"/>
    <cellStyle name="Header2 2 40 3 2 2 3" xfId="10549"/>
    <cellStyle name="Header2 2 40 3 2 2 4" xfId="10550"/>
    <cellStyle name="Header2 2 40 3 2 3" xfId="10551"/>
    <cellStyle name="Header2 2 40 3 2 3 2" xfId="10552"/>
    <cellStyle name="Header2 2 40 3 2 4" xfId="10553"/>
    <cellStyle name="Header2 2 40 3 2 4 2" xfId="10554"/>
    <cellStyle name="Header2 2 40 3 2 5" xfId="10555"/>
    <cellStyle name="Header2 2 40 3 2 6" xfId="10556"/>
    <cellStyle name="Header2 2 40 3 3" xfId="10557"/>
    <cellStyle name="Header2 2 40 3 3 2" xfId="10558"/>
    <cellStyle name="Header2 2 40 3 3 3" xfId="10559"/>
    <cellStyle name="Header2 2 40 3 3 4" xfId="10560"/>
    <cellStyle name="Header2 2 40 3 4" xfId="10561"/>
    <cellStyle name="Header2 2 40 3 4 2" xfId="10562"/>
    <cellStyle name="Header2 2 40 3 4 3" xfId="10563"/>
    <cellStyle name="Header2 2 40 3 5" xfId="10564"/>
    <cellStyle name="Header2 2 40 3 5 2" xfId="10565"/>
    <cellStyle name="Header2 2 40 3 6" xfId="10566"/>
    <cellStyle name="Header2 2 40 3 6 2" xfId="10567"/>
    <cellStyle name="Header2 2 40 3 7" xfId="10568"/>
    <cellStyle name="Header2 2 41" xfId="10569"/>
    <cellStyle name="Header2 2 41 2" xfId="10570"/>
    <cellStyle name="Header2 2 41 2 2" xfId="10571"/>
    <cellStyle name="Header2 2 41 2 2 2" xfId="10572"/>
    <cellStyle name="Header2 2 41 2 2 2 2" xfId="10573"/>
    <cellStyle name="Header2 2 41 2 2 2 3" xfId="10574"/>
    <cellStyle name="Header2 2 41 2 2 2 4" xfId="10575"/>
    <cellStyle name="Header2 2 41 2 2 3" xfId="10576"/>
    <cellStyle name="Header2 2 41 2 2 3 2" xfId="10577"/>
    <cellStyle name="Header2 2 41 2 2 4" xfId="10578"/>
    <cellStyle name="Header2 2 41 2 2 4 2" xfId="10579"/>
    <cellStyle name="Header2 2 41 2 2 5" xfId="10580"/>
    <cellStyle name="Header2 2 41 2 2 6" xfId="10581"/>
    <cellStyle name="Header2 2 41 2 3" xfId="10582"/>
    <cellStyle name="Header2 2 41 2 3 2" xfId="10583"/>
    <cellStyle name="Header2 2 41 2 3 3" xfId="10584"/>
    <cellStyle name="Header2 2 41 2 3 4" xfId="10585"/>
    <cellStyle name="Header2 2 41 2 4" xfId="10586"/>
    <cellStyle name="Header2 2 41 2 4 2" xfId="10587"/>
    <cellStyle name="Header2 2 41 2 4 3" xfId="10588"/>
    <cellStyle name="Header2 2 41 2 5" xfId="10589"/>
    <cellStyle name="Header2 2 41 2 5 2" xfId="10590"/>
    <cellStyle name="Header2 2 41 2 6" xfId="10591"/>
    <cellStyle name="Header2 2 41 2 6 2" xfId="10592"/>
    <cellStyle name="Header2 2 41 2 7" xfId="10593"/>
    <cellStyle name="Header2 2 41 3" xfId="10594"/>
    <cellStyle name="Header2 2 41 3 2" xfId="10595"/>
    <cellStyle name="Header2 2 41 3 2 2" xfId="10596"/>
    <cellStyle name="Header2 2 41 3 2 2 2" xfId="10597"/>
    <cellStyle name="Header2 2 41 3 2 2 3" xfId="10598"/>
    <cellStyle name="Header2 2 41 3 2 2 4" xfId="10599"/>
    <cellStyle name="Header2 2 41 3 2 3" xfId="10600"/>
    <cellStyle name="Header2 2 41 3 2 3 2" xfId="10601"/>
    <cellStyle name="Header2 2 41 3 2 4" xfId="10602"/>
    <cellStyle name="Header2 2 41 3 2 4 2" xfId="10603"/>
    <cellStyle name="Header2 2 41 3 2 5" xfId="10604"/>
    <cellStyle name="Header2 2 41 3 2 6" xfId="10605"/>
    <cellStyle name="Header2 2 41 3 3" xfId="10606"/>
    <cellStyle name="Header2 2 41 3 3 2" xfId="10607"/>
    <cellStyle name="Header2 2 41 3 3 3" xfId="10608"/>
    <cellStyle name="Header2 2 41 3 3 4" xfId="10609"/>
    <cellStyle name="Header2 2 41 3 4" xfId="10610"/>
    <cellStyle name="Header2 2 41 3 4 2" xfId="10611"/>
    <cellStyle name="Header2 2 41 3 4 3" xfId="10612"/>
    <cellStyle name="Header2 2 41 3 5" xfId="10613"/>
    <cellStyle name="Header2 2 41 3 5 2" xfId="10614"/>
    <cellStyle name="Header2 2 41 3 6" xfId="10615"/>
    <cellStyle name="Header2 2 41 3 6 2" xfId="10616"/>
    <cellStyle name="Header2 2 41 3 7" xfId="10617"/>
    <cellStyle name="Header2 2 42" xfId="10618"/>
    <cellStyle name="Header2 2 42 2" xfId="10619"/>
    <cellStyle name="Header2 2 42 2 2" xfId="10620"/>
    <cellStyle name="Header2 2 42 2 2 2" xfId="10621"/>
    <cellStyle name="Header2 2 42 2 2 2 2" xfId="10622"/>
    <cellStyle name="Header2 2 42 2 2 2 3" xfId="10623"/>
    <cellStyle name="Header2 2 42 2 2 2 4" xfId="10624"/>
    <cellStyle name="Header2 2 42 2 2 3" xfId="10625"/>
    <cellStyle name="Header2 2 42 2 2 3 2" xfId="10626"/>
    <cellStyle name="Header2 2 42 2 2 4" xfId="10627"/>
    <cellStyle name="Header2 2 42 2 2 4 2" xfId="10628"/>
    <cellStyle name="Header2 2 42 2 2 5" xfId="10629"/>
    <cellStyle name="Header2 2 42 2 2 6" xfId="10630"/>
    <cellStyle name="Header2 2 42 2 3" xfId="10631"/>
    <cellStyle name="Header2 2 42 2 3 2" xfId="10632"/>
    <cellStyle name="Header2 2 42 2 3 3" xfId="10633"/>
    <cellStyle name="Header2 2 42 2 3 4" xfId="10634"/>
    <cellStyle name="Header2 2 42 2 4" xfId="10635"/>
    <cellStyle name="Header2 2 42 2 4 2" xfId="10636"/>
    <cellStyle name="Header2 2 42 2 4 3" xfId="10637"/>
    <cellStyle name="Header2 2 42 2 5" xfId="10638"/>
    <cellStyle name="Header2 2 42 2 5 2" xfId="10639"/>
    <cellStyle name="Header2 2 42 2 6" xfId="10640"/>
    <cellStyle name="Header2 2 42 2 6 2" xfId="10641"/>
    <cellStyle name="Header2 2 42 2 7" xfId="10642"/>
    <cellStyle name="Header2 2 42 3" xfId="10643"/>
    <cellStyle name="Header2 2 42 3 2" xfId="10644"/>
    <cellStyle name="Header2 2 42 3 2 2" xfId="10645"/>
    <cellStyle name="Header2 2 42 3 2 2 2" xfId="10646"/>
    <cellStyle name="Header2 2 42 3 2 2 3" xfId="10647"/>
    <cellStyle name="Header2 2 42 3 2 2 4" xfId="10648"/>
    <cellStyle name="Header2 2 42 3 2 3" xfId="10649"/>
    <cellStyle name="Header2 2 42 3 2 3 2" xfId="10650"/>
    <cellStyle name="Header2 2 42 3 2 4" xfId="10651"/>
    <cellStyle name="Header2 2 42 3 2 4 2" xfId="10652"/>
    <cellStyle name="Header2 2 42 3 2 5" xfId="10653"/>
    <cellStyle name="Header2 2 42 3 2 6" xfId="10654"/>
    <cellStyle name="Header2 2 42 3 3" xfId="10655"/>
    <cellStyle name="Header2 2 42 3 3 2" xfId="10656"/>
    <cellStyle name="Header2 2 42 3 3 3" xfId="10657"/>
    <cellStyle name="Header2 2 42 3 3 4" xfId="10658"/>
    <cellStyle name="Header2 2 42 3 4" xfId="10659"/>
    <cellStyle name="Header2 2 42 3 4 2" xfId="10660"/>
    <cellStyle name="Header2 2 42 3 4 3" xfId="10661"/>
    <cellStyle name="Header2 2 42 3 5" xfId="10662"/>
    <cellStyle name="Header2 2 42 3 5 2" xfId="10663"/>
    <cellStyle name="Header2 2 42 3 6" xfId="10664"/>
    <cellStyle name="Header2 2 42 3 6 2" xfId="10665"/>
    <cellStyle name="Header2 2 42 3 7" xfId="10666"/>
    <cellStyle name="Header2 2 43" xfId="10667"/>
    <cellStyle name="Header2 2 43 2" xfId="10668"/>
    <cellStyle name="Header2 2 43 2 2" xfId="10669"/>
    <cellStyle name="Header2 2 43 2 2 2" xfId="10670"/>
    <cellStyle name="Header2 2 43 2 2 2 2" xfId="10671"/>
    <cellStyle name="Header2 2 43 2 2 2 3" xfId="10672"/>
    <cellStyle name="Header2 2 43 2 2 2 4" xfId="10673"/>
    <cellStyle name="Header2 2 43 2 2 3" xfId="10674"/>
    <cellStyle name="Header2 2 43 2 2 3 2" xfId="10675"/>
    <cellStyle name="Header2 2 43 2 2 4" xfId="10676"/>
    <cellStyle name="Header2 2 43 2 2 4 2" xfId="10677"/>
    <cellStyle name="Header2 2 43 2 2 5" xfId="10678"/>
    <cellStyle name="Header2 2 43 2 2 6" xfId="10679"/>
    <cellStyle name="Header2 2 43 2 3" xfId="10680"/>
    <cellStyle name="Header2 2 43 2 3 2" xfId="10681"/>
    <cellStyle name="Header2 2 43 2 3 3" xfId="10682"/>
    <cellStyle name="Header2 2 43 2 3 4" xfId="10683"/>
    <cellStyle name="Header2 2 43 2 4" xfId="10684"/>
    <cellStyle name="Header2 2 43 2 4 2" xfId="10685"/>
    <cellStyle name="Header2 2 43 2 4 3" xfId="10686"/>
    <cellStyle name="Header2 2 43 2 5" xfId="10687"/>
    <cellStyle name="Header2 2 43 2 5 2" xfId="10688"/>
    <cellStyle name="Header2 2 43 2 6" xfId="10689"/>
    <cellStyle name="Header2 2 43 2 6 2" xfId="10690"/>
    <cellStyle name="Header2 2 43 2 7" xfId="10691"/>
    <cellStyle name="Header2 2 43 3" xfId="10692"/>
    <cellStyle name="Header2 2 43 3 2" xfId="10693"/>
    <cellStyle name="Header2 2 43 3 2 2" xfId="10694"/>
    <cellStyle name="Header2 2 43 3 2 2 2" xfId="10695"/>
    <cellStyle name="Header2 2 43 3 2 2 3" xfId="10696"/>
    <cellStyle name="Header2 2 43 3 2 2 4" xfId="10697"/>
    <cellStyle name="Header2 2 43 3 2 3" xfId="10698"/>
    <cellStyle name="Header2 2 43 3 2 3 2" xfId="10699"/>
    <cellStyle name="Header2 2 43 3 2 4" xfId="10700"/>
    <cellStyle name="Header2 2 43 3 2 4 2" xfId="10701"/>
    <cellStyle name="Header2 2 43 3 2 5" xfId="10702"/>
    <cellStyle name="Header2 2 43 3 2 6" xfId="10703"/>
    <cellStyle name="Header2 2 43 3 3" xfId="10704"/>
    <cellStyle name="Header2 2 43 3 3 2" xfId="10705"/>
    <cellStyle name="Header2 2 43 3 3 3" xfId="10706"/>
    <cellStyle name="Header2 2 43 3 3 4" xfId="10707"/>
    <cellStyle name="Header2 2 43 3 4" xfId="10708"/>
    <cellStyle name="Header2 2 43 3 4 2" xfId="10709"/>
    <cellStyle name="Header2 2 43 3 4 3" xfId="10710"/>
    <cellStyle name="Header2 2 43 3 5" xfId="10711"/>
    <cellStyle name="Header2 2 43 3 5 2" xfId="10712"/>
    <cellStyle name="Header2 2 43 3 6" xfId="10713"/>
    <cellStyle name="Header2 2 43 3 6 2" xfId="10714"/>
    <cellStyle name="Header2 2 43 3 7" xfId="10715"/>
    <cellStyle name="Header2 2 44" xfId="10716"/>
    <cellStyle name="Header2 2 44 2" xfId="10717"/>
    <cellStyle name="Header2 2 44 2 2" xfId="10718"/>
    <cellStyle name="Header2 2 44 2 2 2" xfId="10719"/>
    <cellStyle name="Header2 2 44 2 2 2 2" xfId="10720"/>
    <cellStyle name="Header2 2 44 2 2 2 3" xfId="10721"/>
    <cellStyle name="Header2 2 44 2 2 2 4" xfId="10722"/>
    <cellStyle name="Header2 2 44 2 2 3" xfId="10723"/>
    <cellStyle name="Header2 2 44 2 2 3 2" xfId="10724"/>
    <cellStyle name="Header2 2 44 2 2 4" xfId="10725"/>
    <cellStyle name="Header2 2 44 2 2 4 2" xfId="10726"/>
    <cellStyle name="Header2 2 44 2 2 5" xfId="10727"/>
    <cellStyle name="Header2 2 44 2 2 6" xfId="10728"/>
    <cellStyle name="Header2 2 44 2 3" xfId="10729"/>
    <cellStyle name="Header2 2 44 2 3 2" xfId="10730"/>
    <cellStyle name="Header2 2 44 2 3 3" xfId="10731"/>
    <cellStyle name="Header2 2 44 2 3 4" xfId="10732"/>
    <cellStyle name="Header2 2 44 2 4" xfId="10733"/>
    <cellStyle name="Header2 2 44 2 4 2" xfId="10734"/>
    <cellStyle name="Header2 2 44 2 4 3" xfId="10735"/>
    <cellStyle name="Header2 2 44 2 5" xfId="10736"/>
    <cellStyle name="Header2 2 44 2 5 2" xfId="10737"/>
    <cellStyle name="Header2 2 44 2 6" xfId="10738"/>
    <cellStyle name="Header2 2 44 2 6 2" xfId="10739"/>
    <cellStyle name="Header2 2 44 2 7" xfId="10740"/>
    <cellStyle name="Header2 2 44 3" xfId="10741"/>
    <cellStyle name="Header2 2 44 3 2" xfId="10742"/>
    <cellStyle name="Header2 2 44 3 2 2" xfId="10743"/>
    <cellStyle name="Header2 2 44 3 2 2 2" xfId="10744"/>
    <cellStyle name="Header2 2 44 3 2 2 3" xfId="10745"/>
    <cellStyle name="Header2 2 44 3 2 2 4" xfId="10746"/>
    <cellStyle name="Header2 2 44 3 2 3" xfId="10747"/>
    <cellStyle name="Header2 2 44 3 2 3 2" xfId="10748"/>
    <cellStyle name="Header2 2 44 3 2 4" xfId="10749"/>
    <cellStyle name="Header2 2 44 3 2 4 2" xfId="10750"/>
    <cellStyle name="Header2 2 44 3 2 5" xfId="10751"/>
    <cellStyle name="Header2 2 44 3 2 6" xfId="10752"/>
    <cellStyle name="Header2 2 44 3 3" xfId="10753"/>
    <cellStyle name="Header2 2 44 3 3 2" xfId="10754"/>
    <cellStyle name="Header2 2 44 3 3 3" xfId="10755"/>
    <cellStyle name="Header2 2 44 3 3 4" xfId="10756"/>
    <cellStyle name="Header2 2 44 3 4" xfId="10757"/>
    <cellStyle name="Header2 2 44 3 4 2" xfId="10758"/>
    <cellStyle name="Header2 2 44 3 4 3" xfId="10759"/>
    <cellStyle name="Header2 2 44 3 5" xfId="10760"/>
    <cellStyle name="Header2 2 44 3 5 2" xfId="10761"/>
    <cellStyle name="Header2 2 44 3 6" xfId="10762"/>
    <cellStyle name="Header2 2 44 3 6 2" xfId="10763"/>
    <cellStyle name="Header2 2 44 3 7" xfId="10764"/>
    <cellStyle name="Header2 2 45" xfId="10765"/>
    <cellStyle name="Header2 2 45 2" xfId="10766"/>
    <cellStyle name="Header2 2 45 2 2" xfId="10767"/>
    <cellStyle name="Header2 2 45 2 2 2" xfId="10768"/>
    <cellStyle name="Header2 2 45 2 2 2 2" xfId="10769"/>
    <cellStyle name="Header2 2 45 2 2 2 3" xfId="10770"/>
    <cellStyle name="Header2 2 45 2 2 2 4" xfId="10771"/>
    <cellStyle name="Header2 2 45 2 2 3" xfId="10772"/>
    <cellStyle name="Header2 2 45 2 2 3 2" xfId="10773"/>
    <cellStyle name="Header2 2 45 2 2 4" xfId="10774"/>
    <cellStyle name="Header2 2 45 2 2 4 2" xfId="10775"/>
    <cellStyle name="Header2 2 45 2 2 5" xfId="10776"/>
    <cellStyle name="Header2 2 45 2 2 6" xfId="10777"/>
    <cellStyle name="Header2 2 45 2 3" xfId="10778"/>
    <cellStyle name="Header2 2 45 2 3 2" xfId="10779"/>
    <cellStyle name="Header2 2 45 2 3 3" xfId="10780"/>
    <cellStyle name="Header2 2 45 2 3 4" xfId="10781"/>
    <cellStyle name="Header2 2 45 2 4" xfId="10782"/>
    <cellStyle name="Header2 2 45 2 4 2" xfId="10783"/>
    <cellStyle name="Header2 2 45 2 4 3" xfId="10784"/>
    <cellStyle name="Header2 2 45 2 5" xfId="10785"/>
    <cellStyle name="Header2 2 45 2 5 2" xfId="10786"/>
    <cellStyle name="Header2 2 45 2 6" xfId="10787"/>
    <cellStyle name="Header2 2 45 2 6 2" xfId="10788"/>
    <cellStyle name="Header2 2 45 2 7" xfId="10789"/>
    <cellStyle name="Header2 2 45 3" xfId="10790"/>
    <cellStyle name="Header2 2 45 3 2" xfId="10791"/>
    <cellStyle name="Header2 2 45 3 2 2" xfId="10792"/>
    <cellStyle name="Header2 2 45 3 2 2 2" xfId="10793"/>
    <cellStyle name="Header2 2 45 3 2 2 3" xfId="10794"/>
    <cellStyle name="Header2 2 45 3 2 2 4" xfId="10795"/>
    <cellStyle name="Header2 2 45 3 2 3" xfId="10796"/>
    <cellStyle name="Header2 2 45 3 2 3 2" xfId="10797"/>
    <cellStyle name="Header2 2 45 3 2 4" xfId="10798"/>
    <cellStyle name="Header2 2 45 3 2 4 2" xfId="10799"/>
    <cellStyle name="Header2 2 45 3 2 5" xfId="10800"/>
    <cellStyle name="Header2 2 45 3 2 6" xfId="10801"/>
    <cellStyle name="Header2 2 45 3 3" xfId="10802"/>
    <cellStyle name="Header2 2 45 3 3 2" xfId="10803"/>
    <cellStyle name="Header2 2 45 3 3 3" xfId="10804"/>
    <cellStyle name="Header2 2 45 3 3 4" xfId="10805"/>
    <cellStyle name="Header2 2 45 3 4" xfId="10806"/>
    <cellStyle name="Header2 2 45 3 4 2" xfId="10807"/>
    <cellStyle name="Header2 2 45 3 4 3" xfId="10808"/>
    <cellStyle name="Header2 2 45 3 5" xfId="10809"/>
    <cellStyle name="Header2 2 45 3 5 2" xfId="10810"/>
    <cellStyle name="Header2 2 45 3 6" xfId="10811"/>
    <cellStyle name="Header2 2 45 3 6 2" xfId="10812"/>
    <cellStyle name="Header2 2 45 3 7" xfId="10813"/>
    <cellStyle name="Header2 2 46" xfId="10814"/>
    <cellStyle name="Header2 2 46 2" xfId="10815"/>
    <cellStyle name="Header2 2 46 2 2" xfId="10816"/>
    <cellStyle name="Header2 2 46 2 2 2" xfId="10817"/>
    <cellStyle name="Header2 2 46 2 2 2 2" xfId="10818"/>
    <cellStyle name="Header2 2 46 2 2 2 3" xfId="10819"/>
    <cellStyle name="Header2 2 46 2 2 2 4" xfId="10820"/>
    <cellStyle name="Header2 2 46 2 2 3" xfId="10821"/>
    <cellStyle name="Header2 2 46 2 2 3 2" xfId="10822"/>
    <cellStyle name="Header2 2 46 2 2 4" xfId="10823"/>
    <cellStyle name="Header2 2 46 2 2 4 2" xfId="10824"/>
    <cellStyle name="Header2 2 46 2 2 5" xfId="10825"/>
    <cellStyle name="Header2 2 46 2 2 6" xfId="10826"/>
    <cellStyle name="Header2 2 46 2 3" xfId="10827"/>
    <cellStyle name="Header2 2 46 2 3 2" xfId="10828"/>
    <cellStyle name="Header2 2 46 2 3 3" xfId="10829"/>
    <cellStyle name="Header2 2 46 2 3 4" xfId="10830"/>
    <cellStyle name="Header2 2 46 2 4" xfId="10831"/>
    <cellStyle name="Header2 2 46 2 4 2" xfId="10832"/>
    <cellStyle name="Header2 2 46 2 4 3" xfId="10833"/>
    <cellStyle name="Header2 2 46 2 5" xfId="10834"/>
    <cellStyle name="Header2 2 46 2 5 2" xfId="10835"/>
    <cellStyle name="Header2 2 46 2 6" xfId="10836"/>
    <cellStyle name="Header2 2 46 2 6 2" xfId="10837"/>
    <cellStyle name="Header2 2 46 2 7" xfId="10838"/>
    <cellStyle name="Header2 2 46 3" xfId="10839"/>
    <cellStyle name="Header2 2 46 3 2" xfId="10840"/>
    <cellStyle name="Header2 2 46 3 2 2" xfId="10841"/>
    <cellStyle name="Header2 2 46 3 2 2 2" xfId="10842"/>
    <cellStyle name="Header2 2 46 3 2 2 3" xfId="10843"/>
    <cellStyle name="Header2 2 46 3 2 2 4" xfId="10844"/>
    <cellStyle name="Header2 2 46 3 2 3" xfId="10845"/>
    <cellStyle name="Header2 2 46 3 2 3 2" xfId="10846"/>
    <cellStyle name="Header2 2 46 3 2 4" xfId="10847"/>
    <cellStyle name="Header2 2 46 3 2 4 2" xfId="10848"/>
    <cellStyle name="Header2 2 46 3 2 5" xfId="10849"/>
    <cellStyle name="Header2 2 46 3 2 6" xfId="10850"/>
    <cellStyle name="Header2 2 46 3 3" xfId="10851"/>
    <cellStyle name="Header2 2 46 3 3 2" xfId="10852"/>
    <cellStyle name="Header2 2 46 3 3 3" xfId="10853"/>
    <cellStyle name="Header2 2 46 3 3 4" xfId="10854"/>
    <cellStyle name="Header2 2 46 3 4" xfId="10855"/>
    <cellStyle name="Header2 2 46 3 4 2" xfId="10856"/>
    <cellStyle name="Header2 2 46 3 4 3" xfId="10857"/>
    <cellStyle name="Header2 2 46 3 5" xfId="10858"/>
    <cellStyle name="Header2 2 46 3 5 2" xfId="10859"/>
    <cellStyle name="Header2 2 46 3 6" xfId="10860"/>
    <cellStyle name="Header2 2 46 3 6 2" xfId="10861"/>
    <cellStyle name="Header2 2 46 3 7" xfId="10862"/>
    <cellStyle name="Header2 2 47" xfId="10863"/>
    <cellStyle name="Header2 2 47 2" xfId="10864"/>
    <cellStyle name="Header2 2 47 2 2" xfId="10865"/>
    <cellStyle name="Header2 2 47 2 2 2" xfId="10866"/>
    <cellStyle name="Header2 2 47 2 2 2 2" xfId="10867"/>
    <cellStyle name="Header2 2 47 2 2 2 3" xfId="10868"/>
    <cellStyle name="Header2 2 47 2 2 2 4" xfId="10869"/>
    <cellStyle name="Header2 2 47 2 2 3" xfId="10870"/>
    <cellStyle name="Header2 2 47 2 2 3 2" xfId="10871"/>
    <cellStyle name="Header2 2 47 2 2 4" xfId="10872"/>
    <cellStyle name="Header2 2 47 2 2 4 2" xfId="10873"/>
    <cellStyle name="Header2 2 47 2 2 5" xfId="10874"/>
    <cellStyle name="Header2 2 47 2 2 6" xfId="10875"/>
    <cellStyle name="Header2 2 47 2 3" xfId="10876"/>
    <cellStyle name="Header2 2 47 2 3 2" xfId="10877"/>
    <cellStyle name="Header2 2 47 2 3 3" xfId="10878"/>
    <cellStyle name="Header2 2 47 2 3 4" xfId="10879"/>
    <cellStyle name="Header2 2 47 2 4" xfId="10880"/>
    <cellStyle name="Header2 2 47 2 4 2" xfId="10881"/>
    <cellStyle name="Header2 2 47 2 4 3" xfId="10882"/>
    <cellStyle name="Header2 2 47 2 5" xfId="10883"/>
    <cellStyle name="Header2 2 47 2 5 2" xfId="10884"/>
    <cellStyle name="Header2 2 47 2 6" xfId="10885"/>
    <cellStyle name="Header2 2 47 2 6 2" xfId="10886"/>
    <cellStyle name="Header2 2 47 2 7" xfId="10887"/>
    <cellStyle name="Header2 2 47 3" xfId="10888"/>
    <cellStyle name="Header2 2 47 3 2" xfId="10889"/>
    <cellStyle name="Header2 2 47 3 2 2" xfId="10890"/>
    <cellStyle name="Header2 2 47 3 2 2 2" xfId="10891"/>
    <cellStyle name="Header2 2 47 3 2 2 3" xfId="10892"/>
    <cellStyle name="Header2 2 47 3 2 2 4" xfId="10893"/>
    <cellStyle name="Header2 2 47 3 2 3" xfId="10894"/>
    <cellStyle name="Header2 2 47 3 2 3 2" xfId="10895"/>
    <cellStyle name="Header2 2 47 3 2 4" xfId="10896"/>
    <cellStyle name="Header2 2 47 3 2 4 2" xfId="10897"/>
    <cellStyle name="Header2 2 47 3 2 5" xfId="10898"/>
    <cellStyle name="Header2 2 47 3 2 6" xfId="10899"/>
    <cellStyle name="Header2 2 47 3 3" xfId="10900"/>
    <cellStyle name="Header2 2 47 3 3 2" xfId="10901"/>
    <cellStyle name="Header2 2 47 3 3 3" xfId="10902"/>
    <cellStyle name="Header2 2 47 3 3 4" xfId="10903"/>
    <cellStyle name="Header2 2 47 3 4" xfId="10904"/>
    <cellStyle name="Header2 2 47 3 4 2" xfId="10905"/>
    <cellStyle name="Header2 2 47 3 4 3" xfId="10906"/>
    <cellStyle name="Header2 2 47 3 5" xfId="10907"/>
    <cellStyle name="Header2 2 47 3 5 2" xfId="10908"/>
    <cellStyle name="Header2 2 47 3 6" xfId="10909"/>
    <cellStyle name="Header2 2 47 3 6 2" xfId="10910"/>
    <cellStyle name="Header2 2 47 3 7" xfId="10911"/>
    <cellStyle name="Header2 2 48" xfId="10912"/>
    <cellStyle name="Header2 2 48 2" xfId="10913"/>
    <cellStyle name="Header2 2 48 2 2" xfId="10914"/>
    <cellStyle name="Header2 2 48 2 2 2" xfId="10915"/>
    <cellStyle name="Header2 2 48 2 2 2 2" xfId="10916"/>
    <cellStyle name="Header2 2 48 2 2 2 3" xfId="10917"/>
    <cellStyle name="Header2 2 48 2 2 2 4" xfId="10918"/>
    <cellStyle name="Header2 2 48 2 2 3" xfId="10919"/>
    <cellStyle name="Header2 2 48 2 2 3 2" xfId="10920"/>
    <cellStyle name="Header2 2 48 2 2 4" xfId="10921"/>
    <cellStyle name="Header2 2 48 2 2 4 2" xfId="10922"/>
    <cellStyle name="Header2 2 48 2 2 5" xfId="10923"/>
    <cellStyle name="Header2 2 48 2 2 6" xfId="10924"/>
    <cellStyle name="Header2 2 48 2 3" xfId="10925"/>
    <cellStyle name="Header2 2 48 2 3 2" xfId="10926"/>
    <cellStyle name="Header2 2 48 2 3 3" xfId="10927"/>
    <cellStyle name="Header2 2 48 2 3 4" xfId="10928"/>
    <cellStyle name="Header2 2 48 2 4" xfId="10929"/>
    <cellStyle name="Header2 2 48 2 4 2" xfId="10930"/>
    <cellStyle name="Header2 2 48 2 4 3" xfId="10931"/>
    <cellStyle name="Header2 2 48 2 5" xfId="10932"/>
    <cellStyle name="Header2 2 48 2 5 2" xfId="10933"/>
    <cellStyle name="Header2 2 48 2 6" xfId="10934"/>
    <cellStyle name="Header2 2 48 2 6 2" xfId="10935"/>
    <cellStyle name="Header2 2 48 2 7" xfId="10936"/>
    <cellStyle name="Header2 2 48 3" xfId="10937"/>
    <cellStyle name="Header2 2 48 3 2" xfId="10938"/>
    <cellStyle name="Header2 2 48 3 2 2" xfId="10939"/>
    <cellStyle name="Header2 2 48 3 2 2 2" xfId="10940"/>
    <cellStyle name="Header2 2 48 3 2 2 3" xfId="10941"/>
    <cellStyle name="Header2 2 48 3 2 2 4" xfId="10942"/>
    <cellStyle name="Header2 2 48 3 2 3" xfId="10943"/>
    <cellStyle name="Header2 2 48 3 2 3 2" xfId="10944"/>
    <cellStyle name="Header2 2 48 3 2 4" xfId="10945"/>
    <cellStyle name="Header2 2 48 3 2 4 2" xfId="10946"/>
    <cellStyle name="Header2 2 48 3 2 5" xfId="10947"/>
    <cellStyle name="Header2 2 48 3 2 6" xfId="10948"/>
    <cellStyle name="Header2 2 48 3 3" xfId="10949"/>
    <cellStyle name="Header2 2 48 3 3 2" xfId="10950"/>
    <cellStyle name="Header2 2 48 3 3 3" xfId="10951"/>
    <cellStyle name="Header2 2 48 3 3 4" xfId="10952"/>
    <cellStyle name="Header2 2 48 3 4" xfId="10953"/>
    <cellStyle name="Header2 2 48 3 4 2" xfId="10954"/>
    <cellStyle name="Header2 2 48 3 4 3" xfId="10955"/>
    <cellStyle name="Header2 2 48 3 5" xfId="10956"/>
    <cellStyle name="Header2 2 48 3 5 2" xfId="10957"/>
    <cellStyle name="Header2 2 48 3 6" xfId="10958"/>
    <cellStyle name="Header2 2 48 3 6 2" xfId="10959"/>
    <cellStyle name="Header2 2 48 3 7" xfId="10960"/>
    <cellStyle name="Header2 2 49" xfId="10961"/>
    <cellStyle name="Header2 2 49 2" xfId="10962"/>
    <cellStyle name="Header2 2 49 2 2" xfId="10963"/>
    <cellStyle name="Header2 2 49 2 2 2" xfId="10964"/>
    <cellStyle name="Header2 2 49 2 2 3" xfId="10965"/>
    <cellStyle name="Header2 2 49 2 2 4" xfId="10966"/>
    <cellStyle name="Header2 2 49 2 3" xfId="10967"/>
    <cellStyle name="Header2 2 49 2 3 2" xfId="10968"/>
    <cellStyle name="Header2 2 49 2 4" xfId="10969"/>
    <cellStyle name="Header2 2 49 2 4 2" xfId="10970"/>
    <cellStyle name="Header2 2 49 2 5" xfId="10971"/>
    <cellStyle name="Header2 2 49 2 6" xfId="10972"/>
    <cellStyle name="Header2 2 49 3" xfId="10973"/>
    <cellStyle name="Header2 2 49 3 2" xfId="10974"/>
    <cellStyle name="Header2 2 49 3 3" xfId="10975"/>
    <cellStyle name="Header2 2 49 3 4" xfId="10976"/>
    <cellStyle name="Header2 2 49 4" xfId="10977"/>
    <cellStyle name="Header2 2 49 4 2" xfId="10978"/>
    <cellStyle name="Header2 2 49 4 3" xfId="10979"/>
    <cellStyle name="Header2 2 49 5" xfId="10980"/>
    <cellStyle name="Header2 2 49 5 2" xfId="10981"/>
    <cellStyle name="Header2 2 49 6" xfId="10982"/>
    <cellStyle name="Header2 2 49 6 2" xfId="10983"/>
    <cellStyle name="Header2 2 49 7" xfId="10984"/>
    <cellStyle name="Header2 2 5" xfId="10985"/>
    <cellStyle name="Header2 2 5 2" xfId="10986"/>
    <cellStyle name="Header2 2 5 2 2" xfId="10987"/>
    <cellStyle name="Header2 2 5 2 2 2" xfId="10988"/>
    <cellStyle name="Header2 2 5 2 2 2 2" xfId="10989"/>
    <cellStyle name="Header2 2 5 2 2 2 3" xfId="10990"/>
    <cellStyle name="Header2 2 5 2 2 2 4" xfId="10991"/>
    <cellStyle name="Header2 2 5 2 2 3" xfId="10992"/>
    <cellStyle name="Header2 2 5 2 2 3 2" xfId="10993"/>
    <cellStyle name="Header2 2 5 2 2 4" xfId="10994"/>
    <cellStyle name="Header2 2 5 2 2 4 2" xfId="10995"/>
    <cellStyle name="Header2 2 5 2 2 5" xfId="10996"/>
    <cellStyle name="Header2 2 5 2 2 6" xfId="10997"/>
    <cellStyle name="Header2 2 5 2 3" xfId="10998"/>
    <cellStyle name="Header2 2 5 2 3 2" xfId="10999"/>
    <cellStyle name="Header2 2 5 2 3 3" xfId="11000"/>
    <cellStyle name="Header2 2 5 2 3 4" xfId="11001"/>
    <cellStyle name="Header2 2 5 2 4" xfId="11002"/>
    <cellStyle name="Header2 2 5 2 4 2" xfId="11003"/>
    <cellStyle name="Header2 2 5 2 4 3" xfId="11004"/>
    <cellStyle name="Header2 2 5 2 5" xfId="11005"/>
    <cellStyle name="Header2 2 5 2 5 2" xfId="11006"/>
    <cellStyle name="Header2 2 5 2 6" xfId="11007"/>
    <cellStyle name="Header2 2 5 2 6 2" xfId="11008"/>
    <cellStyle name="Header2 2 5 2 7" xfId="11009"/>
    <cellStyle name="Header2 2 5 3" xfId="11010"/>
    <cellStyle name="Header2 2 5 3 2" xfId="11011"/>
    <cellStyle name="Header2 2 5 3 2 2" xfId="11012"/>
    <cellStyle name="Header2 2 5 3 2 2 2" xfId="11013"/>
    <cellStyle name="Header2 2 5 3 2 2 3" xfId="11014"/>
    <cellStyle name="Header2 2 5 3 2 2 4" xfId="11015"/>
    <cellStyle name="Header2 2 5 3 2 3" xfId="11016"/>
    <cellStyle name="Header2 2 5 3 2 3 2" xfId="11017"/>
    <cellStyle name="Header2 2 5 3 2 4" xfId="11018"/>
    <cellStyle name="Header2 2 5 3 2 4 2" xfId="11019"/>
    <cellStyle name="Header2 2 5 3 2 5" xfId="11020"/>
    <cellStyle name="Header2 2 5 3 2 6" xfId="11021"/>
    <cellStyle name="Header2 2 5 3 3" xfId="11022"/>
    <cellStyle name="Header2 2 5 3 3 2" xfId="11023"/>
    <cellStyle name="Header2 2 5 3 3 3" xfId="11024"/>
    <cellStyle name="Header2 2 5 3 3 4" xfId="11025"/>
    <cellStyle name="Header2 2 5 3 4" xfId="11026"/>
    <cellStyle name="Header2 2 5 3 4 2" xfId="11027"/>
    <cellStyle name="Header2 2 5 3 4 3" xfId="11028"/>
    <cellStyle name="Header2 2 5 3 5" xfId="11029"/>
    <cellStyle name="Header2 2 5 3 5 2" xfId="11030"/>
    <cellStyle name="Header2 2 5 3 6" xfId="11031"/>
    <cellStyle name="Header2 2 5 3 6 2" xfId="11032"/>
    <cellStyle name="Header2 2 5 3 7" xfId="11033"/>
    <cellStyle name="Header2 2 6" xfId="11034"/>
    <cellStyle name="Header2 2 6 2" xfId="11035"/>
    <cellStyle name="Header2 2 6 2 2" xfId="11036"/>
    <cellStyle name="Header2 2 6 2 2 2" xfId="11037"/>
    <cellStyle name="Header2 2 6 2 2 2 2" xfId="11038"/>
    <cellStyle name="Header2 2 6 2 2 2 3" xfId="11039"/>
    <cellStyle name="Header2 2 6 2 2 2 4" xfId="11040"/>
    <cellStyle name="Header2 2 6 2 2 3" xfId="11041"/>
    <cellStyle name="Header2 2 6 2 2 3 2" xfId="11042"/>
    <cellStyle name="Header2 2 6 2 2 4" xfId="11043"/>
    <cellStyle name="Header2 2 6 2 2 4 2" xfId="11044"/>
    <cellStyle name="Header2 2 6 2 2 5" xfId="11045"/>
    <cellStyle name="Header2 2 6 2 2 6" xfId="11046"/>
    <cellStyle name="Header2 2 6 2 3" xfId="11047"/>
    <cellStyle name="Header2 2 6 2 3 2" xfId="11048"/>
    <cellStyle name="Header2 2 6 2 3 3" xfId="11049"/>
    <cellStyle name="Header2 2 6 2 3 4" xfId="11050"/>
    <cellStyle name="Header2 2 6 2 4" xfId="11051"/>
    <cellStyle name="Header2 2 6 2 4 2" xfId="11052"/>
    <cellStyle name="Header2 2 6 2 4 3" xfId="11053"/>
    <cellStyle name="Header2 2 6 2 5" xfId="11054"/>
    <cellStyle name="Header2 2 6 2 5 2" xfId="11055"/>
    <cellStyle name="Header2 2 6 2 6" xfId="11056"/>
    <cellStyle name="Header2 2 6 2 6 2" xfId="11057"/>
    <cellStyle name="Header2 2 6 2 7" xfId="11058"/>
    <cellStyle name="Header2 2 6 3" xfId="11059"/>
    <cellStyle name="Header2 2 6 3 2" xfId="11060"/>
    <cellStyle name="Header2 2 6 3 2 2" xfId="11061"/>
    <cellStyle name="Header2 2 6 3 2 2 2" xfId="11062"/>
    <cellStyle name="Header2 2 6 3 2 2 3" xfId="11063"/>
    <cellStyle name="Header2 2 6 3 2 2 4" xfId="11064"/>
    <cellStyle name="Header2 2 6 3 2 3" xfId="11065"/>
    <cellStyle name="Header2 2 6 3 2 3 2" xfId="11066"/>
    <cellStyle name="Header2 2 6 3 2 4" xfId="11067"/>
    <cellStyle name="Header2 2 6 3 2 4 2" xfId="11068"/>
    <cellStyle name="Header2 2 6 3 2 5" xfId="11069"/>
    <cellStyle name="Header2 2 6 3 2 6" xfId="11070"/>
    <cellStyle name="Header2 2 6 3 3" xfId="11071"/>
    <cellStyle name="Header2 2 6 3 3 2" xfId="11072"/>
    <cellStyle name="Header2 2 6 3 3 3" xfId="11073"/>
    <cellStyle name="Header2 2 6 3 3 4" xfId="11074"/>
    <cellStyle name="Header2 2 6 3 4" xfId="11075"/>
    <cellStyle name="Header2 2 6 3 4 2" xfId="11076"/>
    <cellStyle name="Header2 2 6 3 4 3" xfId="11077"/>
    <cellStyle name="Header2 2 6 3 5" xfId="11078"/>
    <cellStyle name="Header2 2 6 3 5 2" xfId="11079"/>
    <cellStyle name="Header2 2 6 3 6" xfId="11080"/>
    <cellStyle name="Header2 2 6 3 6 2" xfId="11081"/>
    <cellStyle name="Header2 2 6 3 7" xfId="11082"/>
    <cellStyle name="Header2 2 7" xfId="11083"/>
    <cellStyle name="Header2 2 7 2" xfId="11084"/>
    <cellStyle name="Header2 2 7 2 2" xfId="11085"/>
    <cellStyle name="Header2 2 7 2 2 2" xfId="11086"/>
    <cellStyle name="Header2 2 7 2 2 2 2" xfId="11087"/>
    <cellStyle name="Header2 2 7 2 2 2 3" xfId="11088"/>
    <cellStyle name="Header2 2 7 2 2 2 4" xfId="11089"/>
    <cellStyle name="Header2 2 7 2 2 3" xfId="11090"/>
    <cellStyle name="Header2 2 7 2 2 3 2" xfId="11091"/>
    <cellStyle name="Header2 2 7 2 2 4" xfId="11092"/>
    <cellStyle name="Header2 2 7 2 2 4 2" xfId="11093"/>
    <cellStyle name="Header2 2 7 2 2 5" xfId="11094"/>
    <cellStyle name="Header2 2 7 2 2 6" xfId="11095"/>
    <cellStyle name="Header2 2 7 2 3" xfId="11096"/>
    <cellStyle name="Header2 2 7 2 3 2" xfId="11097"/>
    <cellStyle name="Header2 2 7 2 3 3" xfId="11098"/>
    <cellStyle name="Header2 2 7 2 3 4" xfId="11099"/>
    <cellStyle name="Header2 2 7 2 4" xfId="11100"/>
    <cellStyle name="Header2 2 7 2 4 2" xfId="11101"/>
    <cellStyle name="Header2 2 7 2 4 3" xfId="11102"/>
    <cellStyle name="Header2 2 7 2 5" xfId="11103"/>
    <cellStyle name="Header2 2 7 2 5 2" xfId="11104"/>
    <cellStyle name="Header2 2 7 2 6" xfId="11105"/>
    <cellStyle name="Header2 2 7 2 6 2" xfId="11106"/>
    <cellStyle name="Header2 2 7 2 7" xfId="11107"/>
    <cellStyle name="Header2 2 7 3" xfId="11108"/>
    <cellStyle name="Header2 2 7 3 2" xfId="11109"/>
    <cellStyle name="Header2 2 7 3 2 2" xfId="11110"/>
    <cellStyle name="Header2 2 7 3 2 2 2" xfId="11111"/>
    <cellStyle name="Header2 2 7 3 2 2 3" xfId="11112"/>
    <cellStyle name="Header2 2 7 3 2 2 4" xfId="11113"/>
    <cellStyle name="Header2 2 7 3 2 3" xfId="11114"/>
    <cellStyle name="Header2 2 7 3 2 3 2" xfId="11115"/>
    <cellStyle name="Header2 2 7 3 2 4" xfId="11116"/>
    <cellStyle name="Header2 2 7 3 2 4 2" xfId="11117"/>
    <cellStyle name="Header2 2 7 3 2 5" xfId="11118"/>
    <cellStyle name="Header2 2 7 3 2 6" xfId="11119"/>
    <cellStyle name="Header2 2 7 3 3" xfId="11120"/>
    <cellStyle name="Header2 2 7 3 3 2" xfId="11121"/>
    <cellStyle name="Header2 2 7 3 3 3" xfId="11122"/>
    <cellStyle name="Header2 2 7 3 3 4" xfId="11123"/>
    <cellStyle name="Header2 2 7 3 4" xfId="11124"/>
    <cellStyle name="Header2 2 7 3 4 2" xfId="11125"/>
    <cellStyle name="Header2 2 7 3 4 3" xfId="11126"/>
    <cellStyle name="Header2 2 7 3 5" xfId="11127"/>
    <cellStyle name="Header2 2 7 3 5 2" xfId="11128"/>
    <cellStyle name="Header2 2 7 3 6" xfId="11129"/>
    <cellStyle name="Header2 2 7 3 6 2" xfId="11130"/>
    <cellStyle name="Header2 2 7 3 7" xfId="11131"/>
    <cellStyle name="Header2 2 8" xfId="11132"/>
    <cellStyle name="Header2 2 8 2" xfId="11133"/>
    <cellStyle name="Header2 2 8 2 2" xfId="11134"/>
    <cellStyle name="Header2 2 8 2 2 2" xfId="11135"/>
    <cellStyle name="Header2 2 8 2 2 2 2" xfId="11136"/>
    <cellStyle name="Header2 2 8 2 2 2 3" xfId="11137"/>
    <cellStyle name="Header2 2 8 2 2 2 4" xfId="11138"/>
    <cellStyle name="Header2 2 8 2 2 3" xfId="11139"/>
    <cellStyle name="Header2 2 8 2 2 3 2" xfId="11140"/>
    <cellStyle name="Header2 2 8 2 2 4" xfId="11141"/>
    <cellStyle name="Header2 2 8 2 2 4 2" xfId="11142"/>
    <cellStyle name="Header2 2 8 2 2 5" xfId="11143"/>
    <cellStyle name="Header2 2 8 2 2 6" xfId="11144"/>
    <cellStyle name="Header2 2 8 2 3" xfId="11145"/>
    <cellStyle name="Header2 2 8 2 3 2" xfId="11146"/>
    <cellStyle name="Header2 2 8 2 3 3" xfId="11147"/>
    <cellStyle name="Header2 2 8 2 3 4" xfId="11148"/>
    <cellStyle name="Header2 2 8 2 4" xfId="11149"/>
    <cellStyle name="Header2 2 8 2 4 2" xfId="11150"/>
    <cellStyle name="Header2 2 8 2 4 3" xfId="11151"/>
    <cellStyle name="Header2 2 8 2 5" xfId="11152"/>
    <cellStyle name="Header2 2 8 2 5 2" xfId="11153"/>
    <cellStyle name="Header2 2 8 2 6" xfId="11154"/>
    <cellStyle name="Header2 2 8 2 6 2" xfId="11155"/>
    <cellStyle name="Header2 2 8 2 7" xfId="11156"/>
    <cellStyle name="Header2 2 8 3" xfId="11157"/>
    <cellStyle name="Header2 2 8 3 2" xfId="11158"/>
    <cellStyle name="Header2 2 8 3 2 2" xfId="11159"/>
    <cellStyle name="Header2 2 8 3 2 2 2" xfId="11160"/>
    <cellStyle name="Header2 2 8 3 2 2 3" xfId="11161"/>
    <cellStyle name="Header2 2 8 3 2 2 4" xfId="11162"/>
    <cellStyle name="Header2 2 8 3 2 3" xfId="11163"/>
    <cellStyle name="Header2 2 8 3 2 3 2" xfId="11164"/>
    <cellStyle name="Header2 2 8 3 2 4" xfId="11165"/>
    <cellStyle name="Header2 2 8 3 2 4 2" xfId="11166"/>
    <cellStyle name="Header2 2 8 3 2 5" xfId="11167"/>
    <cellStyle name="Header2 2 8 3 2 6" xfId="11168"/>
    <cellStyle name="Header2 2 8 3 3" xfId="11169"/>
    <cellStyle name="Header2 2 8 3 3 2" xfId="11170"/>
    <cellStyle name="Header2 2 8 3 3 3" xfId="11171"/>
    <cellStyle name="Header2 2 8 3 3 4" xfId="11172"/>
    <cellStyle name="Header2 2 8 3 4" xfId="11173"/>
    <cellStyle name="Header2 2 8 3 4 2" xfId="11174"/>
    <cellStyle name="Header2 2 8 3 4 3" xfId="11175"/>
    <cellStyle name="Header2 2 8 3 5" xfId="11176"/>
    <cellStyle name="Header2 2 8 3 5 2" xfId="11177"/>
    <cellStyle name="Header2 2 8 3 6" xfId="11178"/>
    <cellStyle name="Header2 2 8 3 6 2" xfId="11179"/>
    <cellStyle name="Header2 2 8 3 7" xfId="11180"/>
    <cellStyle name="Header2 2 9" xfId="11181"/>
    <cellStyle name="Header2 2 9 2" xfId="11182"/>
    <cellStyle name="Header2 2 9 2 2" xfId="11183"/>
    <cellStyle name="Header2 2 9 2 2 2" xfId="11184"/>
    <cellStyle name="Header2 2 9 2 2 2 2" xfId="11185"/>
    <cellStyle name="Header2 2 9 2 2 2 3" xfId="11186"/>
    <cellStyle name="Header2 2 9 2 2 2 4" xfId="11187"/>
    <cellStyle name="Header2 2 9 2 2 3" xfId="11188"/>
    <cellStyle name="Header2 2 9 2 2 3 2" xfId="11189"/>
    <cellStyle name="Header2 2 9 2 2 4" xfId="11190"/>
    <cellStyle name="Header2 2 9 2 2 4 2" xfId="11191"/>
    <cellStyle name="Header2 2 9 2 2 5" xfId="11192"/>
    <cellStyle name="Header2 2 9 2 2 6" xfId="11193"/>
    <cellStyle name="Header2 2 9 2 3" xfId="11194"/>
    <cellStyle name="Header2 2 9 2 3 2" xfId="11195"/>
    <cellStyle name="Header2 2 9 2 3 3" xfId="11196"/>
    <cellStyle name="Header2 2 9 2 3 4" xfId="11197"/>
    <cellStyle name="Header2 2 9 2 4" xfId="11198"/>
    <cellStyle name="Header2 2 9 2 4 2" xfId="11199"/>
    <cellStyle name="Header2 2 9 2 4 3" xfId="11200"/>
    <cellStyle name="Header2 2 9 2 5" xfId="11201"/>
    <cellStyle name="Header2 2 9 2 5 2" xfId="11202"/>
    <cellStyle name="Header2 2 9 2 6" xfId="11203"/>
    <cellStyle name="Header2 2 9 2 6 2" xfId="11204"/>
    <cellStyle name="Header2 2 9 2 7" xfId="11205"/>
    <cellStyle name="Header2 2 9 3" xfId="11206"/>
    <cellStyle name="Header2 2 9 3 2" xfId="11207"/>
    <cellStyle name="Header2 2 9 3 2 2" xfId="11208"/>
    <cellStyle name="Header2 2 9 3 2 2 2" xfId="11209"/>
    <cellStyle name="Header2 2 9 3 2 2 3" xfId="11210"/>
    <cellStyle name="Header2 2 9 3 2 2 4" xfId="11211"/>
    <cellStyle name="Header2 2 9 3 2 3" xfId="11212"/>
    <cellStyle name="Header2 2 9 3 2 3 2" xfId="11213"/>
    <cellStyle name="Header2 2 9 3 2 4" xfId="11214"/>
    <cellStyle name="Header2 2 9 3 2 4 2" xfId="11215"/>
    <cellStyle name="Header2 2 9 3 2 5" xfId="11216"/>
    <cellStyle name="Header2 2 9 3 2 6" xfId="11217"/>
    <cellStyle name="Header2 2 9 3 3" xfId="11218"/>
    <cellStyle name="Header2 2 9 3 3 2" xfId="11219"/>
    <cellStyle name="Header2 2 9 3 3 3" xfId="11220"/>
    <cellStyle name="Header2 2 9 3 3 4" xfId="11221"/>
    <cellStyle name="Header2 2 9 3 4" xfId="11222"/>
    <cellStyle name="Header2 2 9 3 4 2" xfId="11223"/>
    <cellStyle name="Header2 2 9 3 4 3" xfId="11224"/>
    <cellStyle name="Header2 2 9 3 5" xfId="11225"/>
    <cellStyle name="Header2 2 9 3 5 2" xfId="11226"/>
    <cellStyle name="Header2 2 9 3 6" xfId="11227"/>
    <cellStyle name="Header2 2 9 3 6 2" xfId="11228"/>
    <cellStyle name="Header2 2 9 3 7" xfId="11229"/>
    <cellStyle name="Header2 20" xfId="11230"/>
    <cellStyle name="Header2 20 2" xfId="11231"/>
    <cellStyle name="Header2 20 2 2" xfId="11232"/>
    <cellStyle name="Header2 20 2 2 2" xfId="11233"/>
    <cellStyle name="Header2 20 2 2 2 2" xfId="11234"/>
    <cellStyle name="Header2 20 2 2 2 3" xfId="11235"/>
    <cellStyle name="Header2 20 2 2 2 4" xfId="11236"/>
    <cellStyle name="Header2 20 2 2 3" xfId="11237"/>
    <cellStyle name="Header2 20 2 2 3 2" xfId="11238"/>
    <cellStyle name="Header2 20 2 2 4" xfId="11239"/>
    <cellStyle name="Header2 20 2 2 4 2" xfId="11240"/>
    <cellStyle name="Header2 20 2 2 5" xfId="11241"/>
    <cellStyle name="Header2 20 2 2 6" xfId="11242"/>
    <cellStyle name="Header2 20 2 3" xfId="11243"/>
    <cellStyle name="Header2 20 2 3 2" xfId="11244"/>
    <cellStyle name="Header2 20 2 3 3" xfId="11245"/>
    <cellStyle name="Header2 20 2 3 4" xfId="11246"/>
    <cellStyle name="Header2 20 2 4" xfId="11247"/>
    <cellStyle name="Header2 20 2 4 2" xfId="11248"/>
    <cellStyle name="Header2 20 2 4 3" xfId="11249"/>
    <cellStyle name="Header2 20 2 5" xfId="11250"/>
    <cellStyle name="Header2 20 2 5 2" xfId="11251"/>
    <cellStyle name="Header2 20 2 6" xfId="11252"/>
    <cellStyle name="Header2 20 2 6 2" xfId="11253"/>
    <cellStyle name="Header2 20 2 7" xfId="11254"/>
    <cellStyle name="Header2 20 3" xfId="11255"/>
    <cellStyle name="Header2 20 3 2" xfId="11256"/>
    <cellStyle name="Header2 20 3 2 2" xfId="11257"/>
    <cellStyle name="Header2 20 3 2 2 2" xfId="11258"/>
    <cellStyle name="Header2 20 3 2 2 3" xfId="11259"/>
    <cellStyle name="Header2 20 3 2 2 4" xfId="11260"/>
    <cellStyle name="Header2 20 3 2 3" xfId="11261"/>
    <cellStyle name="Header2 20 3 2 3 2" xfId="11262"/>
    <cellStyle name="Header2 20 3 2 4" xfId="11263"/>
    <cellStyle name="Header2 20 3 2 4 2" xfId="11264"/>
    <cellStyle name="Header2 20 3 2 5" xfId="11265"/>
    <cellStyle name="Header2 20 3 2 6" xfId="11266"/>
    <cellStyle name="Header2 20 3 3" xfId="11267"/>
    <cellStyle name="Header2 20 3 3 2" xfId="11268"/>
    <cellStyle name="Header2 20 3 3 3" xfId="11269"/>
    <cellStyle name="Header2 20 3 3 4" xfId="11270"/>
    <cellStyle name="Header2 20 3 4" xfId="11271"/>
    <cellStyle name="Header2 20 3 4 2" xfId="11272"/>
    <cellStyle name="Header2 20 3 4 3" xfId="11273"/>
    <cellStyle name="Header2 20 3 5" xfId="11274"/>
    <cellStyle name="Header2 20 3 5 2" xfId="11275"/>
    <cellStyle name="Header2 20 3 6" xfId="11276"/>
    <cellStyle name="Header2 20 3 6 2" xfId="11277"/>
    <cellStyle name="Header2 20 3 7" xfId="11278"/>
    <cellStyle name="Header2 21" xfId="11279"/>
    <cellStyle name="Header2 21 2" xfId="11280"/>
    <cellStyle name="Header2 21 2 2" xfId="11281"/>
    <cellStyle name="Header2 21 2 2 2" xfId="11282"/>
    <cellStyle name="Header2 21 2 2 2 2" xfId="11283"/>
    <cellStyle name="Header2 21 2 2 2 3" xfId="11284"/>
    <cellStyle name="Header2 21 2 2 2 4" xfId="11285"/>
    <cellStyle name="Header2 21 2 2 3" xfId="11286"/>
    <cellStyle name="Header2 21 2 2 3 2" xfId="11287"/>
    <cellStyle name="Header2 21 2 2 4" xfId="11288"/>
    <cellStyle name="Header2 21 2 2 4 2" xfId="11289"/>
    <cellStyle name="Header2 21 2 2 5" xfId="11290"/>
    <cellStyle name="Header2 21 2 2 6" xfId="11291"/>
    <cellStyle name="Header2 21 2 3" xfId="11292"/>
    <cellStyle name="Header2 21 2 3 2" xfId="11293"/>
    <cellStyle name="Header2 21 2 3 3" xfId="11294"/>
    <cellStyle name="Header2 21 2 3 4" xfId="11295"/>
    <cellStyle name="Header2 21 2 4" xfId="11296"/>
    <cellStyle name="Header2 21 2 4 2" xfId="11297"/>
    <cellStyle name="Header2 21 2 4 3" xfId="11298"/>
    <cellStyle name="Header2 21 2 5" xfId="11299"/>
    <cellStyle name="Header2 21 2 5 2" xfId="11300"/>
    <cellStyle name="Header2 21 2 6" xfId="11301"/>
    <cellStyle name="Header2 21 2 6 2" xfId="11302"/>
    <cellStyle name="Header2 21 2 7" xfId="11303"/>
    <cellStyle name="Header2 21 3" xfId="11304"/>
    <cellStyle name="Header2 21 3 2" xfId="11305"/>
    <cellStyle name="Header2 21 3 2 2" xfId="11306"/>
    <cellStyle name="Header2 21 3 2 2 2" xfId="11307"/>
    <cellStyle name="Header2 21 3 2 2 3" xfId="11308"/>
    <cellStyle name="Header2 21 3 2 2 4" xfId="11309"/>
    <cellStyle name="Header2 21 3 2 3" xfId="11310"/>
    <cellStyle name="Header2 21 3 2 3 2" xfId="11311"/>
    <cellStyle name="Header2 21 3 2 4" xfId="11312"/>
    <cellStyle name="Header2 21 3 2 4 2" xfId="11313"/>
    <cellStyle name="Header2 21 3 2 5" xfId="11314"/>
    <cellStyle name="Header2 21 3 2 6" xfId="11315"/>
    <cellStyle name="Header2 21 3 3" xfId="11316"/>
    <cellStyle name="Header2 21 3 3 2" xfId="11317"/>
    <cellStyle name="Header2 21 3 3 3" xfId="11318"/>
    <cellStyle name="Header2 21 3 3 4" xfId="11319"/>
    <cellStyle name="Header2 21 3 4" xfId="11320"/>
    <cellStyle name="Header2 21 3 4 2" xfId="11321"/>
    <cellStyle name="Header2 21 3 4 3" xfId="11322"/>
    <cellStyle name="Header2 21 3 5" xfId="11323"/>
    <cellStyle name="Header2 21 3 5 2" xfId="11324"/>
    <cellStyle name="Header2 21 3 6" xfId="11325"/>
    <cellStyle name="Header2 21 3 6 2" xfId="11326"/>
    <cellStyle name="Header2 21 3 7" xfId="11327"/>
    <cellStyle name="Header2 22" xfId="11328"/>
    <cellStyle name="Header2 22 2" xfId="11329"/>
    <cellStyle name="Header2 22 2 2" xfId="11330"/>
    <cellStyle name="Header2 22 2 2 2" xfId="11331"/>
    <cellStyle name="Header2 22 2 2 2 2" xfId="11332"/>
    <cellStyle name="Header2 22 2 2 2 3" xfId="11333"/>
    <cellStyle name="Header2 22 2 2 2 4" xfId="11334"/>
    <cellStyle name="Header2 22 2 2 3" xfId="11335"/>
    <cellStyle name="Header2 22 2 2 3 2" xfId="11336"/>
    <cellStyle name="Header2 22 2 2 4" xfId="11337"/>
    <cellStyle name="Header2 22 2 2 4 2" xfId="11338"/>
    <cellStyle name="Header2 22 2 2 5" xfId="11339"/>
    <cellStyle name="Header2 22 2 2 6" xfId="11340"/>
    <cellStyle name="Header2 22 2 3" xfId="11341"/>
    <cellStyle name="Header2 22 2 3 2" xfId="11342"/>
    <cellStyle name="Header2 22 2 3 3" xfId="11343"/>
    <cellStyle name="Header2 22 2 3 4" xfId="11344"/>
    <cellStyle name="Header2 22 2 4" xfId="11345"/>
    <cellStyle name="Header2 22 2 4 2" xfId="11346"/>
    <cellStyle name="Header2 22 2 4 3" xfId="11347"/>
    <cellStyle name="Header2 22 2 5" xfId="11348"/>
    <cellStyle name="Header2 22 2 5 2" xfId="11349"/>
    <cellStyle name="Header2 22 2 6" xfId="11350"/>
    <cellStyle name="Header2 22 2 6 2" xfId="11351"/>
    <cellStyle name="Header2 22 2 7" xfId="11352"/>
    <cellStyle name="Header2 22 3" xfId="11353"/>
    <cellStyle name="Header2 22 3 2" xfId="11354"/>
    <cellStyle name="Header2 22 3 2 2" xfId="11355"/>
    <cellStyle name="Header2 22 3 2 2 2" xfId="11356"/>
    <cellStyle name="Header2 22 3 2 2 3" xfId="11357"/>
    <cellStyle name="Header2 22 3 2 2 4" xfId="11358"/>
    <cellStyle name="Header2 22 3 2 3" xfId="11359"/>
    <cellStyle name="Header2 22 3 2 3 2" xfId="11360"/>
    <cellStyle name="Header2 22 3 2 4" xfId="11361"/>
    <cellStyle name="Header2 22 3 2 4 2" xfId="11362"/>
    <cellStyle name="Header2 22 3 2 5" xfId="11363"/>
    <cellStyle name="Header2 22 3 2 6" xfId="11364"/>
    <cellStyle name="Header2 22 3 3" xfId="11365"/>
    <cellStyle name="Header2 22 3 3 2" xfId="11366"/>
    <cellStyle name="Header2 22 3 3 3" xfId="11367"/>
    <cellStyle name="Header2 22 3 3 4" xfId="11368"/>
    <cellStyle name="Header2 22 3 4" xfId="11369"/>
    <cellStyle name="Header2 22 3 4 2" xfId="11370"/>
    <cellStyle name="Header2 22 3 4 3" xfId="11371"/>
    <cellStyle name="Header2 22 3 5" xfId="11372"/>
    <cellStyle name="Header2 22 3 5 2" xfId="11373"/>
    <cellStyle name="Header2 22 3 6" xfId="11374"/>
    <cellStyle name="Header2 22 3 6 2" xfId="11375"/>
    <cellStyle name="Header2 22 3 7" xfId="11376"/>
    <cellStyle name="Header2 23" xfId="11377"/>
    <cellStyle name="Header2 23 2" xfId="11378"/>
    <cellStyle name="Header2 23 2 2" xfId="11379"/>
    <cellStyle name="Header2 23 2 2 2" xfId="11380"/>
    <cellStyle name="Header2 23 2 2 2 2" xfId="11381"/>
    <cellStyle name="Header2 23 2 2 2 3" xfId="11382"/>
    <cellStyle name="Header2 23 2 2 2 4" xfId="11383"/>
    <cellStyle name="Header2 23 2 2 3" xfId="11384"/>
    <cellStyle name="Header2 23 2 2 3 2" xfId="11385"/>
    <cellStyle name="Header2 23 2 2 4" xfId="11386"/>
    <cellStyle name="Header2 23 2 2 4 2" xfId="11387"/>
    <cellStyle name="Header2 23 2 2 5" xfId="11388"/>
    <cellStyle name="Header2 23 2 2 6" xfId="11389"/>
    <cellStyle name="Header2 23 2 3" xfId="11390"/>
    <cellStyle name="Header2 23 2 3 2" xfId="11391"/>
    <cellStyle name="Header2 23 2 3 3" xfId="11392"/>
    <cellStyle name="Header2 23 2 3 4" xfId="11393"/>
    <cellStyle name="Header2 23 2 4" xfId="11394"/>
    <cellStyle name="Header2 23 2 4 2" xfId="11395"/>
    <cellStyle name="Header2 23 2 4 3" xfId="11396"/>
    <cellStyle name="Header2 23 2 5" xfId="11397"/>
    <cellStyle name="Header2 23 2 5 2" xfId="11398"/>
    <cellStyle name="Header2 23 2 6" xfId="11399"/>
    <cellStyle name="Header2 23 2 6 2" xfId="11400"/>
    <cellStyle name="Header2 23 2 7" xfId="11401"/>
    <cellStyle name="Header2 23 3" xfId="11402"/>
    <cellStyle name="Header2 23 3 2" xfId="11403"/>
    <cellStyle name="Header2 23 3 2 2" xfId="11404"/>
    <cellStyle name="Header2 23 3 2 2 2" xfId="11405"/>
    <cellStyle name="Header2 23 3 2 2 3" xfId="11406"/>
    <cellStyle name="Header2 23 3 2 2 4" xfId="11407"/>
    <cellStyle name="Header2 23 3 2 3" xfId="11408"/>
    <cellStyle name="Header2 23 3 2 3 2" xfId="11409"/>
    <cellStyle name="Header2 23 3 2 4" xfId="11410"/>
    <cellStyle name="Header2 23 3 2 4 2" xfId="11411"/>
    <cellStyle name="Header2 23 3 2 5" xfId="11412"/>
    <cellStyle name="Header2 23 3 2 6" xfId="11413"/>
    <cellStyle name="Header2 23 3 3" xfId="11414"/>
    <cellStyle name="Header2 23 3 3 2" xfId="11415"/>
    <cellStyle name="Header2 23 3 3 3" xfId="11416"/>
    <cellStyle name="Header2 23 3 3 4" xfId="11417"/>
    <cellStyle name="Header2 23 3 4" xfId="11418"/>
    <cellStyle name="Header2 23 3 4 2" xfId="11419"/>
    <cellStyle name="Header2 23 3 4 3" xfId="11420"/>
    <cellStyle name="Header2 23 3 5" xfId="11421"/>
    <cellStyle name="Header2 23 3 5 2" xfId="11422"/>
    <cellStyle name="Header2 23 3 6" xfId="11423"/>
    <cellStyle name="Header2 23 3 6 2" xfId="11424"/>
    <cellStyle name="Header2 23 3 7" xfId="11425"/>
    <cellStyle name="Header2 24" xfId="11426"/>
    <cellStyle name="Header2 24 2" xfId="11427"/>
    <cellStyle name="Header2 24 2 2" xfId="11428"/>
    <cellStyle name="Header2 24 2 2 2" xfId="11429"/>
    <cellStyle name="Header2 24 2 2 2 2" xfId="11430"/>
    <cellStyle name="Header2 24 2 2 2 3" xfId="11431"/>
    <cellStyle name="Header2 24 2 2 2 4" xfId="11432"/>
    <cellStyle name="Header2 24 2 2 3" xfId="11433"/>
    <cellStyle name="Header2 24 2 2 3 2" xfId="11434"/>
    <cellStyle name="Header2 24 2 2 4" xfId="11435"/>
    <cellStyle name="Header2 24 2 2 4 2" xfId="11436"/>
    <cellStyle name="Header2 24 2 2 5" xfId="11437"/>
    <cellStyle name="Header2 24 2 2 6" xfId="11438"/>
    <cellStyle name="Header2 24 2 3" xfId="11439"/>
    <cellStyle name="Header2 24 2 3 2" xfId="11440"/>
    <cellStyle name="Header2 24 2 3 3" xfId="11441"/>
    <cellStyle name="Header2 24 2 3 4" xfId="11442"/>
    <cellStyle name="Header2 24 2 4" xfId="11443"/>
    <cellStyle name="Header2 24 2 4 2" xfId="11444"/>
    <cellStyle name="Header2 24 2 4 3" xfId="11445"/>
    <cellStyle name="Header2 24 2 5" xfId="11446"/>
    <cellStyle name="Header2 24 2 5 2" xfId="11447"/>
    <cellStyle name="Header2 24 2 6" xfId="11448"/>
    <cellStyle name="Header2 24 2 6 2" xfId="11449"/>
    <cellStyle name="Header2 24 2 7" xfId="11450"/>
    <cellStyle name="Header2 24 3" xfId="11451"/>
    <cellStyle name="Header2 24 3 2" xfId="11452"/>
    <cellStyle name="Header2 24 3 2 2" xfId="11453"/>
    <cellStyle name="Header2 24 3 2 2 2" xfId="11454"/>
    <cellStyle name="Header2 24 3 2 2 3" xfId="11455"/>
    <cellStyle name="Header2 24 3 2 2 4" xfId="11456"/>
    <cellStyle name="Header2 24 3 2 3" xfId="11457"/>
    <cellStyle name="Header2 24 3 2 3 2" xfId="11458"/>
    <cellStyle name="Header2 24 3 2 4" xfId="11459"/>
    <cellStyle name="Header2 24 3 2 4 2" xfId="11460"/>
    <cellStyle name="Header2 24 3 2 5" xfId="11461"/>
    <cellStyle name="Header2 24 3 2 6" xfId="11462"/>
    <cellStyle name="Header2 24 3 3" xfId="11463"/>
    <cellStyle name="Header2 24 3 3 2" xfId="11464"/>
    <cellStyle name="Header2 24 3 3 3" xfId="11465"/>
    <cellStyle name="Header2 24 3 3 4" xfId="11466"/>
    <cellStyle name="Header2 24 3 4" xfId="11467"/>
    <cellStyle name="Header2 24 3 4 2" xfId="11468"/>
    <cellStyle name="Header2 24 3 4 3" xfId="11469"/>
    <cellStyle name="Header2 24 3 5" xfId="11470"/>
    <cellStyle name="Header2 24 3 5 2" xfId="11471"/>
    <cellStyle name="Header2 24 3 6" xfId="11472"/>
    <cellStyle name="Header2 24 3 6 2" xfId="11473"/>
    <cellStyle name="Header2 24 3 7" xfId="11474"/>
    <cellStyle name="Header2 25" xfId="11475"/>
    <cellStyle name="Header2 25 2" xfId="11476"/>
    <cellStyle name="Header2 25 2 2" xfId="11477"/>
    <cellStyle name="Header2 25 2 2 2" xfId="11478"/>
    <cellStyle name="Header2 25 2 2 2 2" xfId="11479"/>
    <cellStyle name="Header2 25 2 2 2 3" xfId="11480"/>
    <cellStyle name="Header2 25 2 2 2 4" xfId="11481"/>
    <cellStyle name="Header2 25 2 2 3" xfId="11482"/>
    <cellStyle name="Header2 25 2 2 3 2" xfId="11483"/>
    <cellStyle name="Header2 25 2 2 4" xfId="11484"/>
    <cellStyle name="Header2 25 2 2 4 2" xfId="11485"/>
    <cellStyle name="Header2 25 2 2 5" xfId="11486"/>
    <cellStyle name="Header2 25 2 2 6" xfId="11487"/>
    <cellStyle name="Header2 25 2 3" xfId="11488"/>
    <cellStyle name="Header2 25 2 3 2" xfId="11489"/>
    <cellStyle name="Header2 25 2 3 3" xfId="11490"/>
    <cellStyle name="Header2 25 2 3 4" xfId="11491"/>
    <cellStyle name="Header2 25 2 4" xfId="11492"/>
    <cellStyle name="Header2 25 2 4 2" xfId="11493"/>
    <cellStyle name="Header2 25 2 4 3" xfId="11494"/>
    <cellStyle name="Header2 25 2 5" xfId="11495"/>
    <cellStyle name="Header2 25 2 5 2" xfId="11496"/>
    <cellStyle name="Header2 25 2 6" xfId="11497"/>
    <cellStyle name="Header2 25 2 6 2" xfId="11498"/>
    <cellStyle name="Header2 25 2 7" xfId="11499"/>
    <cellStyle name="Header2 25 3" xfId="11500"/>
    <cellStyle name="Header2 25 3 2" xfId="11501"/>
    <cellStyle name="Header2 25 3 2 2" xfId="11502"/>
    <cellStyle name="Header2 25 3 2 2 2" xfId="11503"/>
    <cellStyle name="Header2 25 3 2 2 3" xfId="11504"/>
    <cellStyle name="Header2 25 3 2 2 4" xfId="11505"/>
    <cellStyle name="Header2 25 3 2 3" xfId="11506"/>
    <cellStyle name="Header2 25 3 2 3 2" xfId="11507"/>
    <cellStyle name="Header2 25 3 2 4" xfId="11508"/>
    <cellStyle name="Header2 25 3 2 4 2" xfId="11509"/>
    <cellStyle name="Header2 25 3 2 5" xfId="11510"/>
    <cellStyle name="Header2 25 3 2 6" xfId="11511"/>
    <cellStyle name="Header2 25 3 3" xfId="11512"/>
    <cellStyle name="Header2 25 3 3 2" xfId="11513"/>
    <cellStyle name="Header2 25 3 3 3" xfId="11514"/>
    <cellStyle name="Header2 25 3 3 4" xfId="11515"/>
    <cellStyle name="Header2 25 3 4" xfId="11516"/>
    <cellStyle name="Header2 25 3 4 2" xfId="11517"/>
    <cellStyle name="Header2 25 3 4 3" xfId="11518"/>
    <cellStyle name="Header2 25 3 5" xfId="11519"/>
    <cellStyle name="Header2 25 3 5 2" xfId="11520"/>
    <cellStyle name="Header2 25 3 6" xfId="11521"/>
    <cellStyle name="Header2 25 3 6 2" xfId="11522"/>
    <cellStyle name="Header2 25 3 7" xfId="11523"/>
    <cellStyle name="Header2 26" xfId="11524"/>
    <cellStyle name="Header2 26 2" xfId="11525"/>
    <cellStyle name="Header2 26 2 2" xfId="11526"/>
    <cellStyle name="Header2 26 2 2 2" xfId="11527"/>
    <cellStyle name="Header2 26 2 2 2 2" xfId="11528"/>
    <cellStyle name="Header2 26 2 2 2 3" xfId="11529"/>
    <cellStyle name="Header2 26 2 2 2 4" xfId="11530"/>
    <cellStyle name="Header2 26 2 2 3" xfId="11531"/>
    <cellStyle name="Header2 26 2 2 3 2" xfId="11532"/>
    <cellStyle name="Header2 26 2 2 4" xfId="11533"/>
    <cellStyle name="Header2 26 2 2 4 2" xfId="11534"/>
    <cellStyle name="Header2 26 2 2 5" xfId="11535"/>
    <cellStyle name="Header2 26 2 2 6" xfId="11536"/>
    <cellStyle name="Header2 26 2 3" xfId="11537"/>
    <cellStyle name="Header2 26 2 3 2" xfId="11538"/>
    <cellStyle name="Header2 26 2 3 3" xfId="11539"/>
    <cellStyle name="Header2 26 2 3 4" xfId="11540"/>
    <cellStyle name="Header2 26 2 4" xfId="11541"/>
    <cellStyle name="Header2 26 2 4 2" xfId="11542"/>
    <cellStyle name="Header2 26 2 4 3" xfId="11543"/>
    <cellStyle name="Header2 26 2 5" xfId="11544"/>
    <cellStyle name="Header2 26 2 5 2" xfId="11545"/>
    <cellStyle name="Header2 26 2 6" xfId="11546"/>
    <cellStyle name="Header2 26 2 6 2" xfId="11547"/>
    <cellStyle name="Header2 26 2 7" xfId="11548"/>
    <cellStyle name="Header2 26 3" xfId="11549"/>
    <cellStyle name="Header2 26 3 2" xfId="11550"/>
    <cellStyle name="Header2 26 3 2 2" xfId="11551"/>
    <cellStyle name="Header2 26 3 2 2 2" xfId="11552"/>
    <cellStyle name="Header2 26 3 2 2 3" xfId="11553"/>
    <cellStyle name="Header2 26 3 2 2 4" xfId="11554"/>
    <cellStyle name="Header2 26 3 2 3" xfId="11555"/>
    <cellStyle name="Header2 26 3 2 3 2" xfId="11556"/>
    <cellStyle name="Header2 26 3 2 4" xfId="11557"/>
    <cellStyle name="Header2 26 3 2 4 2" xfId="11558"/>
    <cellStyle name="Header2 26 3 2 5" xfId="11559"/>
    <cellStyle name="Header2 26 3 2 6" xfId="11560"/>
    <cellStyle name="Header2 26 3 3" xfId="11561"/>
    <cellStyle name="Header2 26 3 3 2" xfId="11562"/>
    <cellStyle name="Header2 26 3 3 3" xfId="11563"/>
    <cellStyle name="Header2 26 3 3 4" xfId="11564"/>
    <cellStyle name="Header2 26 3 4" xfId="11565"/>
    <cellStyle name="Header2 26 3 4 2" xfId="11566"/>
    <cellStyle name="Header2 26 3 4 3" xfId="11567"/>
    <cellStyle name="Header2 26 3 5" xfId="11568"/>
    <cellStyle name="Header2 26 3 5 2" xfId="11569"/>
    <cellStyle name="Header2 26 3 6" xfId="11570"/>
    <cellStyle name="Header2 26 3 6 2" xfId="11571"/>
    <cellStyle name="Header2 26 3 7" xfId="11572"/>
    <cellStyle name="Header2 27" xfId="11573"/>
    <cellStyle name="Header2 27 2" xfId="11574"/>
    <cellStyle name="Header2 27 2 2" xfId="11575"/>
    <cellStyle name="Header2 27 2 2 2" xfId="11576"/>
    <cellStyle name="Header2 27 2 2 2 2" xfId="11577"/>
    <cellStyle name="Header2 27 2 2 2 3" xfId="11578"/>
    <cellStyle name="Header2 27 2 2 2 4" xfId="11579"/>
    <cellStyle name="Header2 27 2 2 3" xfId="11580"/>
    <cellStyle name="Header2 27 2 2 3 2" xfId="11581"/>
    <cellStyle name="Header2 27 2 2 4" xfId="11582"/>
    <cellStyle name="Header2 27 2 2 4 2" xfId="11583"/>
    <cellStyle name="Header2 27 2 2 5" xfId="11584"/>
    <cellStyle name="Header2 27 2 2 6" xfId="11585"/>
    <cellStyle name="Header2 27 2 3" xfId="11586"/>
    <cellStyle name="Header2 27 2 3 2" xfId="11587"/>
    <cellStyle name="Header2 27 2 3 3" xfId="11588"/>
    <cellStyle name="Header2 27 2 3 4" xfId="11589"/>
    <cellStyle name="Header2 27 2 4" xfId="11590"/>
    <cellStyle name="Header2 27 2 4 2" xfId="11591"/>
    <cellStyle name="Header2 27 2 4 3" xfId="11592"/>
    <cellStyle name="Header2 27 2 5" xfId="11593"/>
    <cellStyle name="Header2 27 2 5 2" xfId="11594"/>
    <cellStyle name="Header2 27 2 6" xfId="11595"/>
    <cellStyle name="Header2 27 2 6 2" xfId="11596"/>
    <cellStyle name="Header2 27 2 7" xfId="11597"/>
    <cellStyle name="Header2 27 3" xfId="11598"/>
    <cellStyle name="Header2 27 3 2" xfId="11599"/>
    <cellStyle name="Header2 27 3 2 2" xfId="11600"/>
    <cellStyle name="Header2 27 3 2 2 2" xfId="11601"/>
    <cellStyle name="Header2 27 3 2 2 3" xfId="11602"/>
    <cellStyle name="Header2 27 3 2 2 4" xfId="11603"/>
    <cellStyle name="Header2 27 3 2 3" xfId="11604"/>
    <cellStyle name="Header2 27 3 2 3 2" xfId="11605"/>
    <cellStyle name="Header2 27 3 2 4" xfId="11606"/>
    <cellStyle name="Header2 27 3 2 4 2" xfId="11607"/>
    <cellStyle name="Header2 27 3 2 5" xfId="11608"/>
    <cellStyle name="Header2 27 3 2 6" xfId="11609"/>
    <cellStyle name="Header2 27 3 3" xfId="11610"/>
    <cellStyle name="Header2 27 3 3 2" xfId="11611"/>
    <cellStyle name="Header2 27 3 3 3" xfId="11612"/>
    <cellStyle name="Header2 27 3 3 4" xfId="11613"/>
    <cellStyle name="Header2 27 3 4" xfId="11614"/>
    <cellStyle name="Header2 27 3 4 2" xfId="11615"/>
    <cellStyle name="Header2 27 3 4 3" xfId="11616"/>
    <cellStyle name="Header2 27 3 5" xfId="11617"/>
    <cellStyle name="Header2 27 3 5 2" xfId="11618"/>
    <cellStyle name="Header2 27 3 6" xfId="11619"/>
    <cellStyle name="Header2 27 3 6 2" xfId="11620"/>
    <cellStyle name="Header2 27 3 7" xfId="11621"/>
    <cellStyle name="Header2 28" xfId="11622"/>
    <cellStyle name="Header2 28 2" xfId="11623"/>
    <cellStyle name="Header2 28 2 2" xfId="11624"/>
    <cellStyle name="Header2 28 2 2 2" xfId="11625"/>
    <cellStyle name="Header2 28 2 2 2 2" xfId="11626"/>
    <cellStyle name="Header2 28 2 2 2 3" xfId="11627"/>
    <cellStyle name="Header2 28 2 2 2 4" xfId="11628"/>
    <cellStyle name="Header2 28 2 2 3" xfId="11629"/>
    <cellStyle name="Header2 28 2 2 3 2" xfId="11630"/>
    <cellStyle name="Header2 28 2 2 4" xfId="11631"/>
    <cellStyle name="Header2 28 2 2 4 2" xfId="11632"/>
    <cellStyle name="Header2 28 2 2 5" xfId="11633"/>
    <cellStyle name="Header2 28 2 2 6" xfId="11634"/>
    <cellStyle name="Header2 28 2 3" xfId="11635"/>
    <cellStyle name="Header2 28 2 3 2" xfId="11636"/>
    <cellStyle name="Header2 28 2 3 3" xfId="11637"/>
    <cellStyle name="Header2 28 2 3 4" xfId="11638"/>
    <cellStyle name="Header2 28 2 4" xfId="11639"/>
    <cellStyle name="Header2 28 2 4 2" xfId="11640"/>
    <cellStyle name="Header2 28 2 4 3" xfId="11641"/>
    <cellStyle name="Header2 28 2 5" xfId="11642"/>
    <cellStyle name="Header2 28 2 5 2" xfId="11643"/>
    <cellStyle name="Header2 28 2 6" xfId="11644"/>
    <cellStyle name="Header2 28 2 6 2" xfId="11645"/>
    <cellStyle name="Header2 28 2 7" xfId="11646"/>
    <cellStyle name="Header2 28 3" xfId="11647"/>
    <cellStyle name="Header2 28 3 2" xfId="11648"/>
    <cellStyle name="Header2 28 3 2 2" xfId="11649"/>
    <cellStyle name="Header2 28 3 2 2 2" xfId="11650"/>
    <cellStyle name="Header2 28 3 2 2 3" xfId="11651"/>
    <cellStyle name="Header2 28 3 2 2 4" xfId="11652"/>
    <cellStyle name="Header2 28 3 2 3" xfId="11653"/>
    <cellStyle name="Header2 28 3 2 3 2" xfId="11654"/>
    <cellStyle name="Header2 28 3 2 4" xfId="11655"/>
    <cellStyle name="Header2 28 3 2 4 2" xfId="11656"/>
    <cellStyle name="Header2 28 3 2 5" xfId="11657"/>
    <cellStyle name="Header2 28 3 2 6" xfId="11658"/>
    <cellStyle name="Header2 28 3 3" xfId="11659"/>
    <cellStyle name="Header2 28 3 3 2" xfId="11660"/>
    <cellStyle name="Header2 28 3 3 3" xfId="11661"/>
    <cellStyle name="Header2 28 3 3 4" xfId="11662"/>
    <cellStyle name="Header2 28 3 4" xfId="11663"/>
    <cellStyle name="Header2 28 3 4 2" xfId="11664"/>
    <cellStyle name="Header2 28 3 4 3" xfId="11665"/>
    <cellStyle name="Header2 28 3 5" xfId="11666"/>
    <cellStyle name="Header2 28 3 5 2" xfId="11667"/>
    <cellStyle name="Header2 28 3 6" xfId="11668"/>
    <cellStyle name="Header2 28 3 6 2" xfId="11669"/>
    <cellStyle name="Header2 28 3 7" xfId="11670"/>
    <cellStyle name="Header2 29" xfId="11671"/>
    <cellStyle name="Header2 29 2" xfId="11672"/>
    <cellStyle name="Header2 29 2 2" xfId="11673"/>
    <cellStyle name="Header2 29 2 2 2" xfId="11674"/>
    <cellStyle name="Header2 29 2 2 2 2" xfId="11675"/>
    <cellStyle name="Header2 29 2 2 2 3" xfId="11676"/>
    <cellStyle name="Header2 29 2 2 2 4" xfId="11677"/>
    <cellStyle name="Header2 29 2 2 3" xfId="11678"/>
    <cellStyle name="Header2 29 2 2 3 2" xfId="11679"/>
    <cellStyle name="Header2 29 2 2 4" xfId="11680"/>
    <cellStyle name="Header2 29 2 2 4 2" xfId="11681"/>
    <cellStyle name="Header2 29 2 2 5" xfId="11682"/>
    <cellStyle name="Header2 29 2 2 6" xfId="11683"/>
    <cellStyle name="Header2 29 2 3" xfId="11684"/>
    <cellStyle name="Header2 29 2 3 2" xfId="11685"/>
    <cellStyle name="Header2 29 2 3 3" xfId="11686"/>
    <cellStyle name="Header2 29 2 3 4" xfId="11687"/>
    <cellStyle name="Header2 29 2 4" xfId="11688"/>
    <cellStyle name="Header2 29 2 4 2" xfId="11689"/>
    <cellStyle name="Header2 29 2 4 3" xfId="11690"/>
    <cellStyle name="Header2 29 2 5" xfId="11691"/>
    <cellStyle name="Header2 29 2 5 2" xfId="11692"/>
    <cellStyle name="Header2 29 2 6" xfId="11693"/>
    <cellStyle name="Header2 29 2 6 2" xfId="11694"/>
    <cellStyle name="Header2 29 2 7" xfId="11695"/>
    <cellStyle name="Header2 29 3" xfId="11696"/>
    <cellStyle name="Header2 29 3 2" xfId="11697"/>
    <cellStyle name="Header2 29 3 2 2" xfId="11698"/>
    <cellStyle name="Header2 29 3 2 2 2" xfId="11699"/>
    <cellStyle name="Header2 29 3 2 2 3" xfId="11700"/>
    <cellStyle name="Header2 29 3 2 2 4" xfId="11701"/>
    <cellStyle name="Header2 29 3 2 3" xfId="11702"/>
    <cellStyle name="Header2 29 3 2 3 2" xfId="11703"/>
    <cellStyle name="Header2 29 3 2 4" xfId="11704"/>
    <cellStyle name="Header2 29 3 2 4 2" xfId="11705"/>
    <cellStyle name="Header2 29 3 2 5" xfId="11706"/>
    <cellStyle name="Header2 29 3 2 6" xfId="11707"/>
    <cellStyle name="Header2 29 3 3" xfId="11708"/>
    <cellStyle name="Header2 29 3 3 2" xfId="11709"/>
    <cellStyle name="Header2 29 3 3 3" xfId="11710"/>
    <cellStyle name="Header2 29 3 3 4" xfId="11711"/>
    <cellStyle name="Header2 29 3 4" xfId="11712"/>
    <cellStyle name="Header2 29 3 4 2" xfId="11713"/>
    <cellStyle name="Header2 29 3 4 3" xfId="11714"/>
    <cellStyle name="Header2 29 3 5" xfId="11715"/>
    <cellStyle name="Header2 29 3 5 2" xfId="11716"/>
    <cellStyle name="Header2 29 3 6" xfId="11717"/>
    <cellStyle name="Header2 29 3 6 2" xfId="11718"/>
    <cellStyle name="Header2 29 3 7" xfId="11719"/>
    <cellStyle name="Header2 3" xfId="11720"/>
    <cellStyle name="Header2 3 2" xfId="11721"/>
    <cellStyle name="Header2 3 2 2" xfId="11722"/>
    <cellStyle name="Header2 3 2 2 2" xfId="11723"/>
    <cellStyle name="Header2 3 2 2 2 2" xfId="11724"/>
    <cellStyle name="Header2 3 2 2 2 2 2" xfId="11725"/>
    <cellStyle name="Header2 3 2 2 2 2 2 2" xfId="11726"/>
    <cellStyle name="Header2 3 2 2 2 2 2 3" xfId="11727"/>
    <cellStyle name="Header2 3 2 2 2 2 2 4" xfId="11728"/>
    <cellStyle name="Header2 3 2 2 2 2 3" xfId="11729"/>
    <cellStyle name="Header2 3 2 2 2 2 3 2" xfId="11730"/>
    <cellStyle name="Header2 3 2 2 2 2 4" xfId="11731"/>
    <cellStyle name="Header2 3 2 2 2 2 4 2" xfId="11732"/>
    <cellStyle name="Header2 3 2 2 2 2 5" xfId="11733"/>
    <cellStyle name="Header2 3 2 2 2 2 6" xfId="11734"/>
    <cellStyle name="Header2 3 2 2 2 3" xfId="11735"/>
    <cellStyle name="Header2 3 2 2 2 3 2" xfId="11736"/>
    <cellStyle name="Header2 3 2 2 2 3 3" xfId="11737"/>
    <cellStyle name="Header2 3 2 2 2 3 4" xfId="11738"/>
    <cellStyle name="Header2 3 2 2 2 4" xfId="11739"/>
    <cellStyle name="Header2 3 2 2 2 4 2" xfId="11740"/>
    <cellStyle name="Header2 3 2 2 2 4 3" xfId="11741"/>
    <cellStyle name="Header2 3 2 2 2 5" xfId="11742"/>
    <cellStyle name="Header2 3 2 2 2 5 2" xfId="11743"/>
    <cellStyle name="Header2 3 2 2 2 6" xfId="11744"/>
    <cellStyle name="Header2 3 2 2 2 6 2" xfId="11745"/>
    <cellStyle name="Header2 3 2 2 2 7" xfId="11746"/>
    <cellStyle name="Header2 3 2 2 3" xfId="11747"/>
    <cellStyle name="Header2 3 2 2 3 2" xfId="11748"/>
    <cellStyle name="Header2 3 2 2 3 3" xfId="11749"/>
    <cellStyle name="Header2 3 2 2 3 4" xfId="11750"/>
    <cellStyle name="Header2 3 2 2 4" xfId="11751"/>
    <cellStyle name="Header2 3 2 2 4 2" xfId="11752"/>
    <cellStyle name="Header2 3 2 2 4 3" xfId="11753"/>
    <cellStyle name="Header2 3 2 2 5" xfId="11754"/>
    <cellStyle name="Header2 3 2 2 5 2" xfId="11755"/>
    <cellStyle name="Header2 3 2 2 6" xfId="11756"/>
    <cellStyle name="Header2 3 2 2 6 2" xfId="11757"/>
    <cellStyle name="Header2 3 2 2 7" xfId="11758"/>
    <cellStyle name="Header2 3 2 3" xfId="11759"/>
    <cellStyle name="Header2 3 2 3 2" xfId="11760"/>
    <cellStyle name="Header2 3 2 3 2 2" xfId="11761"/>
    <cellStyle name="Header2 3 2 3 2 2 2" xfId="11762"/>
    <cellStyle name="Header2 3 2 3 2 2 2 2" xfId="11763"/>
    <cellStyle name="Header2 3 2 3 2 2 2 3" xfId="11764"/>
    <cellStyle name="Header2 3 2 3 2 2 2 4" xfId="11765"/>
    <cellStyle name="Header2 3 2 3 2 2 3" xfId="11766"/>
    <cellStyle name="Header2 3 2 3 2 2 3 2" xfId="11767"/>
    <cellStyle name="Header2 3 2 3 2 2 4" xfId="11768"/>
    <cellStyle name="Header2 3 2 3 2 2 4 2" xfId="11769"/>
    <cellStyle name="Header2 3 2 3 2 2 5" xfId="11770"/>
    <cellStyle name="Header2 3 2 3 2 2 6" xfId="11771"/>
    <cellStyle name="Header2 3 2 3 2 3" xfId="11772"/>
    <cellStyle name="Header2 3 2 3 2 3 2" xfId="11773"/>
    <cellStyle name="Header2 3 2 3 2 3 3" xfId="11774"/>
    <cellStyle name="Header2 3 2 3 2 3 4" xfId="11775"/>
    <cellStyle name="Header2 3 2 3 2 4" xfId="11776"/>
    <cellStyle name="Header2 3 2 3 2 4 2" xfId="11777"/>
    <cellStyle name="Header2 3 2 3 2 4 3" xfId="11778"/>
    <cellStyle name="Header2 3 2 3 2 5" xfId="11779"/>
    <cellStyle name="Header2 3 2 3 2 5 2" xfId="11780"/>
    <cellStyle name="Header2 3 2 3 2 6" xfId="11781"/>
    <cellStyle name="Header2 3 2 3 2 6 2" xfId="11782"/>
    <cellStyle name="Header2 3 2 3 2 7" xfId="11783"/>
    <cellStyle name="Header2 3 2 3 3" xfId="11784"/>
    <cellStyle name="Header2 3 2 3 3 2" xfId="11785"/>
    <cellStyle name="Header2 3 2 3 3 3" xfId="11786"/>
    <cellStyle name="Header2 3 2 3 3 4" xfId="11787"/>
    <cellStyle name="Header2 3 2 3 4" xfId="11788"/>
    <cellStyle name="Header2 3 2 3 4 2" xfId="11789"/>
    <cellStyle name="Header2 3 2 3 4 3" xfId="11790"/>
    <cellStyle name="Header2 3 2 3 5" xfId="11791"/>
    <cellStyle name="Header2 3 2 3 5 2" xfId="11792"/>
    <cellStyle name="Header2 3 2 3 6" xfId="11793"/>
    <cellStyle name="Header2 3 2 3 6 2" xfId="11794"/>
    <cellStyle name="Header2 3 2 3 7" xfId="11795"/>
    <cellStyle name="Header2 3 2 4" xfId="11796"/>
    <cellStyle name="Header2 3 2 4 2" xfId="11797"/>
    <cellStyle name="Header2 3 2 4 2 2" xfId="11798"/>
    <cellStyle name="Header2 3 2 4 2 2 2" xfId="11799"/>
    <cellStyle name="Header2 3 2 4 2 2 3" xfId="11800"/>
    <cellStyle name="Header2 3 2 4 2 2 4" xfId="11801"/>
    <cellStyle name="Header2 3 2 4 2 3" xfId="11802"/>
    <cellStyle name="Header2 3 2 4 2 3 2" xfId="11803"/>
    <cellStyle name="Header2 3 2 4 2 4" xfId="11804"/>
    <cellStyle name="Header2 3 2 4 2 4 2" xfId="11805"/>
    <cellStyle name="Header2 3 2 4 2 5" xfId="11806"/>
    <cellStyle name="Header2 3 2 4 2 6" xfId="11807"/>
    <cellStyle name="Header2 3 2 4 3" xfId="11808"/>
    <cellStyle name="Header2 3 2 4 3 2" xfId="11809"/>
    <cellStyle name="Header2 3 2 4 3 3" xfId="11810"/>
    <cellStyle name="Header2 3 2 4 3 4" xfId="11811"/>
    <cellStyle name="Header2 3 2 4 4" xfId="11812"/>
    <cellStyle name="Header2 3 2 4 4 2" xfId="11813"/>
    <cellStyle name="Header2 3 2 4 4 3" xfId="11814"/>
    <cellStyle name="Header2 3 2 4 5" xfId="11815"/>
    <cellStyle name="Header2 3 2 4 5 2" xfId="11816"/>
    <cellStyle name="Header2 3 2 4 6" xfId="11817"/>
    <cellStyle name="Header2 3 2 4 6 2" xfId="11818"/>
    <cellStyle name="Header2 3 2 4 7" xfId="11819"/>
    <cellStyle name="Header2 3 2 5" xfId="11820"/>
    <cellStyle name="Header2 3 2 5 2" xfId="11821"/>
    <cellStyle name="Header2 3 2 5 3" xfId="11822"/>
    <cellStyle name="Header2 3 2 5 4" xfId="11823"/>
    <cellStyle name="Header2 3 2 6" xfId="11824"/>
    <cellStyle name="Header2 3 2 6 2" xfId="11825"/>
    <cellStyle name="Header2 3 2 6 3" xfId="11826"/>
    <cellStyle name="Header2 3 2 7" xfId="11827"/>
    <cellStyle name="Header2 3 2 7 2" xfId="11828"/>
    <cellStyle name="Header2 3 2 8" xfId="11829"/>
    <cellStyle name="Header2 3 2 8 2" xfId="11830"/>
    <cellStyle name="Header2 3 2 9" xfId="11831"/>
    <cellStyle name="Header2 3 3" xfId="11832"/>
    <cellStyle name="Header2 3 3 2" xfId="11833"/>
    <cellStyle name="Header2 3 3 2 2" xfId="11834"/>
    <cellStyle name="Header2 3 3 2 2 2" xfId="11835"/>
    <cellStyle name="Header2 3 3 2 2 3" xfId="11836"/>
    <cellStyle name="Header2 3 3 2 2 4" xfId="11837"/>
    <cellStyle name="Header2 3 3 2 3" xfId="11838"/>
    <cellStyle name="Header2 3 3 2 3 2" xfId="11839"/>
    <cellStyle name="Header2 3 3 2 4" xfId="11840"/>
    <cellStyle name="Header2 3 3 2 4 2" xfId="11841"/>
    <cellStyle name="Header2 3 3 2 5" xfId="11842"/>
    <cellStyle name="Header2 3 3 2 6" xfId="11843"/>
    <cellStyle name="Header2 3 3 3" xfId="11844"/>
    <cellStyle name="Header2 3 3 3 2" xfId="11845"/>
    <cellStyle name="Header2 3 3 3 3" xfId="11846"/>
    <cellStyle name="Header2 3 3 3 4" xfId="11847"/>
    <cellStyle name="Header2 3 3 4" xfId="11848"/>
    <cellStyle name="Header2 3 3 4 2" xfId="11849"/>
    <cellStyle name="Header2 3 3 4 3" xfId="11850"/>
    <cellStyle name="Header2 3 3 5" xfId="11851"/>
    <cellStyle name="Header2 3 3 5 2" xfId="11852"/>
    <cellStyle name="Header2 3 3 6" xfId="11853"/>
    <cellStyle name="Header2 3 3 6 2" xfId="11854"/>
    <cellStyle name="Header2 3 3 7" xfId="11855"/>
    <cellStyle name="Header2 30" xfId="11856"/>
    <cellStyle name="Header2 30 2" xfId="11857"/>
    <cellStyle name="Header2 30 2 2" xfId="11858"/>
    <cellStyle name="Header2 30 2 2 2" xfId="11859"/>
    <cellStyle name="Header2 30 2 2 2 2" xfId="11860"/>
    <cellStyle name="Header2 30 2 2 2 3" xfId="11861"/>
    <cellStyle name="Header2 30 2 2 2 4" xfId="11862"/>
    <cellStyle name="Header2 30 2 2 3" xfId="11863"/>
    <cellStyle name="Header2 30 2 2 3 2" xfId="11864"/>
    <cellStyle name="Header2 30 2 2 4" xfId="11865"/>
    <cellStyle name="Header2 30 2 2 4 2" xfId="11866"/>
    <cellStyle name="Header2 30 2 2 5" xfId="11867"/>
    <cellStyle name="Header2 30 2 2 6" xfId="11868"/>
    <cellStyle name="Header2 30 2 3" xfId="11869"/>
    <cellStyle name="Header2 30 2 3 2" xfId="11870"/>
    <cellStyle name="Header2 30 2 3 3" xfId="11871"/>
    <cellStyle name="Header2 30 2 3 4" xfId="11872"/>
    <cellStyle name="Header2 30 2 4" xfId="11873"/>
    <cellStyle name="Header2 30 2 4 2" xfId="11874"/>
    <cellStyle name="Header2 30 2 4 3" xfId="11875"/>
    <cellStyle name="Header2 30 2 5" xfId="11876"/>
    <cellStyle name="Header2 30 2 5 2" xfId="11877"/>
    <cellStyle name="Header2 30 2 6" xfId="11878"/>
    <cellStyle name="Header2 30 2 6 2" xfId="11879"/>
    <cellStyle name="Header2 30 2 7" xfId="11880"/>
    <cellStyle name="Header2 30 3" xfId="11881"/>
    <cellStyle name="Header2 30 3 2" xfId="11882"/>
    <cellStyle name="Header2 30 3 2 2" xfId="11883"/>
    <cellStyle name="Header2 30 3 2 2 2" xfId="11884"/>
    <cellStyle name="Header2 30 3 2 2 3" xfId="11885"/>
    <cellStyle name="Header2 30 3 2 2 4" xfId="11886"/>
    <cellStyle name="Header2 30 3 2 3" xfId="11887"/>
    <cellStyle name="Header2 30 3 2 3 2" xfId="11888"/>
    <cellStyle name="Header2 30 3 2 4" xfId="11889"/>
    <cellStyle name="Header2 30 3 2 4 2" xfId="11890"/>
    <cellStyle name="Header2 30 3 2 5" xfId="11891"/>
    <cellStyle name="Header2 30 3 2 6" xfId="11892"/>
    <cellStyle name="Header2 30 3 3" xfId="11893"/>
    <cellStyle name="Header2 30 3 3 2" xfId="11894"/>
    <cellStyle name="Header2 30 3 3 3" xfId="11895"/>
    <cellStyle name="Header2 30 3 3 4" xfId="11896"/>
    <cellStyle name="Header2 30 3 4" xfId="11897"/>
    <cellStyle name="Header2 30 3 4 2" xfId="11898"/>
    <cellStyle name="Header2 30 3 4 3" xfId="11899"/>
    <cellStyle name="Header2 30 3 5" xfId="11900"/>
    <cellStyle name="Header2 30 3 5 2" xfId="11901"/>
    <cellStyle name="Header2 30 3 6" xfId="11902"/>
    <cellStyle name="Header2 30 3 6 2" xfId="11903"/>
    <cellStyle name="Header2 30 3 7" xfId="11904"/>
    <cellStyle name="Header2 31" xfId="11905"/>
    <cellStyle name="Header2 31 2" xfId="11906"/>
    <cellStyle name="Header2 31 2 2" xfId="11907"/>
    <cellStyle name="Header2 31 2 2 2" xfId="11908"/>
    <cellStyle name="Header2 31 2 2 2 2" xfId="11909"/>
    <cellStyle name="Header2 31 2 2 2 3" xfId="11910"/>
    <cellStyle name="Header2 31 2 2 2 4" xfId="11911"/>
    <cellStyle name="Header2 31 2 2 3" xfId="11912"/>
    <cellStyle name="Header2 31 2 2 3 2" xfId="11913"/>
    <cellStyle name="Header2 31 2 2 4" xfId="11914"/>
    <cellStyle name="Header2 31 2 2 4 2" xfId="11915"/>
    <cellStyle name="Header2 31 2 2 5" xfId="11916"/>
    <cellStyle name="Header2 31 2 2 6" xfId="11917"/>
    <cellStyle name="Header2 31 2 3" xfId="11918"/>
    <cellStyle name="Header2 31 2 3 2" xfId="11919"/>
    <cellStyle name="Header2 31 2 3 3" xfId="11920"/>
    <cellStyle name="Header2 31 2 3 4" xfId="11921"/>
    <cellStyle name="Header2 31 2 4" xfId="11922"/>
    <cellStyle name="Header2 31 2 4 2" xfId="11923"/>
    <cellStyle name="Header2 31 2 4 3" xfId="11924"/>
    <cellStyle name="Header2 31 2 5" xfId="11925"/>
    <cellStyle name="Header2 31 2 5 2" xfId="11926"/>
    <cellStyle name="Header2 31 2 6" xfId="11927"/>
    <cellStyle name="Header2 31 2 6 2" xfId="11928"/>
    <cellStyle name="Header2 31 2 7" xfId="11929"/>
    <cellStyle name="Header2 31 3" xfId="11930"/>
    <cellStyle name="Header2 31 3 2" xfId="11931"/>
    <cellStyle name="Header2 31 3 2 2" xfId="11932"/>
    <cellStyle name="Header2 31 3 2 2 2" xfId="11933"/>
    <cellStyle name="Header2 31 3 2 2 3" xfId="11934"/>
    <cellStyle name="Header2 31 3 2 2 4" xfId="11935"/>
    <cellStyle name="Header2 31 3 2 3" xfId="11936"/>
    <cellStyle name="Header2 31 3 2 3 2" xfId="11937"/>
    <cellStyle name="Header2 31 3 2 4" xfId="11938"/>
    <cellStyle name="Header2 31 3 2 4 2" xfId="11939"/>
    <cellStyle name="Header2 31 3 2 5" xfId="11940"/>
    <cellStyle name="Header2 31 3 2 6" xfId="11941"/>
    <cellStyle name="Header2 31 3 3" xfId="11942"/>
    <cellStyle name="Header2 31 3 3 2" xfId="11943"/>
    <cellStyle name="Header2 31 3 3 3" xfId="11944"/>
    <cellStyle name="Header2 31 3 3 4" xfId="11945"/>
    <cellStyle name="Header2 31 3 4" xfId="11946"/>
    <cellStyle name="Header2 31 3 4 2" xfId="11947"/>
    <cellStyle name="Header2 31 3 4 3" xfId="11948"/>
    <cellStyle name="Header2 31 3 5" xfId="11949"/>
    <cellStyle name="Header2 31 3 5 2" xfId="11950"/>
    <cellStyle name="Header2 31 3 6" xfId="11951"/>
    <cellStyle name="Header2 31 3 6 2" xfId="11952"/>
    <cellStyle name="Header2 31 3 7" xfId="11953"/>
    <cellStyle name="Header2 32" xfId="11954"/>
    <cellStyle name="Header2 32 2" xfId="11955"/>
    <cellStyle name="Header2 32 2 2" xfId="11956"/>
    <cellStyle name="Header2 32 2 2 2" xfId="11957"/>
    <cellStyle name="Header2 32 2 2 2 2" xfId="11958"/>
    <cellStyle name="Header2 32 2 2 2 3" xfId="11959"/>
    <cellStyle name="Header2 32 2 2 2 4" xfId="11960"/>
    <cellStyle name="Header2 32 2 2 3" xfId="11961"/>
    <cellStyle name="Header2 32 2 2 3 2" xfId="11962"/>
    <cellStyle name="Header2 32 2 2 4" xfId="11963"/>
    <cellStyle name="Header2 32 2 2 4 2" xfId="11964"/>
    <cellStyle name="Header2 32 2 2 5" xfId="11965"/>
    <cellStyle name="Header2 32 2 2 6" xfId="11966"/>
    <cellStyle name="Header2 32 2 3" xfId="11967"/>
    <cellStyle name="Header2 32 2 3 2" xfId="11968"/>
    <cellStyle name="Header2 32 2 3 3" xfId="11969"/>
    <cellStyle name="Header2 32 2 3 4" xfId="11970"/>
    <cellStyle name="Header2 32 2 4" xfId="11971"/>
    <cellStyle name="Header2 32 2 4 2" xfId="11972"/>
    <cellStyle name="Header2 32 2 4 3" xfId="11973"/>
    <cellStyle name="Header2 32 2 5" xfId="11974"/>
    <cellStyle name="Header2 32 2 5 2" xfId="11975"/>
    <cellStyle name="Header2 32 2 6" xfId="11976"/>
    <cellStyle name="Header2 32 2 6 2" xfId="11977"/>
    <cellStyle name="Header2 32 2 7" xfId="11978"/>
    <cellStyle name="Header2 32 3" xfId="11979"/>
    <cellStyle name="Header2 32 3 2" xfId="11980"/>
    <cellStyle name="Header2 32 3 2 2" xfId="11981"/>
    <cellStyle name="Header2 32 3 2 2 2" xfId="11982"/>
    <cellStyle name="Header2 32 3 2 2 3" xfId="11983"/>
    <cellStyle name="Header2 32 3 2 2 4" xfId="11984"/>
    <cellStyle name="Header2 32 3 2 3" xfId="11985"/>
    <cellStyle name="Header2 32 3 2 3 2" xfId="11986"/>
    <cellStyle name="Header2 32 3 2 4" xfId="11987"/>
    <cellStyle name="Header2 32 3 2 4 2" xfId="11988"/>
    <cellStyle name="Header2 32 3 2 5" xfId="11989"/>
    <cellStyle name="Header2 32 3 2 6" xfId="11990"/>
    <cellStyle name="Header2 32 3 3" xfId="11991"/>
    <cellStyle name="Header2 32 3 3 2" xfId="11992"/>
    <cellStyle name="Header2 32 3 3 3" xfId="11993"/>
    <cellStyle name="Header2 32 3 3 4" xfId="11994"/>
    <cellStyle name="Header2 32 3 4" xfId="11995"/>
    <cellStyle name="Header2 32 3 4 2" xfId="11996"/>
    <cellStyle name="Header2 32 3 4 3" xfId="11997"/>
    <cellStyle name="Header2 32 3 5" xfId="11998"/>
    <cellStyle name="Header2 32 3 5 2" xfId="11999"/>
    <cellStyle name="Header2 32 3 6" xfId="12000"/>
    <cellStyle name="Header2 32 3 6 2" xfId="12001"/>
    <cellStyle name="Header2 32 3 7" xfId="12002"/>
    <cellStyle name="Header2 33" xfId="12003"/>
    <cellStyle name="Header2 33 2" xfId="12004"/>
    <cellStyle name="Header2 33 2 2" xfId="12005"/>
    <cellStyle name="Header2 33 2 2 2" xfId="12006"/>
    <cellStyle name="Header2 33 2 2 2 2" xfId="12007"/>
    <cellStyle name="Header2 33 2 2 2 3" xfId="12008"/>
    <cellStyle name="Header2 33 2 2 2 4" xfId="12009"/>
    <cellStyle name="Header2 33 2 2 3" xfId="12010"/>
    <cellStyle name="Header2 33 2 2 3 2" xfId="12011"/>
    <cellStyle name="Header2 33 2 2 4" xfId="12012"/>
    <cellStyle name="Header2 33 2 2 4 2" xfId="12013"/>
    <cellStyle name="Header2 33 2 2 5" xfId="12014"/>
    <cellStyle name="Header2 33 2 2 6" xfId="12015"/>
    <cellStyle name="Header2 33 2 3" xfId="12016"/>
    <cellStyle name="Header2 33 2 3 2" xfId="12017"/>
    <cellStyle name="Header2 33 2 3 3" xfId="12018"/>
    <cellStyle name="Header2 33 2 3 4" xfId="12019"/>
    <cellStyle name="Header2 33 2 4" xfId="12020"/>
    <cellStyle name="Header2 33 2 4 2" xfId="12021"/>
    <cellStyle name="Header2 33 2 4 3" xfId="12022"/>
    <cellStyle name="Header2 33 2 5" xfId="12023"/>
    <cellStyle name="Header2 33 2 5 2" xfId="12024"/>
    <cellStyle name="Header2 33 2 6" xfId="12025"/>
    <cellStyle name="Header2 33 2 6 2" xfId="12026"/>
    <cellStyle name="Header2 33 2 7" xfId="12027"/>
    <cellStyle name="Header2 33 3" xfId="12028"/>
    <cellStyle name="Header2 33 3 2" xfId="12029"/>
    <cellStyle name="Header2 33 3 2 2" xfId="12030"/>
    <cellStyle name="Header2 33 3 2 2 2" xfId="12031"/>
    <cellStyle name="Header2 33 3 2 2 3" xfId="12032"/>
    <cellStyle name="Header2 33 3 2 2 4" xfId="12033"/>
    <cellStyle name="Header2 33 3 2 3" xfId="12034"/>
    <cellStyle name="Header2 33 3 2 3 2" xfId="12035"/>
    <cellStyle name="Header2 33 3 2 4" xfId="12036"/>
    <cellStyle name="Header2 33 3 2 4 2" xfId="12037"/>
    <cellStyle name="Header2 33 3 2 5" xfId="12038"/>
    <cellStyle name="Header2 33 3 2 6" xfId="12039"/>
    <cellStyle name="Header2 33 3 3" xfId="12040"/>
    <cellStyle name="Header2 33 3 3 2" xfId="12041"/>
    <cellStyle name="Header2 33 3 3 3" xfId="12042"/>
    <cellStyle name="Header2 33 3 3 4" xfId="12043"/>
    <cellStyle name="Header2 33 3 4" xfId="12044"/>
    <cellStyle name="Header2 33 3 4 2" xfId="12045"/>
    <cellStyle name="Header2 33 3 4 3" xfId="12046"/>
    <cellStyle name="Header2 33 3 5" xfId="12047"/>
    <cellStyle name="Header2 33 3 5 2" xfId="12048"/>
    <cellStyle name="Header2 33 3 6" xfId="12049"/>
    <cellStyle name="Header2 33 3 6 2" xfId="12050"/>
    <cellStyle name="Header2 33 3 7" xfId="12051"/>
    <cellStyle name="Header2 34" xfId="12052"/>
    <cellStyle name="Header2 34 2" xfId="12053"/>
    <cellStyle name="Header2 34 2 2" xfId="12054"/>
    <cellStyle name="Header2 34 2 2 2" xfId="12055"/>
    <cellStyle name="Header2 34 2 2 2 2" xfId="12056"/>
    <cellStyle name="Header2 34 2 2 2 3" xfId="12057"/>
    <cellStyle name="Header2 34 2 2 2 4" xfId="12058"/>
    <cellStyle name="Header2 34 2 2 3" xfId="12059"/>
    <cellStyle name="Header2 34 2 2 3 2" xfId="12060"/>
    <cellStyle name="Header2 34 2 2 4" xfId="12061"/>
    <cellStyle name="Header2 34 2 2 4 2" xfId="12062"/>
    <cellStyle name="Header2 34 2 2 5" xfId="12063"/>
    <cellStyle name="Header2 34 2 2 6" xfId="12064"/>
    <cellStyle name="Header2 34 2 3" xfId="12065"/>
    <cellStyle name="Header2 34 2 3 2" xfId="12066"/>
    <cellStyle name="Header2 34 2 3 3" xfId="12067"/>
    <cellStyle name="Header2 34 2 3 4" xfId="12068"/>
    <cellStyle name="Header2 34 2 4" xfId="12069"/>
    <cellStyle name="Header2 34 2 4 2" xfId="12070"/>
    <cellStyle name="Header2 34 2 4 3" xfId="12071"/>
    <cellStyle name="Header2 34 2 5" xfId="12072"/>
    <cellStyle name="Header2 34 2 5 2" xfId="12073"/>
    <cellStyle name="Header2 34 2 6" xfId="12074"/>
    <cellStyle name="Header2 34 2 6 2" xfId="12075"/>
    <cellStyle name="Header2 34 2 7" xfId="12076"/>
    <cellStyle name="Header2 34 3" xfId="12077"/>
    <cellStyle name="Header2 34 3 2" xfId="12078"/>
    <cellStyle name="Header2 34 3 2 2" xfId="12079"/>
    <cellStyle name="Header2 34 3 2 2 2" xfId="12080"/>
    <cellStyle name="Header2 34 3 2 2 3" xfId="12081"/>
    <cellStyle name="Header2 34 3 2 2 4" xfId="12082"/>
    <cellStyle name="Header2 34 3 2 3" xfId="12083"/>
    <cellStyle name="Header2 34 3 2 3 2" xfId="12084"/>
    <cellStyle name="Header2 34 3 2 4" xfId="12085"/>
    <cellStyle name="Header2 34 3 2 4 2" xfId="12086"/>
    <cellStyle name="Header2 34 3 2 5" xfId="12087"/>
    <cellStyle name="Header2 34 3 2 6" xfId="12088"/>
    <cellStyle name="Header2 34 3 3" xfId="12089"/>
    <cellStyle name="Header2 34 3 3 2" xfId="12090"/>
    <cellStyle name="Header2 34 3 3 3" xfId="12091"/>
    <cellStyle name="Header2 34 3 3 4" xfId="12092"/>
    <cellStyle name="Header2 34 3 4" xfId="12093"/>
    <cellStyle name="Header2 34 3 4 2" xfId="12094"/>
    <cellStyle name="Header2 34 3 4 3" xfId="12095"/>
    <cellStyle name="Header2 34 3 5" xfId="12096"/>
    <cellStyle name="Header2 34 3 5 2" xfId="12097"/>
    <cellStyle name="Header2 34 3 6" xfId="12098"/>
    <cellStyle name="Header2 34 3 6 2" xfId="12099"/>
    <cellStyle name="Header2 34 3 7" xfId="12100"/>
    <cellStyle name="Header2 35" xfId="12101"/>
    <cellStyle name="Header2 35 2" xfId="12102"/>
    <cellStyle name="Header2 35 2 2" xfId="12103"/>
    <cellStyle name="Header2 35 2 2 2" xfId="12104"/>
    <cellStyle name="Header2 35 2 2 2 2" xfId="12105"/>
    <cellStyle name="Header2 35 2 2 2 3" xfId="12106"/>
    <cellStyle name="Header2 35 2 2 2 4" xfId="12107"/>
    <cellStyle name="Header2 35 2 2 3" xfId="12108"/>
    <cellStyle name="Header2 35 2 2 3 2" xfId="12109"/>
    <cellStyle name="Header2 35 2 2 4" xfId="12110"/>
    <cellStyle name="Header2 35 2 2 4 2" xfId="12111"/>
    <cellStyle name="Header2 35 2 2 5" xfId="12112"/>
    <cellStyle name="Header2 35 2 2 6" xfId="12113"/>
    <cellStyle name="Header2 35 2 3" xfId="12114"/>
    <cellStyle name="Header2 35 2 3 2" xfId="12115"/>
    <cellStyle name="Header2 35 2 3 3" xfId="12116"/>
    <cellStyle name="Header2 35 2 3 4" xfId="12117"/>
    <cellStyle name="Header2 35 2 4" xfId="12118"/>
    <cellStyle name="Header2 35 2 4 2" xfId="12119"/>
    <cellStyle name="Header2 35 2 4 3" xfId="12120"/>
    <cellStyle name="Header2 35 2 5" xfId="12121"/>
    <cellStyle name="Header2 35 2 5 2" xfId="12122"/>
    <cellStyle name="Header2 35 2 6" xfId="12123"/>
    <cellStyle name="Header2 35 2 6 2" xfId="12124"/>
    <cellStyle name="Header2 35 2 7" xfId="12125"/>
    <cellStyle name="Header2 35 3" xfId="12126"/>
    <cellStyle name="Header2 35 3 2" xfId="12127"/>
    <cellStyle name="Header2 35 3 2 2" xfId="12128"/>
    <cellStyle name="Header2 35 3 2 2 2" xfId="12129"/>
    <cellStyle name="Header2 35 3 2 2 3" xfId="12130"/>
    <cellStyle name="Header2 35 3 2 2 4" xfId="12131"/>
    <cellStyle name="Header2 35 3 2 3" xfId="12132"/>
    <cellStyle name="Header2 35 3 2 3 2" xfId="12133"/>
    <cellStyle name="Header2 35 3 2 4" xfId="12134"/>
    <cellStyle name="Header2 35 3 2 4 2" xfId="12135"/>
    <cellStyle name="Header2 35 3 2 5" xfId="12136"/>
    <cellStyle name="Header2 35 3 2 6" xfId="12137"/>
    <cellStyle name="Header2 35 3 3" xfId="12138"/>
    <cellStyle name="Header2 35 3 3 2" xfId="12139"/>
    <cellStyle name="Header2 35 3 3 3" xfId="12140"/>
    <cellStyle name="Header2 35 3 3 4" xfId="12141"/>
    <cellStyle name="Header2 35 3 4" xfId="12142"/>
    <cellStyle name="Header2 35 3 4 2" xfId="12143"/>
    <cellStyle name="Header2 35 3 4 3" xfId="12144"/>
    <cellStyle name="Header2 35 3 5" xfId="12145"/>
    <cellStyle name="Header2 35 3 5 2" xfId="12146"/>
    <cellStyle name="Header2 35 3 6" xfId="12147"/>
    <cellStyle name="Header2 35 3 6 2" xfId="12148"/>
    <cellStyle name="Header2 35 3 7" xfId="12149"/>
    <cellStyle name="Header2 36" xfId="12150"/>
    <cellStyle name="Header2 36 2" xfId="12151"/>
    <cellStyle name="Header2 36 2 2" xfId="12152"/>
    <cellStyle name="Header2 36 2 2 2" xfId="12153"/>
    <cellStyle name="Header2 36 2 2 2 2" xfId="12154"/>
    <cellStyle name="Header2 36 2 2 2 3" xfId="12155"/>
    <cellStyle name="Header2 36 2 2 2 4" xfId="12156"/>
    <cellStyle name="Header2 36 2 2 3" xfId="12157"/>
    <cellStyle name="Header2 36 2 2 3 2" xfId="12158"/>
    <cellStyle name="Header2 36 2 2 4" xfId="12159"/>
    <cellStyle name="Header2 36 2 2 4 2" xfId="12160"/>
    <cellStyle name="Header2 36 2 2 5" xfId="12161"/>
    <cellStyle name="Header2 36 2 2 6" xfId="12162"/>
    <cellStyle name="Header2 36 2 3" xfId="12163"/>
    <cellStyle name="Header2 36 2 3 2" xfId="12164"/>
    <cellStyle name="Header2 36 2 3 3" xfId="12165"/>
    <cellStyle name="Header2 36 2 3 4" xfId="12166"/>
    <cellStyle name="Header2 36 2 4" xfId="12167"/>
    <cellStyle name="Header2 36 2 4 2" xfId="12168"/>
    <cellStyle name="Header2 36 2 4 3" xfId="12169"/>
    <cellStyle name="Header2 36 2 5" xfId="12170"/>
    <cellStyle name="Header2 36 2 5 2" xfId="12171"/>
    <cellStyle name="Header2 36 2 6" xfId="12172"/>
    <cellStyle name="Header2 36 2 6 2" xfId="12173"/>
    <cellStyle name="Header2 36 2 7" xfId="12174"/>
    <cellStyle name="Header2 36 3" xfId="12175"/>
    <cellStyle name="Header2 36 3 2" xfId="12176"/>
    <cellStyle name="Header2 36 3 2 2" xfId="12177"/>
    <cellStyle name="Header2 36 3 2 2 2" xfId="12178"/>
    <cellStyle name="Header2 36 3 2 2 3" xfId="12179"/>
    <cellStyle name="Header2 36 3 2 2 4" xfId="12180"/>
    <cellStyle name="Header2 36 3 2 3" xfId="12181"/>
    <cellStyle name="Header2 36 3 2 3 2" xfId="12182"/>
    <cellStyle name="Header2 36 3 2 4" xfId="12183"/>
    <cellStyle name="Header2 36 3 2 4 2" xfId="12184"/>
    <cellStyle name="Header2 36 3 2 5" xfId="12185"/>
    <cellStyle name="Header2 36 3 2 6" xfId="12186"/>
    <cellStyle name="Header2 36 3 3" xfId="12187"/>
    <cellStyle name="Header2 36 3 3 2" xfId="12188"/>
    <cellStyle name="Header2 36 3 3 3" xfId="12189"/>
    <cellStyle name="Header2 36 3 3 4" xfId="12190"/>
    <cellStyle name="Header2 36 3 4" xfId="12191"/>
    <cellStyle name="Header2 36 3 4 2" xfId="12192"/>
    <cellStyle name="Header2 36 3 4 3" xfId="12193"/>
    <cellStyle name="Header2 36 3 5" xfId="12194"/>
    <cellStyle name="Header2 36 3 5 2" xfId="12195"/>
    <cellStyle name="Header2 36 3 6" xfId="12196"/>
    <cellStyle name="Header2 36 3 6 2" xfId="12197"/>
    <cellStyle name="Header2 36 3 7" xfId="12198"/>
    <cellStyle name="Header2 37" xfId="12199"/>
    <cellStyle name="Header2 37 2" xfId="12200"/>
    <cellStyle name="Header2 37 2 2" xfId="12201"/>
    <cellStyle name="Header2 37 2 2 2" xfId="12202"/>
    <cellStyle name="Header2 37 2 2 2 2" xfId="12203"/>
    <cellStyle name="Header2 37 2 2 2 3" xfId="12204"/>
    <cellStyle name="Header2 37 2 2 2 4" xfId="12205"/>
    <cellStyle name="Header2 37 2 2 3" xfId="12206"/>
    <cellStyle name="Header2 37 2 2 3 2" xfId="12207"/>
    <cellStyle name="Header2 37 2 2 4" xfId="12208"/>
    <cellStyle name="Header2 37 2 2 4 2" xfId="12209"/>
    <cellStyle name="Header2 37 2 2 5" xfId="12210"/>
    <cellStyle name="Header2 37 2 2 6" xfId="12211"/>
    <cellStyle name="Header2 37 2 3" xfId="12212"/>
    <cellStyle name="Header2 37 2 3 2" xfId="12213"/>
    <cellStyle name="Header2 37 2 3 3" xfId="12214"/>
    <cellStyle name="Header2 37 2 3 4" xfId="12215"/>
    <cellStyle name="Header2 37 2 4" xfId="12216"/>
    <cellStyle name="Header2 37 2 4 2" xfId="12217"/>
    <cellStyle name="Header2 37 2 4 3" xfId="12218"/>
    <cellStyle name="Header2 37 2 5" xfId="12219"/>
    <cellStyle name="Header2 37 2 5 2" xfId="12220"/>
    <cellStyle name="Header2 37 2 6" xfId="12221"/>
    <cellStyle name="Header2 37 2 6 2" xfId="12222"/>
    <cellStyle name="Header2 37 2 7" xfId="12223"/>
    <cellStyle name="Header2 37 3" xfId="12224"/>
    <cellStyle name="Header2 37 3 2" xfId="12225"/>
    <cellStyle name="Header2 37 3 2 2" xfId="12226"/>
    <cellStyle name="Header2 37 3 2 2 2" xfId="12227"/>
    <cellStyle name="Header2 37 3 2 2 3" xfId="12228"/>
    <cellStyle name="Header2 37 3 2 2 4" xfId="12229"/>
    <cellStyle name="Header2 37 3 2 3" xfId="12230"/>
    <cellStyle name="Header2 37 3 2 3 2" xfId="12231"/>
    <cellStyle name="Header2 37 3 2 4" xfId="12232"/>
    <cellStyle name="Header2 37 3 2 4 2" xfId="12233"/>
    <cellStyle name="Header2 37 3 2 5" xfId="12234"/>
    <cellStyle name="Header2 37 3 2 6" xfId="12235"/>
    <cellStyle name="Header2 37 3 3" xfId="12236"/>
    <cellStyle name="Header2 37 3 3 2" xfId="12237"/>
    <cellStyle name="Header2 37 3 3 3" xfId="12238"/>
    <cellStyle name="Header2 37 3 3 4" xfId="12239"/>
    <cellStyle name="Header2 37 3 4" xfId="12240"/>
    <cellStyle name="Header2 37 3 4 2" xfId="12241"/>
    <cellStyle name="Header2 37 3 4 3" xfId="12242"/>
    <cellStyle name="Header2 37 3 5" xfId="12243"/>
    <cellStyle name="Header2 37 3 5 2" xfId="12244"/>
    <cellStyle name="Header2 37 3 6" xfId="12245"/>
    <cellStyle name="Header2 37 3 6 2" xfId="12246"/>
    <cellStyle name="Header2 37 3 7" xfId="12247"/>
    <cellStyle name="Header2 38" xfId="12248"/>
    <cellStyle name="Header2 38 2" xfId="12249"/>
    <cellStyle name="Header2 38 2 2" xfId="12250"/>
    <cellStyle name="Header2 38 2 2 2" xfId="12251"/>
    <cellStyle name="Header2 38 2 2 2 2" xfId="12252"/>
    <cellStyle name="Header2 38 2 2 2 3" xfId="12253"/>
    <cellStyle name="Header2 38 2 2 2 4" xfId="12254"/>
    <cellStyle name="Header2 38 2 2 3" xfId="12255"/>
    <cellStyle name="Header2 38 2 2 3 2" xfId="12256"/>
    <cellStyle name="Header2 38 2 2 4" xfId="12257"/>
    <cellStyle name="Header2 38 2 2 4 2" xfId="12258"/>
    <cellStyle name="Header2 38 2 2 5" xfId="12259"/>
    <cellStyle name="Header2 38 2 2 6" xfId="12260"/>
    <cellStyle name="Header2 38 2 3" xfId="12261"/>
    <cellStyle name="Header2 38 2 3 2" xfId="12262"/>
    <cellStyle name="Header2 38 2 3 3" xfId="12263"/>
    <cellStyle name="Header2 38 2 3 4" xfId="12264"/>
    <cellStyle name="Header2 38 2 4" xfId="12265"/>
    <cellStyle name="Header2 38 2 4 2" xfId="12266"/>
    <cellStyle name="Header2 38 2 4 3" xfId="12267"/>
    <cellStyle name="Header2 38 2 5" xfId="12268"/>
    <cellStyle name="Header2 38 2 5 2" xfId="12269"/>
    <cellStyle name="Header2 38 2 6" xfId="12270"/>
    <cellStyle name="Header2 38 2 6 2" xfId="12271"/>
    <cellStyle name="Header2 38 2 7" xfId="12272"/>
    <cellStyle name="Header2 38 3" xfId="12273"/>
    <cellStyle name="Header2 38 3 2" xfId="12274"/>
    <cellStyle name="Header2 38 3 2 2" xfId="12275"/>
    <cellStyle name="Header2 38 3 2 2 2" xfId="12276"/>
    <cellStyle name="Header2 38 3 2 2 3" xfId="12277"/>
    <cellStyle name="Header2 38 3 2 2 4" xfId="12278"/>
    <cellStyle name="Header2 38 3 2 3" xfId="12279"/>
    <cellStyle name="Header2 38 3 2 3 2" xfId="12280"/>
    <cellStyle name="Header2 38 3 2 4" xfId="12281"/>
    <cellStyle name="Header2 38 3 2 4 2" xfId="12282"/>
    <cellStyle name="Header2 38 3 2 5" xfId="12283"/>
    <cellStyle name="Header2 38 3 2 6" xfId="12284"/>
    <cellStyle name="Header2 38 3 3" xfId="12285"/>
    <cellStyle name="Header2 38 3 3 2" xfId="12286"/>
    <cellStyle name="Header2 38 3 3 3" xfId="12287"/>
    <cellStyle name="Header2 38 3 3 4" xfId="12288"/>
    <cellStyle name="Header2 38 3 4" xfId="12289"/>
    <cellStyle name="Header2 38 3 4 2" xfId="12290"/>
    <cellStyle name="Header2 38 3 4 3" xfId="12291"/>
    <cellStyle name="Header2 38 3 5" xfId="12292"/>
    <cellStyle name="Header2 38 3 5 2" xfId="12293"/>
    <cellStyle name="Header2 38 3 6" xfId="12294"/>
    <cellStyle name="Header2 38 3 6 2" xfId="12295"/>
    <cellStyle name="Header2 38 3 7" xfId="12296"/>
    <cellStyle name="Header2 39" xfId="12297"/>
    <cellStyle name="Header2 39 2" xfId="12298"/>
    <cellStyle name="Header2 39 2 2" xfId="12299"/>
    <cellStyle name="Header2 39 2 2 2" xfId="12300"/>
    <cellStyle name="Header2 39 2 2 2 2" xfId="12301"/>
    <cellStyle name="Header2 39 2 2 2 3" xfId="12302"/>
    <cellStyle name="Header2 39 2 2 2 4" xfId="12303"/>
    <cellStyle name="Header2 39 2 2 3" xfId="12304"/>
    <cellStyle name="Header2 39 2 2 3 2" xfId="12305"/>
    <cellStyle name="Header2 39 2 2 4" xfId="12306"/>
    <cellStyle name="Header2 39 2 2 4 2" xfId="12307"/>
    <cellStyle name="Header2 39 2 2 5" xfId="12308"/>
    <cellStyle name="Header2 39 2 2 6" xfId="12309"/>
    <cellStyle name="Header2 39 2 3" xfId="12310"/>
    <cellStyle name="Header2 39 2 3 2" xfId="12311"/>
    <cellStyle name="Header2 39 2 3 3" xfId="12312"/>
    <cellStyle name="Header2 39 2 3 4" xfId="12313"/>
    <cellStyle name="Header2 39 2 4" xfId="12314"/>
    <cellStyle name="Header2 39 2 4 2" xfId="12315"/>
    <cellStyle name="Header2 39 2 4 3" xfId="12316"/>
    <cellStyle name="Header2 39 2 5" xfId="12317"/>
    <cellStyle name="Header2 39 2 5 2" xfId="12318"/>
    <cellStyle name="Header2 39 2 6" xfId="12319"/>
    <cellStyle name="Header2 39 2 6 2" xfId="12320"/>
    <cellStyle name="Header2 39 2 7" xfId="12321"/>
    <cellStyle name="Header2 39 3" xfId="12322"/>
    <cellStyle name="Header2 39 3 2" xfId="12323"/>
    <cellStyle name="Header2 39 3 2 2" xfId="12324"/>
    <cellStyle name="Header2 39 3 2 2 2" xfId="12325"/>
    <cellStyle name="Header2 39 3 2 2 3" xfId="12326"/>
    <cellStyle name="Header2 39 3 2 2 4" xfId="12327"/>
    <cellStyle name="Header2 39 3 2 3" xfId="12328"/>
    <cellStyle name="Header2 39 3 2 3 2" xfId="12329"/>
    <cellStyle name="Header2 39 3 2 4" xfId="12330"/>
    <cellStyle name="Header2 39 3 2 4 2" xfId="12331"/>
    <cellStyle name="Header2 39 3 2 5" xfId="12332"/>
    <cellStyle name="Header2 39 3 2 6" xfId="12333"/>
    <cellStyle name="Header2 39 3 3" xfId="12334"/>
    <cellStyle name="Header2 39 3 3 2" xfId="12335"/>
    <cellStyle name="Header2 39 3 3 3" xfId="12336"/>
    <cellStyle name="Header2 39 3 3 4" xfId="12337"/>
    <cellStyle name="Header2 39 3 4" xfId="12338"/>
    <cellStyle name="Header2 39 3 4 2" xfId="12339"/>
    <cellStyle name="Header2 39 3 4 3" xfId="12340"/>
    <cellStyle name="Header2 39 3 5" xfId="12341"/>
    <cellStyle name="Header2 39 3 5 2" xfId="12342"/>
    <cellStyle name="Header2 39 3 6" xfId="12343"/>
    <cellStyle name="Header2 39 3 6 2" xfId="12344"/>
    <cellStyle name="Header2 39 3 7" xfId="12345"/>
    <cellStyle name="Header2 4" xfId="12346"/>
    <cellStyle name="Header2 4 2" xfId="12347"/>
    <cellStyle name="Header2 4 2 2" xfId="12348"/>
    <cellStyle name="Header2 4 2 2 2" xfId="12349"/>
    <cellStyle name="Header2 4 2 2 2 2" xfId="12350"/>
    <cellStyle name="Header2 4 2 2 2 3" xfId="12351"/>
    <cellStyle name="Header2 4 2 2 2 4" xfId="12352"/>
    <cellStyle name="Header2 4 2 2 3" xfId="12353"/>
    <cellStyle name="Header2 4 2 2 3 2" xfId="12354"/>
    <cellStyle name="Header2 4 2 2 4" xfId="12355"/>
    <cellStyle name="Header2 4 2 2 4 2" xfId="12356"/>
    <cellStyle name="Header2 4 2 2 5" xfId="12357"/>
    <cellStyle name="Header2 4 2 2 6" xfId="12358"/>
    <cellStyle name="Header2 4 2 3" xfId="12359"/>
    <cellStyle name="Header2 4 2 3 2" xfId="12360"/>
    <cellStyle name="Header2 4 2 3 3" xfId="12361"/>
    <cellStyle name="Header2 4 2 3 4" xfId="12362"/>
    <cellStyle name="Header2 4 2 4" xfId="12363"/>
    <cellStyle name="Header2 4 2 4 2" xfId="12364"/>
    <cellStyle name="Header2 4 2 4 3" xfId="12365"/>
    <cellStyle name="Header2 4 2 5" xfId="12366"/>
    <cellStyle name="Header2 4 2 5 2" xfId="12367"/>
    <cellStyle name="Header2 4 2 6" xfId="12368"/>
    <cellStyle name="Header2 4 2 6 2" xfId="12369"/>
    <cellStyle name="Header2 4 2 7" xfId="12370"/>
    <cellStyle name="Header2 4 3" xfId="12371"/>
    <cellStyle name="Header2 4 3 2" xfId="12372"/>
    <cellStyle name="Header2 4 3 2 2" xfId="12373"/>
    <cellStyle name="Header2 4 3 2 2 2" xfId="12374"/>
    <cellStyle name="Header2 4 3 2 2 3" xfId="12375"/>
    <cellStyle name="Header2 4 3 2 2 4" xfId="12376"/>
    <cellStyle name="Header2 4 3 2 3" xfId="12377"/>
    <cellStyle name="Header2 4 3 2 3 2" xfId="12378"/>
    <cellStyle name="Header2 4 3 2 4" xfId="12379"/>
    <cellStyle name="Header2 4 3 2 4 2" xfId="12380"/>
    <cellStyle name="Header2 4 3 2 5" xfId="12381"/>
    <cellStyle name="Header2 4 3 2 6" xfId="12382"/>
    <cellStyle name="Header2 4 3 3" xfId="12383"/>
    <cellStyle name="Header2 4 3 3 2" xfId="12384"/>
    <cellStyle name="Header2 4 3 3 3" xfId="12385"/>
    <cellStyle name="Header2 4 3 3 4" xfId="12386"/>
    <cellStyle name="Header2 4 3 4" xfId="12387"/>
    <cellStyle name="Header2 4 3 4 2" xfId="12388"/>
    <cellStyle name="Header2 4 3 4 3" xfId="12389"/>
    <cellStyle name="Header2 4 3 5" xfId="12390"/>
    <cellStyle name="Header2 4 3 5 2" xfId="12391"/>
    <cellStyle name="Header2 4 3 6" xfId="12392"/>
    <cellStyle name="Header2 4 3 6 2" xfId="12393"/>
    <cellStyle name="Header2 4 3 7" xfId="12394"/>
    <cellStyle name="Header2 40" xfId="12395"/>
    <cellStyle name="Header2 40 2" xfId="12396"/>
    <cellStyle name="Header2 40 2 2" xfId="12397"/>
    <cellStyle name="Header2 40 2 2 2" xfId="12398"/>
    <cellStyle name="Header2 40 2 2 2 2" xfId="12399"/>
    <cellStyle name="Header2 40 2 2 2 3" xfId="12400"/>
    <cellStyle name="Header2 40 2 2 2 4" xfId="12401"/>
    <cellStyle name="Header2 40 2 2 3" xfId="12402"/>
    <cellStyle name="Header2 40 2 2 3 2" xfId="12403"/>
    <cellStyle name="Header2 40 2 2 4" xfId="12404"/>
    <cellStyle name="Header2 40 2 2 4 2" xfId="12405"/>
    <cellStyle name="Header2 40 2 2 5" xfId="12406"/>
    <cellStyle name="Header2 40 2 2 6" xfId="12407"/>
    <cellStyle name="Header2 40 2 3" xfId="12408"/>
    <cellStyle name="Header2 40 2 3 2" xfId="12409"/>
    <cellStyle name="Header2 40 2 3 3" xfId="12410"/>
    <cellStyle name="Header2 40 2 3 4" xfId="12411"/>
    <cellStyle name="Header2 40 2 4" xfId="12412"/>
    <cellStyle name="Header2 40 2 4 2" xfId="12413"/>
    <cellStyle name="Header2 40 2 4 3" xfId="12414"/>
    <cellStyle name="Header2 40 2 5" xfId="12415"/>
    <cellStyle name="Header2 40 2 5 2" xfId="12416"/>
    <cellStyle name="Header2 40 2 6" xfId="12417"/>
    <cellStyle name="Header2 40 2 6 2" xfId="12418"/>
    <cellStyle name="Header2 40 2 7" xfId="12419"/>
    <cellStyle name="Header2 40 3" xfId="12420"/>
    <cellStyle name="Header2 40 3 2" xfId="12421"/>
    <cellStyle name="Header2 40 3 2 2" xfId="12422"/>
    <cellStyle name="Header2 40 3 2 2 2" xfId="12423"/>
    <cellStyle name="Header2 40 3 2 2 3" xfId="12424"/>
    <cellStyle name="Header2 40 3 2 2 4" xfId="12425"/>
    <cellStyle name="Header2 40 3 2 3" xfId="12426"/>
    <cellStyle name="Header2 40 3 2 3 2" xfId="12427"/>
    <cellStyle name="Header2 40 3 2 4" xfId="12428"/>
    <cellStyle name="Header2 40 3 2 4 2" xfId="12429"/>
    <cellStyle name="Header2 40 3 2 5" xfId="12430"/>
    <cellStyle name="Header2 40 3 2 6" xfId="12431"/>
    <cellStyle name="Header2 40 3 3" xfId="12432"/>
    <cellStyle name="Header2 40 3 3 2" xfId="12433"/>
    <cellStyle name="Header2 40 3 3 3" xfId="12434"/>
    <cellStyle name="Header2 40 3 3 4" xfId="12435"/>
    <cellStyle name="Header2 40 3 4" xfId="12436"/>
    <cellStyle name="Header2 40 3 4 2" xfId="12437"/>
    <cellStyle name="Header2 40 3 4 3" xfId="12438"/>
    <cellStyle name="Header2 40 3 5" xfId="12439"/>
    <cellStyle name="Header2 40 3 5 2" xfId="12440"/>
    <cellStyle name="Header2 40 3 6" xfId="12441"/>
    <cellStyle name="Header2 40 3 6 2" xfId="12442"/>
    <cellStyle name="Header2 40 3 7" xfId="12443"/>
    <cellStyle name="Header2 41" xfId="12444"/>
    <cellStyle name="Header2 41 2" xfId="12445"/>
    <cellStyle name="Header2 41 2 2" xfId="12446"/>
    <cellStyle name="Header2 41 2 2 2" xfId="12447"/>
    <cellStyle name="Header2 41 2 2 2 2" xfId="12448"/>
    <cellStyle name="Header2 41 2 2 2 3" xfId="12449"/>
    <cellStyle name="Header2 41 2 2 2 4" xfId="12450"/>
    <cellStyle name="Header2 41 2 2 3" xfId="12451"/>
    <cellStyle name="Header2 41 2 2 3 2" xfId="12452"/>
    <cellStyle name="Header2 41 2 2 4" xfId="12453"/>
    <cellStyle name="Header2 41 2 2 4 2" xfId="12454"/>
    <cellStyle name="Header2 41 2 2 5" xfId="12455"/>
    <cellStyle name="Header2 41 2 2 6" xfId="12456"/>
    <cellStyle name="Header2 41 2 3" xfId="12457"/>
    <cellStyle name="Header2 41 2 3 2" xfId="12458"/>
    <cellStyle name="Header2 41 2 3 3" xfId="12459"/>
    <cellStyle name="Header2 41 2 3 4" xfId="12460"/>
    <cellStyle name="Header2 41 2 4" xfId="12461"/>
    <cellStyle name="Header2 41 2 4 2" xfId="12462"/>
    <cellStyle name="Header2 41 2 4 3" xfId="12463"/>
    <cellStyle name="Header2 41 2 5" xfId="12464"/>
    <cellStyle name="Header2 41 2 5 2" xfId="12465"/>
    <cellStyle name="Header2 41 2 6" xfId="12466"/>
    <cellStyle name="Header2 41 2 6 2" xfId="12467"/>
    <cellStyle name="Header2 41 2 7" xfId="12468"/>
    <cellStyle name="Header2 41 3" xfId="12469"/>
    <cellStyle name="Header2 41 3 2" xfId="12470"/>
    <cellStyle name="Header2 41 3 2 2" xfId="12471"/>
    <cellStyle name="Header2 41 3 2 2 2" xfId="12472"/>
    <cellStyle name="Header2 41 3 2 2 3" xfId="12473"/>
    <cellStyle name="Header2 41 3 2 2 4" xfId="12474"/>
    <cellStyle name="Header2 41 3 2 3" xfId="12475"/>
    <cellStyle name="Header2 41 3 2 3 2" xfId="12476"/>
    <cellStyle name="Header2 41 3 2 4" xfId="12477"/>
    <cellStyle name="Header2 41 3 2 4 2" xfId="12478"/>
    <cellStyle name="Header2 41 3 2 5" xfId="12479"/>
    <cellStyle name="Header2 41 3 2 6" xfId="12480"/>
    <cellStyle name="Header2 41 3 3" xfId="12481"/>
    <cellStyle name="Header2 41 3 3 2" xfId="12482"/>
    <cellStyle name="Header2 41 3 3 3" xfId="12483"/>
    <cellStyle name="Header2 41 3 3 4" xfId="12484"/>
    <cellStyle name="Header2 41 3 4" xfId="12485"/>
    <cellStyle name="Header2 41 3 4 2" xfId="12486"/>
    <cellStyle name="Header2 41 3 4 3" xfId="12487"/>
    <cellStyle name="Header2 41 3 5" xfId="12488"/>
    <cellStyle name="Header2 41 3 5 2" xfId="12489"/>
    <cellStyle name="Header2 41 3 6" xfId="12490"/>
    <cellStyle name="Header2 41 3 6 2" xfId="12491"/>
    <cellStyle name="Header2 41 3 7" xfId="12492"/>
    <cellStyle name="Header2 42" xfId="12493"/>
    <cellStyle name="Header2 42 2" xfId="12494"/>
    <cellStyle name="Header2 42 2 2" xfId="12495"/>
    <cellStyle name="Header2 42 2 2 2" xfId="12496"/>
    <cellStyle name="Header2 42 2 2 2 2" xfId="12497"/>
    <cellStyle name="Header2 42 2 2 2 3" xfId="12498"/>
    <cellStyle name="Header2 42 2 2 2 4" xfId="12499"/>
    <cellStyle name="Header2 42 2 2 3" xfId="12500"/>
    <cellStyle name="Header2 42 2 2 3 2" xfId="12501"/>
    <cellStyle name="Header2 42 2 2 4" xfId="12502"/>
    <cellStyle name="Header2 42 2 2 4 2" xfId="12503"/>
    <cellStyle name="Header2 42 2 2 5" xfId="12504"/>
    <cellStyle name="Header2 42 2 2 6" xfId="12505"/>
    <cellStyle name="Header2 42 2 3" xfId="12506"/>
    <cellStyle name="Header2 42 2 3 2" xfId="12507"/>
    <cellStyle name="Header2 42 2 3 3" xfId="12508"/>
    <cellStyle name="Header2 42 2 3 4" xfId="12509"/>
    <cellStyle name="Header2 42 2 4" xfId="12510"/>
    <cellStyle name="Header2 42 2 4 2" xfId="12511"/>
    <cellStyle name="Header2 42 2 4 3" xfId="12512"/>
    <cellStyle name="Header2 42 2 5" xfId="12513"/>
    <cellStyle name="Header2 42 2 5 2" xfId="12514"/>
    <cellStyle name="Header2 42 2 6" xfId="12515"/>
    <cellStyle name="Header2 42 2 6 2" xfId="12516"/>
    <cellStyle name="Header2 42 2 7" xfId="12517"/>
    <cellStyle name="Header2 42 3" xfId="12518"/>
    <cellStyle name="Header2 42 3 2" xfId="12519"/>
    <cellStyle name="Header2 42 3 2 2" xfId="12520"/>
    <cellStyle name="Header2 42 3 2 2 2" xfId="12521"/>
    <cellStyle name="Header2 42 3 2 2 3" xfId="12522"/>
    <cellStyle name="Header2 42 3 2 2 4" xfId="12523"/>
    <cellStyle name="Header2 42 3 2 3" xfId="12524"/>
    <cellStyle name="Header2 42 3 2 3 2" xfId="12525"/>
    <cellStyle name="Header2 42 3 2 4" xfId="12526"/>
    <cellStyle name="Header2 42 3 2 4 2" xfId="12527"/>
    <cellStyle name="Header2 42 3 2 5" xfId="12528"/>
    <cellStyle name="Header2 42 3 2 6" xfId="12529"/>
    <cellStyle name="Header2 42 3 3" xfId="12530"/>
    <cellStyle name="Header2 42 3 3 2" xfId="12531"/>
    <cellStyle name="Header2 42 3 3 3" xfId="12532"/>
    <cellStyle name="Header2 42 3 3 4" xfId="12533"/>
    <cellStyle name="Header2 42 3 4" xfId="12534"/>
    <cellStyle name="Header2 42 3 4 2" xfId="12535"/>
    <cellStyle name="Header2 42 3 4 3" xfId="12536"/>
    <cellStyle name="Header2 42 3 5" xfId="12537"/>
    <cellStyle name="Header2 42 3 5 2" xfId="12538"/>
    <cellStyle name="Header2 42 3 6" xfId="12539"/>
    <cellStyle name="Header2 42 3 6 2" xfId="12540"/>
    <cellStyle name="Header2 42 3 7" xfId="12541"/>
    <cellStyle name="Header2 43" xfId="12542"/>
    <cellStyle name="Header2 43 2" xfId="12543"/>
    <cellStyle name="Header2 43 2 2" xfId="12544"/>
    <cellStyle name="Header2 43 2 2 2" xfId="12545"/>
    <cellStyle name="Header2 43 2 2 2 2" xfId="12546"/>
    <cellStyle name="Header2 43 2 2 2 3" xfId="12547"/>
    <cellStyle name="Header2 43 2 2 2 4" xfId="12548"/>
    <cellStyle name="Header2 43 2 2 3" xfId="12549"/>
    <cellStyle name="Header2 43 2 2 3 2" xfId="12550"/>
    <cellStyle name="Header2 43 2 2 4" xfId="12551"/>
    <cellStyle name="Header2 43 2 2 4 2" xfId="12552"/>
    <cellStyle name="Header2 43 2 2 5" xfId="12553"/>
    <cellStyle name="Header2 43 2 2 6" xfId="12554"/>
    <cellStyle name="Header2 43 2 3" xfId="12555"/>
    <cellStyle name="Header2 43 2 3 2" xfId="12556"/>
    <cellStyle name="Header2 43 2 3 3" xfId="12557"/>
    <cellStyle name="Header2 43 2 3 4" xfId="12558"/>
    <cellStyle name="Header2 43 2 4" xfId="12559"/>
    <cellStyle name="Header2 43 2 4 2" xfId="12560"/>
    <cellStyle name="Header2 43 2 4 3" xfId="12561"/>
    <cellStyle name="Header2 43 2 5" xfId="12562"/>
    <cellStyle name="Header2 43 2 5 2" xfId="12563"/>
    <cellStyle name="Header2 43 2 6" xfId="12564"/>
    <cellStyle name="Header2 43 2 6 2" xfId="12565"/>
    <cellStyle name="Header2 43 2 7" xfId="12566"/>
    <cellStyle name="Header2 43 3" xfId="12567"/>
    <cellStyle name="Header2 43 3 2" xfId="12568"/>
    <cellStyle name="Header2 43 3 2 2" xfId="12569"/>
    <cellStyle name="Header2 43 3 2 2 2" xfId="12570"/>
    <cellStyle name="Header2 43 3 2 2 3" xfId="12571"/>
    <cellStyle name="Header2 43 3 2 2 4" xfId="12572"/>
    <cellStyle name="Header2 43 3 2 3" xfId="12573"/>
    <cellStyle name="Header2 43 3 2 3 2" xfId="12574"/>
    <cellStyle name="Header2 43 3 2 4" xfId="12575"/>
    <cellStyle name="Header2 43 3 2 4 2" xfId="12576"/>
    <cellStyle name="Header2 43 3 2 5" xfId="12577"/>
    <cellStyle name="Header2 43 3 2 6" xfId="12578"/>
    <cellStyle name="Header2 43 3 3" xfId="12579"/>
    <cellStyle name="Header2 43 3 3 2" xfId="12580"/>
    <cellStyle name="Header2 43 3 3 3" xfId="12581"/>
    <cellStyle name="Header2 43 3 3 4" xfId="12582"/>
    <cellStyle name="Header2 43 3 4" xfId="12583"/>
    <cellStyle name="Header2 43 3 4 2" xfId="12584"/>
    <cellStyle name="Header2 43 3 4 3" xfId="12585"/>
    <cellStyle name="Header2 43 3 5" xfId="12586"/>
    <cellStyle name="Header2 43 3 5 2" xfId="12587"/>
    <cellStyle name="Header2 43 3 6" xfId="12588"/>
    <cellStyle name="Header2 43 3 6 2" xfId="12589"/>
    <cellStyle name="Header2 43 3 7" xfId="12590"/>
    <cellStyle name="Header2 44" xfId="12591"/>
    <cellStyle name="Header2 44 2" xfId="12592"/>
    <cellStyle name="Header2 44 2 2" xfId="12593"/>
    <cellStyle name="Header2 44 2 2 2" xfId="12594"/>
    <cellStyle name="Header2 44 2 2 2 2" xfId="12595"/>
    <cellStyle name="Header2 44 2 2 2 3" xfId="12596"/>
    <cellStyle name="Header2 44 2 2 2 4" xfId="12597"/>
    <cellStyle name="Header2 44 2 2 3" xfId="12598"/>
    <cellStyle name="Header2 44 2 2 3 2" xfId="12599"/>
    <cellStyle name="Header2 44 2 2 4" xfId="12600"/>
    <cellStyle name="Header2 44 2 2 4 2" xfId="12601"/>
    <cellStyle name="Header2 44 2 2 5" xfId="12602"/>
    <cellStyle name="Header2 44 2 2 6" xfId="12603"/>
    <cellStyle name="Header2 44 2 3" xfId="12604"/>
    <cellStyle name="Header2 44 2 3 2" xfId="12605"/>
    <cellStyle name="Header2 44 2 3 3" xfId="12606"/>
    <cellStyle name="Header2 44 2 3 4" xfId="12607"/>
    <cellStyle name="Header2 44 2 4" xfId="12608"/>
    <cellStyle name="Header2 44 2 4 2" xfId="12609"/>
    <cellStyle name="Header2 44 2 4 3" xfId="12610"/>
    <cellStyle name="Header2 44 2 5" xfId="12611"/>
    <cellStyle name="Header2 44 2 5 2" xfId="12612"/>
    <cellStyle name="Header2 44 2 6" xfId="12613"/>
    <cellStyle name="Header2 44 2 6 2" xfId="12614"/>
    <cellStyle name="Header2 44 2 7" xfId="12615"/>
    <cellStyle name="Header2 44 3" xfId="12616"/>
    <cellStyle name="Header2 44 3 2" xfId="12617"/>
    <cellStyle name="Header2 44 3 2 2" xfId="12618"/>
    <cellStyle name="Header2 44 3 2 2 2" xfId="12619"/>
    <cellStyle name="Header2 44 3 2 2 3" xfId="12620"/>
    <cellStyle name="Header2 44 3 2 2 4" xfId="12621"/>
    <cellStyle name="Header2 44 3 2 3" xfId="12622"/>
    <cellStyle name="Header2 44 3 2 3 2" xfId="12623"/>
    <cellStyle name="Header2 44 3 2 4" xfId="12624"/>
    <cellStyle name="Header2 44 3 2 4 2" xfId="12625"/>
    <cellStyle name="Header2 44 3 2 5" xfId="12626"/>
    <cellStyle name="Header2 44 3 2 6" xfId="12627"/>
    <cellStyle name="Header2 44 3 3" xfId="12628"/>
    <cellStyle name="Header2 44 3 3 2" xfId="12629"/>
    <cellStyle name="Header2 44 3 3 3" xfId="12630"/>
    <cellStyle name="Header2 44 3 3 4" xfId="12631"/>
    <cellStyle name="Header2 44 3 4" xfId="12632"/>
    <cellStyle name="Header2 44 3 4 2" xfId="12633"/>
    <cellStyle name="Header2 44 3 4 3" xfId="12634"/>
    <cellStyle name="Header2 44 3 5" xfId="12635"/>
    <cellStyle name="Header2 44 3 5 2" xfId="12636"/>
    <cellStyle name="Header2 44 3 6" xfId="12637"/>
    <cellStyle name="Header2 44 3 6 2" xfId="12638"/>
    <cellStyle name="Header2 44 3 7" xfId="12639"/>
    <cellStyle name="Header2 45" xfId="12640"/>
    <cellStyle name="Header2 45 2" xfId="12641"/>
    <cellStyle name="Header2 45 2 2" xfId="12642"/>
    <cellStyle name="Header2 45 2 2 2" xfId="12643"/>
    <cellStyle name="Header2 45 2 2 2 2" xfId="12644"/>
    <cellStyle name="Header2 45 2 2 2 3" xfId="12645"/>
    <cellStyle name="Header2 45 2 2 2 4" xfId="12646"/>
    <cellStyle name="Header2 45 2 2 3" xfId="12647"/>
    <cellStyle name="Header2 45 2 2 3 2" xfId="12648"/>
    <cellStyle name="Header2 45 2 2 4" xfId="12649"/>
    <cellStyle name="Header2 45 2 2 4 2" xfId="12650"/>
    <cellStyle name="Header2 45 2 2 5" xfId="12651"/>
    <cellStyle name="Header2 45 2 2 6" xfId="12652"/>
    <cellStyle name="Header2 45 2 3" xfId="12653"/>
    <cellStyle name="Header2 45 2 3 2" xfId="12654"/>
    <cellStyle name="Header2 45 2 3 3" xfId="12655"/>
    <cellStyle name="Header2 45 2 3 4" xfId="12656"/>
    <cellStyle name="Header2 45 2 4" xfId="12657"/>
    <cellStyle name="Header2 45 2 4 2" xfId="12658"/>
    <cellStyle name="Header2 45 2 4 3" xfId="12659"/>
    <cellStyle name="Header2 45 2 5" xfId="12660"/>
    <cellStyle name="Header2 45 2 5 2" xfId="12661"/>
    <cellStyle name="Header2 45 2 6" xfId="12662"/>
    <cellStyle name="Header2 45 2 6 2" xfId="12663"/>
    <cellStyle name="Header2 45 2 7" xfId="12664"/>
    <cellStyle name="Header2 45 3" xfId="12665"/>
    <cellStyle name="Header2 45 3 2" xfId="12666"/>
    <cellStyle name="Header2 45 3 2 2" xfId="12667"/>
    <cellStyle name="Header2 45 3 2 2 2" xfId="12668"/>
    <cellStyle name="Header2 45 3 2 2 3" xfId="12669"/>
    <cellStyle name="Header2 45 3 2 2 4" xfId="12670"/>
    <cellStyle name="Header2 45 3 2 3" xfId="12671"/>
    <cellStyle name="Header2 45 3 2 3 2" xfId="12672"/>
    <cellStyle name="Header2 45 3 2 4" xfId="12673"/>
    <cellStyle name="Header2 45 3 2 4 2" xfId="12674"/>
    <cellStyle name="Header2 45 3 2 5" xfId="12675"/>
    <cellStyle name="Header2 45 3 2 6" xfId="12676"/>
    <cellStyle name="Header2 45 3 3" xfId="12677"/>
    <cellStyle name="Header2 45 3 3 2" xfId="12678"/>
    <cellStyle name="Header2 45 3 3 3" xfId="12679"/>
    <cellStyle name="Header2 45 3 3 4" xfId="12680"/>
    <cellStyle name="Header2 45 3 4" xfId="12681"/>
    <cellStyle name="Header2 45 3 4 2" xfId="12682"/>
    <cellStyle name="Header2 45 3 4 3" xfId="12683"/>
    <cellStyle name="Header2 45 3 5" xfId="12684"/>
    <cellStyle name="Header2 45 3 5 2" xfId="12685"/>
    <cellStyle name="Header2 45 3 6" xfId="12686"/>
    <cellStyle name="Header2 45 3 6 2" xfId="12687"/>
    <cellStyle name="Header2 45 3 7" xfId="12688"/>
    <cellStyle name="Header2 46" xfId="12689"/>
    <cellStyle name="Header2 46 2" xfId="12690"/>
    <cellStyle name="Header2 46 2 2" xfId="12691"/>
    <cellStyle name="Header2 46 2 2 2" xfId="12692"/>
    <cellStyle name="Header2 46 2 2 2 2" xfId="12693"/>
    <cellStyle name="Header2 46 2 2 2 3" xfId="12694"/>
    <cellStyle name="Header2 46 2 2 2 4" xfId="12695"/>
    <cellStyle name="Header2 46 2 2 3" xfId="12696"/>
    <cellStyle name="Header2 46 2 2 3 2" xfId="12697"/>
    <cellStyle name="Header2 46 2 2 4" xfId="12698"/>
    <cellStyle name="Header2 46 2 2 4 2" xfId="12699"/>
    <cellStyle name="Header2 46 2 2 5" xfId="12700"/>
    <cellStyle name="Header2 46 2 2 6" xfId="12701"/>
    <cellStyle name="Header2 46 2 3" xfId="12702"/>
    <cellStyle name="Header2 46 2 3 2" xfId="12703"/>
    <cellStyle name="Header2 46 2 3 3" xfId="12704"/>
    <cellStyle name="Header2 46 2 3 4" xfId="12705"/>
    <cellStyle name="Header2 46 2 4" xfId="12706"/>
    <cellStyle name="Header2 46 2 4 2" xfId="12707"/>
    <cellStyle name="Header2 46 2 4 3" xfId="12708"/>
    <cellStyle name="Header2 46 2 5" xfId="12709"/>
    <cellStyle name="Header2 46 2 5 2" xfId="12710"/>
    <cellStyle name="Header2 46 2 6" xfId="12711"/>
    <cellStyle name="Header2 46 2 6 2" xfId="12712"/>
    <cellStyle name="Header2 46 2 7" xfId="12713"/>
    <cellStyle name="Header2 46 3" xfId="12714"/>
    <cellStyle name="Header2 46 3 2" xfId="12715"/>
    <cellStyle name="Header2 46 3 2 2" xfId="12716"/>
    <cellStyle name="Header2 46 3 2 2 2" xfId="12717"/>
    <cellStyle name="Header2 46 3 2 2 3" xfId="12718"/>
    <cellStyle name="Header2 46 3 2 2 4" xfId="12719"/>
    <cellStyle name="Header2 46 3 2 3" xfId="12720"/>
    <cellStyle name="Header2 46 3 2 3 2" xfId="12721"/>
    <cellStyle name="Header2 46 3 2 4" xfId="12722"/>
    <cellStyle name="Header2 46 3 2 4 2" xfId="12723"/>
    <cellStyle name="Header2 46 3 2 5" xfId="12724"/>
    <cellStyle name="Header2 46 3 2 6" xfId="12725"/>
    <cellStyle name="Header2 46 3 3" xfId="12726"/>
    <cellStyle name="Header2 46 3 3 2" xfId="12727"/>
    <cellStyle name="Header2 46 3 3 3" xfId="12728"/>
    <cellStyle name="Header2 46 3 3 4" xfId="12729"/>
    <cellStyle name="Header2 46 3 4" xfId="12730"/>
    <cellStyle name="Header2 46 3 4 2" xfId="12731"/>
    <cellStyle name="Header2 46 3 4 3" xfId="12732"/>
    <cellStyle name="Header2 46 3 5" xfId="12733"/>
    <cellStyle name="Header2 46 3 5 2" xfId="12734"/>
    <cellStyle name="Header2 46 3 6" xfId="12735"/>
    <cellStyle name="Header2 46 3 6 2" xfId="12736"/>
    <cellStyle name="Header2 46 3 7" xfId="12737"/>
    <cellStyle name="Header2 47" xfId="12738"/>
    <cellStyle name="Header2 47 2" xfId="12739"/>
    <cellStyle name="Header2 47 2 2" xfId="12740"/>
    <cellStyle name="Header2 47 2 2 2" xfId="12741"/>
    <cellStyle name="Header2 47 2 2 2 2" xfId="12742"/>
    <cellStyle name="Header2 47 2 2 2 3" xfId="12743"/>
    <cellStyle name="Header2 47 2 2 2 4" xfId="12744"/>
    <cellStyle name="Header2 47 2 2 3" xfId="12745"/>
    <cellStyle name="Header2 47 2 2 3 2" xfId="12746"/>
    <cellStyle name="Header2 47 2 2 4" xfId="12747"/>
    <cellStyle name="Header2 47 2 2 4 2" xfId="12748"/>
    <cellStyle name="Header2 47 2 2 5" xfId="12749"/>
    <cellStyle name="Header2 47 2 2 6" xfId="12750"/>
    <cellStyle name="Header2 47 2 3" xfId="12751"/>
    <cellStyle name="Header2 47 2 3 2" xfId="12752"/>
    <cellStyle name="Header2 47 2 3 3" xfId="12753"/>
    <cellStyle name="Header2 47 2 3 4" xfId="12754"/>
    <cellStyle name="Header2 47 2 4" xfId="12755"/>
    <cellStyle name="Header2 47 2 4 2" xfId="12756"/>
    <cellStyle name="Header2 47 2 4 3" xfId="12757"/>
    <cellStyle name="Header2 47 2 5" xfId="12758"/>
    <cellStyle name="Header2 47 2 5 2" xfId="12759"/>
    <cellStyle name="Header2 47 2 6" xfId="12760"/>
    <cellStyle name="Header2 47 2 6 2" xfId="12761"/>
    <cellStyle name="Header2 47 2 7" xfId="12762"/>
    <cellStyle name="Header2 47 3" xfId="12763"/>
    <cellStyle name="Header2 47 3 2" xfId="12764"/>
    <cellStyle name="Header2 47 3 2 2" xfId="12765"/>
    <cellStyle name="Header2 47 3 2 2 2" xfId="12766"/>
    <cellStyle name="Header2 47 3 2 2 3" xfId="12767"/>
    <cellStyle name="Header2 47 3 2 2 4" xfId="12768"/>
    <cellStyle name="Header2 47 3 2 3" xfId="12769"/>
    <cellStyle name="Header2 47 3 2 3 2" xfId="12770"/>
    <cellStyle name="Header2 47 3 2 4" xfId="12771"/>
    <cellStyle name="Header2 47 3 2 4 2" xfId="12772"/>
    <cellStyle name="Header2 47 3 2 5" xfId="12773"/>
    <cellStyle name="Header2 47 3 2 6" xfId="12774"/>
    <cellStyle name="Header2 47 3 3" xfId="12775"/>
    <cellStyle name="Header2 47 3 3 2" xfId="12776"/>
    <cellStyle name="Header2 47 3 3 3" xfId="12777"/>
    <cellStyle name="Header2 47 3 3 4" xfId="12778"/>
    <cellStyle name="Header2 47 3 4" xfId="12779"/>
    <cellStyle name="Header2 47 3 4 2" xfId="12780"/>
    <cellStyle name="Header2 47 3 4 3" xfId="12781"/>
    <cellStyle name="Header2 47 3 5" xfId="12782"/>
    <cellStyle name="Header2 47 3 5 2" xfId="12783"/>
    <cellStyle name="Header2 47 3 6" xfId="12784"/>
    <cellStyle name="Header2 47 3 6 2" xfId="12785"/>
    <cellStyle name="Header2 47 3 7" xfId="12786"/>
    <cellStyle name="Header2 48" xfId="12787"/>
    <cellStyle name="Header2 48 2" xfId="12788"/>
    <cellStyle name="Header2 48 2 2" xfId="12789"/>
    <cellStyle name="Header2 48 2 2 2" xfId="12790"/>
    <cellStyle name="Header2 48 2 2 2 2" xfId="12791"/>
    <cellStyle name="Header2 48 2 2 2 3" xfId="12792"/>
    <cellStyle name="Header2 48 2 2 2 4" xfId="12793"/>
    <cellStyle name="Header2 48 2 2 3" xfId="12794"/>
    <cellStyle name="Header2 48 2 2 3 2" xfId="12795"/>
    <cellStyle name="Header2 48 2 2 4" xfId="12796"/>
    <cellStyle name="Header2 48 2 2 4 2" xfId="12797"/>
    <cellStyle name="Header2 48 2 2 5" xfId="12798"/>
    <cellStyle name="Header2 48 2 2 6" xfId="12799"/>
    <cellStyle name="Header2 48 2 3" xfId="12800"/>
    <cellStyle name="Header2 48 2 3 2" xfId="12801"/>
    <cellStyle name="Header2 48 2 3 3" xfId="12802"/>
    <cellStyle name="Header2 48 2 3 4" xfId="12803"/>
    <cellStyle name="Header2 48 2 4" xfId="12804"/>
    <cellStyle name="Header2 48 2 4 2" xfId="12805"/>
    <cellStyle name="Header2 48 2 4 3" xfId="12806"/>
    <cellStyle name="Header2 48 2 5" xfId="12807"/>
    <cellStyle name="Header2 48 2 5 2" xfId="12808"/>
    <cellStyle name="Header2 48 2 6" xfId="12809"/>
    <cellStyle name="Header2 48 2 6 2" xfId="12810"/>
    <cellStyle name="Header2 48 2 7" xfId="12811"/>
    <cellStyle name="Header2 48 3" xfId="12812"/>
    <cellStyle name="Header2 48 3 2" xfId="12813"/>
    <cellStyle name="Header2 48 3 2 2" xfId="12814"/>
    <cellStyle name="Header2 48 3 2 2 2" xfId="12815"/>
    <cellStyle name="Header2 48 3 2 2 3" xfId="12816"/>
    <cellStyle name="Header2 48 3 2 2 4" xfId="12817"/>
    <cellStyle name="Header2 48 3 2 3" xfId="12818"/>
    <cellStyle name="Header2 48 3 2 3 2" xfId="12819"/>
    <cellStyle name="Header2 48 3 2 4" xfId="12820"/>
    <cellStyle name="Header2 48 3 2 4 2" xfId="12821"/>
    <cellStyle name="Header2 48 3 2 5" xfId="12822"/>
    <cellStyle name="Header2 48 3 2 6" xfId="12823"/>
    <cellStyle name="Header2 48 3 3" xfId="12824"/>
    <cellStyle name="Header2 48 3 3 2" xfId="12825"/>
    <cellStyle name="Header2 48 3 3 3" xfId="12826"/>
    <cellStyle name="Header2 48 3 3 4" xfId="12827"/>
    <cellStyle name="Header2 48 3 4" xfId="12828"/>
    <cellStyle name="Header2 48 3 4 2" xfId="12829"/>
    <cellStyle name="Header2 48 3 4 3" xfId="12830"/>
    <cellStyle name="Header2 48 3 5" xfId="12831"/>
    <cellStyle name="Header2 48 3 5 2" xfId="12832"/>
    <cellStyle name="Header2 48 3 6" xfId="12833"/>
    <cellStyle name="Header2 48 3 6 2" xfId="12834"/>
    <cellStyle name="Header2 48 3 7" xfId="12835"/>
    <cellStyle name="Header2 49" xfId="12836"/>
    <cellStyle name="Header2 49 2" xfId="12837"/>
    <cellStyle name="Header2 49 2 2" xfId="12838"/>
    <cellStyle name="Header2 49 2 2 2" xfId="12839"/>
    <cellStyle name="Header2 49 2 2 2 2" xfId="12840"/>
    <cellStyle name="Header2 49 2 2 2 3" xfId="12841"/>
    <cellStyle name="Header2 49 2 2 2 4" xfId="12842"/>
    <cellStyle name="Header2 49 2 2 3" xfId="12843"/>
    <cellStyle name="Header2 49 2 2 3 2" xfId="12844"/>
    <cellStyle name="Header2 49 2 2 4" xfId="12845"/>
    <cellStyle name="Header2 49 2 2 4 2" xfId="12846"/>
    <cellStyle name="Header2 49 2 2 5" xfId="12847"/>
    <cellStyle name="Header2 49 2 2 6" xfId="12848"/>
    <cellStyle name="Header2 49 2 3" xfId="12849"/>
    <cellStyle name="Header2 49 2 3 2" xfId="12850"/>
    <cellStyle name="Header2 49 2 3 3" xfId="12851"/>
    <cellStyle name="Header2 49 2 3 4" xfId="12852"/>
    <cellStyle name="Header2 49 2 4" xfId="12853"/>
    <cellStyle name="Header2 49 2 4 2" xfId="12854"/>
    <cellStyle name="Header2 49 2 4 3" xfId="12855"/>
    <cellStyle name="Header2 49 2 5" xfId="12856"/>
    <cellStyle name="Header2 49 2 5 2" xfId="12857"/>
    <cellStyle name="Header2 49 2 6" xfId="12858"/>
    <cellStyle name="Header2 49 2 6 2" xfId="12859"/>
    <cellStyle name="Header2 49 2 7" xfId="12860"/>
    <cellStyle name="Header2 49 3" xfId="12861"/>
    <cellStyle name="Header2 49 3 2" xfId="12862"/>
    <cellStyle name="Header2 49 3 2 2" xfId="12863"/>
    <cellStyle name="Header2 49 3 2 2 2" xfId="12864"/>
    <cellStyle name="Header2 49 3 2 2 3" xfId="12865"/>
    <cellStyle name="Header2 49 3 2 2 4" xfId="12866"/>
    <cellStyle name="Header2 49 3 2 3" xfId="12867"/>
    <cellStyle name="Header2 49 3 2 3 2" xfId="12868"/>
    <cellStyle name="Header2 49 3 2 4" xfId="12869"/>
    <cellStyle name="Header2 49 3 2 4 2" xfId="12870"/>
    <cellStyle name="Header2 49 3 2 5" xfId="12871"/>
    <cellStyle name="Header2 49 3 2 6" xfId="12872"/>
    <cellStyle name="Header2 49 3 3" xfId="12873"/>
    <cellStyle name="Header2 49 3 3 2" xfId="12874"/>
    <cellStyle name="Header2 49 3 3 3" xfId="12875"/>
    <cellStyle name="Header2 49 3 3 4" xfId="12876"/>
    <cellStyle name="Header2 49 3 4" xfId="12877"/>
    <cellStyle name="Header2 49 3 4 2" xfId="12878"/>
    <cellStyle name="Header2 49 3 4 3" xfId="12879"/>
    <cellStyle name="Header2 49 3 5" xfId="12880"/>
    <cellStyle name="Header2 49 3 5 2" xfId="12881"/>
    <cellStyle name="Header2 49 3 6" xfId="12882"/>
    <cellStyle name="Header2 49 3 6 2" xfId="12883"/>
    <cellStyle name="Header2 49 3 7" xfId="12884"/>
    <cellStyle name="Header2 5" xfId="12885"/>
    <cellStyle name="Header2 5 2" xfId="12886"/>
    <cellStyle name="Header2 5 2 2" xfId="12887"/>
    <cellStyle name="Header2 5 2 2 2" xfId="12888"/>
    <cellStyle name="Header2 5 2 2 2 2" xfId="12889"/>
    <cellStyle name="Header2 5 2 2 2 3" xfId="12890"/>
    <cellStyle name="Header2 5 2 2 2 4" xfId="12891"/>
    <cellStyle name="Header2 5 2 2 3" xfId="12892"/>
    <cellStyle name="Header2 5 2 2 3 2" xfId="12893"/>
    <cellStyle name="Header2 5 2 2 4" xfId="12894"/>
    <cellStyle name="Header2 5 2 2 4 2" xfId="12895"/>
    <cellStyle name="Header2 5 2 2 5" xfId="12896"/>
    <cellStyle name="Header2 5 2 2 6" xfId="12897"/>
    <cellStyle name="Header2 5 2 3" xfId="12898"/>
    <cellStyle name="Header2 5 2 3 2" xfId="12899"/>
    <cellStyle name="Header2 5 2 3 3" xfId="12900"/>
    <cellStyle name="Header2 5 2 3 4" xfId="12901"/>
    <cellStyle name="Header2 5 2 4" xfId="12902"/>
    <cellStyle name="Header2 5 2 4 2" xfId="12903"/>
    <cellStyle name="Header2 5 2 4 3" xfId="12904"/>
    <cellStyle name="Header2 5 2 5" xfId="12905"/>
    <cellStyle name="Header2 5 2 5 2" xfId="12906"/>
    <cellStyle name="Header2 5 2 6" xfId="12907"/>
    <cellStyle name="Header2 5 2 6 2" xfId="12908"/>
    <cellStyle name="Header2 5 2 7" xfId="12909"/>
    <cellStyle name="Header2 5 3" xfId="12910"/>
    <cellStyle name="Header2 5 3 2" xfId="12911"/>
    <cellStyle name="Header2 5 3 2 2" xfId="12912"/>
    <cellStyle name="Header2 5 3 2 2 2" xfId="12913"/>
    <cellStyle name="Header2 5 3 2 2 3" xfId="12914"/>
    <cellStyle name="Header2 5 3 2 2 4" xfId="12915"/>
    <cellStyle name="Header2 5 3 2 3" xfId="12916"/>
    <cellStyle name="Header2 5 3 2 3 2" xfId="12917"/>
    <cellStyle name="Header2 5 3 2 4" xfId="12918"/>
    <cellStyle name="Header2 5 3 2 4 2" xfId="12919"/>
    <cellStyle name="Header2 5 3 2 5" xfId="12920"/>
    <cellStyle name="Header2 5 3 2 6" xfId="12921"/>
    <cellStyle name="Header2 5 3 3" xfId="12922"/>
    <cellStyle name="Header2 5 3 3 2" xfId="12923"/>
    <cellStyle name="Header2 5 3 3 3" xfId="12924"/>
    <cellStyle name="Header2 5 3 3 4" xfId="12925"/>
    <cellStyle name="Header2 5 3 4" xfId="12926"/>
    <cellStyle name="Header2 5 3 4 2" xfId="12927"/>
    <cellStyle name="Header2 5 3 4 3" xfId="12928"/>
    <cellStyle name="Header2 5 3 5" xfId="12929"/>
    <cellStyle name="Header2 5 3 5 2" xfId="12930"/>
    <cellStyle name="Header2 5 3 6" xfId="12931"/>
    <cellStyle name="Header2 5 3 6 2" xfId="12932"/>
    <cellStyle name="Header2 5 3 7" xfId="12933"/>
    <cellStyle name="Header2 50" xfId="12934"/>
    <cellStyle name="Header2 50 2" xfId="12935"/>
    <cellStyle name="Header2 50 2 2" xfId="12936"/>
    <cellStyle name="Header2 50 2 2 2" xfId="12937"/>
    <cellStyle name="Header2 50 2 2 3" xfId="12938"/>
    <cellStyle name="Header2 50 2 2 4" xfId="12939"/>
    <cellStyle name="Header2 50 2 3" xfId="12940"/>
    <cellStyle name="Header2 50 2 3 2" xfId="12941"/>
    <cellStyle name="Header2 50 2 4" xfId="12942"/>
    <cellStyle name="Header2 50 2 4 2" xfId="12943"/>
    <cellStyle name="Header2 50 2 5" xfId="12944"/>
    <cellStyle name="Header2 50 2 6" xfId="12945"/>
    <cellStyle name="Header2 50 3" xfId="12946"/>
    <cellStyle name="Header2 50 3 2" xfId="12947"/>
    <cellStyle name="Header2 50 3 3" xfId="12948"/>
    <cellStyle name="Header2 50 3 4" xfId="12949"/>
    <cellStyle name="Header2 50 4" xfId="12950"/>
    <cellStyle name="Header2 50 4 2" xfId="12951"/>
    <cellStyle name="Header2 50 4 3" xfId="12952"/>
    <cellStyle name="Header2 50 5" xfId="12953"/>
    <cellStyle name="Header2 50 5 2" xfId="12954"/>
    <cellStyle name="Header2 50 6" xfId="12955"/>
    <cellStyle name="Header2 50 6 2" xfId="12956"/>
    <cellStyle name="Header2 50 7" xfId="12957"/>
    <cellStyle name="Header2 6" xfId="12958"/>
    <cellStyle name="Header2 6 2" xfId="12959"/>
    <cellStyle name="Header2 6 2 2" xfId="12960"/>
    <cellStyle name="Header2 6 2 2 2" xfId="12961"/>
    <cellStyle name="Header2 6 2 2 2 2" xfId="12962"/>
    <cellStyle name="Header2 6 2 2 2 3" xfId="12963"/>
    <cellStyle name="Header2 6 2 2 2 4" xfId="12964"/>
    <cellStyle name="Header2 6 2 2 3" xfId="12965"/>
    <cellStyle name="Header2 6 2 2 3 2" xfId="12966"/>
    <cellStyle name="Header2 6 2 2 4" xfId="12967"/>
    <cellStyle name="Header2 6 2 2 4 2" xfId="12968"/>
    <cellStyle name="Header2 6 2 2 5" xfId="12969"/>
    <cellStyle name="Header2 6 2 2 6" xfId="12970"/>
    <cellStyle name="Header2 6 2 3" xfId="12971"/>
    <cellStyle name="Header2 6 2 3 2" xfId="12972"/>
    <cellStyle name="Header2 6 2 3 3" xfId="12973"/>
    <cellStyle name="Header2 6 2 3 4" xfId="12974"/>
    <cellStyle name="Header2 6 2 4" xfId="12975"/>
    <cellStyle name="Header2 6 2 4 2" xfId="12976"/>
    <cellStyle name="Header2 6 2 4 3" xfId="12977"/>
    <cellStyle name="Header2 6 2 5" xfId="12978"/>
    <cellStyle name="Header2 6 2 5 2" xfId="12979"/>
    <cellStyle name="Header2 6 2 6" xfId="12980"/>
    <cellStyle name="Header2 6 2 6 2" xfId="12981"/>
    <cellStyle name="Header2 6 2 7" xfId="12982"/>
    <cellStyle name="Header2 6 3" xfId="12983"/>
    <cellStyle name="Header2 6 3 2" xfId="12984"/>
    <cellStyle name="Header2 6 3 2 2" xfId="12985"/>
    <cellStyle name="Header2 6 3 2 2 2" xfId="12986"/>
    <cellStyle name="Header2 6 3 2 2 3" xfId="12987"/>
    <cellStyle name="Header2 6 3 2 2 4" xfId="12988"/>
    <cellStyle name="Header2 6 3 2 3" xfId="12989"/>
    <cellStyle name="Header2 6 3 2 3 2" xfId="12990"/>
    <cellStyle name="Header2 6 3 2 4" xfId="12991"/>
    <cellStyle name="Header2 6 3 2 4 2" xfId="12992"/>
    <cellStyle name="Header2 6 3 2 5" xfId="12993"/>
    <cellStyle name="Header2 6 3 2 6" xfId="12994"/>
    <cellStyle name="Header2 6 3 3" xfId="12995"/>
    <cellStyle name="Header2 6 3 3 2" xfId="12996"/>
    <cellStyle name="Header2 6 3 3 3" xfId="12997"/>
    <cellStyle name="Header2 6 3 3 4" xfId="12998"/>
    <cellStyle name="Header2 6 3 4" xfId="12999"/>
    <cellStyle name="Header2 6 3 4 2" xfId="13000"/>
    <cellStyle name="Header2 6 3 4 3" xfId="13001"/>
    <cellStyle name="Header2 6 3 5" xfId="13002"/>
    <cellStyle name="Header2 6 3 5 2" xfId="13003"/>
    <cellStyle name="Header2 6 3 6" xfId="13004"/>
    <cellStyle name="Header2 6 3 6 2" xfId="13005"/>
    <cellStyle name="Header2 6 3 7" xfId="13006"/>
    <cellStyle name="Header2 7" xfId="13007"/>
    <cellStyle name="Header2 7 2" xfId="13008"/>
    <cellStyle name="Header2 7 2 2" xfId="13009"/>
    <cellStyle name="Header2 7 2 2 2" xfId="13010"/>
    <cellStyle name="Header2 7 2 2 2 2" xfId="13011"/>
    <cellStyle name="Header2 7 2 2 2 3" xfId="13012"/>
    <cellStyle name="Header2 7 2 2 2 4" xfId="13013"/>
    <cellStyle name="Header2 7 2 2 3" xfId="13014"/>
    <cellStyle name="Header2 7 2 2 3 2" xfId="13015"/>
    <cellStyle name="Header2 7 2 2 4" xfId="13016"/>
    <cellStyle name="Header2 7 2 2 4 2" xfId="13017"/>
    <cellStyle name="Header2 7 2 2 5" xfId="13018"/>
    <cellStyle name="Header2 7 2 2 6" xfId="13019"/>
    <cellStyle name="Header2 7 2 3" xfId="13020"/>
    <cellStyle name="Header2 7 2 3 2" xfId="13021"/>
    <cellStyle name="Header2 7 2 3 3" xfId="13022"/>
    <cellStyle name="Header2 7 2 3 4" xfId="13023"/>
    <cellStyle name="Header2 7 2 4" xfId="13024"/>
    <cellStyle name="Header2 7 2 4 2" xfId="13025"/>
    <cellStyle name="Header2 7 2 4 3" xfId="13026"/>
    <cellStyle name="Header2 7 2 5" xfId="13027"/>
    <cellStyle name="Header2 7 2 5 2" xfId="13028"/>
    <cellStyle name="Header2 7 2 6" xfId="13029"/>
    <cellStyle name="Header2 7 2 6 2" xfId="13030"/>
    <cellStyle name="Header2 7 2 7" xfId="13031"/>
    <cellStyle name="Header2 7 3" xfId="13032"/>
    <cellStyle name="Header2 7 3 2" xfId="13033"/>
    <cellStyle name="Header2 7 3 2 2" xfId="13034"/>
    <cellStyle name="Header2 7 3 2 2 2" xfId="13035"/>
    <cellStyle name="Header2 7 3 2 2 3" xfId="13036"/>
    <cellStyle name="Header2 7 3 2 2 4" xfId="13037"/>
    <cellStyle name="Header2 7 3 2 3" xfId="13038"/>
    <cellStyle name="Header2 7 3 2 3 2" xfId="13039"/>
    <cellStyle name="Header2 7 3 2 4" xfId="13040"/>
    <cellStyle name="Header2 7 3 2 4 2" xfId="13041"/>
    <cellStyle name="Header2 7 3 2 5" xfId="13042"/>
    <cellStyle name="Header2 7 3 2 6" xfId="13043"/>
    <cellStyle name="Header2 7 3 3" xfId="13044"/>
    <cellStyle name="Header2 7 3 3 2" xfId="13045"/>
    <cellStyle name="Header2 7 3 3 3" xfId="13046"/>
    <cellStyle name="Header2 7 3 3 4" xfId="13047"/>
    <cellStyle name="Header2 7 3 4" xfId="13048"/>
    <cellStyle name="Header2 7 3 4 2" xfId="13049"/>
    <cellStyle name="Header2 7 3 4 3" xfId="13050"/>
    <cellStyle name="Header2 7 3 5" xfId="13051"/>
    <cellStyle name="Header2 7 3 5 2" xfId="13052"/>
    <cellStyle name="Header2 7 3 6" xfId="13053"/>
    <cellStyle name="Header2 7 3 6 2" xfId="13054"/>
    <cellStyle name="Header2 7 3 7" xfId="13055"/>
    <cellStyle name="Header2 8" xfId="13056"/>
    <cellStyle name="Header2 8 2" xfId="13057"/>
    <cellStyle name="Header2 8 2 2" xfId="13058"/>
    <cellStyle name="Header2 8 2 2 2" xfId="13059"/>
    <cellStyle name="Header2 8 2 2 2 2" xfId="13060"/>
    <cellStyle name="Header2 8 2 2 2 3" xfId="13061"/>
    <cellStyle name="Header2 8 2 2 2 4" xfId="13062"/>
    <cellStyle name="Header2 8 2 2 3" xfId="13063"/>
    <cellStyle name="Header2 8 2 2 3 2" xfId="13064"/>
    <cellStyle name="Header2 8 2 2 4" xfId="13065"/>
    <cellStyle name="Header2 8 2 2 4 2" xfId="13066"/>
    <cellStyle name="Header2 8 2 2 5" xfId="13067"/>
    <cellStyle name="Header2 8 2 2 6" xfId="13068"/>
    <cellStyle name="Header2 8 2 3" xfId="13069"/>
    <cellStyle name="Header2 8 2 3 2" xfId="13070"/>
    <cellStyle name="Header2 8 2 3 3" xfId="13071"/>
    <cellStyle name="Header2 8 2 3 4" xfId="13072"/>
    <cellStyle name="Header2 8 2 4" xfId="13073"/>
    <cellStyle name="Header2 8 2 4 2" xfId="13074"/>
    <cellStyle name="Header2 8 2 4 3" xfId="13075"/>
    <cellStyle name="Header2 8 2 5" xfId="13076"/>
    <cellStyle name="Header2 8 2 5 2" xfId="13077"/>
    <cellStyle name="Header2 8 2 6" xfId="13078"/>
    <cellStyle name="Header2 8 2 6 2" xfId="13079"/>
    <cellStyle name="Header2 8 2 7" xfId="13080"/>
    <cellStyle name="Header2 8 3" xfId="13081"/>
    <cellStyle name="Header2 8 3 2" xfId="13082"/>
    <cellStyle name="Header2 8 3 2 2" xfId="13083"/>
    <cellStyle name="Header2 8 3 2 2 2" xfId="13084"/>
    <cellStyle name="Header2 8 3 2 2 3" xfId="13085"/>
    <cellStyle name="Header2 8 3 2 2 4" xfId="13086"/>
    <cellStyle name="Header2 8 3 2 3" xfId="13087"/>
    <cellStyle name="Header2 8 3 2 3 2" xfId="13088"/>
    <cellStyle name="Header2 8 3 2 4" xfId="13089"/>
    <cellStyle name="Header2 8 3 2 4 2" xfId="13090"/>
    <cellStyle name="Header2 8 3 2 5" xfId="13091"/>
    <cellStyle name="Header2 8 3 2 6" xfId="13092"/>
    <cellStyle name="Header2 8 3 3" xfId="13093"/>
    <cellStyle name="Header2 8 3 3 2" xfId="13094"/>
    <cellStyle name="Header2 8 3 3 3" xfId="13095"/>
    <cellStyle name="Header2 8 3 3 4" xfId="13096"/>
    <cellStyle name="Header2 8 3 4" xfId="13097"/>
    <cellStyle name="Header2 8 3 4 2" xfId="13098"/>
    <cellStyle name="Header2 8 3 4 3" xfId="13099"/>
    <cellStyle name="Header2 8 3 5" xfId="13100"/>
    <cellStyle name="Header2 8 3 5 2" xfId="13101"/>
    <cellStyle name="Header2 8 3 6" xfId="13102"/>
    <cellStyle name="Header2 8 3 6 2" xfId="13103"/>
    <cellStyle name="Header2 8 3 7" xfId="13104"/>
    <cellStyle name="Header2 9" xfId="13105"/>
    <cellStyle name="Header2 9 2" xfId="13106"/>
    <cellStyle name="Header2 9 2 2" xfId="13107"/>
    <cellStyle name="Header2 9 2 2 2" xfId="13108"/>
    <cellStyle name="Header2 9 2 2 2 2" xfId="13109"/>
    <cellStyle name="Header2 9 2 2 2 3" xfId="13110"/>
    <cellStyle name="Header2 9 2 2 2 4" xfId="13111"/>
    <cellStyle name="Header2 9 2 2 3" xfId="13112"/>
    <cellStyle name="Header2 9 2 2 3 2" xfId="13113"/>
    <cellStyle name="Header2 9 2 2 4" xfId="13114"/>
    <cellStyle name="Header2 9 2 2 4 2" xfId="13115"/>
    <cellStyle name="Header2 9 2 2 5" xfId="13116"/>
    <cellStyle name="Header2 9 2 2 6" xfId="13117"/>
    <cellStyle name="Header2 9 2 3" xfId="13118"/>
    <cellStyle name="Header2 9 2 3 2" xfId="13119"/>
    <cellStyle name="Header2 9 2 3 3" xfId="13120"/>
    <cellStyle name="Header2 9 2 3 4" xfId="13121"/>
    <cellStyle name="Header2 9 2 4" xfId="13122"/>
    <cellStyle name="Header2 9 2 4 2" xfId="13123"/>
    <cellStyle name="Header2 9 2 4 3" xfId="13124"/>
    <cellStyle name="Header2 9 2 5" xfId="13125"/>
    <cellStyle name="Header2 9 2 5 2" xfId="13126"/>
    <cellStyle name="Header2 9 2 6" xfId="13127"/>
    <cellStyle name="Header2 9 2 6 2" xfId="13128"/>
    <cellStyle name="Header2 9 2 7" xfId="13129"/>
    <cellStyle name="Header2 9 3" xfId="13130"/>
    <cellStyle name="Header2 9 3 2" xfId="13131"/>
    <cellStyle name="Header2 9 3 2 2" xfId="13132"/>
    <cellStyle name="Header2 9 3 2 2 2" xfId="13133"/>
    <cellStyle name="Header2 9 3 2 2 3" xfId="13134"/>
    <cellStyle name="Header2 9 3 2 2 4" xfId="13135"/>
    <cellStyle name="Header2 9 3 2 3" xfId="13136"/>
    <cellStyle name="Header2 9 3 2 3 2" xfId="13137"/>
    <cellStyle name="Header2 9 3 2 4" xfId="13138"/>
    <cellStyle name="Header2 9 3 2 4 2" xfId="13139"/>
    <cellStyle name="Header2 9 3 2 5" xfId="13140"/>
    <cellStyle name="Header2 9 3 2 6" xfId="13141"/>
    <cellStyle name="Header2 9 3 3" xfId="13142"/>
    <cellStyle name="Header2 9 3 3 2" xfId="13143"/>
    <cellStyle name="Header2 9 3 3 3" xfId="13144"/>
    <cellStyle name="Header2 9 3 3 4" xfId="13145"/>
    <cellStyle name="Header2 9 3 4" xfId="13146"/>
    <cellStyle name="Header2 9 3 4 2" xfId="13147"/>
    <cellStyle name="Header2 9 3 4 3" xfId="13148"/>
    <cellStyle name="Header2 9 3 5" xfId="13149"/>
    <cellStyle name="Header2 9 3 5 2" xfId="13150"/>
    <cellStyle name="Header2 9 3 6" xfId="13151"/>
    <cellStyle name="Header2 9 3 6 2" xfId="13152"/>
    <cellStyle name="Header2 9 3 7" xfId="13153"/>
    <cellStyle name="Heading 1 2" xfId="13154"/>
    <cellStyle name="Heading 1 2 2" xfId="13155"/>
    <cellStyle name="Heading 1 2 3" xfId="13156"/>
    <cellStyle name="Heading 1 3" xfId="13157"/>
    <cellStyle name="Heading 1 3 2" xfId="13158"/>
    <cellStyle name="Heading 1 3 3" xfId="13159"/>
    <cellStyle name="Heading 1 4" xfId="13160"/>
    <cellStyle name="Heading 2 2" xfId="13161"/>
    <cellStyle name="Heading 2 2 2" xfId="13162"/>
    <cellStyle name="Heading 2 2 3" xfId="13163"/>
    <cellStyle name="Heading 2 3" xfId="13164"/>
    <cellStyle name="Heading 2 3 2" xfId="13165"/>
    <cellStyle name="Heading 2 3 3" xfId="13166"/>
    <cellStyle name="Heading 2 4" xfId="13167"/>
    <cellStyle name="Heading 2 5" xfId="13168"/>
    <cellStyle name="Heading 3 2" xfId="13169"/>
    <cellStyle name="Heading 3 3" xfId="13170"/>
    <cellStyle name="Heading 4 2" xfId="13171"/>
    <cellStyle name="Heading 4 3" xfId="13172"/>
    <cellStyle name="Hyperlink 2" xfId="13173"/>
    <cellStyle name="Input [yellow]" xfId="13174"/>
    <cellStyle name="Input [yellow] 10" xfId="13175"/>
    <cellStyle name="Input [yellow] 10 2" xfId="13176"/>
    <cellStyle name="Input [yellow] 10 2 2" xfId="13177"/>
    <cellStyle name="Input [yellow] 10 2 2 2" xfId="13178"/>
    <cellStyle name="Input [yellow] 10 2 2 2 2" xfId="13179"/>
    <cellStyle name="Input [yellow] 10 2 2 3" xfId="13180"/>
    <cellStyle name="Input [yellow] 10 2 2 3 2" xfId="13181"/>
    <cellStyle name="Input [yellow] 10 2 2 4" xfId="13182"/>
    <cellStyle name="Input [yellow] 10 2 2 4 2" xfId="13183"/>
    <cellStyle name="Input [yellow] 10 2 3" xfId="13184"/>
    <cellStyle name="Input [yellow] 10 2 3 2" xfId="13185"/>
    <cellStyle name="Input [yellow] 10 2 4" xfId="13186"/>
    <cellStyle name="Input [yellow] 10 2 4 2" xfId="13187"/>
    <cellStyle name="Input [yellow] 10 2 4 3" xfId="13188"/>
    <cellStyle name="Input [yellow] 10 2 5" xfId="13189"/>
    <cellStyle name="Input [yellow] 10 2 5 2" xfId="13190"/>
    <cellStyle name="Input [yellow] 10 2 6" xfId="13191"/>
    <cellStyle name="Input [yellow] 10 2 6 2" xfId="13192"/>
    <cellStyle name="Input [yellow] 10 3" xfId="13193"/>
    <cellStyle name="Input [yellow] 10 3 2" xfId="13194"/>
    <cellStyle name="Input [yellow] 10 3 2 2" xfId="13195"/>
    <cellStyle name="Input [yellow] 10 3 2 2 2" xfId="13196"/>
    <cellStyle name="Input [yellow] 10 3 2 3" xfId="13197"/>
    <cellStyle name="Input [yellow] 10 3 2 3 2" xfId="13198"/>
    <cellStyle name="Input [yellow] 10 3 2 4" xfId="13199"/>
    <cellStyle name="Input [yellow] 10 3 2 4 2" xfId="13200"/>
    <cellStyle name="Input [yellow] 10 3 3" xfId="13201"/>
    <cellStyle name="Input [yellow] 10 3 3 2" xfId="13202"/>
    <cellStyle name="Input [yellow] 10 3 4" xfId="13203"/>
    <cellStyle name="Input [yellow] 10 3 4 2" xfId="13204"/>
    <cellStyle name="Input [yellow] 10 3 4 3" xfId="13205"/>
    <cellStyle name="Input [yellow] 10 3 5" xfId="13206"/>
    <cellStyle name="Input [yellow] 10 3 5 2" xfId="13207"/>
    <cellStyle name="Input [yellow] 10 3 6" xfId="13208"/>
    <cellStyle name="Input [yellow] 10 3 6 2" xfId="13209"/>
    <cellStyle name="Input [yellow] 11" xfId="13210"/>
    <cellStyle name="Input [yellow] 11 2" xfId="13211"/>
    <cellStyle name="Input [yellow] 11 2 2" xfId="13212"/>
    <cellStyle name="Input [yellow] 11 2 2 2" xfId="13213"/>
    <cellStyle name="Input [yellow] 11 2 2 2 2" xfId="13214"/>
    <cellStyle name="Input [yellow] 11 2 2 3" xfId="13215"/>
    <cellStyle name="Input [yellow] 11 2 2 3 2" xfId="13216"/>
    <cellStyle name="Input [yellow] 11 2 2 4" xfId="13217"/>
    <cellStyle name="Input [yellow] 11 2 2 4 2" xfId="13218"/>
    <cellStyle name="Input [yellow] 11 2 3" xfId="13219"/>
    <cellStyle name="Input [yellow] 11 2 3 2" xfId="13220"/>
    <cellStyle name="Input [yellow] 11 2 4" xfId="13221"/>
    <cellStyle name="Input [yellow] 11 2 4 2" xfId="13222"/>
    <cellStyle name="Input [yellow] 11 2 4 3" xfId="13223"/>
    <cellStyle name="Input [yellow] 11 2 5" xfId="13224"/>
    <cellStyle name="Input [yellow] 11 2 5 2" xfId="13225"/>
    <cellStyle name="Input [yellow] 11 2 6" xfId="13226"/>
    <cellStyle name="Input [yellow] 11 2 6 2" xfId="13227"/>
    <cellStyle name="Input [yellow] 11 3" xfId="13228"/>
    <cellStyle name="Input [yellow] 11 3 2" xfId="13229"/>
    <cellStyle name="Input [yellow] 11 3 2 2" xfId="13230"/>
    <cellStyle name="Input [yellow] 11 3 2 2 2" xfId="13231"/>
    <cellStyle name="Input [yellow] 11 3 2 3" xfId="13232"/>
    <cellStyle name="Input [yellow] 11 3 2 3 2" xfId="13233"/>
    <cellStyle name="Input [yellow] 11 3 2 4" xfId="13234"/>
    <cellStyle name="Input [yellow] 11 3 2 4 2" xfId="13235"/>
    <cellStyle name="Input [yellow] 11 3 3" xfId="13236"/>
    <cellStyle name="Input [yellow] 11 3 3 2" xfId="13237"/>
    <cellStyle name="Input [yellow] 11 3 4" xfId="13238"/>
    <cellStyle name="Input [yellow] 11 3 4 2" xfId="13239"/>
    <cellStyle name="Input [yellow] 11 3 4 3" xfId="13240"/>
    <cellStyle name="Input [yellow] 11 3 5" xfId="13241"/>
    <cellStyle name="Input [yellow] 11 3 5 2" xfId="13242"/>
    <cellStyle name="Input [yellow] 11 3 6" xfId="13243"/>
    <cellStyle name="Input [yellow] 11 3 6 2" xfId="13244"/>
    <cellStyle name="Input [yellow] 12" xfId="13245"/>
    <cellStyle name="Input [yellow] 12 2" xfId="13246"/>
    <cellStyle name="Input [yellow] 12 2 2" xfId="13247"/>
    <cellStyle name="Input [yellow] 12 2 2 2" xfId="13248"/>
    <cellStyle name="Input [yellow] 12 2 2 2 2" xfId="13249"/>
    <cellStyle name="Input [yellow] 12 2 2 3" xfId="13250"/>
    <cellStyle name="Input [yellow] 12 2 2 3 2" xfId="13251"/>
    <cellStyle name="Input [yellow] 12 2 2 4" xfId="13252"/>
    <cellStyle name="Input [yellow] 12 2 2 4 2" xfId="13253"/>
    <cellStyle name="Input [yellow] 12 2 3" xfId="13254"/>
    <cellStyle name="Input [yellow] 12 2 3 2" xfId="13255"/>
    <cellStyle name="Input [yellow] 12 2 4" xfId="13256"/>
    <cellStyle name="Input [yellow] 12 2 4 2" xfId="13257"/>
    <cellStyle name="Input [yellow] 12 2 4 3" xfId="13258"/>
    <cellStyle name="Input [yellow] 12 2 5" xfId="13259"/>
    <cellStyle name="Input [yellow] 12 2 5 2" xfId="13260"/>
    <cellStyle name="Input [yellow] 12 2 6" xfId="13261"/>
    <cellStyle name="Input [yellow] 12 2 6 2" xfId="13262"/>
    <cellStyle name="Input [yellow] 12 3" xfId="13263"/>
    <cellStyle name="Input [yellow] 12 3 2" xfId="13264"/>
    <cellStyle name="Input [yellow] 12 3 2 2" xfId="13265"/>
    <cellStyle name="Input [yellow] 12 3 2 2 2" xfId="13266"/>
    <cellStyle name="Input [yellow] 12 3 2 3" xfId="13267"/>
    <cellStyle name="Input [yellow] 12 3 2 3 2" xfId="13268"/>
    <cellStyle name="Input [yellow] 12 3 2 4" xfId="13269"/>
    <cellStyle name="Input [yellow] 12 3 2 4 2" xfId="13270"/>
    <cellStyle name="Input [yellow] 12 3 3" xfId="13271"/>
    <cellStyle name="Input [yellow] 12 3 3 2" xfId="13272"/>
    <cellStyle name="Input [yellow] 12 3 4" xfId="13273"/>
    <cellStyle name="Input [yellow] 12 3 4 2" xfId="13274"/>
    <cellStyle name="Input [yellow] 12 3 4 3" xfId="13275"/>
    <cellStyle name="Input [yellow] 12 3 5" xfId="13276"/>
    <cellStyle name="Input [yellow] 12 3 5 2" xfId="13277"/>
    <cellStyle name="Input [yellow] 12 3 6" xfId="13278"/>
    <cellStyle name="Input [yellow] 12 3 6 2" xfId="13279"/>
    <cellStyle name="Input [yellow] 13" xfId="13280"/>
    <cellStyle name="Input [yellow] 13 2" xfId="13281"/>
    <cellStyle name="Input [yellow] 13 2 2" xfId="13282"/>
    <cellStyle name="Input [yellow] 13 2 2 2" xfId="13283"/>
    <cellStyle name="Input [yellow] 13 2 2 2 2" xfId="13284"/>
    <cellStyle name="Input [yellow] 13 2 2 3" xfId="13285"/>
    <cellStyle name="Input [yellow] 13 2 2 3 2" xfId="13286"/>
    <cellStyle name="Input [yellow] 13 2 2 4" xfId="13287"/>
    <cellStyle name="Input [yellow] 13 2 2 4 2" xfId="13288"/>
    <cellStyle name="Input [yellow] 13 2 3" xfId="13289"/>
    <cellStyle name="Input [yellow] 13 2 3 2" xfId="13290"/>
    <cellStyle name="Input [yellow] 13 2 4" xfId="13291"/>
    <cellStyle name="Input [yellow] 13 2 4 2" xfId="13292"/>
    <cellStyle name="Input [yellow] 13 2 4 3" xfId="13293"/>
    <cellStyle name="Input [yellow] 13 2 5" xfId="13294"/>
    <cellStyle name="Input [yellow] 13 2 5 2" xfId="13295"/>
    <cellStyle name="Input [yellow] 13 2 6" xfId="13296"/>
    <cellStyle name="Input [yellow] 13 2 6 2" xfId="13297"/>
    <cellStyle name="Input [yellow] 13 3" xfId="13298"/>
    <cellStyle name="Input [yellow] 13 3 2" xfId="13299"/>
    <cellStyle name="Input [yellow] 13 3 2 2" xfId="13300"/>
    <cellStyle name="Input [yellow] 13 3 2 2 2" xfId="13301"/>
    <cellStyle name="Input [yellow] 13 3 2 3" xfId="13302"/>
    <cellStyle name="Input [yellow] 13 3 2 3 2" xfId="13303"/>
    <cellStyle name="Input [yellow] 13 3 2 4" xfId="13304"/>
    <cellStyle name="Input [yellow] 13 3 2 4 2" xfId="13305"/>
    <cellStyle name="Input [yellow] 13 3 3" xfId="13306"/>
    <cellStyle name="Input [yellow] 13 3 3 2" xfId="13307"/>
    <cellStyle name="Input [yellow] 13 3 4" xfId="13308"/>
    <cellStyle name="Input [yellow] 13 3 4 2" xfId="13309"/>
    <cellStyle name="Input [yellow] 13 3 4 3" xfId="13310"/>
    <cellStyle name="Input [yellow] 13 3 5" xfId="13311"/>
    <cellStyle name="Input [yellow] 13 3 5 2" xfId="13312"/>
    <cellStyle name="Input [yellow] 13 3 6" xfId="13313"/>
    <cellStyle name="Input [yellow] 13 3 6 2" xfId="13314"/>
    <cellStyle name="Input [yellow] 14" xfId="13315"/>
    <cellStyle name="Input [yellow] 14 2" xfId="13316"/>
    <cellStyle name="Input [yellow] 14 2 2" xfId="13317"/>
    <cellStyle name="Input [yellow] 14 2 2 2" xfId="13318"/>
    <cellStyle name="Input [yellow] 14 2 2 2 2" xfId="13319"/>
    <cellStyle name="Input [yellow] 14 2 2 3" xfId="13320"/>
    <cellStyle name="Input [yellow] 14 2 2 3 2" xfId="13321"/>
    <cellStyle name="Input [yellow] 14 2 2 4" xfId="13322"/>
    <cellStyle name="Input [yellow] 14 2 2 4 2" xfId="13323"/>
    <cellStyle name="Input [yellow] 14 2 3" xfId="13324"/>
    <cellStyle name="Input [yellow] 14 2 3 2" xfId="13325"/>
    <cellStyle name="Input [yellow] 14 2 4" xfId="13326"/>
    <cellStyle name="Input [yellow] 14 2 4 2" xfId="13327"/>
    <cellStyle name="Input [yellow] 14 2 4 3" xfId="13328"/>
    <cellStyle name="Input [yellow] 14 2 5" xfId="13329"/>
    <cellStyle name="Input [yellow] 14 2 5 2" xfId="13330"/>
    <cellStyle name="Input [yellow] 14 2 6" xfId="13331"/>
    <cellStyle name="Input [yellow] 14 2 6 2" xfId="13332"/>
    <cellStyle name="Input [yellow] 14 3" xfId="13333"/>
    <cellStyle name="Input [yellow] 14 3 2" xfId="13334"/>
    <cellStyle name="Input [yellow] 14 3 2 2" xfId="13335"/>
    <cellStyle name="Input [yellow] 14 3 2 2 2" xfId="13336"/>
    <cellStyle name="Input [yellow] 14 3 2 3" xfId="13337"/>
    <cellStyle name="Input [yellow] 14 3 2 3 2" xfId="13338"/>
    <cellStyle name="Input [yellow] 14 3 2 4" xfId="13339"/>
    <cellStyle name="Input [yellow] 14 3 2 4 2" xfId="13340"/>
    <cellStyle name="Input [yellow] 14 3 3" xfId="13341"/>
    <cellStyle name="Input [yellow] 14 3 3 2" xfId="13342"/>
    <cellStyle name="Input [yellow] 14 3 4" xfId="13343"/>
    <cellStyle name="Input [yellow] 14 3 4 2" xfId="13344"/>
    <cellStyle name="Input [yellow] 14 3 4 3" xfId="13345"/>
    <cellStyle name="Input [yellow] 14 3 5" xfId="13346"/>
    <cellStyle name="Input [yellow] 14 3 5 2" xfId="13347"/>
    <cellStyle name="Input [yellow] 14 3 6" xfId="13348"/>
    <cellStyle name="Input [yellow] 14 3 6 2" xfId="13349"/>
    <cellStyle name="Input [yellow] 15" xfId="13350"/>
    <cellStyle name="Input [yellow] 15 2" xfId="13351"/>
    <cellStyle name="Input [yellow] 15 2 2" xfId="13352"/>
    <cellStyle name="Input [yellow] 15 2 2 2" xfId="13353"/>
    <cellStyle name="Input [yellow] 15 2 2 2 2" xfId="13354"/>
    <cellStyle name="Input [yellow] 15 2 2 3" xfId="13355"/>
    <cellStyle name="Input [yellow] 15 2 2 3 2" xfId="13356"/>
    <cellStyle name="Input [yellow] 15 2 2 4" xfId="13357"/>
    <cellStyle name="Input [yellow] 15 2 2 4 2" xfId="13358"/>
    <cellStyle name="Input [yellow] 15 2 3" xfId="13359"/>
    <cellStyle name="Input [yellow] 15 2 3 2" xfId="13360"/>
    <cellStyle name="Input [yellow] 15 2 4" xfId="13361"/>
    <cellStyle name="Input [yellow] 15 2 4 2" xfId="13362"/>
    <cellStyle name="Input [yellow] 15 2 4 3" xfId="13363"/>
    <cellStyle name="Input [yellow] 15 2 5" xfId="13364"/>
    <cellStyle name="Input [yellow] 15 2 5 2" xfId="13365"/>
    <cellStyle name="Input [yellow] 15 2 6" xfId="13366"/>
    <cellStyle name="Input [yellow] 15 2 6 2" xfId="13367"/>
    <cellStyle name="Input [yellow] 15 3" xfId="13368"/>
    <cellStyle name="Input [yellow] 15 3 2" xfId="13369"/>
    <cellStyle name="Input [yellow] 15 3 2 2" xfId="13370"/>
    <cellStyle name="Input [yellow] 15 3 2 2 2" xfId="13371"/>
    <cellStyle name="Input [yellow] 15 3 2 3" xfId="13372"/>
    <cellStyle name="Input [yellow] 15 3 2 3 2" xfId="13373"/>
    <cellStyle name="Input [yellow] 15 3 2 4" xfId="13374"/>
    <cellStyle name="Input [yellow] 15 3 2 4 2" xfId="13375"/>
    <cellStyle name="Input [yellow] 15 3 3" xfId="13376"/>
    <cellStyle name="Input [yellow] 15 3 3 2" xfId="13377"/>
    <cellStyle name="Input [yellow] 15 3 4" xfId="13378"/>
    <cellStyle name="Input [yellow] 15 3 4 2" xfId="13379"/>
    <cellStyle name="Input [yellow] 15 3 4 3" xfId="13380"/>
    <cellStyle name="Input [yellow] 15 3 5" xfId="13381"/>
    <cellStyle name="Input [yellow] 15 3 5 2" xfId="13382"/>
    <cellStyle name="Input [yellow] 15 3 6" xfId="13383"/>
    <cellStyle name="Input [yellow] 15 3 6 2" xfId="13384"/>
    <cellStyle name="Input [yellow] 16" xfId="13385"/>
    <cellStyle name="Input [yellow] 16 2" xfId="13386"/>
    <cellStyle name="Input [yellow] 16 2 2" xfId="13387"/>
    <cellStyle name="Input [yellow] 16 2 2 2" xfId="13388"/>
    <cellStyle name="Input [yellow] 16 2 2 2 2" xfId="13389"/>
    <cellStyle name="Input [yellow] 16 2 2 3" xfId="13390"/>
    <cellStyle name="Input [yellow] 16 2 2 3 2" xfId="13391"/>
    <cellStyle name="Input [yellow] 16 2 2 4" xfId="13392"/>
    <cellStyle name="Input [yellow] 16 2 2 4 2" xfId="13393"/>
    <cellStyle name="Input [yellow] 16 2 3" xfId="13394"/>
    <cellStyle name="Input [yellow] 16 2 3 2" xfId="13395"/>
    <cellStyle name="Input [yellow] 16 2 4" xfId="13396"/>
    <cellStyle name="Input [yellow] 16 2 4 2" xfId="13397"/>
    <cellStyle name="Input [yellow] 16 2 4 3" xfId="13398"/>
    <cellStyle name="Input [yellow] 16 2 5" xfId="13399"/>
    <cellStyle name="Input [yellow] 16 2 5 2" xfId="13400"/>
    <cellStyle name="Input [yellow] 16 2 6" xfId="13401"/>
    <cellStyle name="Input [yellow] 16 2 6 2" xfId="13402"/>
    <cellStyle name="Input [yellow] 16 3" xfId="13403"/>
    <cellStyle name="Input [yellow] 16 3 2" xfId="13404"/>
    <cellStyle name="Input [yellow] 16 3 2 2" xfId="13405"/>
    <cellStyle name="Input [yellow] 16 3 2 2 2" xfId="13406"/>
    <cellStyle name="Input [yellow] 16 3 2 3" xfId="13407"/>
    <cellStyle name="Input [yellow] 16 3 2 3 2" xfId="13408"/>
    <cellStyle name="Input [yellow] 16 3 2 4" xfId="13409"/>
    <cellStyle name="Input [yellow] 16 3 2 4 2" xfId="13410"/>
    <cellStyle name="Input [yellow] 16 3 3" xfId="13411"/>
    <cellStyle name="Input [yellow] 16 3 3 2" xfId="13412"/>
    <cellStyle name="Input [yellow] 16 3 4" xfId="13413"/>
    <cellStyle name="Input [yellow] 16 3 4 2" xfId="13414"/>
    <cellStyle name="Input [yellow] 16 3 4 3" xfId="13415"/>
    <cellStyle name="Input [yellow] 16 3 5" xfId="13416"/>
    <cellStyle name="Input [yellow] 16 3 5 2" xfId="13417"/>
    <cellStyle name="Input [yellow] 16 3 6" xfId="13418"/>
    <cellStyle name="Input [yellow] 16 3 6 2" xfId="13419"/>
    <cellStyle name="Input [yellow] 17" xfId="13420"/>
    <cellStyle name="Input [yellow] 17 2" xfId="13421"/>
    <cellStyle name="Input [yellow] 17 2 2" xfId="13422"/>
    <cellStyle name="Input [yellow] 17 2 2 2" xfId="13423"/>
    <cellStyle name="Input [yellow] 17 2 2 2 2" xfId="13424"/>
    <cellStyle name="Input [yellow] 17 2 2 3" xfId="13425"/>
    <cellStyle name="Input [yellow] 17 2 2 3 2" xfId="13426"/>
    <cellStyle name="Input [yellow] 17 2 2 4" xfId="13427"/>
    <cellStyle name="Input [yellow] 17 2 2 4 2" xfId="13428"/>
    <cellStyle name="Input [yellow] 17 2 3" xfId="13429"/>
    <cellStyle name="Input [yellow] 17 2 3 2" xfId="13430"/>
    <cellStyle name="Input [yellow] 17 2 4" xfId="13431"/>
    <cellStyle name="Input [yellow] 17 2 4 2" xfId="13432"/>
    <cellStyle name="Input [yellow] 17 2 4 3" xfId="13433"/>
    <cellStyle name="Input [yellow] 17 2 5" xfId="13434"/>
    <cellStyle name="Input [yellow] 17 2 5 2" xfId="13435"/>
    <cellStyle name="Input [yellow] 17 2 6" xfId="13436"/>
    <cellStyle name="Input [yellow] 17 2 6 2" xfId="13437"/>
    <cellStyle name="Input [yellow] 17 3" xfId="13438"/>
    <cellStyle name="Input [yellow] 17 3 2" xfId="13439"/>
    <cellStyle name="Input [yellow] 17 3 2 2" xfId="13440"/>
    <cellStyle name="Input [yellow] 17 3 2 2 2" xfId="13441"/>
    <cellStyle name="Input [yellow] 17 3 2 3" xfId="13442"/>
    <cellStyle name="Input [yellow] 17 3 2 3 2" xfId="13443"/>
    <cellStyle name="Input [yellow] 17 3 2 4" xfId="13444"/>
    <cellStyle name="Input [yellow] 17 3 2 4 2" xfId="13445"/>
    <cellStyle name="Input [yellow] 17 3 3" xfId="13446"/>
    <cellStyle name="Input [yellow] 17 3 3 2" xfId="13447"/>
    <cellStyle name="Input [yellow] 17 3 4" xfId="13448"/>
    <cellStyle name="Input [yellow] 17 3 4 2" xfId="13449"/>
    <cellStyle name="Input [yellow] 17 3 4 3" xfId="13450"/>
    <cellStyle name="Input [yellow] 17 3 5" xfId="13451"/>
    <cellStyle name="Input [yellow] 17 3 5 2" xfId="13452"/>
    <cellStyle name="Input [yellow] 17 3 6" xfId="13453"/>
    <cellStyle name="Input [yellow] 17 3 6 2" xfId="13454"/>
    <cellStyle name="Input [yellow] 18" xfId="13455"/>
    <cellStyle name="Input [yellow] 18 2" xfId="13456"/>
    <cellStyle name="Input [yellow] 18 2 2" xfId="13457"/>
    <cellStyle name="Input [yellow] 18 2 2 2" xfId="13458"/>
    <cellStyle name="Input [yellow] 18 2 2 2 2" xfId="13459"/>
    <cellStyle name="Input [yellow] 18 2 2 3" xfId="13460"/>
    <cellStyle name="Input [yellow] 18 2 2 3 2" xfId="13461"/>
    <cellStyle name="Input [yellow] 18 2 2 4" xfId="13462"/>
    <cellStyle name="Input [yellow] 18 2 2 4 2" xfId="13463"/>
    <cellStyle name="Input [yellow] 18 2 3" xfId="13464"/>
    <cellStyle name="Input [yellow] 18 2 3 2" xfId="13465"/>
    <cellStyle name="Input [yellow] 18 2 4" xfId="13466"/>
    <cellStyle name="Input [yellow] 18 2 4 2" xfId="13467"/>
    <cellStyle name="Input [yellow] 18 2 4 3" xfId="13468"/>
    <cellStyle name="Input [yellow] 18 2 5" xfId="13469"/>
    <cellStyle name="Input [yellow] 18 2 5 2" xfId="13470"/>
    <cellStyle name="Input [yellow] 18 2 6" xfId="13471"/>
    <cellStyle name="Input [yellow] 18 2 6 2" xfId="13472"/>
    <cellStyle name="Input [yellow] 18 3" xfId="13473"/>
    <cellStyle name="Input [yellow] 18 3 2" xfId="13474"/>
    <cellStyle name="Input [yellow] 18 3 2 2" xfId="13475"/>
    <cellStyle name="Input [yellow] 18 3 2 2 2" xfId="13476"/>
    <cellStyle name="Input [yellow] 18 3 2 3" xfId="13477"/>
    <cellStyle name="Input [yellow] 18 3 2 3 2" xfId="13478"/>
    <cellStyle name="Input [yellow] 18 3 2 4" xfId="13479"/>
    <cellStyle name="Input [yellow] 18 3 2 4 2" xfId="13480"/>
    <cellStyle name="Input [yellow] 18 3 3" xfId="13481"/>
    <cellStyle name="Input [yellow] 18 3 3 2" xfId="13482"/>
    <cellStyle name="Input [yellow] 18 3 4" xfId="13483"/>
    <cellStyle name="Input [yellow] 18 3 4 2" xfId="13484"/>
    <cellStyle name="Input [yellow] 18 3 4 3" xfId="13485"/>
    <cellStyle name="Input [yellow] 18 3 5" xfId="13486"/>
    <cellStyle name="Input [yellow] 18 3 5 2" xfId="13487"/>
    <cellStyle name="Input [yellow] 18 3 6" xfId="13488"/>
    <cellStyle name="Input [yellow] 18 3 6 2" xfId="13489"/>
    <cellStyle name="Input [yellow] 19" xfId="13490"/>
    <cellStyle name="Input [yellow] 19 2" xfId="13491"/>
    <cellStyle name="Input [yellow] 19 2 2" xfId="13492"/>
    <cellStyle name="Input [yellow] 19 2 2 2" xfId="13493"/>
    <cellStyle name="Input [yellow] 19 2 2 2 2" xfId="13494"/>
    <cellStyle name="Input [yellow] 19 2 2 3" xfId="13495"/>
    <cellStyle name="Input [yellow] 19 2 2 3 2" xfId="13496"/>
    <cellStyle name="Input [yellow] 19 2 2 4" xfId="13497"/>
    <cellStyle name="Input [yellow] 19 2 2 4 2" xfId="13498"/>
    <cellStyle name="Input [yellow] 19 2 3" xfId="13499"/>
    <cellStyle name="Input [yellow] 19 2 3 2" xfId="13500"/>
    <cellStyle name="Input [yellow] 19 2 4" xfId="13501"/>
    <cellStyle name="Input [yellow] 19 2 4 2" xfId="13502"/>
    <cellStyle name="Input [yellow] 19 2 4 3" xfId="13503"/>
    <cellStyle name="Input [yellow] 19 2 5" xfId="13504"/>
    <cellStyle name="Input [yellow] 19 2 5 2" xfId="13505"/>
    <cellStyle name="Input [yellow] 19 2 6" xfId="13506"/>
    <cellStyle name="Input [yellow] 19 2 6 2" xfId="13507"/>
    <cellStyle name="Input [yellow] 19 3" xfId="13508"/>
    <cellStyle name="Input [yellow] 19 3 2" xfId="13509"/>
    <cellStyle name="Input [yellow] 19 3 2 2" xfId="13510"/>
    <cellStyle name="Input [yellow] 19 3 2 2 2" xfId="13511"/>
    <cellStyle name="Input [yellow] 19 3 2 3" xfId="13512"/>
    <cellStyle name="Input [yellow] 19 3 2 3 2" xfId="13513"/>
    <cellStyle name="Input [yellow] 19 3 2 4" xfId="13514"/>
    <cellStyle name="Input [yellow] 19 3 2 4 2" xfId="13515"/>
    <cellStyle name="Input [yellow] 19 3 3" xfId="13516"/>
    <cellStyle name="Input [yellow] 19 3 3 2" xfId="13517"/>
    <cellStyle name="Input [yellow] 19 3 4" xfId="13518"/>
    <cellStyle name="Input [yellow] 19 3 4 2" xfId="13519"/>
    <cellStyle name="Input [yellow] 19 3 4 3" xfId="13520"/>
    <cellStyle name="Input [yellow] 19 3 5" xfId="13521"/>
    <cellStyle name="Input [yellow] 19 3 5 2" xfId="13522"/>
    <cellStyle name="Input [yellow] 19 3 6" xfId="13523"/>
    <cellStyle name="Input [yellow] 19 3 6 2" xfId="13524"/>
    <cellStyle name="Input [yellow] 2" xfId="13525"/>
    <cellStyle name="Input [yellow] 2 10" xfId="13526"/>
    <cellStyle name="Input [yellow] 2 10 2" xfId="13527"/>
    <cellStyle name="Input [yellow] 2 10 2 2" xfId="13528"/>
    <cellStyle name="Input [yellow] 2 10 2 2 2" xfId="13529"/>
    <cellStyle name="Input [yellow] 2 10 2 2 2 2" xfId="13530"/>
    <cellStyle name="Input [yellow] 2 10 2 2 3" xfId="13531"/>
    <cellStyle name="Input [yellow] 2 10 2 2 3 2" xfId="13532"/>
    <cellStyle name="Input [yellow] 2 10 2 2 4" xfId="13533"/>
    <cellStyle name="Input [yellow] 2 10 2 2 4 2" xfId="13534"/>
    <cellStyle name="Input [yellow] 2 10 2 3" xfId="13535"/>
    <cellStyle name="Input [yellow] 2 10 2 3 2" xfId="13536"/>
    <cellStyle name="Input [yellow] 2 10 2 4" xfId="13537"/>
    <cellStyle name="Input [yellow] 2 10 2 4 2" xfId="13538"/>
    <cellStyle name="Input [yellow] 2 10 2 4 3" xfId="13539"/>
    <cellStyle name="Input [yellow] 2 10 2 5" xfId="13540"/>
    <cellStyle name="Input [yellow] 2 10 2 5 2" xfId="13541"/>
    <cellStyle name="Input [yellow] 2 10 2 6" xfId="13542"/>
    <cellStyle name="Input [yellow] 2 10 2 6 2" xfId="13543"/>
    <cellStyle name="Input [yellow] 2 10 3" xfId="13544"/>
    <cellStyle name="Input [yellow] 2 10 3 2" xfId="13545"/>
    <cellStyle name="Input [yellow] 2 10 3 2 2" xfId="13546"/>
    <cellStyle name="Input [yellow] 2 10 3 2 2 2" xfId="13547"/>
    <cellStyle name="Input [yellow] 2 10 3 2 3" xfId="13548"/>
    <cellStyle name="Input [yellow] 2 10 3 2 3 2" xfId="13549"/>
    <cellStyle name="Input [yellow] 2 10 3 2 4" xfId="13550"/>
    <cellStyle name="Input [yellow] 2 10 3 2 4 2" xfId="13551"/>
    <cellStyle name="Input [yellow] 2 10 3 3" xfId="13552"/>
    <cellStyle name="Input [yellow] 2 10 3 3 2" xfId="13553"/>
    <cellStyle name="Input [yellow] 2 10 3 4" xfId="13554"/>
    <cellStyle name="Input [yellow] 2 10 3 4 2" xfId="13555"/>
    <cellStyle name="Input [yellow] 2 10 3 4 3" xfId="13556"/>
    <cellStyle name="Input [yellow] 2 10 3 5" xfId="13557"/>
    <cellStyle name="Input [yellow] 2 10 3 5 2" xfId="13558"/>
    <cellStyle name="Input [yellow] 2 10 3 6" xfId="13559"/>
    <cellStyle name="Input [yellow] 2 10 3 6 2" xfId="13560"/>
    <cellStyle name="Input [yellow] 2 11" xfId="13561"/>
    <cellStyle name="Input [yellow] 2 11 2" xfId="13562"/>
    <cellStyle name="Input [yellow] 2 11 2 2" xfId="13563"/>
    <cellStyle name="Input [yellow] 2 11 2 2 2" xfId="13564"/>
    <cellStyle name="Input [yellow] 2 11 2 2 2 2" xfId="13565"/>
    <cellStyle name="Input [yellow] 2 11 2 2 3" xfId="13566"/>
    <cellStyle name="Input [yellow] 2 11 2 2 3 2" xfId="13567"/>
    <cellStyle name="Input [yellow] 2 11 2 2 4" xfId="13568"/>
    <cellStyle name="Input [yellow] 2 11 2 2 4 2" xfId="13569"/>
    <cellStyle name="Input [yellow] 2 11 2 3" xfId="13570"/>
    <cellStyle name="Input [yellow] 2 11 2 3 2" xfId="13571"/>
    <cellStyle name="Input [yellow] 2 11 2 4" xfId="13572"/>
    <cellStyle name="Input [yellow] 2 11 2 4 2" xfId="13573"/>
    <cellStyle name="Input [yellow] 2 11 2 4 3" xfId="13574"/>
    <cellStyle name="Input [yellow] 2 11 2 5" xfId="13575"/>
    <cellStyle name="Input [yellow] 2 11 2 5 2" xfId="13576"/>
    <cellStyle name="Input [yellow] 2 11 2 6" xfId="13577"/>
    <cellStyle name="Input [yellow] 2 11 2 6 2" xfId="13578"/>
    <cellStyle name="Input [yellow] 2 11 3" xfId="13579"/>
    <cellStyle name="Input [yellow] 2 11 3 2" xfId="13580"/>
    <cellStyle name="Input [yellow] 2 11 3 2 2" xfId="13581"/>
    <cellStyle name="Input [yellow] 2 11 3 2 2 2" xfId="13582"/>
    <cellStyle name="Input [yellow] 2 11 3 2 3" xfId="13583"/>
    <cellStyle name="Input [yellow] 2 11 3 2 3 2" xfId="13584"/>
    <cellStyle name="Input [yellow] 2 11 3 2 4" xfId="13585"/>
    <cellStyle name="Input [yellow] 2 11 3 2 4 2" xfId="13586"/>
    <cellStyle name="Input [yellow] 2 11 3 3" xfId="13587"/>
    <cellStyle name="Input [yellow] 2 11 3 3 2" xfId="13588"/>
    <cellStyle name="Input [yellow] 2 11 3 4" xfId="13589"/>
    <cellStyle name="Input [yellow] 2 11 3 4 2" xfId="13590"/>
    <cellStyle name="Input [yellow] 2 11 3 4 3" xfId="13591"/>
    <cellStyle name="Input [yellow] 2 11 3 5" xfId="13592"/>
    <cellStyle name="Input [yellow] 2 11 3 5 2" xfId="13593"/>
    <cellStyle name="Input [yellow] 2 11 3 6" xfId="13594"/>
    <cellStyle name="Input [yellow] 2 11 3 6 2" xfId="13595"/>
    <cellStyle name="Input [yellow] 2 12" xfId="13596"/>
    <cellStyle name="Input [yellow] 2 12 2" xfId="13597"/>
    <cellStyle name="Input [yellow] 2 12 2 2" xfId="13598"/>
    <cellStyle name="Input [yellow] 2 12 2 2 2" xfId="13599"/>
    <cellStyle name="Input [yellow] 2 12 2 2 2 2" xfId="13600"/>
    <cellStyle name="Input [yellow] 2 12 2 2 3" xfId="13601"/>
    <cellStyle name="Input [yellow] 2 12 2 2 3 2" xfId="13602"/>
    <cellStyle name="Input [yellow] 2 12 2 2 4" xfId="13603"/>
    <cellStyle name="Input [yellow] 2 12 2 2 4 2" xfId="13604"/>
    <cellStyle name="Input [yellow] 2 12 2 3" xfId="13605"/>
    <cellStyle name="Input [yellow] 2 12 2 3 2" xfId="13606"/>
    <cellStyle name="Input [yellow] 2 12 2 4" xfId="13607"/>
    <cellStyle name="Input [yellow] 2 12 2 4 2" xfId="13608"/>
    <cellStyle name="Input [yellow] 2 12 2 4 3" xfId="13609"/>
    <cellStyle name="Input [yellow] 2 12 2 5" xfId="13610"/>
    <cellStyle name="Input [yellow] 2 12 2 5 2" xfId="13611"/>
    <cellStyle name="Input [yellow] 2 12 2 6" xfId="13612"/>
    <cellStyle name="Input [yellow] 2 12 2 6 2" xfId="13613"/>
    <cellStyle name="Input [yellow] 2 12 3" xfId="13614"/>
    <cellStyle name="Input [yellow] 2 12 3 2" xfId="13615"/>
    <cellStyle name="Input [yellow] 2 12 3 2 2" xfId="13616"/>
    <cellStyle name="Input [yellow] 2 12 3 2 2 2" xfId="13617"/>
    <cellStyle name="Input [yellow] 2 12 3 2 3" xfId="13618"/>
    <cellStyle name="Input [yellow] 2 12 3 2 3 2" xfId="13619"/>
    <cellStyle name="Input [yellow] 2 12 3 2 4" xfId="13620"/>
    <cellStyle name="Input [yellow] 2 12 3 2 4 2" xfId="13621"/>
    <cellStyle name="Input [yellow] 2 12 3 3" xfId="13622"/>
    <cellStyle name="Input [yellow] 2 12 3 3 2" xfId="13623"/>
    <cellStyle name="Input [yellow] 2 12 3 4" xfId="13624"/>
    <cellStyle name="Input [yellow] 2 12 3 4 2" xfId="13625"/>
    <cellStyle name="Input [yellow] 2 12 3 4 3" xfId="13626"/>
    <cellStyle name="Input [yellow] 2 12 3 5" xfId="13627"/>
    <cellStyle name="Input [yellow] 2 12 3 5 2" xfId="13628"/>
    <cellStyle name="Input [yellow] 2 12 3 6" xfId="13629"/>
    <cellStyle name="Input [yellow] 2 12 3 6 2" xfId="13630"/>
    <cellStyle name="Input [yellow] 2 13" xfId="13631"/>
    <cellStyle name="Input [yellow] 2 13 2" xfId="13632"/>
    <cellStyle name="Input [yellow] 2 13 2 2" xfId="13633"/>
    <cellStyle name="Input [yellow] 2 13 2 2 2" xfId="13634"/>
    <cellStyle name="Input [yellow] 2 13 2 2 2 2" xfId="13635"/>
    <cellStyle name="Input [yellow] 2 13 2 2 3" xfId="13636"/>
    <cellStyle name="Input [yellow] 2 13 2 2 3 2" xfId="13637"/>
    <cellStyle name="Input [yellow] 2 13 2 2 4" xfId="13638"/>
    <cellStyle name="Input [yellow] 2 13 2 2 4 2" xfId="13639"/>
    <cellStyle name="Input [yellow] 2 13 2 3" xfId="13640"/>
    <cellStyle name="Input [yellow] 2 13 2 3 2" xfId="13641"/>
    <cellStyle name="Input [yellow] 2 13 2 4" xfId="13642"/>
    <cellStyle name="Input [yellow] 2 13 2 4 2" xfId="13643"/>
    <cellStyle name="Input [yellow] 2 13 2 4 3" xfId="13644"/>
    <cellStyle name="Input [yellow] 2 13 2 5" xfId="13645"/>
    <cellStyle name="Input [yellow] 2 13 2 5 2" xfId="13646"/>
    <cellStyle name="Input [yellow] 2 13 2 6" xfId="13647"/>
    <cellStyle name="Input [yellow] 2 13 2 6 2" xfId="13648"/>
    <cellStyle name="Input [yellow] 2 13 3" xfId="13649"/>
    <cellStyle name="Input [yellow] 2 13 3 2" xfId="13650"/>
    <cellStyle name="Input [yellow] 2 13 3 2 2" xfId="13651"/>
    <cellStyle name="Input [yellow] 2 13 3 2 2 2" xfId="13652"/>
    <cellStyle name="Input [yellow] 2 13 3 2 3" xfId="13653"/>
    <cellStyle name="Input [yellow] 2 13 3 2 3 2" xfId="13654"/>
    <cellStyle name="Input [yellow] 2 13 3 2 4" xfId="13655"/>
    <cellStyle name="Input [yellow] 2 13 3 2 4 2" xfId="13656"/>
    <cellStyle name="Input [yellow] 2 13 3 3" xfId="13657"/>
    <cellStyle name="Input [yellow] 2 13 3 3 2" xfId="13658"/>
    <cellStyle name="Input [yellow] 2 13 3 4" xfId="13659"/>
    <cellStyle name="Input [yellow] 2 13 3 4 2" xfId="13660"/>
    <cellStyle name="Input [yellow] 2 13 3 4 3" xfId="13661"/>
    <cellStyle name="Input [yellow] 2 13 3 5" xfId="13662"/>
    <cellStyle name="Input [yellow] 2 13 3 5 2" xfId="13663"/>
    <cellStyle name="Input [yellow] 2 13 3 6" xfId="13664"/>
    <cellStyle name="Input [yellow] 2 13 3 6 2" xfId="13665"/>
    <cellStyle name="Input [yellow] 2 14" xfId="13666"/>
    <cellStyle name="Input [yellow] 2 14 2" xfId="13667"/>
    <cellStyle name="Input [yellow] 2 14 2 2" xfId="13668"/>
    <cellStyle name="Input [yellow] 2 14 2 2 2" xfId="13669"/>
    <cellStyle name="Input [yellow] 2 14 2 2 2 2" xfId="13670"/>
    <cellStyle name="Input [yellow] 2 14 2 2 3" xfId="13671"/>
    <cellStyle name="Input [yellow] 2 14 2 2 3 2" xfId="13672"/>
    <cellStyle name="Input [yellow] 2 14 2 2 4" xfId="13673"/>
    <cellStyle name="Input [yellow] 2 14 2 2 4 2" xfId="13674"/>
    <cellStyle name="Input [yellow] 2 14 2 3" xfId="13675"/>
    <cellStyle name="Input [yellow] 2 14 2 3 2" xfId="13676"/>
    <cellStyle name="Input [yellow] 2 14 2 4" xfId="13677"/>
    <cellStyle name="Input [yellow] 2 14 2 4 2" xfId="13678"/>
    <cellStyle name="Input [yellow] 2 14 2 4 3" xfId="13679"/>
    <cellStyle name="Input [yellow] 2 14 2 5" xfId="13680"/>
    <cellStyle name="Input [yellow] 2 14 2 5 2" xfId="13681"/>
    <cellStyle name="Input [yellow] 2 14 2 6" xfId="13682"/>
    <cellStyle name="Input [yellow] 2 14 2 6 2" xfId="13683"/>
    <cellStyle name="Input [yellow] 2 14 3" xfId="13684"/>
    <cellStyle name="Input [yellow] 2 14 3 2" xfId="13685"/>
    <cellStyle name="Input [yellow] 2 14 3 2 2" xfId="13686"/>
    <cellStyle name="Input [yellow] 2 14 3 2 2 2" xfId="13687"/>
    <cellStyle name="Input [yellow] 2 14 3 2 3" xfId="13688"/>
    <cellStyle name="Input [yellow] 2 14 3 2 3 2" xfId="13689"/>
    <cellStyle name="Input [yellow] 2 14 3 2 4" xfId="13690"/>
    <cellStyle name="Input [yellow] 2 14 3 2 4 2" xfId="13691"/>
    <cellStyle name="Input [yellow] 2 14 3 3" xfId="13692"/>
    <cellStyle name="Input [yellow] 2 14 3 3 2" xfId="13693"/>
    <cellStyle name="Input [yellow] 2 14 3 4" xfId="13694"/>
    <cellStyle name="Input [yellow] 2 14 3 4 2" xfId="13695"/>
    <cellStyle name="Input [yellow] 2 14 3 4 3" xfId="13696"/>
    <cellStyle name="Input [yellow] 2 14 3 5" xfId="13697"/>
    <cellStyle name="Input [yellow] 2 14 3 5 2" xfId="13698"/>
    <cellStyle name="Input [yellow] 2 14 3 6" xfId="13699"/>
    <cellStyle name="Input [yellow] 2 14 3 6 2" xfId="13700"/>
    <cellStyle name="Input [yellow] 2 15" xfId="13701"/>
    <cellStyle name="Input [yellow] 2 15 2" xfId="13702"/>
    <cellStyle name="Input [yellow] 2 15 2 2" xfId="13703"/>
    <cellStyle name="Input [yellow] 2 15 2 2 2" xfId="13704"/>
    <cellStyle name="Input [yellow] 2 15 2 2 2 2" xfId="13705"/>
    <cellStyle name="Input [yellow] 2 15 2 2 3" xfId="13706"/>
    <cellStyle name="Input [yellow] 2 15 2 2 3 2" xfId="13707"/>
    <cellStyle name="Input [yellow] 2 15 2 2 4" xfId="13708"/>
    <cellStyle name="Input [yellow] 2 15 2 2 4 2" xfId="13709"/>
    <cellStyle name="Input [yellow] 2 15 2 3" xfId="13710"/>
    <cellStyle name="Input [yellow] 2 15 2 3 2" xfId="13711"/>
    <cellStyle name="Input [yellow] 2 15 2 4" xfId="13712"/>
    <cellStyle name="Input [yellow] 2 15 2 4 2" xfId="13713"/>
    <cellStyle name="Input [yellow] 2 15 2 4 3" xfId="13714"/>
    <cellStyle name="Input [yellow] 2 15 2 5" xfId="13715"/>
    <cellStyle name="Input [yellow] 2 15 2 5 2" xfId="13716"/>
    <cellStyle name="Input [yellow] 2 15 2 6" xfId="13717"/>
    <cellStyle name="Input [yellow] 2 15 2 6 2" xfId="13718"/>
    <cellStyle name="Input [yellow] 2 15 3" xfId="13719"/>
    <cellStyle name="Input [yellow] 2 15 3 2" xfId="13720"/>
    <cellStyle name="Input [yellow] 2 15 3 2 2" xfId="13721"/>
    <cellStyle name="Input [yellow] 2 15 3 2 2 2" xfId="13722"/>
    <cellStyle name="Input [yellow] 2 15 3 2 3" xfId="13723"/>
    <cellStyle name="Input [yellow] 2 15 3 2 3 2" xfId="13724"/>
    <cellStyle name="Input [yellow] 2 15 3 2 4" xfId="13725"/>
    <cellStyle name="Input [yellow] 2 15 3 2 4 2" xfId="13726"/>
    <cellStyle name="Input [yellow] 2 15 3 3" xfId="13727"/>
    <cellStyle name="Input [yellow] 2 15 3 3 2" xfId="13728"/>
    <cellStyle name="Input [yellow] 2 15 3 4" xfId="13729"/>
    <cellStyle name="Input [yellow] 2 15 3 4 2" xfId="13730"/>
    <cellStyle name="Input [yellow] 2 15 3 4 3" xfId="13731"/>
    <cellStyle name="Input [yellow] 2 15 3 5" xfId="13732"/>
    <cellStyle name="Input [yellow] 2 15 3 5 2" xfId="13733"/>
    <cellStyle name="Input [yellow] 2 15 3 6" xfId="13734"/>
    <cellStyle name="Input [yellow] 2 15 3 6 2" xfId="13735"/>
    <cellStyle name="Input [yellow] 2 16" xfId="13736"/>
    <cellStyle name="Input [yellow] 2 16 2" xfId="13737"/>
    <cellStyle name="Input [yellow] 2 16 2 2" xfId="13738"/>
    <cellStyle name="Input [yellow] 2 16 2 2 2" xfId="13739"/>
    <cellStyle name="Input [yellow] 2 16 2 2 2 2" xfId="13740"/>
    <cellStyle name="Input [yellow] 2 16 2 2 3" xfId="13741"/>
    <cellStyle name="Input [yellow] 2 16 2 2 3 2" xfId="13742"/>
    <cellStyle name="Input [yellow] 2 16 2 2 4" xfId="13743"/>
    <cellStyle name="Input [yellow] 2 16 2 2 4 2" xfId="13744"/>
    <cellStyle name="Input [yellow] 2 16 2 3" xfId="13745"/>
    <cellStyle name="Input [yellow] 2 16 2 3 2" xfId="13746"/>
    <cellStyle name="Input [yellow] 2 16 2 4" xfId="13747"/>
    <cellStyle name="Input [yellow] 2 16 2 4 2" xfId="13748"/>
    <cellStyle name="Input [yellow] 2 16 2 4 3" xfId="13749"/>
    <cellStyle name="Input [yellow] 2 16 2 5" xfId="13750"/>
    <cellStyle name="Input [yellow] 2 16 2 5 2" xfId="13751"/>
    <cellStyle name="Input [yellow] 2 16 2 6" xfId="13752"/>
    <cellStyle name="Input [yellow] 2 16 2 6 2" xfId="13753"/>
    <cellStyle name="Input [yellow] 2 16 3" xfId="13754"/>
    <cellStyle name="Input [yellow] 2 16 3 2" xfId="13755"/>
    <cellStyle name="Input [yellow] 2 16 3 2 2" xfId="13756"/>
    <cellStyle name="Input [yellow] 2 16 3 2 2 2" xfId="13757"/>
    <cellStyle name="Input [yellow] 2 16 3 2 3" xfId="13758"/>
    <cellStyle name="Input [yellow] 2 16 3 2 3 2" xfId="13759"/>
    <cellStyle name="Input [yellow] 2 16 3 2 4" xfId="13760"/>
    <cellStyle name="Input [yellow] 2 16 3 2 4 2" xfId="13761"/>
    <cellStyle name="Input [yellow] 2 16 3 3" xfId="13762"/>
    <cellStyle name="Input [yellow] 2 16 3 3 2" xfId="13763"/>
    <cellStyle name="Input [yellow] 2 16 3 4" xfId="13764"/>
    <cellStyle name="Input [yellow] 2 16 3 4 2" xfId="13765"/>
    <cellStyle name="Input [yellow] 2 16 3 4 3" xfId="13766"/>
    <cellStyle name="Input [yellow] 2 16 3 5" xfId="13767"/>
    <cellStyle name="Input [yellow] 2 16 3 5 2" xfId="13768"/>
    <cellStyle name="Input [yellow] 2 16 3 6" xfId="13769"/>
    <cellStyle name="Input [yellow] 2 16 3 6 2" xfId="13770"/>
    <cellStyle name="Input [yellow] 2 17" xfId="13771"/>
    <cellStyle name="Input [yellow] 2 17 2" xfId="13772"/>
    <cellStyle name="Input [yellow] 2 17 2 2" xfId="13773"/>
    <cellStyle name="Input [yellow] 2 17 2 2 2" xfId="13774"/>
    <cellStyle name="Input [yellow] 2 17 2 2 2 2" xfId="13775"/>
    <cellStyle name="Input [yellow] 2 17 2 2 3" xfId="13776"/>
    <cellStyle name="Input [yellow] 2 17 2 2 3 2" xfId="13777"/>
    <cellStyle name="Input [yellow] 2 17 2 2 4" xfId="13778"/>
    <cellStyle name="Input [yellow] 2 17 2 2 4 2" xfId="13779"/>
    <cellStyle name="Input [yellow] 2 17 2 3" xfId="13780"/>
    <cellStyle name="Input [yellow] 2 17 2 3 2" xfId="13781"/>
    <cellStyle name="Input [yellow] 2 17 2 4" xfId="13782"/>
    <cellStyle name="Input [yellow] 2 17 2 4 2" xfId="13783"/>
    <cellStyle name="Input [yellow] 2 17 2 4 3" xfId="13784"/>
    <cellStyle name="Input [yellow] 2 17 2 5" xfId="13785"/>
    <cellStyle name="Input [yellow] 2 17 2 5 2" xfId="13786"/>
    <cellStyle name="Input [yellow] 2 17 2 6" xfId="13787"/>
    <cellStyle name="Input [yellow] 2 17 2 6 2" xfId="13788"/>
    <cellStyle name="Input [yellow] 2 17 3" xfId="13789"/>
    <cellStyle name="Input [yellow] 2 17 3 2" xfId="13790"/>
    <cellStyle name="Input [yellow] 2 17 3 2 2" xfId="13791"/>
    <cellStyle name="Input [yellow] 2 17 3 2 2 2" xfId="13792"/>
    <cellStyle name="Input [yellow] 2 17 3 2 3" xfId="13793"/>
    <cellStyle name="Input [yellow] 2 17 3 2 3 2" xfId="13794"/>
    <cellStyle name="Input [yellow] 2 17 3 2 4" xfId="13795"/>
    <cellStyle name="Input [yellow] 2 17 3 2 4 2" xfId="13796"/>
    <cellStyle name="Input [yellow] 2 17 3 3" xfId="13797"/>
    <cellStyle name="Input [yellow] 2 17 3 3 2" xfId="13798"/>
    <cellStyle name="Input [yellow] 2 17 3 4" xfId="13799"/>
    <cellStyle name="Input [yellow] 2 17 3 4 2" xfId="13800"/>
    <cellStyle name="Input [yellow] 2 17 3 4 3" xfId="13801"/>
    <cellStyle name="Input [yellow] 2 17 3 5" xfId="13802"/>
    <cellStyle name="Input [yellow] 2 17 3 5 2" xfId="13803"/>
    <cellStyle name="Input [yellow] 2 17 3 6" xfId="13804"/>
    <cellStyle name="Input [yellow] 2 17 3 6 2" xfId="13805"/>
    <cellStyle name="Input [yellow] 2 18" xfId="13806"/>
    <cellStyle name="Input [yellow] 2 18 2" xfId="13807"/>
    <cellStyle name="Input [yellow] 2 18 2 2" xfId="13808"/>
    <cellStyle name="Input [yellow] 2 18 2 2 2" xfId="13809"/>
    <cellStyle name="Input [yellow] 2 18 2 2 2 2" xfId="13810"/>
    <cellStyle name="Input [yellow] 2 18 2 2 3" xfId="13811"/>
    <cellStyle name="Input [yellow] 2 18 2 2 3 2" xfId="13812"/>
    <cellStyle name="Input [yellow] 2 18 2 2 4" xfId="13813"/>
    <cellStyle name="Input [yellow] 2 18 2 2 4 2" xfId="13814"/>
    <cellStyle name="Input [yellow] 2 18 2 3" xfId="13815"/>
    <cellStyle name="Input [yellow] 2 18 2 3 2" xfId="13816"/>
    <cellStyle name="Input [yellow] 2 18 2 4" xfId="13817"/>
    <cellStyle name="Input [yellow] 2 18 2 4 2" xfId="13818"/>
    <cellStyle name="Input [yellow] 2 18 2 4 3" xfId="13819"/>
    <cellStyle name="Input [yellow] 2 18 2 5" xfId="13820"/>
    <cellStyle name="Input [yellow] 2 18 2 5 2" xfId="13821"/>
    <cellStyle name="Input [yellow] 2 18 2 6" xfId="13822"/>
    <cellStyle name="Input [yellow] 2 18 2 6 2" xfId="13823"/>
    <cellStyle name="Input [yellow] 2 18 3" xfId="13824"/>
    <cellStyle name="Input [yellow] 2 18 3 2" xfId="13825"/>
    <cellStyle name="Input [yellow] 2 18 3 2 2" xfId="13826"/>
    <cellStyle name="Input [yellow] 2 18 3 2 2 2" xfId="13827"/>
    <cellStyle name="Input [yellow] 2 18 3 2 3" xfId="13828"/>
    <cellStyle name="Input [yellow] 2 18 3 2 3 2" xfId="13829"/>
    <cellStyle name="Input [yellow] 2 18 3 2 4" xfId="13830"/>
    <cellStyle name="Input [yellow] 2 18 3 2 4 2" xfId="13831"/>
    <cellStyle name="Input [yellow] 2 18 3 3" xfId="13832"/>
    <cellStyle name="Input [yellow] 2 18 3 3 2" xfId="13833"/>
    <cellStyle name="Input [yellow] 2 18 3 4" xfId="13834"/>
    <cellStyle name="Input [yellow] 2 18 3 4 2" xfId="13835"/>
    <cellStyle name="Input [yellow] 2 18 3 4 3" xfId="13836"/>
    <cellStyle name="Input [yellow] 2 18 3 5" xfId="13837"/>
    <cellStyle name="Input [yellow] 2 18 3 5 2" xfId="13838"/>
    <cellStyle name="Input [yellow] 2 18 3 6" xfId="13839"/>
    <cellStyle name="Input [yellow] 2 18 3 6 2" xfId="13840"/>
    <cellStyle name="Input [yellow] 2 19" xfId="13841"/>
    <cellStyle name="Input [yellow] 2 19 2" xfId="13842"/>
    <cellStyle name="Input [yellow] 2 19 2 2" xfId="13843"/>
    <cellStyle name="Input [yellow] 2 19 2 2 2" xfId="13844"/>
    <cellStyle name="Input [yellow] 2 19 2 2 2 2" xfId="13845"/>
    <cellStyle name="Input [yellow] 2 19 2 2 3" xfId="13846"/>
    <cellStyle name="Input [yellow] 2 19 2 2 3 2" xfId="13847"/>
    <cellStyle name="Input [yellow] 2 19 2 2 4" xfId="13848"/>
    <cellStyle name="Input [yellow] 2 19 2 2 4 2" xfId="13849"/>
    <cellStyle name="Input [yellow] 2 19 2 3" xfId="13850"/>
    <cellStyle name="Input [yellow] 2 19 2 3 2" xfId="13851"/>
    <cellStyle name="Input [yellow] 2 19 2 4" xfId="13852"/>
    <cellStyle name="Input [yellow] 2 19 2 4 2" xfId="13853"/>
    <cellStyle name="Input [yellow] 2 19 2 4 3" xfId="13854"/>
    <cellStyle name="Input [yellow] 2 19 2 5" xfId="13855"/>
    <cellStyle name="Input [yellow] 2 19 2 5 2" xfId="13856"/>
    <cellStyle name="Input [yellow] 2 19 2 6" xfId="13857"/>
    <cellStyle name="Input [yellow] 2 19 2 6 2" xfId="13858"/>
    <cellStyle name="Input [yellow] 2 19 3" xfId="13859"/>
    <cellStyle name="Input [yellow] 2 19 3 2" xfId="13860"/>
    <cellStyle name="Input [yellow] 2 19 3 2 2" xfId="13861"/>
    <cellStyle name="Input [yellow] 2 19 3 2 2 2" xfId="13862"/>
    <cellStyle name="Input [yellow] 2 19 3 2 3" xfId="13863"/>
    <cellStyle name="Input [yellow] 2 19 3 2 3 2" xfId="13864"/>
    <cellStyle name="Input [yellow] 2 19 3 2 4" xfId="13865"/>
    <cellStyle name="Input [yellow] 2 19 3 2 4 2" xfId="13866"/>
    <cellStyle name="Input [yellow] 2 19 3 3" xfId="13867"/>
    <cellStyle name="Input [yellow] 2 19 3 3 2" xfId="13868"/>
    <cellStyle name="Input [yellow] 2 19 3 4" xfId="13869"/>
    <cellStyle name="Input [yellow] 2 19 3 4 2" xfId="13870"/>
    <cellStyle name="Input [yellow] 2 19 3 4 3" xfId="13871"/>
    <cellStyle name="Input [yellow] 2 19 3 5" xfId="13872"/>
    <cellStyle name="Input [yellow] 2 19 3 5 2" xfId="13873"/>
    <cellStyle name="Input [yellow] 2 19 3 6" xfId="13874"/>
    <cellStyle name="Input [yellow] 2 19 3 6 2" xfId="13875"/>
    <cellStyle name="Input [yellow] 2 2" xfId="13876"/>
    <cellStyle name="Input [yellow] 2 2 2" xfId="13877"/>
    <cellStyle name="Input [yellow] 2 2 2 2" xfId="13878"/>
    <cellStyle name="Input [yellow] 2 2 2 2 2" xfId="13879"/>
    <cellStyle name="Input [yellow] 2 2 2 2 2 2" xfId="13880"/>
    <cellStyle name="Input [yellow] 2 2 2 2 2 2 2" xfId="13881"/>
    <cellStyle name="Input [yellow] 2 2 2 2 2 2 2 2" xfId="13882"/>
    <cellStyle name="Input [yellow] 2 2 2 2 2 2 3" xfId="13883"/>
    <cellStyle name="Input [yellow] 2 2 2 2 2 2 3 2" xfId="13884"/>
    <cellStyle name="Input [yellow] 2 2 2 2 2 2 4" xfId="13885"/>
    <cellStyle name="Input [yellow] 2 2 2 2 2 2 4 2" xfId="13886"/>
    <cellStyle name="Input [yellow] 2 2 2 2 2 3" xfId="13887"/>
    <cellStyle name="Input [yellow] 2 2 2 2 2 3 2" xfId="13888"/>
    <cellStyle name="Input [yellow] 2 2 2 2 2 4" xfId="13889"/>
    <cellStyle name="Input [yellow] 2 2 2 2 2 4 2" xfId="13890"/>
    <cellStyle name="Input [yellow] 2 2 2 2 2 4 3" xfId="13891"/>
    <cellStyle name="Input [yellow] 2 2 2 2 2 5" xfId="13892"/>
    <cellStyle name="Input [yellow] 2 2 2 2 2 5 2" xfId="13893"/>
    <cellStyle name="Input [yellow] 2 2 2 2 2 6" xfId="13894"/>
    <cellStyle name="Input [yellow] 2 2 2 2 2 6 2" xfId="13895"/>
    <cellStyle name="Input [yellow] 2 2 2 2 3" xfId="13896"/>
    <cellStyle name="Input [yellow] 2 2 2 2 3 2" xfId="13897"/>
    <cellStyle name="Input [yellow] 2 2 2 2 4" xfId="13898"/>
    <cellStyle name="Input [yellow] 2 2 2 2 4 2" xfId="13899"/>
    <cellStyle name="Input [yellow] 2 2 2 2 4 3" xfId="13900"/>
    <cellStyle name="Input [yellow] 2 2 2 2 5" xfId="13901"/>
    <cellStyle name="Input [yellow] 2 2 2 2 5 2" xfId="13902"/>
    <cellStyle name="Input [yellow] 2 2 2 2 6" xfId="13903"/>
    <cellStyle name="Input [yellow] 2 2 2 2 6 2" xfId="13904"/>
    <cellStyle name="Input [yellow] 2 2 2 3" xfId="13905"/>
    <cellStyle name="Input [yellow] 2 2 2 3 2" xfId="13906"/>
    <cellStyle name="Input [yellow] 2 2 2 3 2 2" xfId="13907"/>
    <cellStyle name="Input [yellow] 2 2 2 3 2 2 2" xfId="13908"/>
    <cellStyle name="Input [yellow] 2 2 2 3 2 2 2 2" xfId="13909"/>
    <cellStyle name="Input [yellow] 2 2 2 3 2 2 3" xfId="13910"/>
    <cellStyle name="Input [yellow] 2 2 2 3 2 2 3 2" xfId="13911"/>
    <cellStyle name="Input [yellow] 2 2 2 3 2 2 4" xfId="13912"/>
    <cellStyle name="Input [yellow] 2 2 2 3 2 2 4 2" xfId="13913"/>
    <cellStyle name="Input [yellow] 2 2 2 3 2 3" xfId="13914"/>
    <cellStyle name="Input [yellow] 2 2 2 3 2 3 2" xfId="13915"/>
    <cellStyle name="Input [yellow] 2 2 2 3 2 4" xfId="13916"/>
    <cellStyle name="Input [yellow] 2 2 2 3 2 4 2" xfId="13917"/>
    <cellStyle name="Input [yellow] 2 2 2 3 2 4 3" xfId="13918"/>
    <cellStyle name="Input [yellow] 2 2 2 3 2 5" xfId="13919"/>
    <cellStyle name="Input [yellow] 2 2 2 3 2 5 2" xfId="13920"/>
    <cellStyle name="Input [yellow] 2 2 2 3 2 6" xfId="13921"/>
    <cellStyle name="Input [yellow] 2 2 2 3 2 6 2" xfId="13922"/>
    <cellStyle name="Input [yellow] 2 2 2 3 3" xfId="13923"/>
    <cellStyle name="Input [yellow] 2 2 2 3 3 2" xfId="13924"/>
    <cellStyle name="Input [yellow] 2 2 2 3 4" xfId="13925"/>
    <cellStyle name="Input [yellow] 2 2 2 3 4 2" xfId="13926"/>
    <cellStyle name="Input [yellow] 2 2 2 3 4 3" xfId="13927"/>
    <cellStyle name="Input [yellow] 2 2 2 3 5" xfId="13928"/>
    <cellStyle name="Input [yellow] 2 2 2 3 5 2" xfId="13929"/>
    <cellStyle name="Input [yellow] 2 2 2 3 6" xfId="13930"/>
    <cellStyle name="Input [yellow] 2 2 2 3 6 2" xfId="13931"/>
    <cellStyle name="Input [yellow] 2 2 2 4" xfId="13932"/>
    <cellStyle name="Input [yellow] 2 2 2 4 2" xfId="13933"/>
    <cellStyle name="Input [yellow] 2 2 2 4 2 2" xfId="13934"/>
    <cellStyle name="Input [yellow] 2 2 2 4 2 2 2" xfId="13935"/>
    <cellStyle name="Input [yellow] 2 2 2 4 2 3" xfId="13936"/>
    <cellStyle name="Input [yellow] 2 2 2 4 2 3 2" xfId="13937"/>
    <cellStyle name="Input [yellow] 2 2 2 4 2 4" xfId="13938"/>
    <cellStyle name="Input [yellow] 2 2 2 4 2 4 2" xfId="13939"/>
    <cellStyle name="Input [yellow] 2 2 2 4 3" xfId="13940"/>
    <cellStyle name="Input [yellow] 2 2 2 4 3 2" xfId="13941"/>
    <cellStyle name="Input [yellow] 2 2 2 4 4" xfId="13942"/>
    <cellStyle name="Input [yellow] 2 2 2 4 4 2" xfId="13943"/>
    <cellStyle name="Input [yellow] 2 2 2 4 4 3" xfId="13944"/>
    <cellStyle name="Input [yellow] 2 2 2 4 5" xfId="13945"/>
    <cellStyle name="Input [yellow] 2 2 2 4 5 2" xfId="13946"/>
    <cellStyle name="Input [yellow] 2 2 2 4 6" xfId="13947"/>
    <cellStyle name="Input [yellow] 2 2 2 4 6 2" xfId="13948"/>
    <cellStyle name="Input [yellow] 2 2 2 5" xfId="13949"/>
    <cellStyle name="Input [yellow] 2 2 2 5 2" xfId="13950"/>
    <cellStyle name="Input [yellow] 2 2 2 6" xfId="13951"/>
    <cellStyle name="Input [yellow] 2 2 2 6 2" xfId="13952"/>
    <cellStyle name="Input [yellow] 2 2 2 6 3" xfId="13953"/>
    <cellStyle name="Input [yellow] 2 2 2 7" xfId="13954"/>
    <cellStyle name="Input [yellow] 2 2 2 7 2" xfId="13955"/>
    <cellStyle name="Input [yellow] 2 2 2 8" xfId="13956"/>
    <cellStyle name="Input [yellow] 2 2 2 8 2" xfId="13957"/>
    <cellStyle name="Input [yellow] 2 2 3" xfId="13958"/>
    <cellStyle name="Input [yellow] 2 2 3 2" xfId="13959"/>
    <cellStyle name="Input [yellow] 2 2 3 2 2" xfId="13960"/>
    <cellStyle name="Input [yellow] 2 2 3 2 2 2" xfId="13961"/>
    <cellStyle name="Input [yellow] 2 2 3 2 2 2 2" xfId="13962"/>
    <cellStyle name="Input [yellow] 2 2 3 2 2 3" xfId="13963"/>
    <cellStyle name="Input [yellow] 2 2 3 2 2 3 2" xfId="13964"/>
    <cellStyle name="Input [yellow] 2 2 3 2 2 4" xfId="13965"/>
    <cellStyle name="Input [yellow] 2 2 3 2 2 4 2" xfId="13966"/>
    <cellStyle name="Input [yellow] 2 2 3 2 3" xfId="13967"/>
    <cellStyle name="Input [yellow] 2 2 3 2 3 2" xfId="13968"/>
    <cellStyle name="Input [yellow] 2 2 3 2 4" xfId="13969"/>
    <cellStyle name="Input [yellow] 2 2 3 2 4 2" xfId="13970"/>
    <cellStyle name="Input [yellow] 2 2 3 2 4 3" xfId="13971"/>
    <cellStyle name="Input [yellow] 2 2 3 2 5" xfId="13972"/>
    <cellStyle name="Input [yellow] 2 2 3 2 5 2" xfId="13973"/>
    <cellStyle name="Input [yellow] 2 2 3 2 6" xfId="13974"/>
    <cellStyle name="Input [yellow] 2 2 3 2 6 2" xfId="13975"/>
    <cellStyle name="Input [yellow] 2 2 3 3" xfId="13976"/>
    <cellStyle name="Input [yellow] 2 2 3 3 2" xfId="13977"/>
    <cellStyle name="Input [yellow] 2 2 3 4" xfId="13978"/>
    <cellStyle name="Input [yellow] 2 2 3 4 2" xfId="13979"/>
    <cellStyle name="Input [yellow] 2 2 3 4 3" xfId="13980"/>
    <cellStyle name="Input [yellow] 2 2 3 5" xfId="13981"/>
    <cellStyle name="Input [yellow] 2 2 3 5 2" xfId="13982"/>
    <cellStyle name="Input [yellow] 2 2 3 6" xfId="13983"/>
    <cellStyle name="Input [yellow] 2 2 3 6 2" xfId="13984"/>
    <cellStyle name="Input [yellow] 2 2 4" xfId="13985"/>
    <cellStyle name="Input [yellow] 2 2 4 2" xfId="13986"/>
    <cellStyle name="Input [yellow] 2 2 4 2 2" xfId="13987"/>
    <cellStyle name="Input [yellow] 2 2 4 2 2 2" xfId="13988"/>
    <cellStyle name="Input [yellow] 2 2 4 2 3" xfId="13989"/>
    <cellStyle name="Input [yellow] 2 2 4 2 3 2" xfId="13990"/>
    <cellStyle name="Input [yellow] 2 2 4 2 4" xfId="13991"/>
    <cellStyle name="Input [yellow] 2 2 4 2 4 2" xfId="13992"/>
    <cellStyle name="Input [yellow] 2 2 4 3" xfId="13993"/>
    <cellStyle name="Input [yellow] 2 2 4 3 2" xfId="13994"/>
    <cellStyle name="Input [yellow] 2 2 4 4" xfId="13995"/>
    <cellStyle name="Input [yellow] 2 2 4 4 2" xfId="13996"/>
    <cellStyle name="Input [yellow] 2 2 4 4 3" xfId="13997"/>
    <cellStyle name="Input [yellow] 2 2 4 5" xfId="13998"/>
    <cellStyle name="Input [yellow] 2 2 4 5 2" xfId="13999"/>
    <cellStyle name="Input [yellow] 2 2 4 6" xfId="14000"/>
    <cellStyle name="Input [yellow] 2 2 4 6 2" xfId="14001"/>
    <cellStyle name="Input [yellow] 2 20" xfId="14002"/>
    <cellStyle name="Input [yellow] 2 20 2" xfId="14003"/>
    <cellStyle name="Input [yellow] 2 20 2 2" xfId="14004"/>
    <cellStyle name="Input [yellow] 2 20 2 2 2" xfId="14005"/>
    <cellStyle name="Input [yellow] 2 20 2 2 2 2" xfId="14006"/>
    <cellStyle name="Input [yellow] 2 20 2 2 3" xfId="14007"/>
    <cellStyle name="Input [yellow] 2 20 2 2 3 2" xfId="14008"/>
    <cellStyle name="Input [yellow] 2 20 2 2 4" xfId="14009"/>
    <cellStyle name="Input [yellow] 2 20 2 2 4 2" xfId="14010"/>
    <cellStyle name="Input [yellow] 2 20 2 3" xfId="14011"/>
    <cellStyle name="Input [yellow] 2 20 2 3 2" xfId="14012"/>
    <cellStyle name="Input [yellow] 2 20 2 4" xfId="14013"/>
    <cellStyle name="Input [yellow] 2 20 2 4 2" xfId="14014"/>
    <cellStyle name="Input [yellow] 2 20 2 4 3" xfId="14015"/>
    <cellStyle name="Input [yellow] 2 20 2 5" xfId="14016"/>
    <cellStyle name="Input [yellow] 2 20 2 5 2" xfId="14017"/>
    <cellStyle name="Input [yellow] 2 20 2 6" xfId="14018"/>
    <cellStyle name="Input [yellow] 2 20 2 6 2" xfId="14019"/>
    <cellStyle name="Input [yellow] 2 20 3" xfId="14020"/>
    <cellStyle name="Input [yellow] 2 20 3 2" xfId="14021"/>
    <cellStyle name="Input [yellow] 2 20 3 2 2" xfId="14022"/>
    <cellStyle name="Input [yellow] 2 20 3 2 2 2" xfId="14023"/>
    <cellStyle name="Input [yellow] 2 20 3 2 3" xfId="14024"/>
    <cellStyle name="Input [yellow] 2 20 3 2 3 2" xfId="14025"/>
    <cellStyle name="Input [yellow] 2 20 3 2 4" xfId="14026"/>
    <cellStyle name="Input [yellow] 2 20 3 2 4 2" xfId="14027"/>
    <cellStyle name="Input [yellow] 2 20 3 3" xfId="14028"/>
    <cellStyle name="Input [yellow] 2 20 3 3 2" xfId="14029"/>
    <cellStyle name="Input [yellow] 2 20 3 4" xfId="14030"/>
    <cellStyle name="Input [yellow] 2 20 3 4 2" xfId="14031"/>
    <cellStyle name="Input [yellow] 2 20 3 4 3" xfId="14032"/>
    <cellStyle name="Input [yellow] 2 20 3 5" xfId="14033"/>
    <cellStyle name="Input [yellow] 2 20 3 5 2" xfId="14034"/>
    <cellStyle name="Input [yellow] 2 20 3 6" xfId="14035"/>
    <cellStyle name="Input [yellow] 2 20 3 6 2" xfId="14036"/>
    <cellStyle name="Input [yellow] 2 21" xfId="14037"/>
    <cellStyle name="Input [yellow] 2 21 2" xfId="14038"/>
    <cellStyle name="Input [yellow] 2 21 2 2" xfId="14039"/>
    <cellStyle name="Input [yellow] 2 21 2 2 2" xfId="14040"/>
    <cellStyle name="Input [yellow] 2 21 2 2 2 2" xfId="14041"/>
    <cellStyle name="Input [yellow] 2 21 2 2 3" xfId="14042"/>
    <cellStyle name="Input [yellow] 2 21 2 2 3 2" xfId="14043"/>
    <cellStyle name="Input [yellow] 2 21 2 2 4" xfId="14044"/>
    <cellStyle name="Input [yellow] 2 21 2 2 4 2" xfId="14045"/>
    <cellStyle name="Input [yellow] 2 21 2 3" xfId="14046"/>
    <cellStyle name="Input [yellow] 2 21 2 3 2" xfId="14047"/>
    <cellStyle name="Input [yellow] 2 21 2 4" xfId="14048"/>
    <cellStyle name="Input [yellow] 2 21 2 4 2" xfId="14049"/>
    <cellStyle name="Input [yellow] 2 21 2 4 3" xfId="14050"/>
    <cellStyle name="Input [yellow] 2 21 2 5" xfId="14051"/>
    <cellStyle name="Input [yellow] 2 21 2 5 2" xfId="14052"/>
    <cellStyle name="Input [yellow] 2 21 2 6" xfId="14053"/>
    <cellStyle name="Input [yellow] 2 21 2 6 2" xfId="14054"/>
    <cellStyle name="Input [yellow] 2 21 3" xfId="14055"/>
    <cellStyle name="Input [yellow] 2 21 3 2" xfId="14056"/>
    <cellStyle name="Input [yellow] 2 21 3 2 2" xfId="14057"/>
    <cellStyle name="Input [yellow] 2 21 3 2 2 2" xfId="14058"/>
    <cellStyle name="Input [yellow] 2 21 3 2 3" xfId="14059"/>
    <cellStyle name="Input [yellow] 2 21 3 2 3 2" xfId="14060"/>
    <cellStyle name="Input [yellow] 2 21 3 2 4" xfId="14061"/>
    <cellStyle name="Input [yellow] 2 21 3 2 4 2" xfId="14062"/>
    <cellStyle name="Input [yellow] 2 21 3 3" xfId="14063"/>
    <cellStyle name="Input [yellow] 2 21 3 3 2" xfId="14064"/>
    <cellStyle name="Input [yellow] 2 21 3 4" xfId="14065"/>
    <cellStyle name="Input [yellow] 2 21 3 4 2" xfId="14066"/>
    <cellStyle name="Input [yellow] 2 21 3 4 3" xfId="14067"/>
    <cellStyle name="Input [yellow] 2 21 3 5" xfId="14068"/>
    <cellStyle name="Input [yellow] 2 21 3 5 2" xfId="14069"/>
    <cellStyle name="Input [yellow] 2 21 3 6" xfId="14070"/>
    <cellStyle name="Input [yellow] 2 21 3 6 2" xfId="14071"/>
    <cellStyle name="Input [yellow] 2 22" xfId="14072"/>
    <cellStyle name="Input [yellow] 2 22 2" xfId="14073"/>
    <cellStyle name="Input [yellow] 2 22 2 2" xfId="14074"/>
    <cellStyle name="Input [yellow] 2 22 2 2 2" xfId="14075"/>
    <cellStyle name="Input [yellow] 2 22 2 2 2 2" xfId="14076"/>
    <cellStyle name="Input [yellow] 2 22 2 2 3" xfId="14077"/>
    <cellStyle name="Input [yellow] 2 22 2 2 3 2" xfId="14078"/>
    <cellStyle name="Input [yellow] 2 22 2 2 4" xfId="14079"/>
    <cellStyle name="Input [yellow] 2 22 2 2 4 2" xfId="14080"/>
    <cellStyle name="Input [yellow] 2 22 2 3" xfId="14081"/>
    <cellStyle name="Input [yellow] 2 22 2 3 2" xfId="14082"/>
    <cellStyle name="Input [yellow] 2 22 2 4" xfId="14083"/>
    <cellStyle name="Input [yellow] 2 22 2 4 2" xfId="14084"/>
    <cellStyle name="Input [yellow] 2 22 2 4 3" xfId="14085"/>
    <cellStyle name="Input [yellow] 2 22 2 5" xfId="14086"/>
    <cellStyle name="Input [yellow] 2 22 2 5 2" xfId="14087"/>
    <cellStyle name="Input [yellow] 2 22 2 6" xfId="14088"/>
    <cellStyle name="Input [yellow] 2 22 2 6 2" xfId="14089"/>
    <cellStyle name="Input [yellow] 2 22 3" xfId="14090"/>
    <cellStyle name="Input [yellow] 2 22 3 2" xfId="14091"/>
    <cellStyle name="Input [yellow] 2 22 3 2 2" xfId="14092"/>
    <cellStyle name="Input [yellow] 2 22 3 2 2 2" xfId="14093"/>
    <cellStyle name="Input [yellow] 2 22 3 2 3" xfId="14094"/>
    <cellStyle name="Input [yellow] 2 22 3 2 3 2" xfId="14095"/>
    <cellStyle name="Input [yellow] 2 22 3 2 4" xfId="14096"/>
    <cellStyle name="Input [yellow] 2 22 3 2 4 2" xfId="14097"/>
    <cellStyle name="Input [yellow] 2 22 3 3" xfId="14098"/>
    <cellStyle name="Input [yellow] 2 22 3 3 2" xfId="14099"/>
    <cellStyle name="Input [yellow] 2 22 3 4" xfId="14100"/>
    <cellStyle name="Input [yellow] 2 22 3 4 2" xfId="14101"/>
    <cellStyle name="Input [yellow] 2 22 3 4 3" xfId="14102"/>
    <cellStyle name="Input [yellow] 2 22 3 5" xfId="14103"/>
    <cellStyle name="Input [yellow] 2 22 3 5 2" xfId="14104"/>
    <cellStyle name="Input [yellow] 2 22 3 6" xfId="14105"/>
    <cellStyle name="Input [yellow] 2 22 3 6 2" xfId="14106"/>
    <cellStyle name="Input [yellow] 2 23" xfId="14107"/>
    <cellStyle name="Input [yellow] 2 23 2" xfId="14108"/>
    <cellStyle name="Input [yellow] 2 23 2 2" xfId="14109"/>
    <cellStyle name="Input [yellow] 2 23 2 2 2" xfId="14110"/>
    <cellStyle name="Input [yellow] 2 23 2 2 2 2" xfId="14111"/>
    <cellStyle name="Input [yellow] 2 23 2 2 3" xfId="14112"/>
    <cellStyle name="Input [yellow] 2 23 2 2 3 2" xfId="14113"/>
    <cellStyle name="Input [yellow] 2 23 2 2 4" xfId="14114"/>
    <cellStyle name="Input [yellow] 2 23 2 2 4 2" xfId="14115"/>
    <cellStyle name="Input [yellow] 2 23 2 3" xfId="14116"/>
    <cellStyle name="Input [yellow] 2 23 2 3 2" xfId="14117"/>
    <cellStyle name="Input [yellow] 2 23 2 4" xfId="14118"/>
    <cellStyle name="Input [yellow] 2 23 2 4 2" xfId="14119"/>
    <cellStyle name="Input [yellow] 2 23 2 4 3" xfId="14120"/>
    <cellStyle name="Input [yellow] 2 23 2 5" xfId="14121"/>
    <cellStyle name="Input [yellow] 2 23 2 5 2" xfId="14122"/>
    <cellStyle name="Input [yellow] 2 23 2 6" xfId="14123"/>
    <cellStyle name="Input [yellow] 2 23 2 6 2" xfId="14124"/>
    <cellStyle name="Input [yellow] 2 23 3" xfId="14125"/>
    <cellStyle name="Input [yellow] 2 23 3 2" xfId="14126"/>
    <cellStyle name="Input [yellow] 2 23 3 2 2" xfId="14127"/>
    <cellStyle name="Input [yellow] 2 23 3 2 2 2" xfId="14128"/>
    <cellStyle name="Input [yellow] 2 23 3 2 3" xfId="14129"/>
    <cellStyle name="Input [yellow] 2 23 3 2 3 2" xfId="14130"/>
    <cellStyle name="Input [yellow] 2 23 3 2 4" xfId="14131"/>
    <cellStyle name="Input [yellow] 2 23 3 2 4 2" xfId="14132"/>
    <cellStyle name="Input [yellow] 2 23 3 3" xfId="14133"/>
    <cellStyle name="Input [yellow] 2 23 3 3 2" xfId="14134"/>
    <cellStyle name="Input [yellow] 2 23 3 4" xfId="14135"/>
    <cellStyle name="Input [yellow] 2 23 3 4 2" xfId="14136"/>
    <cellStyle name="Input [yellow] 2 23 3 4 3" xfId="14137"/>
    <cellStyle name="Input [yellow] 2 23 3 5" xfId="14138"/>
    <cellStyle name="Input [yellow] 2 23 3 5 2" xfId="14139"/>
    <cellStyle name="Input [yellow] 2 23 3 6" xfId="14140"/>
    <cellStyle name="Input [yellow] 2 23 3 6 2" xfId="14141"/>
    <cellStyle name="Input [yellow] 2 24" xfId="14142"/>
    <cellStyle name="Input [yellow] 2 24 2" xfId="14143"/>
    <cellStyle name="Input [yellow] 2 24 2 2" xfId="14144"/>
    <cellStyle name="Input [yellow] 2 24 2 2 2" xfId="14145"/>
    <cellStyle name="Input [yellow] 2 24 2 2 2 2" xfId="14146"/>
    <cellStyle name="Input [yellow] 2 24 2 2 3" xfId="14147"/>
    <cellStyle name="Input [yellow] 2 24 2 2 3 2" xfId="14148"/>
    <cellStyle name="Input [yellow] 2 24 2 2 4" xfId="14149"/>
    <cellStyle name="Input [yellow] 2 24 2 2 4 2" xfId="14150"/>
    <cellStyle name="Input [yellow] 2 24 2 3" xfId="14151"/>
    <cellStyle name="Input [yellow] 2 24 2 3 2" xfId="14152"/>
    <cellStyle name="Input [yellow] 2 24 2 4" xfId="14153"/>
    <cellStyle name="Input [yellow] 2 24 2 4 2" xfId="14154"/>
    <cellStyle name="Input [yellow] 2 24 2 4 3" xfId="14155"/>
    <cellStyle name="Input [yellow] 2 24 2 5" xfId="14156"/>
    <cellStyle name="Input [yellow] 2 24 2 5 2" xfId="14157"/>
    <cellStyle name="Input [yellow] 2 24 2 6" xfId="14158"/>
    <cellStyle name="Input [yellow] 2 24 2 6 2" xfId="14159"/>
    <cellStyle name="Input [yellow] 2 24 3" xfId="14160"/>
    <cellStyle name="Input [yellow] 2 24 3 2" xfId="14161"/>
    <cellStyle name="Input [yellow] 2 24 3 2 2" xfId="14162"/>
    <cellStyle name="Input [yellow] 2 24 3 2 2 2" xfId="14163"/>
    <cellStyle name="Input [yellow] 2 24 3 2 3" xfId="14164"/>
    <cellStyle name="Input [yellow] 2 24 3 2 3 2" xfId="14165"/>
    <cellStyle name="Input [yellow] 2 24 3 2 4" xfId="14166"/>
    <cellStyle name="Input [yellow] 2 24 3 2 4 2" xfId="14167"/>
    <cellStyle name="Input [yellow] 2 24 3 3" xfId="14168"/>
    <cellStyle name="Input [yellow] 2 24 3 3 2" xfId="14169"/>
    <cellStyle name="Input [yellow] 2 24 3 4" xfId="14170"/>
    <cellStyle name="Input [yellow] 2 24 3 4 2" xfId="14171"/>
    <cellStyle name="Input [yellow] 2 24 3 4 3" xfId="14172"/>
    <cellStyle name="Input [yellow] 2 24 3 5" xfId="14173"/>
    <cellStyle name="Input [yellow] 2 24 3 5 2" xfId="14174"/>
    <cellStyle name="Input [yellow] 2 24 3 6" xfId="14175"/>
    <cellStyle name="Input [yellow] 2 24 3 6 2" xfId="14176"/>
    <cellStyle name="Input [yellow] 2 25" xfId="14177"/>
    <cellStyle name="Input [yellow] 2 25 2" xfId="14178"/>
    <cellStyle name="Input [yellow] 2 25 2 2" xfId="14179"/>
    <cellStyle name="Input [yellow] 2 25 2 2 2" xfId="14180"/>
    <cellStyle name="Input [yellow] 2 25 2 2 2 2" xfId="14181"/>
    <cellStyle name="Input [yellow] 2 25 2 2 3" xfId="14182"/>
    <cellStyle name="Input [yellow] 2 25 2 2 3 2" xfId="14183"/>
    <cellStyle name="Input [yellow] 2 25 2 2 4" xfId="14184"/>
    <cellStyle name="Input [yellow] 2 25 2 2 4 2" xfId="14185"/>
    <cellStyle name="Input [yellow] 2 25 2 3" xfId="14186"/>
    <cellStyle name="Input [yellow] 2 25 2 3 2" xfId="14187"/>
    <cellStyle name="Input [yellow] 2 25 2 4" xfId="14188"/>
    <cellStyle name="Input [yellow] 2 25 2 4 2" xfId="14189"/>
    <cellStyle name="Input [yellow] 2 25 2 4 3" xfId="14190"/>
    <cellStyle name="Input [yellow] 2 25 2 5" xfId="14191"/>
    <cellStyle name="Input [yellow] 2 25 2 5 2" xfId="14192"/>
    <cellStyle name="Input [yellow] 2 25 2 6" xfId="14193"/>
    <cellStyle name="Input [yellow] 2 25 2 6 2" xfId="14194"/>
    <cellStyle name="Input [yellow] 2 25 3" xfId="14195"/>
    <cellStyle name="Input [yellow] 2 25 3 2" xfId="14196"/>
    <cellStyle name="Input [yellow] 2 25 3 2 2" xfId="14197"/>
    <cellStyle name="Input [yellow] 2 25 3 2 2 2" xfId="14198"/>
    <cellStyle name="Input [yellow] 2 25 3 2 3" xfId="14199"/>
    <cellStyle name="Input [yellow] 2 25 3 2 3 2" xfId="14200"/>
    <cellStyle name="Input [yellow] 2 25 3 2 4" xfId="14201"/>
    <cellStyle name="Input [yellow] 2 25 3 2 4 2" xfId="14202"/>
    <cellStyle name="Input [yellow] 2 25 3 3" xfId="14203"/>
    <cellStyle name="Input [yellow] 2 25 3 3 2" xfId="14204"/>
    <cellStyle name="Input [yellow] 2 25 3 4" xfId="14205"/>
    <cellStyle name="Input [yellow] 2 25 3 4 2" xfId="14206"/>
    <cellStyle name="Input [yellow] 2 25 3 4 3" xfId="14207"/>
    <cellStyle name="Input [yellow] 2 25 3 5" xfId="14208"/>
    <cellStyle name="Input [yellow] 2 25 3 5 2" xfId="14209"/>
    <cellStyle name="Input [yellow] 2 25 3 6" xfId="14210"/>
    <cellStyle name="Input [yellow] 2 25 3 6 2" xfId="14211"/>
    <cellStyle name="Input [yellow] 2 26" xfId="14212"/>
    <cellStyle name="Input [yellow] 2 26 2" xfId="14213"/>
    <cellStyle name="Input [yellow] 2 26 2 2" xfId="14214"/>
    <cellStyle name="Input [yellow] 2 26 2 2 2" xfId="14215"/>
    <cellStyle name="Input [yellow] 2 26 2 2 2 2" xfId="14216"/>
    <cellStyle name="Input [yellow] 2 26 2 2 3" xfId="14217"/>
    <cellStyle name="Input [yellow] 2 26 2 2 3 2" xfId="14218"/>
    <cellStyle name="Input [yellow] 2 26 2 2 4" xfId="14219"/>
    <cellStyle name="Input [yellow] 2 26 2 2 4 2" xfId="14220"/>
    <cellStyle name="Input [yellow] 2 26 2 3" xfId="14221"/>
    <cellStyle name="Input [yellow] 2 26 2 3 2" xfId="14222"/>
    <cellStyle name="Input [yellow] 2 26 2 4" xfId="14223"/>
    <cellStyle name="Input [yellow] 2 26 2 4 2" xfId="14224"/>
    <cellStyle name="Input [yellow] 2 26 2 4 3" xfId="14225"/>
    <cellStyle name="Input [yellow] 2 26 2 5" xfId="14226"/>
    <cellStyle name="Input [yellow] 2 26 2 5 2" xfId="14227"/>
    <cellStyle name="Input [yellow] 2 26 2 6" xfId="14228"/>
    <cellStyle name="Input [yellow] 2 26 2 6 2" xfId="14229"/>
    <cellStyle name="Input [yellow] 2 26 3" xfId="14230"/>
    <cellStyle name="Input [yellow] 2 26 3 2" xfId="14231"/>
    <cellStyle name="Input [yellow] 2 26 3 2 2" xfId="14232"/>
    <cellStyle name="Input [yellow] 2 26 3 2 2 2" xfId="14233"/>
    <cellStyle name="Input [yellow] 2 26 3 2 3" xfId="14234"/>
    <cellStyle name="Input [yellow] 2 26 3 2 3 2" xfId="14235"/>
    <cellStyle name="Input [yellow] 2 26 3 2 4" xfId="14236"/>
    <cellStyle name="Input [yellow] 2 26 3 2 4 2" xfId="14237"/>
    <cellStyle name="Input [yellow] 2 26 3 3" xfId="14238"/>
    <cellStyle name="Input [yellow] 2 26 3 3 2" xfId="14239"/>
    <cellStyle name="Input [yellow] 2 26 3 4" xfId="14240"/>
    <cellStyle name="Input [yellow] 2 26 3 4 2" xfId="14241"/>
    <cellStyle name="Input [yellow] 2 26 3 4 3" xfId="14242"/>
    <cellStyle name="Input [yellow] 2 26 3 5" xfId="14243"/>
    <cellStyle name="Input [yellow] 2 26 3 5 2" xfId="14244"/>
    <cellStyle name="Input [yellow] 2 26 3 6" xfId="14245"/>
    <cellStyle name="Input [yellow] 2 26 3 6 2" xfId="14246"/>
    <cellStyle name="Input [yellow] 2 27" xfId="14247"/>
    <cellStyle name="Input [yellow] 2 27 2" xfId="14248"/>
    <cellStyle name="Input [yellow] 2 27 2 2" xfId="14249"/>
    <cellStyle name="Input [yellow] 2 27 2 2 2" xfId="14250"/>
    <cellStyle name="Input [yellow] 2 27 2 2 2 2" xfId="14251"/>
    <cellStyle name="Input [yellow] 2 27 2 2 3" xfId="14252"/>
    <cellStyle name="Input [yellow] 2 27 2 2 3 2" xfId="14253"/>
    <cellStyle name="Input [yellow] 2 27 2 2 4" xfId="14254"/>
    <cellStyle name="Input [yellow] 2 27 2 2 4 2" xfId="14255"/>
    <cellStyle name="Input [yellow] 2 27 2 3" xfId="14256"/>
    <cellStyle name="Input [yellow] 2 27 2 3 2" xfId="14257"/>
    <cellStyle name="Input [yellow] 2 27 2 4" xfId="14258"/>
    <cellStyle name="Input [yellow] 2 27 2 4 2" xfId="14259"/>
    <cellStyle name="Input [yellow] 2 27 2 4 3" xfId="14260"/>
    <cellStyle name="Input [yellow] 2 27 2 5" xfId="14261"/>
    <cellStyle name="Input [yellow] 2 27 2 5 2" xfId="14262"/>
    <cellStyle name="Input [yellow] 2 27 2 6" xfId="14263"/>
    <cellStyle name="Input [yellow] 2 27 2 6 2" xfId="14264"/>
    <cellStyle name="Input [yellow] 2 27 3" xfId="14265"/>
    <cellStyle name="Input [yellow] 2 27 3 2" xfId="14266"/>
    <cellStyle name="Input [yellow] 2 27 3 2 2" xfId="14267"/>
    <cellStyle name="Input [yellow] 2 27 3 2 2 2" xfId="14268"/>
    <cellStyle name="Input [yellow] 2 27 3 2 3" xfId="14269"/>
    <cellStyle name="Input [yellow] 2 27 3 2 3 2" xfId="14270"/>
    <cellStyle name="Input [yellow] 2 27 3 2 4" xfId="14271"/>
    <cellStyle name="Input [yellow] 2 27 3 2 4 2" xfId="14272"/>
    <cellStyle name="Input [yellow] 2 27 3 3" xfId="14273"/>
    <cellStyle name="Input [yellow] 2 27 3 3 2" xfId="14274"/>
    <cellStyle name="Input [yellow] 2 27 3 4" xfId="14275"/>
    <cellStyle name="Input [yellow] 2 27 3 4 2" xfId="14276"/>
    <cellStyle name="Input [yellow] 2 27 3 4 3" xfId="14277"/>
    <cellStyle name="Input [yellow] 2 27 3 5" xfId="14278"/>
    <cellStyle name="Input [yellow] 2 27 3 5 2" xfId="14279"/>
    <cellStyle name="Input [yellow] 2 27 3 6" xfId="14280"/>
    <cellStyle name="Input [yellow] 2 27 3 6 2" xfId="14281"/>
    <cellStyle name="Input [yellow] 2 28" xfId="14282"/>
    <cellStyle name="Input [yellow] 2 28 2" xfId="14283"/>
    <cellStyle name="Input [yellow] 2 28 2 2" xfId="14284"/>
    <cellStyle name="Input [yellow] 2 28 2 2 2" xfId="14285"/>
    <cellStyle name="Input [yellow] 2 28 2 2 2 2" xfId="14286"/>
    <cellStyle name="Input [yellow] 2 28 2 2 3" xfId="14287"/>
    <cellStyle name="Input [yellow] 2 28 2 2 3 2" xfId="14288"/>
    <cellStyle name="Input [yellow] 2 28 2 2 4" xfId="14289"/>
    <cellStyle name="Input [yellow] 2 28 2 2 4 2" xfId="14290"/>
    <cellStyle name="Input [yellow] 2 28 2 3" xfId="14291"/>
    <cellStyle name="Input [yellow] 2 28 2 3 2" xfId="14292"/>
    <cellStyle name="Input [yellow] 2 28 2 4" xfId="14293"/>
    <cellStyle name="Input [yellow] 2 28 2 4 2" xfId="14294"/>
    <cellStyle name="Input [yellow] 2 28 2 4 3" xfId="14295"/>
    <cellStyle name="Input [yellow] 2 28 2 5" xfId="14296"/>
    <cellStyle name="Input [yellow] 2 28 2 5 2" xfId="14297"/>
    <cellStyle name="Input [yellow] 2 28 2 6" xfId="14298"/>
    <cellStyle name="Input [yellow] 2 28 2 6 2" xfId="14299"/>
    <cellStyle name="Input [yellow] 2 28 3" xfId="14300"/>
    <cellStyle name="Input [yellow] 2 28 3 2" xfId="14301"/>
    <cellStyle name="Input [yellow] 2 28 3 2 2" xfId="14302"/>
    <cellStyle name="Input [yellow] 2 28 3 2 2 2" xfId="14303"/>
    <cellStyle name="Input [yellow] 2 28 3 2 3" xfId="14304"/>
    <cellStyle name="Input [yellow] 2 28 3 2 3 2" xfId="14305"/>
    <cellStyle name="Input [yellow] 2 28 3 2 4" xfId="14306"/>
    <cellStyle name="Input [yellow] 2 28 3 2 4 2" xfId="14307"/>
    <cellStyle name="Input [yellow] 2 28 3 3" xfId="14308"/>
    <cellStyle name="Input [yellow] 2 28 3 3 2" xfId="14309"/>
    <cellStyle name="Input [yellow] 2 28 3 4" xfId="14310"/>
    <cellStyle name="Input [yellow] 2 28 3 4 2" xfId="14311"/>
    <cellStyle name="Input [yellow] 2 28 3 4 3" xfId="14312"/>
    <cellStyle name="Input [yellow] 2 28 3 5" xfId="14313"/>
    <cellStyle name="Input [yellow] 2 28 3 5 2" xfId="14314"/>
    <cellStyle name="Input [yellow] 2 28 3 6" xfId="14315"/>
    <cellStyle name="Input [yellow] 2 28 3 6 2" xfId="14316"/>
    <cellStyle name="Input [yellow] 2 29" xfId="14317"/>
    <cellStyle name="Input [yellow] 2 29 2" xfId="14318"/>
    <cellStyle name="Input [yellow] 2 29 2 2" xfId="14319"/>
    <cellStyle name="Input [yellow] 2 29 2 2 2" xfId="14320"/>
    <cellStyle name="Input [yellow] 2 29 2 2 2 2" xfId="14321"/>
    <cellStyle name="Input [yellow] 2 29 2 2 3" xfId="14322"/>
    <cellStyle name="Input [yellow] 2 29 2 2 3 2" xfId="14323"/>
    <cellStyle name="Input [yellow] 2 29 2 2 4" xfId="14324"/>
    <cellStyle name="Input [yellow] 2 29 2 2 4 2" xfId="14325"/>
    <cellStyle name="Input [yellow] 2 29 2 3" xfId="14326"/>
    <cellStyle name="Input [yellow] 2 29 2 3 2" xfId="14327"/>
    <cellStyle name="Input [yellow] 2 29 2 4" xfId="14328"/>
    <cellStyle name="Input [yellow] 2 29 2 4 2" xfId="14329"/>
    <cellStyle name="Input [yellow] 2 29 2 4 3" xfId="14330"/>
    <cellStyle name="Input [yellow] 2 29 2 5" xfId="14331"/>
    <cellStyle name="Input [yellow] 2 29 2 5 2" xfId="14332"/>
    <cellStyle name="Input [yellow] 2 29 2 6" xfId="14333"/>
    <cellStyle name="Input [yellow] 2 29 2 6 2" xfId="14334"/>
    <cellStyle name="Input [yellow] 2 29 3" xfId="14335"/>
    <cellStyle name="Input [yellow] 2 29 3 2" xfId="14336"/>
    <cellStyle name="Input [yellow] 2 29 3 2 2" xfId="14337"/>
    <cellStyle name="Input [yellow] 2 29 3 2 2 2" xfId="14338"/>
    <cellStyle name="Input [yellow] 2 29 3 2 3" xfId="14339"/>
    <cellStyle name="Input [yellow] 2 29 3 2 3 2" xfId="14340"/>
    <cellStyle name="Input [yellow] 2 29 3 2 4" xfId="14341"/>
    <cellStyle name="Input [yellow] 2 29 3 2 4 2" xfId="14342"/>
    <cellStyle name="Input [yellow] 2 29 3 3" xfId="14343"/>
    <cellStyle name="Input [yellow] 2 29 3 3 2" xfId="14344"/>
    <cellStyle name="Input [yellow] 2 29 3 4" xfId="14345"/>
    <cellStyle name="Input [yellow] 2 29 3 4 2" xfId="14346"/>
    <cellStyle name="Input [yellow] 2 29 3 4 3" xfId="14347"/>
    <cellStyle name="Input [yellow] 2 29 3 5" xfId="14348"/>
    <cellStyle name="Input [yellow] 2 29 3 5 2" xfId="14349"/>
    <cellStyle name="Input [yellow] 2 29 3 6" xfId="14350"/>
    <cellStyle name="Input [yellow] 2 29 3 6 2" xfId="14351"/>
    <cellStyle name="Input [yellow] 2 3" xfId="14352"/>
    <cellStyle name="Input [yellow] 2 3 2" xfId="14353"/>
    <cellStyle name="Input [yellow] 2 3 2 2" xfId="14354"/>
    <cellStyle name="Input [yellow] 2 3 2 2 2" xfId="14355"/>
    <cellStyle name="Input [yellow] 2 3 2 2 2 2" xfId="14356"/>
    <cellStyle name="Input [yellow] 2 3 2 2 3" xfId="14357"/>
    <cellStyle name="Input [yellow] 2 3 2 2 3 2" xfId="14358"/>
    <cellStyle name="Input [yellow] 2 3 2 2 4" xfId="14359"/>
    <cellStyle name="Input [yellow] 2 3 2 2 4 2" xfId="14360"/>
    <cellStyle name="Input [yellow] 2 3 2 3" xfId="14361"/>
    <cellStyle name="Input [yellow] 2 3 2 3 2" xfId="14362"/>
    <cellStyle name="Input [yellow] 2 3 2 4" xfId="14363"/>
    <cellStyle name="Input [yellow] 2 3 2 4 2" xfId="14364"/>
    <cellStyle name="Input [yellow] 2 3 2 4 3" xfId="14365"/>
    <cellStyle name="Input [yellow] 2 3 2 5" xfId="14366"/>
    <cellStyle name="Input [yellow] 2 3 2 5 2" xfId="14367"/>
    <cellStyle name="Input [yellow] 2 3 2 6" xfId="14368"/>
    <cellStyle name="Input [yellow] 2 3 2 6 2" xfId="14369"/>
    <cellStyle name="Input [yellow] 2 3 3" xfId="14370"/>
    <cellStyle name="Input [yellow] 2 3 3 2" xfId="14371"/>
    <cellStyle name="Input [yellow] 2 3 3 2 2" xfId="14372"/>
    <cellStyle name="Input [yellow] 2 3 3 2 2 2" xfId="14373"/>
    <cellStyle name="Input [yellow] 2 3 3 2 3" xfId="14374"/>
    <cellStyle name="Input [yellow] 2 3 3 2 3 2" xfId="14375"/>
    <cellStyle name="Input [yellow] 2 3 3 2 4" xfId="14376"/>
    <cellStyle name="Input [yellow] 2 3 3 2 4 2" xfId="14377"/>
    <cellStyle name="Input [yellow] 2 3 3 3" xfId="14378"/>
    <cellStyle name="Input [yellow] 2 3 3 3 2" xfId="14379"/>
    <cellStyle name="Input [yellow] 2 3 3 4" xfId="14380"/>
    <cellStyle name="Input [yellow] 2 3 3 4 2" xfId="14381"/>
    <cellStyle name="Input [yellow] 2 3 3 4 3" xfId="14382"/>
    <cellStyle name="Input [yellow] 2 3 3 5" xfId="14383"/>
    <cellStyle name="Input [yellow] 2 3 3 5 2" xfId="14384"/>
    <cellStyle name="Input [yellow] 2 3 3 6" xfId="14385"/>
    <cellStyle name="Input [yellow] 2 3 3 6 2" xfId="14386"/>
    <cellStyle name="Input [yellow] 2 30" xfId="14387"/>
    <cellStyle name="Input [yellow] 2 30 2" xfId="14388"/>
    <cellStyle name="Input [yellow] 2 30 2 2" xfId="14389"/>
    <cellStyle name="Input [yellow] 2 30 2 2 2" xfId="14390"/>
    <cellStyle name="Input [yellow] 2 30 2 2 2 2" xfId="14391"/>
    <cellStyle name="Input [yellow] 2 30 2 2 3" xfId="14392"/>
    <cellStyle name="Input [yellow] 2 30 2 2 3 2" xfId="14393"/>
    <cellStyle name="Input [yellow] 2 30 2 2 4" xfId="14394"/>
    <cellStyle name="Input [yellow] 2 30 2 2 4 2" xfId="14395"/>
    <cellStyle name="Input [yellow] 2 30 2 3" xfId="14396"/>
    <cellStyle name="Input [yellow] 2 30 2 3 2" xfId="14397"/>
    <cellStyle name="Input [yellow] 2 30 2 4" xfId="14398"/>
    <cellStyle name="Input [yellow] 2 30 2 4 2" xfId="14399"/>
    <cellStyle name="Input [yellow] 2 30 2 4 3" xfId="14400"/>
    <cellStyle name="Input [yellow] 2 30 2 5" xfId="14401"/>
    <cellStyle name="Input [yellow] 2 30 2 5 2" xfId="14402"/>
    <cellStyle name="Input [yellow] 2 30 2 6" xfId="14403"/>
    <cellStyle name="Input [yellow] 2 30 2 6 2" xfId="14404"/>
    <cellStyle name="Input [yellow] 2 30 3" xfId="14405"/>
    <cellStyle name="Input [yellow] 2 30 3 2" xfId="14406"/>
    <cellStyle name="Input [yellow] 2 30 3 2 2" xfId="14407"/>
    <cellStyle name="Input [yellow] 2 30 3 2 2 2" xfId="14408"/>
    <cellStyle name="Input [yellow] 2 30 3 2 3" xfId="14409"/>
    <cellStyle name="Input [yellow] 2 30 3 2 3 2" xfId="14410"/>
    <cellStyle name="Input [yellow] 2 30 3 2 4" xfId="14411"/>
    <cellStyle name="Input [yellow] 2 30 3 2 4 2" xfId="14412"/>
    <cellStyle name="Input [yellow] 2 30 3 3" xfId="14413"/>
    <cellStyle name="Input [yellow] 2 30 3 3 2" xfId="14414"/>
    <cellStyle name="Input [yellow] 2 30 3 4" xfId="14415"/>
    <cellStyle name="Input [yellow] 2 30 3 4 2" xfId="14416"/>
    <cellStyle name="Input [yellow] 2 30 3 4 3" xfId="14417"/>
    <cellStyle name="Input [yellow] 2 30 3 5" xfId="14418"/>
    <cellStyle name="Input [yellow] 2 30 3 5 2" xfId="14419"/>
    <cellStyle name="Input [yellow] 2 30 3 6" xfId="14420"/>
    <cellStyle name="Input [yellow] 2 30 3 6 2" xfId="14421"/>
    <cellStyle name="Input [yellow] 2 31" xfId="14422"/>
    <cellStyle name="Input [yellow] 2 31 2" xfId="14423"/>
    <cellStyle name="Input [yellow] 2 31 2 2" xfId="14424"/>
    <cellStyle name="Input [yellow] 2 31 2 2 2" xfId="14425"/>
    <cellStyle name="Input [yellow] 2 31 2 2 2 2" xfId="14426"/>
    <cellStyle name="Input [yellow] 2 31 2 2 3" xfId="14427"/>
    <cellStyle name="Input [yellow] 2 31 2 2 3 2" xfId="14428"/>
    <cellStyle name="Input [yellow] 2 31 2 2 4" xfId="14429"/>
    <cellStyle name="Input [yellow] 2 31 2 2 4 2" xfId="14430"/>
    <cellStyle name="Input [yellow] 2 31 2 3" xfId="14431"/>
    <cellStyle name="Input [yellow] 2 31 2 3 2" xfId="14432"/>
    <cellStyle name="Input [yellow] 2 31 2 4" xfId="14433"/>
    <cellStyle name="Input [yellow] 2 31 2 4 2" xfId="14434"/>
    <cellStyle name="Input [yellow] 2 31 2 4 3" xfId="14435"/>
    <cellStyle name="Input [yellow] 2 31 2 5" xfId="14436"/>
    <cellStyle name="Input [yellow] 2 31 2 5 2" xfId="14437"/>
    <cellStyle name="Input [yellow] 2 31 2 6" xfId="14438"/>
    <cellStyle name="Input [yellow] 2 31 2 6 2" xfId="14439"/>
    <cellStyle name="Input [yellow] 2 31 3" xfId="14440"/>
    <cellStyle name="Input [yellow] 2 31 3 2" xfId="14441"/>
    <cellStyle name="Input [yellow] 2 31 3 2 2" xfId="14442"/>
    <cellStyle name="Input [yellow] 2 31 3 2 2 2" xfId="14443"/>
    <cellStyle name="Input [yellow] 2 31 3 2 3" xfId="14444"/>
    <cellStyle name="Input [yellow] 2 31 3 2 3 2" xfId="14445"/>
    <cellStyle name="Input [yellow] 2 31 3 2 4" xfId="14446"/>
    <cellStyle name="Input [yellow] 2 31 3 2 4 2" xfId="14447"/>
    <cellStyle name="Input [yellow] 2 31 3 3" xfId="14448"/>
    <cellStyle name="Input [yellow] 2 31 3 3 2" xfId="14449"/>
    <cellStyle name="Input [yellow] 2 31 3 4" xfId="14450"/>
    <cellStyle name="Input [yellow] 2 31 3 4 2" xfId="14451"/>
    <cellStyle name="Input [yellow] 2 31 3 4 3" xfId="14452"/>
    <cellStyle name="Input [yellow] 2 31 3 5" xfId="14453"/>
    <cellStyle name="Input [yellow] 2 31 3 5 2" xfId="14454"/>
    <cellStyle name="Input [yellow] 2 31 3 6" xfId="14455"/>
    <cellStyle name="Input [yellow] 2 31 3 6 2" xfId="14456"/>
    <cellStyle name="Input [yellow] 2 32" xfId="14457"/>
    <cellStyle name="Input [yellow] 2 32 2" xfId="14458"/>
    <cellStyle name="Input [yellow] 2 32 2 2" xfId="14459"/>
    <cellStyle name="Input [yellow] 2 32 2 2 2" xfId="14460"/>
    <cellStyle name="Input [yellow] 2 32 2 2 2 2" xfId="14461"/>
    <cellStyle name="Input [yellow] 2 32 2 2 3" xfId="14462"/>
    <cellStyle name="Input [yellow] 2 32 2 2 3 2" xfId="14463"/>
    <cellStyle name="Input [yellow] 2 32 2 2 4" xfId="14464"/>
    <cellStyle name="Input [yellow] 2 32 2 2 4 2" xfId="14465"/>
    <cellStyle name="Input [yellow] 2 32 2 3" xfId="14466"/>
    <cellStyle name="Input [yellow] 2 32 2 3 2" xfId="14467"/>
    <cellStyle name="Input [yellow] 2 32 2 4" xfId="14468"/>
    <cellStyle name="Input [yellow] 2 32 2 4 2" xfId="14469"/>
    <cellStyle name="Input [yellow] 2 32 2 4 3" xfId="14470"/>
    <cellStyle name="Input [yellow] 2 32 2 5" xfId="14471"/>
    <cellStyle name="Input [yellow] 2 32 2 5 2" xfId="14472"/>
    <cellStyle name="Input [yellow] 2 32 2 6" xfId="14473"/>
    <cellStyle name="Input [yellow] 2 32 2 6 2" xfId="14474"/>
    <cellStyle name="Input [yellow] 2 32 3" xfId="14475"/>
    <cellStyle name="Input [yellow] 2 32 3 2" xfId="14476"/>
    <cellStyle name="Input [yellow] 2 32 3 2 2" xfId="14477"/>
    <cellStyle name="Input [yellow] 2 32 3 2 2 2" xfId="14478"/>
    <cellStyle name="Input [yellow] 2 32 3 2 3" xfId="14479"/>
    <cellStyle name="Input [yellow] 2 32 3 2 3 2" xfId="14480"/>
    <cellStyle name="Input [yellow] 2 32 3 2 4" xfId="14481"/>
    <cellStyle name="Input [yellow] 2 32 3 2 4 2" xfId="14482"/>
    <cellStyle name="Input [yellow] 2 32 3 3" xfId="14483"/>
    <cellStyle name="Input [yellow] 2 32 3 3 2" xfId="14484"/>
    <cellStyle name="Input [yellow] 2 32 3 4" xfId="14485"/>
    <cellStyle name="Input [yellow] 2 32 3 4 2" xfId="14486"/>
    <cellStyle name="Input [yellow] 2 32 3 4 3" xfId="14487"/>
    <cellStyle name="Input [yellow] 2 32 3 5" xfId="14488"/>
    <cellStyle name="Input [yellow] 2 32 3 5 2" xfId="14489"/>
    <cellStyle name="Input [yellow] 2 32 3 6" xfId="14490"/>
    <cellStyle name="Input [yellow] 2 32 3 6 2" xfId="14491"/>
    <cellStyle name="Input [yellow] 2 33" xfId="14492"/>
    <cellStyle name="Input [yellow] 2 33 2" xfId="14493"/>
    <cellStyle name="Input [yellow] 2 33 2 2" xfId="14494"/>
    <cellStyle name="Input [yellow] 2 33 2 2 2" xfId="14495"/>
    <cellStyle name="Input [yellow] 2 33 2 2 2 2" xfId="14496"/>
    <cellStyle name="Input [yellow] 2 33 2 2 3" xfId="14497"/>
    <cellStyle name="Input [yellow] 2 33 2 2 3 2" xfId="14498"/>
    <cellStyle name="Input [yellow] 2 33 2 2 4" xfId="14499"/>
    <cellStyle name="Input [yellow] 2 33 2 2 4 2" xfId="14500"/>
    <cellStyle name="Input [yellow] 2 33 2 3" xfId="14501"/>
    <cellStyle name="Input [yellow] 2 33 2 3 2" xfId="14502"/>
    <cellStyle name="Input [yellow] 2 33 2 4" xfId="14503"/>
    <cellStyle name="Input [yellow] 2 33 2 4 2" xfId="14504"/>
    <cellStyle name="Input [yellow] 2 33 2 4 3" xfId="14505"/>
    <cellStyle name="Input [yellow] 2 33 2 5" xfId="14506"/>
    <cellStyle name="Input [yellow] 2 33 2 5 2" xfId="14507"/>
    <cellStyle name="Input [yellow] 2 33 2 6" xfId="14508"/>
    <cellStyle name="Input [yellow] 2 33 2 6 2" xfId="14509"/>
    <cellStyle name="Input [yellow] 2 33 3" xfId="14510"/>
    <cellStyle name="Input [yellow] 2 33 3 2" xfId="14511"/>
    <cellStyle name="Input [yellow] 2 33 3 2 2" xfId="14512"/>
    <cellStyle name="Input [yellow] 2 33 3 2 2 2" xfId="14513"/>
    <cellStyle name="Input [yellow] 2 33 3 2 3" xfId="14514"/>
    <cellStyle name="Input [yellow] 2 33 3 2 3 2" xfId="14515"/>
    <cellStyle name="Input [yellow] 2 33 3 2 4" xfId="14516"/>
    <cellStyle name="Input [yellow] 2 33 3 2 4 2" xfId="14517"/>
    <cellStyle name="Input [yellow] 2 33 3 3" xfId="14518"/>
    <cellStyle name="Input [yellow] 2 33 3 3 2" xfId="14519"/>
    <cellStyle name="Input [yellow] 2 33 3 4" xfId="14520"/>
    <cellStyle name="Input [yellow] 2 33 3 4 2" xfId="14521"/>
    <cellStyle name="Input [yellow] 2 33 3 4 3" xfId="14522"/>
    <cellStyle name="Input [yellow] 2 33 3 5" xfId="14523"/>
    <cellStyle name="Input [yellow] 2 33 3 5 2" xfId="14524"/>
    <cellStyle name="Input [yellow] 2 33 3 6" xfId="14525"/>
    <cellStyle name="Input [yellow] 2 33 3 6 2" xfId="14526"/>
    <cellStyle name="Input [yellow] 2 34" xfId="14527"/>
    <cellStyle name="Input [yellow] 2 34 2" xfId="14528"/>
    <cellStyle name="Input [yellow] 2 34 2 2" xfId="14529"/>
    <cellStyle name="Input [yellow] 2 34 2 2 2" xfId="14530"/>
    <cellStyle name="Input [yellow] 2 34 2 2 2 2" xfId="14531"/>
    <cellStyle name="Input [yellow] 2 34 2 2 3" xfId="14532"/>
    <cellStyle name="Input [yellow] 2 34 2 2 3 2" xfId="14533"/>
    <cellStyle name="Input [yellow] 2 34 2 2 4" xfId="14534"/>
    <cellStyle name="Input [yellow] 2 34 2 2 4 2" xfId="14535"/>
    <cellStyle name="Input [yellow] 2 34 2 3" xfId="14536"/>
    <cellStyle name="Input [yellow] 2 34 2 3 2" xfId="14537"/>
    <cellStyle name="Input [yellow] 2 34 2 4" xfId="14538"/>
    <cellStyle name="Input [yellow] 2 34 2 4 2" xfId="14539"/>
    <cellStyle name="Input [yellow] 2 34 2 4 3" xfId="14540"/>
    <cellStyle name="Input [yellow] 2 34 2 5" xfId="14541"/>
    <cellStyle name="Input [yellow] 2 34 2 5 2" xfId="14542"/>
    <cellStyle name="Input [yellow] 2 34 2 6" xfId="14543"/>
    <cellStyle name="Input [yellow] 2 34 2 6 2" xfId="14544"/>
    <cellStyle name="Input [yellow] 2 34 3" xfId="14545"/>
    <cellStyle name="Input [yellow] 2 34 3 2" xfId="14546"/>
    <cellStyle name="Input [yellow] 2 34 3 2 2" xfId="14547"/>
    <cellStyle name="Input [yellow] 2 34 3 2 2 2" xfId="14548"/>
    <cellStyle name="Input [yellow] 2 34 3 2 3" xfId="14549"/>
    <cellStyle name="Input [yellow] 2 34 3 2 3 2" xfId="14550"/>
    <cellStyle name="Input [yellow] 2 34 3 2 4" xfId="14551"/>
    <cellStyle name="Input [yellow] 2 34 3 2 4 2" xfId="14552"/>
    <cellStyle name="Input [yellow] 2 34 3 3" xfId="14553"/>
    <cellStyle name="Input [yellow] 2 34 3 3 2" xfId="14554"/>
    <cellStyle name="Input [yellow] 2 34 3 4" xfId="14555"/>
    <cellStyle name="Input [yellow] 2 34 3 4 2" xfId="14556"/>
    <cellStyle name="Input [yellow] 2 34 3 4 3" xfId="14557"/>
    <cellStyle name="Input [yellow] 2 34 3 5" xfId="14558"/>
    <cellStyle name="Input [yellow] 2 34 3 5 2" xfId="14559"/>
    <cellStyle name="Input [yellow] 2 34 3 6" xfId="14560"/>
    <cellStyle name="Input [yellow] 2 34 3 6 2" xfId="14561"/>
    <cellStyle name="Input [yellow] 2 35" xfId="14562"/>
    <cellStyle name="Input [yellow] 2 35 2" xfId="14563"/>
    <cellStyle name="Input [yellow] 2 35 2 2" xfId="14564"/>
    <cellStyle name="Input [yellow] 2 35 2 2 2" xfId="14565"/>
    <cellStyle name="Input [yellow] 2 35 2 2 2 2" xfId="14566"/>
    <cellStyle name="Input [yellow] 2 35 2 2 3" xfId="14567"/>
    <cellStyle name="Input [yellow] 2 35 2 2 3 2" xfId="14568"/>
    <cellStyle name="Input [yellow] 2 35 2 2 4" xfId="14569"/>
    <cellStyle name="Input [yellow] 2 35 2 2 4 2" xfId="14570"/>
    <cellStyle name="Input [yellow] 2 35 2 3" xfId="14571"/>
    <cellStyle name="Input [yellow] 2 35 2 3 2" xfId="14572"/>
    <cellStyle name="Input [yellow] 2 35 2 4" xfId="14573"/>
    <cellStyle name="Input [yellow] 2 35 2 4 2" xfId="14574"/>
    <cellStyle name="Input [yellow] 2 35 2 4 3" xfId="14575"/>
    <cellStyle name="Input [yellow] 2 35 2 5" xfId="14576"/>
    <cellStyle name="Input [yellow] 2 35 2 5 2" xfId="14577"/>
    <cellStyle name="Input [yellow] 2 35 2 6" xfId="14578"/>
    <cellStyle name="Input [yellow] 2 35 2 6 2" xfId="14579"/>
    <cellStyle name="Input [yellow] 2 35 3" xfId="14580"/>
    <cellStyle name="Input [yellow] 2 35 3 2" xfId="14581"/>
    <cellStyle name="Input [yellow] 2 35 3 2 2" xfId="14582"/>
    <cellStyle name="Input [yellow] 2 35 3 2 2 2" xfId="14583"/>
    <cellStyle name="Input [yellow] 2 35 3 2 3" xfId="14584"/>
    <cellStyle name="Input [yellow] 2 35 3 2 3 2" xfId="14585"/>
    <cellStyle name="Input [yellow] 2 35 3 2 4" xfId="14586"/>
    <cellStyle name="Input [yellow] 2 35 3 2 4 2" xfId="14587"/>
    <cellStyle name="Input [yellow] 2 35 3 3" xfId="14588"/>
    <cellStyle name="Input [yellow] 2 35 3 3 2" xfId="14589"/>
    <cellStyle name="Input [yellow] 2 35 3 4" xfId="14590"/>
    <cellStyle name="Input [yellow] 2 35 3 4 2" xfId="14591"/>
    <cellStyle name="Input [yellow] 2 35 3 4 3" xfId="14592"/>
    <cellStyle name="Input [yellow] 2 35 3 5" xfId="14593"/>
    <cellStyle name="Input [yellow] 2 35 3 5 2" xfId="14594"/>
    <cellStyle name="Input [yellow] 2 35 3 6" xfId="14595"/>
    <cellStyle name="Input [yellow] 2 35 3 6 2" xfId="14596"/>
    <cellStyle name="Input [yellow] 2 36" xfId="14597"/>
    <cellStyle name="Input [yellow] 2 36 2" xfId="14598"/>
    <cellStyle name="Input [yellow] 2 36 2 2" xfId="14599"/>
    <cellStyle name="Input [yellow] 2 36 2 2 2" xfId="14600"/>
    <cellStyle name="Input [yellow] 2 36 2 2 2 2" xfId="14601"/>
    <cellStyle name="Input [yellow] 2 36 2 2 3" xfId="14602"/>
    <cellStyle name="Input [yellow] 2 36 2 2 3 2" xfId="14603"/>
    <cellStyle name="Input [yellow] 2 36 2 2 4" xfId="14604"/>
    <cellStyle name="Input [yellow] 2 36 2 2 4 2" xfId="14605"/>
    <cellStyle name="Input [yellow] 2 36 2 3" xfId="14606"/>
    <cellStyle name="Input [yellow] 2 36 2 3 2" xfId="14607"/>
    <cellStyle name="Input [yellow] 2 36 2 4" xfId="14608"/>
    <cellStyle name="Input [yellow] 2 36 2 4 2" xfId="14609"/>
    <cellStyle name="Input [yellow] 2 36 2 4 3" xfId="14610"/>
    <cellStyle name="Input [yellow] 2 36 2 5" xfId="14611"/>
    <cellStyle name="Input [yellow] 2 36 2 5 2" xfId="14612"/>
    <cellStyle name="Input [yellow] 2 36 2 6" xfId="14613"/>
    <cellStyle name="Input [yellow] 2 36 2 6 2" xfId="14614"/>
    <cellStyle name="Input [yellow] 2 36 3" xfId="14615"/>
    <cellStyle name="Input [yellow] 2 36 3 2" xfId="14616"/>
    <cellStyle name="Input [yellow] 2 36 3 2 2" xfId="14617"/>
    <cellStyle name="Input [yellow] 2 36 3 2 2 2" xfId="14618"/>
    <cellStyle name="Input [yellow] 2 36 3 2 3" xfId="14619"/>
    <cellStyle name="Input [yellow] 2 36 3 2 3 2" xfId="14620"/>
    <cellStyle name="Input [yellow] 2 36 3 2 4" xfId="14621"/>
    <cellStyle name="Input [yellow] 2 36 3 2 4 2" xfId="14622"/>
    <cellStyle name="Input [yellow] 2 36 3 3" xfId="14623"/>
    <cellStyle name="Input [yellow] 2 36 3 3 2" xfId="14624"/>
    <cellStyle name="Input [yellow] 2 36 3 4" xfId="14625"/>
    <cellStyle name="Input [yellow] 2 36 3 4 2" xfId="14626"/>
    <cellStyle name="Input [yellow] 2 36 3 4 3" xfId="14627"/>
    <cellStyle name="Input [yellow] 2 36 3 5" xfId="14628"/>
    <cellStyle name="Input [yellow] 2 36 3 5 2" xfId="14629"/>
    <cellStyle name="Input [yellow] 2 36 3 6" xfId="14630"/>
    <cellStyle name="Input [yellow] 2 36 3 6 2" xfId="14631"/>
    <cellStyle name="Input [yellow] 2 37" xfId="14632"/>
    <cellStyle name="Input [yellow] 2 37 2" xfId="14633"/>
    <cellStyle name="Input [yellow] 2 37 2 2" xfId="14634"/>
    <cellStyle name="Input [yellow] 2 37 2 2 2" xfId="14635"/>
    <cellStyle name="Input [yellow] 2 37 2 2 2 2" xfId="14636"/>
    <cellStyle name="Input [yellow] 2 37 2 2 3" xfId="14637"/>
    <cellStyle name="Input [yellow] 2 37 2 2 3 2" xfId="14638"/>
    <cellStyle name="Input [yellow] 2 37 2 2 4" xfId="14639"/>
    <cellStyle name="Input [yellow] 2 37 2 2 4 2" xfId="14640"/>
    <cellStyle name="Input [yellow] 2 37 2 3" xfId="14641"/>
    <cellStyle name="Input [yellow] 2 37 2 3 2" xfId="14642"/>
    <cellStyle name="Input [yellow] 2 37 2 4" xfId="14643"/>
    <cellStyle name="Input [yellow] 2 37 2 4 2" xfId="14644"/>
    <cellStyle name="Input [yellow] 2 37 2 4 3" xfId="14645"/>
    <cellStyle name="Input [yellow] 2 37 2 5" xfId="14646"/>
    <cellStyle name="Input [yellow] 2 37 2 5 2" xfId="14647"/>
    <cellStyle name="Input [yellow] 2 37 2 6" xfId="14648"/>
    <cellStyle name="Input [yellow] 2 37 2 6 2" xfId="14649"/>
    <cellStyle name="Input [yellow] 2 37 3" xfId="14650"/>
    <cellStyle name="Input [yellow] 2 37 3 2" xfId="14651"/>
    <cellStyle name="Input [yellow] 2 37 3 2 2" xfId="14652"/>
    <cellStyle name="Input [yellow] 2 37 3 2 2 2" xfId="14653"/>
    <cellStyle name="Input [yellow] 2 37 3 2 3" xfId="14654"/>
    <cellStyle name="Input [yellow] 2 37 3 2 3 2" xfId="14655"/>
    <cellStyle name="Input [yellow] 2 37 3 2 4" xfId="14656"/>
    <cellStyle name="Input [yellow] 2 37 3 2 4 2" xfId="14657"/>
    <cellStyle name="Input [yellow] 2 37 3 3" xfId="14658"/>
    <cellStyle name="Input [yellow] 2 37 3 3 2" xfId="14659"/>
    <cellStyle name="Input [yellow] 2 37 3 4" xfId="14660"/>
    <cellStyle name="Input [yellow] 2 37 3 4 2" xfId="14661"/>
    <cellStyle name="Input [yellow] 2 37 3 4 3" xfId="14662"/>
    <cellStyle name="Input [yellow] 2 37 3 5" xfId="14663"/>
    <cellStyle name="Input [yellow] 2 37 3 5 2" xfId="14664"/>
    <cellStyle name="Input [yellow] 2 37 3 6" xfId="14665"/>
    <cellStyle name="Input [yellow] 2 37 3 6 2" xfId="14666"/>
    <cellStyle name="Input [yellow] 2 38" xfId="14667"/>
    <cellStyle name="Input [yellow] 2 38 2" xfId="14668"/>
    <cellStyle name="Input [yellow] 2 38 2 2" xfId="14669"/>
    <cellStyle name="Input [yellow] 2 38 2 2 2" xfId="14670"/>
    <cellStyle name="Input [yellow] 2 38 2 2 2 2" xfId="14671"/>
    <cellStyle name="Input [yellow] 2 38 2 2 3" xfId="14672"/>
    <cellStyle name="Input [yellow] 2 38 2 2 3 2" xfId="14673"/>
    <cellStyle name="Input [yellow] 2 38 2 2 4" xfId="14674"/>
    <cellStyle name="Input [yellow] 2 38 2 2 4 2" xfId="14675"/>
    <cellStyle name="Input [yellow] 2 38 2 3" xfId="14676"/>
    <cellStyle name="Input [yellow] 2 38 2 3 2" xfId="14677"/>
    <cellStyle name="Input [yellow] 2 38 2 4" xfId="14678"/>
    <cellStyle name="Input [yellow] 2 38 2 4 2" xfId="14679"/>
    <cellStyle name="Input [yellow] 2 38 2 4 3" xfId="14680"/>
    <cellStyle name="Input [yellow] 2 38 2 5" xfId="14681"/>
    <cellStyle name="Input [yellow] 2 38 2 5 2" xfId="14682"/>
    <cellStyle name="Input [yellow] 2 38 2 6" xfId="14683"/>
    <cellStyle name="Input [yellow] 2 38 2 6 2" xfId="14684"/>
    <cellStyle name="Input [yellow] 2 38 3" xfId="14685"/>
    <cellStyle name="Input [yellow] 2 38 3 2" xfId="14686"/>
    <cellStyle name="Input [yellow] 2 38 3 2 2" xfId="14687"/>
    <cellStyle name="Input [yellow] 2 38 3 2 2 2" xfId="14688"/>
    <cellStyle name="Input [yellow] 2 38 3 2 3" xfId="14689"/>
    <cellStyle name="Input [yellow] 2 38 3 2 3 2" xfId="14690"/>
    <cellStyle name="Input [yellow] 2 38 3 2 4" xfId="14691"/>
    <cellStyle name="Input [yellow] 2 38 3 2 4 2" xfId="14692"/>
    <cellStyle name="Input [yellow] 2 38 3 3" xfId="14693"/>
    <cellStyle name="Input [yellow] 2 38 3 3 2" xfId="14694"/>
    <cellStyle name="Input [yellow] 2 38 3 4" xfId="14695"/>
    <cellStyle name="Input [yellow] 2 38 3 4 2" xfId="14696"/>
    <cellStyle name="Input [yellow] 2 38 3 4 3" xfId="14697"/>
    <cellStyle name="Input [yellow] 2 38 3 5" xfId="14698"/>
    <cellStyle name="Input [yellow] 2 38 3 5 2" xfId="14699"/>
    <cellStyle name="Input [yellow] 2 38 3 6" xfId="14700"/>
    <cellStyle name="Input [yellow] 2 38 3 6 2" xfId="14701"/>
    <cellStyle name="Input [yellow] 2 39" xfId="14702"/>
    <cellStyle name="Input [yellow] 2 39 2" xfId="14703"/>
    <cellStyle name="Input [yellow] 2 39 2 2" xfId="14704"/>
    <cellStyle name="Input [yellow] 2 39 2 2 2" xfId="14705"/>
    <cellStyle name="Input [yellow] 2 39 2 2 2 2" xfId="14706"/>
    <cellStyle name="Input [yellow] 2 39 2 2 3" xfId="14707"/>
    <cellStyle name="Input [yellow] 2 39 2 2 3 2" xfId="14708"/>
    <cellStyle name="Input [yellow] 2 39 2 2 4" xfId="14709"/>
    <cellStyle name="Input [yellow] 2 39 2 2 4 2" xfId="14710"/>
    <cellStyle name="Input [yellow] 2 39 2 3" xfId="14711"/>
    <cellStyle name="Input [yellow] 2 39 2 3 2" xfId="14712"/>
    <cellStyle name="Input [yellow] 2 39 2 4" xfId="14713"/>
    <cellStyle name="Input [yellow] 2 39 2 4 2" xfId="14714"/>
    <cellStyle name="Input [yellow] 2 39 2 4 3" xfId="14715"/>
    <cellStyle name="Input [yellow] 2 39 2 5" xfId="14716"/>
    <cellStyle name="Input [yellow] 2 39 2 5 2" xfId="14717"/>
    <cellStyle name="Input [yellow] 2 39 2 6" xfId="14718"/>
    <cellStyle name="Input [yellow] 2 39 2 6 2" xfId="14719"/>
    <cellStyle name="Input [yellow] 2 39 3" xfId="14720"/>
    <cellStyle name="Input [yellow] 2 39 3 2" xfId="14721"/>
    <cellStyle name="Input [yellow] 2 39 3 2 2" xfId="14722"/>
    <cellStyle name="Input [yellow] 2 39 3 2 2 2" xfId="14723"/>
    <cellStyle name="Input [yellow] 2 39 3 2 3" xfId="14724"/>
    <cellStyle name="Input [yellow] 2 39 3 2 3 2" xfId="14725"/>
    <cellStyle name="Input [yellow] 2 39 3 2 4" xfId="14726"/>
    <cellStyle name="Input [yellow] 2 39 3 2 4 2" xfId="14727"/>
    <cellStyle name="Input [yellow] 2 39 3 3" xfId="14728"/>
    <cellStyle name="Input [yellow] 2 39 3 3 2" xfId="14729"/>
    <cellStyle name="Input [yellow] 2 39 3 4" xfId="14730"/>
    <cellStyle name="Input [yellow] 2 39 3 4 2" xfId="14731"/>
    <cellStyle name="Input [yellow] 2 39 3 4 3" xfId="14732"/>
    <cellStyle name="Input [yellow] 2 39 3 5" xfId="14733"/>
    <cellStyle name="Input [yellow] 2 39 3 5 2" xfId="14734"/>
    <cellStyle name="Input [yellow] 2 39 3 6" xfId="14735"/>
    <cellStyle name="Input [yellow] 2 39 3 6 2" xfId="14736"/>
    <cellStyle name="Input [yellow] 2 4" xfId="14737"/>
    <cellStyle name="Input [yellow] 2 4 2" xfId="14738"/>
    <cellStyle name="Input [yellow] 2 4 2 2" xfId="14739"/>
    <cellStyle name="Input [yellow] 2 4 2 2 2" xfId="14740"/>
    <cellStyle name="Input [yellow] 2 4 2 2 2 2" xfId="14741"/>
    <cellStyle name="Input [yellow] 2 4 2 2 3" xfId="14742"/>
    <cellStyle name="Input [yellow] 2 4 2 2 3 2" xfId="14743"/>
    <cellStyle name="Input [yellow] 2 4 2 2 4" xfId="14744"/>
    <cellStyle name="Input [yellow] 2 4 2 2 4 2" xfId="14745"/>
    <cellStyle name="Input [yellow] 2 4 2 3" xfId="14746"/>
    <cellStyle name="Input [yellow] 2 4 2 3 2" xfId="14747"/>
    <cellStyle name="Input [yellow] 2 4 2 4" xfId="14748"/>
    <cellStyle name="Input [yellow] 2 4 2 4 2" xfId="14749"/>
    <cellStyle name="Input [yellow] 2 4 2 4 3" xfId="14750"/>
    <cellStyle name="Input [yellow] 2 4 2 5" xfId="14751"/>
    <cellStyle name="Input [yellow] 2 4 2 5 2" xfId="14752"/>
    <cellStyle name="Input [yellow] 2 4 2 6" xfId="14753"/>
    <cellStyle name="Input [yellow] 2 4 2 6 2" xfId="14754"/>
    <cellStyle name="Input [yellow] 2 4 3" xfId="14755"/>
    <cellStyle name="Input [yellow] 2 4 3 2" xfId="14756"/>
    <cellStyle name="Input [yellow] 2 4 3 2 2" xfId="14757"/>
    <cellStyle name="Input [yellow] 2 4 3 2 2 2" xfId="14758"/>
    <cellStyle name="Input [yellow] 2 4 3 2 3" xfId="14759"/>
    <cellStyle name="Input [yellow] 2 4 3 2 3 2" xfId="14760"/>
    <cellStyle name="Input [yellow] 2 4 3 2 4" xfId="14761"/>
    <cellStyle name="Input [yellow] 2 4 3 2 4 2" xfId="14762"/>
    <cellStyle name="Input [yellow] 2 4 3 3" xfId="14763"/>
    <cellStyle name="Input [yellow] 2 4 3 3 2" xfId="14764"/>
    <cellStyle name="Input [yellow] 2 4 3 4" xfId="14765"/>
    <cellStyle name="Input [yellow] 2 4 3 4 2" xfId="14766"/>
    <cellStyle name="Input [yellow] 2 4 3 4 3" xfId="14767"/>
    <cellStyle name="Input [yellow] 2 4 3 5" xfId="14768"/>
    <cellStyle name="Input [yellow] 2 4 3 5 2" xfId="14769"/>
    <cellStyle name="Input [yellow] 2 4 3 6" xfId="14770"/>
    <cellStyle name="Input [yellow] 2 4 3 6 2" xfId="14771"/>
    <cellStyle name="Input [yellow] 2 40" xfId="14772"/>
    <cellStyle name="Input [yellow] 2 40 2" xfId="14773"/>
    <cellStyle name="Input [yellow] 2 40 2 2" xfId="14774"/>
    <cellStyle name="Input [yellow] 2 40 2 2 2" xfId="14775"/>
    <cellStyle name="Input [yellow] 2 40 2 2 2 2" xfId="14776"/>
    <cellStyle name="Input [yellow] 2 40 2 2 3" xfId="14777"/>
    <cellStyle name="Input [yellow] 2 40 2 2 3 2" xfId="14778"/>
    <cellStyle name="Input [yellow] 2 40 2 2 4" xfId="14779"/>
    <cellStyle name="Input [yellow] 2 40 2 2 4 2" xfId="14780"/>
    <cellStyle name="Input [yellow] 2 40 2 3" xfId="14781"/>
    <cellStyle name="Input [yellow] 2 40 2 3 2" xfId="14782"/>
    <cellStyle name="Input [yellow] 2 40 2 4" xfId="14783"/>
    <cellStyle name="Input [yellow] 2 40 2 4 2" xfId="14784"/>
    <cellStyle name="Input [yellow] 2 40 2 4 3" xfId="14785"/>
    <cellStyle name="Input [yellow] 2 40 2 5" xfId="14786"/>
    <cellStyle name="Input [yellow] 2 40 2 5 2" xfId="14787"/>
    <cellStyle name="Input [yellow] 2 40 2 6" xfId="14788"/>
    <cellStyle name="Input [yellow] 2 40 2 6 2" xfId="14789"/>
    <cellStyle name="Input [yellow] 2 40 3" xfId="14790"/>
    <cellStyle name="Input [yellow] 2 40 3 2" xfId="14791"/>
    <cellStyle name="Input [yellow] 2 40 3 2 2" xfId="14792"/>
    <cellStyle name="Input [yellow] 2 40 3 2 2 2" xfId="14793"/>
    <cellStyle name="Input [yellow] 2 40 3 2 3" xfId="14794"/>
    <cellStyle name="Input [yellow] 2 40 3 2 3 2" xfId="14795"/>
    <cellStyle name="Input [yellow] 2 40 3 2 4" xfId="14796"/>
    <cellStyle name="Input [yellow] 2 40 3 2 4 2" xfId="14797"/>
    <cellStyle name="Input [yellow] 2 40 3 3" xfId="14798"/>
    <cellStyle name="Input [yellow] 2 40 3 3 2" xfId="14799"/>
    <cellStyle name="Input [yellow] 2 40 3 4" xfId="14800"/>
    <cellStyle name="Input [yellow] 2 40 3 4 2" xfId="14801"/>
    <cellStyle name="Input [yellow] 2 40 3 4 3" xfId="14802"/>
    <cellStyle name="Input [yellow] 2 40 3 5" xfId="14803"/>
    <cellStyle name="Input [yellow] 2 40 3 5 2" xfId="14804"/>
    <cellStyle name="Input [yellow] 2 40 3 6" xfId="14805"/>
    <cellStyle name="Input [yellow] 2 40 3 6 2" xfId="14806"/>
    <cellStyle name="Input [yellow] 2 41" xfId="14807"/>
    <cellStyle name="Input [yellow] 2 41 2" xfId="14808"/>
    <cellStyle name="Input [yellow] 2 41 2 2" xfId="14809"/>
    <cellStyle name="Input [yellow] 2 41 2 2 2" xfId="14810"/>
    <cellStyle name="Input [yellow] 2 41 2 2 2 2" xfId="14811"/>
    <cellStyle name="Input [yellow] 2 41 2 2 3" xfId="14812"/>
    <cellStyle name="Input [yellow] 2 41 2 2 3 2" xfId="14813"/>
    <cellStyle name="Input [yellow] 2 41 2 2 4" xfId="14814"/>
    <cellStyle name="Input [yellow] 2 41 2 2 4 2" xfId="14815"/>
    <cellStyle name="Input [yellow] 2 41 2 3" xfId="14816"/>
    <cellStyle name="Input [yellow] 2 41 2 3 2" xfId="14817"/>
    <cellStyle name="Input [yellow] 2 41 2 4" xfId="14818"/>
    <cellStyle name="Input [yellow] 2 41 2 4 2" xfId="14819"/>
    <cellStyle name="Input [yellow] 2 41 2 4 3" xfId="14820"/>
    <cellStyle name="Input [yellow] 2 41 2 5" xfId="14821"/>
    <cellStyle name="Input [yellow] 2 41 2 5 2" xfId="14822"/>
    <cellStyle name="Input [yellow] 2 41 2 6" xfId="14823"/>
    <cellStyle name="Input [yellow] 2 41 2 6 2" xfId="14824"/>
    <cellStyle name="Input [yellow] 2 41 3" xfId="14825"/>
    <cellStyle name="Input [yellow] 2 41 3 2" xfId="14826"/>
    <cellStyle name="Input [yellow] 2 41 3 2 2" xfId="14827"/>
    <cellStyle name="Input [yellow] 2 41 3 2 2 2" xfId="14828"/>
    <cellStyle name="Input [yellow] 2 41 3 2 3" xfId="14829"/>
    <cellStyle name="Input [yellow] 2 41 3 2 3 2" xfId="14830"/>
    <cellStyle name="Input [yellow] 2 41 3 2 4" xfId="14831"/>
    <cellStyle name="Input [yellow] 2 41 3 2 4 2" xfId="14832"/>
    <cellStyle name="Input [yellow] 2 41 3 3" xfId="14833"/>
    <cellStyle name="Input [yellow] 2 41 3 3 2" xfId="14834"/>
    <cellStyle name="Input [yellow] 2 41 3 4" xfId="14835"/>
    <cellStyle name="Input [yellow] 2 41 3 4 2" xfId="14836"/>
    <cellStyle name="Input [yellow] 2 41 3 4 3" xfId="14837"/>
    <cellStyle name="Input [yellow] 2 41 3 5" xfId="14838"/>
    <cellStyle name="Input [yellow] 2 41 3 5 2" xfId="14839"/>
    <cellStyle name="Input [yellow] 2 41 3 6" xfId="14840"/>
    <cellStyle name="Input [yellow] 2 41 3 6 2" xfId="14841"/>
    <cellStyle name="Input [yellow] 2 42" xfId="14842"/>
    <cellStyle name="Input [yellow] 2 42 2" xfId="14843"/>
    <cellStyle name="Input [yellow] 2 42 2 2" xfId="14844"/>
    <cellStyle name="Input [yellow] 2 42 2 2 2" xfId="14845"/>
    <cellStyle name="Input [yellow] 2 42 2 2 2 2" xfId="14846"/>
    <cellStyle name="Input [yellow] 2 42 2 2 3" xfId="14847"/>
    <cellStyle name="Input [yellow] 2 42 2 2 3 2" xfId="14848"/>
    <cellStyle name="Input [yellow] 2 42 2 2 4" xfId="14849"/>
    <cellStyle name="Input [yellow] 2 42 2 2 4 2" xfId="14850"/>
    <cellStyle name="Input [yellow] 2 42 2 3" xfId="14851"/>
    <cellStyle name="Input [yellow] 2 42 2 3 2" xfId="14852"/>
    <cellStyle name="Input [yellow] 2 42 2 4" xfId="14853"/>
    <cellStyle name="Input [yellow] 2 42 2 4 2" xfId="14854"/>
    <cellStyle name="Input [yellow] 2 42 2 4 3" xfId="14855"/>
    <cellStyle name="Input [yellow] 2 42 2 5" xfId="14856"/>
    <cellStyle name="Input [yellow] 2 42 2 5 2" xfId="14857"/>
    <cellStyle name="Input [yellow] 2 42 2 6" xfId="14858"/>
    <cellStyle name="Input [yellow] 2 42 2 6 2" xfId="14859"/>
    <cellStyle name="Input [yellow] 2 42 3" xfId="14860"/>
    <cellStyle name="Input [yellow] 2 42 3 2" xfId="14861"/>
    <cellStyle name="Input [yellow] 2 42 3 2 2" xfId="14862"/>
    <cellStyle name="Input [yellow] 2 42 3 2 2 2" xfId="14863"/>
    <cellStyle name="Input [yellow] 2 42 3 2 3" xfId="14864"/>
    <cellStyle name="Input [yellow] 2 42 3 2 3 2" xfId="14865"/>
    <cellStyle name="Input [yellow] 2 42 3 2 4" xfId="14866"/>
    <cellStyle name="Input [yellow] 2 42 3 2 4 2" xfId="14867"/>
    <cellStyle name="Input [yellow] 2 42 3 3" xfId="14868"/>
    <cellStyle name="Input [yellow] 2 42 3 3 2" xfId="14869"/>
    <cellStyle name="Input [yellow] 2 42 3 4" xfId="14870"/>
    <cellStyle name="Input [yellow] 2 42 3 4 2" xfId="14871"/>
    <cellStyle name="Input [yellow] 2 42 3 4 3" xfId="14872"/>
    <cellStyle name="Input [yellow] 2 42 3 5" xfId="14873"/>
    <cellStyle name="Input [yellow] 2 42 3 5 2" xfId="14874"/>
    <cellStyle name="Input [yellow] 2 42 3 6" xfId="14875"/>
    <cellStyle name="Input [yellow] 2 42 3 6 2" xfId="14876"/>
    <cellStyle name="Input [yellow] 2 43" xfId="14877"/>
    <cellStyle name="Input [yellow] 2 43 2" xfId="14878"/>
    <cellStyle name="Input [yellow] 2 43 2 2" xfId="14879"/>
    <cellStyle name="Input [yellow] 2 43 2 2 2" xfId="14880"/>
    <cellStyle name="Input [yellow] 2 43 2 2 2 2" xfId="14881"/>
    <cellStyle name="Input [yellow] 2 43 2 2 3" xfId="14882"/>
    <cellStyle name="Input [yellow] 2 43 2 2 3 2" xfId="14883"/>
    <cellStyle name="Input [yellow] 2 43 2 2 4" xfId="14884"/>
    <cellStyle name="Input [yellow] 2 43 2 2 4 2" xfId="14885"/>
    <cellStyle name="Input [yellow] 2 43 2 3" xfId="14886"/>
    <cellStyle name="Input [yellow] 2 43 2 3 2" xfId="14887"/>
    <cellStyle name="Input [yellow] 2 43 2 4" xfId="14888"/>
    <cellStyle name="Input [yellow] 2 43 2 4 2" xfId="14889"/>
    <cellStyle name="Input [yellow] 2 43 2 4 3" xfId="14890"/>
    <cellStyle name="Input [yellow] 2 43 2 5" xfId="14891"/>
    <cellStyle name="Input [yellow] 2 43 2 5 2" xfId="14892"/>
    <cellStyle name="Input [yellow] 2 43 2 6" xfId="14893"/>
    <cellStyle name="Input [yellow] 2 43 2 6 2" xfId="14894"/>
    <cellStyle name="Input [yellow] 2 43 3" xfId="14895"/>
    <cellStyle name="Input [yellow] 2 43 3 2" xfId="14896"/>
    <cellStyle name="Input [yellow] 2 43 3 2 2" xfId="14897"/>
    <cellStyle name="Input [yellow] 2 43 3 2 2 2" xfId="14898"/>
    <cellStyle name="Input [yellow] 2 43 3 2 3" xfId="14899"/>
    <cellStyle name="Input [yellow] 2 43 3 2 3 2" xfId="14900"/>
    <cellStyle name="Input [yellow] 2 43 3 2 4" xfId="14901"/>
    <cellStyle name="Input [yellow] 2 43 3 2 4 2" xfId="14902"/>
    <cellStyle name="Input [yellow] 2 43 3 3" xfId="14903"/>
    <cellStyle name="Input [yellow] 2 43 3 3 2" xfId="14904"/>
    <cellStyle name="Input [yellow] 2 43 3 4" xfId="14905"/>
    <cellStyle name="Input [yellow] 2 43 3 4 2" xfId="14906"/>
    <cellStyle name="Input [yellow] 2 43 3 4 3" xfId="14907"/>
    <cellStyle name="Input [yellow] 2 43 3 5" xfId="14908"/>
    <cellStyle name="Input [yellow] 2 43 3 5 2" xfId="14909"/>
    <cellStyle name="Input [yellow] 2 43 3 6" xfId="14910"/>
    <cellStyle name="Input [yellow] 2 43 3 6 2" xfId="14911"/>
    <cellStyle name="Input [yellow] 2 44" xfId="14912"/>
    <cellStyle name="Input [yellow] 2 44 2" xfId="14913"/>
    <cellStyle name="Input [yellow] 2 44 2 2" xfId="14914"/>
    <cellStyle name="Input [yellow] 2 44 2 2 2" xfId="14915"/>
    <cellStyle name="Input [yellow] 2 44 2 2 2 2" xfId="14916"/>
    <cellStyle name="Input [yellow] 2 44 2 2 3" xfId="14917"/>
    <cellStyle name="Input [yellow] 2 44 2 2 3 2" xfId="14918"/>
    <cellStyle name="Input [yellow] 2 44 2 2 4" xfId="14919"/>
    <cellStyle name="Input [yellow] 2 44 2 2 4 2" xfId="14920"/>
    <cellStyle name="Input [yellow] 2 44 2 3" xfId="14921"/>
    <cellStyle name="Input [yellow] 2 44 2 3 2" xfId="14922"/>
    <cellStyle name="Input [yellow] 2 44 2 4" xfId="14923"/>
    <cellStyle name="Input [yellow] 2 44 2 4 2" xfId="14924"/>
    <cellStyle name="Input [yellow] 2 44 2 4 3" xfId="14925"/>
    <cellStyle name="Input [yellow] 2 44 2 5" xfId="14926"/>
    <cellStyle name="Input [yellow] 2 44 2 5 2" xfId="14927"/>
    <cellStyle name="Input [yellow] 2 44 2 6" xfId="14928"/>
    <cellStyle name="Input [yellow] 2 44 2 6 2" xfId="14929"/>
    <cellStyle name="Input [yellow] 2 44 3" xfId="14930"/>
    <cellStyle name="Input [yellow] 2 44 3 2" xfId="14931"/>
    <cellStyle name="Input [yellow] 2 44 3 2 2" xfId="14932"/>
    <cellStyle name="Input [yellow] 2 44 3 2 2 2" xfId="14933"/>
    <cellStyle name="Input [yellow] 2 44 3 2 3" xfId="14934"/>
    <cellStyle name="Input [yellow] 2 44 3 2 3 2" xfId="14935"/>
    <cellStyle name="Input [yellow] 2 44 3 2 4" xfId="14936"/>
    <cellStyle name="Input [yellow] 2 44 3 2 4 2" xfId="14937"/>
    <cellStyle name="Input [yellow] 2 44 3 3" xfId="14938"/>
    <cellStyle name="Input [yellow] 2 44 3 3 2" xfId="14939"/>
    <cellStyle name="Input [yellow] 2 44 3 4" xfId="14940"/>
    <cellStyle name="Input [yellow] 2 44 3 4 2" xfId="14941"/>
    <cellStyle name="Input [yellow] 2 44 3 4 3" xfId="14942"/>
    <cellStyle name="Input [yellow] 2 44 3 5" xfId="14943"/>
    <cellStyle name="Input [yellow] 2 44 3 5 2" xfId="14944"/>
    <cellStyle name="Input [yellow] 2 44 3 6" xfId="14945"/>
    <cellStyle name="Input [yellow] 2 44 3 6 2" xfId="14946"/>
    <cellStyle name="Input [yellow] 2 45" xfId="14947"/>
    <cellStyle name="Input [yellow] 2 45 2" xfId="14948"/>
    <cellStyle name="Input [yellow] 2 45 2 2" xfId="14949"/>
    <cellStyle name="Input [yellow] 2 45 2 2 2" xfId="14950"/>
    <cellStyle name="Input [yellow] 2 45 2 2 2 2" xfId="14951"/>
    <cellStyle name="Input [yellow] 2 45 2 2 3" xfId="14952"/>
    <cellStyle name="Input [yellow] 2 45 2 2 3 2" xfId="14953"/>
    <cellStyle name="Input [yellow] 2 45 2 2 4" xfId="14954"/>
    <cellStyle name="Input [yellow] 2 45 2 2 4 2" xfId="14955"/>
    <cellStyle name="Input [yellow] 2 45 2 3" xfId="14956"/>
    <cellStyle name="Input [yellow] 2 45 2 3 2" xfId="14957"/>
    <cellStyle name="Input [yellow] 2 45 2 4" xfId="14958"/>
    <cellStyle name="Input [yellow] 2 45 2 4 2" xfId="14959"/>
    <cellStyle name="Input [yellow] 2 45 2 4 3" xfId="14960"/>
    <cellStyle name="Input [yellow] 2 45 2 5" xfId="14961"/>
    <cellStyle name="Input [yellow] 2 45 2 5 2" xfId="14962"/>
    <cellStyle name="Input [yellow] 2 45 2 6" xfId="14963"/>
    <cellStyle name="Input [yellow] 2 45 2 6 2" xfId="14964"/>
    <cellStyle name="Input [yellow] 2 45 3" xfId="14965"/>
    <cellStyle name="Input [yellow] 2 45 3 2" xfId="14966"/>
    <cellStyle name="Input [yellow] 2 45 3 2 2" xfId="14967"/>
    <cellStyle name="Input [yellow] 2 45 3 2 2 2" xfId="14968"/>
    <cellStyle name="Input [yellow] 2 45 3 2 3" xfId="14969"/>
    <cellStyle name="Input [yellow] 2 45 3 2 3 2" xfId="14970"/>
    <cellStyle name="Input [yellow] 2 45 3 2 4" xfId="14971"/>
    <cellStyle name="Input [yellow] 2 45 3 2 4 2" xfId="14972"/>
    <cellStyle name="Input [yellow] 2 45 3 3" xfId="14973"/>
    <cellStyle name="Input [yellow] 2 45 3 3 2" xfId="14974"/>
    <cellStyle name="Input [yellow] 2 45 3 4" xfId="14975"/>
    <cellStyle name="Input [yellow] 2 45 3 4 2" xfId="14976"/>
    <cellStyle name="Input [yellow] 2 45 3 4 3" xfId="14977"/>
    <cellStyle name="Input [yellow] 2 45 3 5" xfId="14978"/>
    <cellStyle name="Input [yellow] 2 45 3 5 2" xfId="14979"/>
    <cellStyle name="Input [yellow] 2 45 3 6" xfId="14980"/>
    <cellStyle name="Input [yellow] 2 45 3 6 2" xfId="14981"/>
    <cellStyle name="Input [yellow] 2 46" xfId="14982"/>
    <cellStyle name="Input [yellow] 2 46 2" xfId="14983"/>
    <cellStyle name="Input [yellow] 2 46 2 2" xfId="14984"/>
    <cellStyle name="Input [yellow] 2 46 2 2 2" xfId="14985"/>
    <cellStyle name="Input [yellow] 2 46 2 2 2 2" xfId="14986"/>
    <cellStyle name="Input [yellow] 2 46 2 2 3" xfId="14987"/>
    <cellStyle name="Input [yellow] 2 46 2 2 3 2" xfId="14988"/>
    <cellStyle name="Input [yellow] 2 46 2 2 4" xfId="14989"/>
    <cellStyle name="Input [yellow] 2 46 2 2 4 2" xfId="14990"/>
    <cellStyle name="Input [yellow] 2 46 2 3" xfId="14991"/>
    <cellStyle name="Input [yellow] 2 46 2 3 2" xfId="14992"/>
    <cellStyle name="Input [yellow] 2 46 2 4" xfId="14993"/>
    <cellStyle name="Input [yellow] 2 46 2 4 2" xfId="14994"/>
    <cellStyle name="Input [yellow] 2 46 2 4 3" xfId="14995"/>
    <cellStyle name="Input [yellow] 2 46 2 5" xfId="14996"/>
    <cellStyle name="Input [yellow] 2 46 2 5 2" xfId="14997"/>
    <cellStyle name="Input [yellow] 2 46 2 6" xfId="14998"/>
    <cellStyle name="Input [yellow] 2 46 2 6 2" xfId="14999"/>
    <cellStyle name="Input [yellow] 2 46 3" xfId="15000"/>
    <cellStyle name="Input [yellow] 2 46 3 2" xfId="15001"/>
    <cellStyle name="Input [yellow] 2 46 3 2 2" xfId="15002"/>
    <cellStyle name="Input [yellow] 2 46 3 2 2 2" xfId="15003"/>
    <cellStyle name="Input [yellow] 2 46 3 2 3" xfId="15004"/>
    <cellStyle name="Input [yellow] 2 46 3 2 3 2" xfId="15005"/>
    <cellStyle name="Input [yellow] 2 46 3 2 4" xfId="15006"/>
    <cellStyle name="Input [yellow] 2 46 3 2 4 2" xfId="15007"/>
    <cellStyle name="Input [yellow] 2 46 3 3" xfId="15008"/>
    <cellStyle name="Input [yellow] 2 46 3 3 2" xfId="15009"/>
    <cellStyle name="Input [yellow] 2 46 3 4" xfId="15010"/>
    <cellStyle name="Input [yellow] 2 46 3 4 2" xfId="15011"/>
    <cellStyle name="Input [yellow] 2 46 3 4 3" xfId="15012"/>
    <cellStyle name="Input [yellow] 2 46 3 5" xfId="15013"/>
    <cellStyle name="Input [yellow] 2 46 3 5 2" xfId="15014"/>
    <cellStyle name="Input [yellow] 2 46 3 6" xfId="15015"/>
    <cellStyle name="Input [yellow] 2 46 3 6 2" xfId="15016"/>
    <cellStyle name="Input [yellow] 2 47" xfId="15017"/>
    <cellStyle name="Input [yellow] 2 47 2" xfId="15018"/>
    <cellStyle name="Input [yellow] 2 47 2 2" xfId="15019"/>
    <cellStyle name="Input [yellow] 2 47 2 2 2" xfId="15020"/>
    <cellStyle name="Input [yellow] 2 47 2 2 2 2" xfId="15021"/>
    <cellStyle name="Input [yellow] 2 47 2 2 3" xfId="15022"/>
    <cellStyle name="Input [yellow] 2 47 2 2 3 2" xfId="15023"/>
    <cellStyle name="Input [yellow] 2 47 2 2 4" xfId="15024"/>
    <cellStyle name="Input [yellow] 2 47 2 2 4 2" xfId="15025"/>
    <cellStyle name="Input [yellow] 2 47 2 3" xfId="15026"/>
    <cellStyle name="Input [yellow] 2 47 2 3 2" xfId="15027"/>
    <cellStyle name="Input [yellow] 2 47 2 4" xfId="15028"/>
    <cellStyle name="Input [yellow] 2 47 2 4 2" xfId="15029"/>
    <cellStyle name="Input [yellow] 2 47 2 4 3" xfId="15030"/>
    <cellStyle name="Input [yellow] 2 47 2 5" xfId="15031"/>
    <cellStyle name="Input [yellow] 2 47 2 5 2" xfId="15032"/>
    <cellStyle name="Input [yellow] 2 47 2 6" xfId="15033"/>
    <cellStyle name="Input [yellow] 2 47 2 6 2" xfId="15034"/>
    <cellStyle name="Input [yellow] 2 47 3" xfId="15035"/>
    <cellStyle name="Input [yellow] 2 47 3 2" xfId="15036"/>
    <cellStyle name="Input [yellow] 2 47 3 2 2" xfId="15037"/>
    <cellStyle name="Input [yellow] 2 47 3 2 2 2" xfId="15038"/>
    <cellStyle name="Input [yellow] 2 47 3 2 3" xfId="15039"/>
    <cellStyle name="Input [yellow] 2 47 3 2 3 2" xfId="15040"/>
    <cellStyle name="Input [yellow] 2 47 3 2 4" xfId="15041"/>
    <cellStyle name="Input [yellow] 2 47 3 2 4 2" xfId="15042"/>
    <cellStyle name="Input [yellow] 2 47 3 3" xfId="15043"/>
    <cellStyle name="Input [yellow] 2 47 3 3 2" xfId="15044"/>
    <cellStyle name="Input [yellow] 2 47 3 4" xfId="15045"/>
    <cellStyle name="Input [yellow] 2 47 3 4 2" xfId="15046"/>
    <cellStyle name="Input [yellow] 2 47 3 4 3" xfId="15047"/>
    <cellStyle name="Input [yellow] 2 47 3 5" xfId="15048"/>
    <cellStyle name="Input [yellow] 2 47 3 5 2" xfId="15049"/>
    <cellStyle name="Input [yellow] 2 47 3 6" xfId="15050"/>
    <cellStyle name="Input [yellow] 2 47 3 6 2" xfId="15051"/>
    <cellStyle name="Input [yellow] 2 48" xfId="15052"/>
    <cellStyle name="Input [yellow] 2 48 2" xfId="15053"/>
    <cellStyle name="Input [yellow] 2 48 2 2" xfId="15054"/>
    <cellStyle name="Input [yellow] 2 48 2 2 2" xfId="15055"/>
    <cellStyle name="Input [yellow] 2 48 2 2 2 2" xfId="15056"/>
    <cellStyle name="Input [yellow] 2 48 2 2 3" xfId="15057"/>
    <cellStyle name="Input [yellow] 2 48 2 2 3 2" xfId="15058"/>
    <cellStyle name="Input [yellow] 2 48 2 2 4" xfId="15059"/>
    <cellStyle name="Input [yellow] 2 48 2 2 4 2" xfId="15060"/>
    <cellStyle name="Input [yellow] 2 48 2 3" xfId="15061"/>
    <cellStyle name="Input [yellow] 2 48 2 3 2" xfId="15062"/>
    <cellStyle name="Input [yellow] 2 48 2 4" xfId="15063"/>
    <cellStyle name="Input [yellow] 2 48 2 4 2" xfId="15064"/>
    <cellStyle name="Input [yellow] 2 48 2 4 3" xfId="15065"/>
    <cellStyle name="Input [yellow] 2 48 2 5" xfId="15066"/>
    <cellStyle name="Input [yellow] 2 48 2 5 2" xfId="15067"/>
    <cellStyle name="Input [yellow] 2 48 2 6" xfId="15068"/>
    <cellStyle name="Input [yellow] 2 48 2 6 2" xfId="15069"/>
    <cellStyle name="Input [yellow] 2 48 3" xfId="15070"/>
    <cellStyle name="Input [yellow] 2 48 3 2" xfId="15071"/>
    <cellStyle name="Input [yellow] 2 48 3 2 2" xfId="15072"/>
    <cellStyle name="Input [yellow] 2 48 3 2 2 2" xfId="15073"/>
    <cellStyle name="Input [yellow] 2 48 3 2 3" xfId="15074"/>
    <cellStyle name="Input [yellow] 2 48 3 2 3 2" xfId="15075"/>
    <cellStyle name="Input [yellow] 2 48 3 2 4" xfId="15076"/>
    <cellStyle name="Input [yellow] 2 48 3 2 4 2" xfId="15077"/>
    <cellStyle name="Input [yellow] 2 48 3 3" xfId="15078"/>
    <cellStyle name="Input [yellow] 2 48 3 3 2" xfId="15079"/>
    <cellStyle name="Input [yellow] 2 48 3 4" xfId="15080"/>
    <cellStyle name="Input [yellow] 2 48 3 4 2" xfId="15081"/>
    <cellStyle name="Input [yellow] 2 48 3 4 3" xfId="15082"/>
    <cellStyle name="Input [yellow] 2 48 3 5" xfId="15083"/>
    <cellStyle name="Input [yellow] 2 48 3 5 2" xfId="15084"/>
    <cellStyle name="Input [yellow] 2 48 3 6" xfId="15085"/>
    <cellStyle name="Input [yellow] 2 48 3 6 2" xfId="15086"/>
    <cellStyle name="Input [yellow] 2 49" xfId="15087"/>
    <cellStyle name="Input [yellow] 2 49 2" xfId="15088"/>
    <cellStyle name="Input [yellow] 2 49 2 2" xfId="15089"/>
    <cellStyle name="Input [yellow] 2 49 2 2 2" xfId="15090"/>
    <cellStyle name="Input [yellow] 2 49 2 3" xfId="15091"/>
    <cellStyle name="Input [yellow] 2 49 2 3 2" xfId="15092"/>
    <cellStyle name="Input [yellow] 2 49 2 4" xfId="15093"/>
    <cellStyle name="Input [yellow] 2 49 2 4 2" xfId="15094"/>
    <cellStyle name="Input [yellow] 2 49 3" xfId="15095"/>
    <cellStyle name="Input [yellow] 2 49 3 2" xfId="15096"/>
    <cellStyle name="Input [yellow] 2 49 4" xfId="15097"/>
    <cellStyle name="Input [yellow] 2 49 4 2" xfId="15098"/>
    <cellStyle name="Input [yellow] 2 49 4 3" xfId="15099"/>
    <cellStyle name="Input [yellow] 2 49 5" xfId="15100"/>
    <cellStyle name="Input [yellow] 2 49 5 2" xfId="15101"/>
    <cellStyle name="Input [yellow] 2 49 6" xfId="15102"/>
    <cellStyle name="Input [yellow] 2 49 6 2" xfId="15103"/>
    <cellStyle name="Input [yellow] 2 5" xfId="15104"/>
    <cellStyle name="Input [yellow] 2 5 2" xfId="15105"/>
    <cellStyle name="Input [yellow] 2 5 2 2" xfId="15106"/>
    <cellStyle name="Input [yellow] 2 5 2 2 2" xfId="15107"/>
    <cellStyle name="Input [yellow] 2 5 2 2 2 2" xfId="15108"/>
    <cellStyle name="Input [yellow] 2 5 2 2 3" xfId="15109"/>
    <cellStyle name="Input [yellow] 2 5 2 2 3 2" xfId="15110"/>
    <cellStyle name="Input [yellow] 2 5 2 2 4" xfId="15111"/>
    <cellStyle name="Input [yellow] 2 5 2 2 4 2" xfId="15112"/>
    <cellStyle name="Input [yellow] 2 5 2 3" xfId="15113"/>
    <cellStyle name="Input [yellow] 2 5 2 3 2" xfId="15114"/>
    <cellStyle name="Input [yellow] 2 5 2 4" xfId="15115"/>
    <cellStyle name="Input [yellow] 2 5 2 4 2" xfId="15116"/>
    <cellStyle name="Input [yellow] 2 5 2 4 3" xfId="15117"/>
    <cellStyle name="Input [yellow] 2 5 2 5" xfId="15118"/>
    <cellStyle name="Input [yellow] 2 5 2 5 2" xfId="15119"/>
    <cellStyle name="Input [yellow] 2 5 2 6" xfId="15120"/>
    <cellStyle name="Input [yellow] 2 5 2 6 2" xfId="15121"/>
    <cellStyle name="Input [yellow] 2 5 3" xfId="15122"/>
    <cellStyle name="Input [yellow] 2 5 3 2" xfId="15123"/>
    <cellStyle name="Input [yellow] 2 5 3 2 2" xfId="15124"/>
    <cellStyle name="Input [yellow] 2 5 3 2 2 2" xfId="15125"/>
    <cellStyle name="Input [yellow] 2 5 3 2 3" xfId="15126"/>
    <cellStyle name="Input [yellow] 2 5 3 2 3 2" xfId="15127"/>
    <cellStyle name="Input [yellow] 2 5 3 2 4" xfId="15128"/>
    <cellStyle name="Input [yellow] 2 5 3 2 4 2" xfId="15129"/>
    <cellStyle name="Input [yellow] 2 5 3 3" xfId="15130"/>
    <cellStyle name="Input [yellow] 2 5 3 3 2" xfId="15131"/>
    <cellStyle name="Input [yellow] 2 5 3 4" xfId="15132"/>
    <cellStyle name="Input [yellow] 2 5 3 4 2" xfId="15133"/>
    <cellStyle name="Input [yellow] 2 5 3 4 3" xfId="15134"/>
    <cellStyle name="Input [yellow] 2 5 3 5" xfId="15135"/>
    <cellStyle name="Input [yellow] 2 5 3 5 2" xfId="15136"/>
    <cellStyle name="Input [yellow] 2 5 3 6" xfId="15137"/>
    <cellStyle name="Input [yellow] 2 5 3 6 2" xfId="15138"/>
    <cellStyle name="Input [yellow] 2 6" xfId="15139"/>
    <cellStyle name="Input [yellow] 2 6 2" xfId="15140"/>
    <cellStyle name="Input [yellow] 2 6 2 2" xfId="15141"/>
    <cellStyle name="Input [yellow] 2 6 2 2 2" xfId="15142"/>
    <cellStyle name="Input [yellow] 2 6 2 2 2 2" xfId="15143"/>
    <cellStyle name="Input [yellow] 2 6 2 2 3" xfId="15144"/>
    <cellStyle name="Input [yellow] 2 6 2 2 3 2" xfId="15145"/>
    <cellStyle name="Input [yellow] 2 6 2 2 4" xfId="15146"/>
    <cellStyle name="Input [yellow] 2 6 2 2 4 2" xfId="15147"/>
    <cellStyle name="Input [yellow] 2 6 2 3" xfId="15148"/>
    <cellStyle name="Input [yellow] 2 6 2 3 2" xfId="15149"/>
    <cellStyle name="Input [yellow] 2 6 2 4" xfId="15150"/>
    <cellStyle name="Input [yellow] 2 6 2 4 2" xfId="15151"/>
    <cellStyle name="Input [yellow] 2 6 2 4 3" xfId="15152"/>
    <cellStyle name="Input [yellow] 2 6 2 5" xfId="15153"/>
    <cellStyle name="Input [yellow] 2 6 2 5 2" xfId="15154"/>
    <cellStyle name="Input [yellow] 2 6 2 6" xfId="15155"/>
    <cellStyle name="Input [yellow] 2 6 2 6 2" xfId="15156"/>
    <cellStyle name="Input [yellow] 2 6 3" xfId="15157"/>
    <cellStyle name="Input [yellow] 2 6 3 2" xfId="15158"/>
    <cellStyle name="Input [yellow] 2 6 3 2 2" xfId="15159"/>
    <cellStyle name="Input [yellow] 2 6 3 2 2 2" xfId="15160"/>
    <cellStyle name="Input [yellow] 2 6 3 2 3" xfId="15161"/>
    <cellStyle name="Input [yellow] 2 6 3 2 3 2" xfId="15162"/>
    <cellStyle name="Input [yellow] 2 6 3 2 4" xfId="15163"/>
    <cellStyle name="Input [yellow] 2 6 3 2 4 2" xfId="15164"/>
    <cellStyle name="Input [yellow] 2 6 3 3" xfId="15165"/>
    <cellStyle name="Input [yellow] 2 6 3 3 2" xfId="15166"/>
    <cellStyle name="Input [yellow] 2 6 3 4" xfId="15167"/>
    <cellStyle name="Input [yellow] 2 6 3 4 2" xfId="15168"/>
    <cellStyle name="Input [yellow] 2 6 3 4 3" xfId="15169"/>
    <cellStyle name="Input [yellow] 2 6 3 5" xfId="15170"/>
    <cellStyle name="Input [yellow] 2 6 3 5 2" xfId="15171"/>
    <cellStyle name="Input [yellow] 2 6 3 6" xfId="15172"/>
    <cellStyle name="Input [yellow] 2 6 3 6 2" xfId="15173"/>
    <cellStyle name="Input [yellow] 2 7" xfId="15174"/>
    <cellStyle name="Input [yellow] 2 7 2" xfId="15175"/>
    <cellStyle name="Input [yellow] 2 7 2 2" xfId="15176"/>
    <cellStyle name="Input [yellow] 2 7 2 2 2" xfId="15177"/>
    <cellStyle name="Input [yellow] 2 7 2 2 2 2" xfId="15178"/>
    <cellStyle name="Input [yellow] 2 7 2 2 3" xfId="15179"/>
    <cellStyle name="Input [yellow] 2 7 2 2 3 2" xfId="15180"/>
    <cellStyle name="Input [yellow] 2 7 2 2 4" xfId="15181"/>
    <cellStyle name="Input [yellow] 2 7 2 2 4 2" xfId="15182"/>
    <cellStyle name="Input [yellow] 2 7 2 3" xfId="15183"/>
    <cellStyle name="Input [yellow] 2 7 2 3 2" xfId="15184"/>
    <cellStyle name="Input [yellow] 2 7 2 4" xfId="15185"/>
    <cellStyle name="Input [yellow] 2 7 2 4 2" xfId="15186"/>
    <cellStyle name="Input [yellow] 2 7 2 4 3" xfId="15187"/>
    <cellStyle name="Input [yellow] 2 7 2 5" xfId="15188"/>
    <cellStyle name="Input [yellow] 2 7 2 5 2" xfId="15189"/>
    <cellStyle name="Input [yellow] 2 7 2 6" xfId="15190"/>
    <cellStyle name="Input [yellow] 2 7 2 6 2" xfId="15191"/>
    <cellStyle name="Input [yellow] 2 7 3" xfId="15192"/>
    <cellStyle name="Input [yellow] 2 7 3 2" xfId="15193"/>
    <cellStyle name="Input [yellow] 2 7 3 2 2" xfId="15194"/>
    <cellStyle name="Input [yellow] 2 7 3 2 2 2" xfId="15195"/>
    <cellStyle name="Input [yellow] 2 7 3 2 3" xfId="15196"/>
    <cellStyle name="Input [yellow] 2 7 3 2 3 2" xfId="15197"/>
    <cellStyle name="Input [yellow] 2 7 3 2 4" xfId="15198"/>
    <cellStyle name="Input [yellow] 2 7 3 2 4 2" xfId="15199"/>
    <cellStyle name="Input [yellow] 2 7 3 3" xfId="15200"/>
    <cellStyle name="Input [yellow] 2 7 3 3 2" xfId="15201"/>
    <cellStyle name="Input [yellow] 2 7 3 4" xfId="15202"/>
    <cellStyle name="Input [yellow] 2 7 3 4 2" xfId="15203"/>
    <cellStyle name="Input [yellow] 2 7 3 4 3" xfId="15204"/>
    <cellStyle name="Input [yellow] 2 7 3 5" xfId="15205"/>
    <cellStyle name="Input [yellow] 2 7 3 5 2" xfId="15206"/>
    <cellStyle name="Input [yellow] 2 7 3 6" xfId="15207"/>
    <cellStyle name="Input [yellow] 2 7 3 6 2" xfId="15208"/>
    <cellStyle name="Input [yellow] 2 8" xfId="15209"/>
    <cellStyle name="Input [yellow] 2 8 2" xfId="15210"/>
    <cellStyle name="Input [yellow] 2 8 2 2" xfId="15211"/>
    <cellStyle name="Input [yellow] 2 8 2 2 2" xfId="15212"/>
    <cellStyle name="Input [yellow] 2 8 2 2 2 2" xfId="15213"/>
    <cellStyle name="Input [yellow] 2 8 2 2 3" xfId="15214"/>
    <cellStyle name="Input [yellow] 2 8 2 2 3 2" xfId="15215"/>
    <cellStyle name="Input [yellow] 2 8 2 2 4" xfId="15216"/>
    <cellStyle name="Input [yellow] 2 8 2 2 4 2" xfId="15217"/>
    <cellStyle name="Input [yellow] 2 8 2 3" xfId="15218"/>
    <cellStyle name="Input [yellow] 2 8 2 3 2" xfId="15219"/>
    <cellStyle name="Input [yellow] 2 8 2 4" xfId="15220"/>
    <cellStyle name="Input [yellow] 2 8 2 4 2" xfId="15221"/>
    <cellStyle name="Input [yellow] 2 8 2 4 3" xfId="15222"/>
    <cellStyle name="Input [yellow] 2 8 2 5" xfId="15223"/>
    <cellStyle name="Input [yellow] 2 8 2 5 2" xfId="15224"/>
    <cellStyle name="Input [yellow] 2 8 2 6" xfId="15225"/>
    <cellStyle name="Input [yellow] 2 8 2 6 2" xfId="15226"/>
    <cellStyle name="Input [yellow] 2 8 3" xfId="15227"/>
    <cellStyle name="Input [yellow] 2 8 3 2" xfId="15228"/>
    <cellStyle name="Input [yellow] 2 8 3 2 2" xfId="15229"/>
    <cellStyle name="Input [yellow] 2 8 3 2 2 2" xfId="15230"/>
    <cellStyle name="Input [yellow] 2 8 3 2 3" xfId="15231"/>
    <cellStyle name="Input [yellow] 2 8 3 2 3 2" xfId="15232"/>
    <cellStyle name="Input [yellow] 2 8 3 2 4" xfId="15233"/>
    <cellStyle name="Input [yellow] 2 8 3 2 4 2" xfId="15234"/>
    <cellStyle name="Input [yellow] 2 8 3 3" xfId="15235"/>
    <cellStyle name="Input [yellow] 2 8 3 3 2" xfId="15236"/>
    <cellStyle name="Input [yellow] 2 8 3 4" xfId="15237"/>
    <cellStyle name="Input [yellow] 2 8 3 4 2" xfId="15238"/>
    <cellStyle name="Input [yellow] 2 8 3 4 3" xfId="15239"/>
    <cellStyle name="Input [yellow] 2 8 3 5" xfId="15240"/>
    <cellStyle name="Input [yellow] 2 8 3 5 2" xfId="15241"/>
    <cellStyle name="Input [yellow] 2 8 3 6" xfId="15242"/>
    <cellStyle name="Input [yellow] 2 8 3 6 2" xfId="15243"/>
    <cellStyle name="Input [yellow] 2 9" xfId="15244"/>
    <cellStyle name="Input [yellow] 2 9 2" xfId="15245"/>
    <cellStyle name="Input [yellow] 2 9 2 2" xfId="15246"/>
    <cellStyle name="Input [yellow] 2 9 2 2 2" xfId="15247"/>
    <cellStyle name="Input [yellow] 2 9 2 2 2 2" xfId="15248"/>
    <cellStyle name="Input [yellow] 2 9 2 2 3" xfId="15249"/>
    <cellStyle name="Input [yellow] 2 9 2 2 3 2" xfId="15250"/>
    <cellStyle name="Input [yellow] 2 9 2 2 4" xfId="15251"/>
    <cellStyle name="Input [yellow] 2 9 2 2 4 2" xfId="15252"/>
    <cellStyle name="Input [yellow] 2 9 2 3" xfId="15253"/>
    <cellStyle name="Input [yellow] 2 9 2 3 2" xfId="15254"/>
    <cellStyle name="Input [yellow] 2 9 2 4" xfId="15255"/>
    <cellStyle name="Input [yellow] 2 9 2 4 2" xfId="15256"/>
    <cellStyle name="Input [yellow] 2 9 2 4 3" xfId="15257"/>
    <cellStyle name="Input [yellow] 2 9 2 5" xfId="15258"/>
    <cellStyle name="Input [yellow] 2 9 2 5 2" xfId="15259"/>
    <cellStyle name="Input [yellow] 2 9 2 6" xfId="15260"/>
    <cellStyle name="Input [yellow] 2 9 2 6 2" xfId="15261"/>
    <cellStyle name="Input [yellow] 2 9 3" xfId="15262"/>
    <cellStyle name="Input [yellow] 2 9 3 2" xfId="15263"/>
    <cellStyle name="Input [yellow] 2 9 3 2 2" xfId="15264"/>
    <cellStyle name="Input [yellow] 2 9 3 2 2 2" xfId="15265"/>
    <cellStyle name="Input [yellow] 2 9 3 2 3" xfId="15266"/>
    <cellStyle name="Input [yellow] 2 9 3 2 3 2" xfId="15267"/>
    <cellStyle name="Input [yellow] 2 9 3 2 4" xfId="15268"/>
    <cellStyle name="Input [yellow] 2 9 3 2 4 2" xfId="15269"/>
    <cellStyle name="Input [yellow] 2 9 3 3" xfId="15270"/>
    <cellStyle name="Input [yellow] 2 9 3 3 2" xfId="15271"/>
    <cellStyle name="Input [yellow] 2 9 3 4" xfId="15272"/>
    <cellStyle name="Input [yellow] 2 9 3 4 2" xfId="15273"/>
    <cellStyle name="Input [yellow] 2 9 3 4 3" xfId="15274"/>
    <cellStyle name="Input [yellow] 2 9 3 5" xfId="15275"/>
    <cellStyle name="Input [yellow] 2 9 3 5 2" xfId="15276"/>
    <cellStyle name="Input [yellow] 2 9 3 6" xfId="15277"/>
    <cellStyle name="Input [yellow] 2 9 3 6 2" xfId="15278"/>
    <cellStyle name="Input [yellow] 20" xfId="15279"/>
    <cellStyle name="Input [yellow] 20 2" xfId="15280"/>
    <cellStyle name="Input [yellow] 20 2 2" xfId="15281"/>
    <cellStyle name="Input [yellow] 20 2 2 2" xfId="15282"/>
    <cellStyle name="Input [yellow] 20 2 2 2 2" xfId="15283"/>
    <cellStyle name="Input [yellow] 20 2 2 3" xfId="15284"/>
    <cellStyle name="Input [yellow] 20 2 2 3 2" xfId="15285"/>
    <cellStyle name="Input [yellow] 20 2 2 4" xfId="15286"/>
    <cellStyle name="Input [yellow] 20 2 2 4 2" xfId="15287"/>
    <cellStyle name="Input [yellow] 20 2 3" xfId="15288"/>
    <cellStyle name="Input [yellow] 20 2 3 2" xfId="15289"/>
    <cellStyle name="Input [yellow] 20 2 4" xfId="15290"/>
    <cellStyle name="Input [yellow] 20 2 4 2" xfId="15291"/>
    <cellStyle name="Input [yellow] 20 2 4 3" xfId="15292"/>
    <cellStyle name="Input [yellow] 20 2 5" xfId="15293"/>
    <cellStyle name="Input [yellow] 20 2 5 2" xfId="15294"/>
    <cellStyle name="Input [yellow] 20 2 6" xfId="15295"/>
    <cellStyle name="Input [yellow] 20 2 6 2" xfId="15296"/>
    <cellStyle name="Input [yellow] 20 3" xfId="15297"/>
    <cellStyle name="Input [yellow] 20 3 2" xfId="15298"/>
    <cellStyle name="Input [yellow] 20 3 2 2" xfId="15299"/>
    <cellStyle name="Input [yellow] 20 3 2 2 2" xfId="15300"/>
    <cellStyle name="Input [yellow] 20 3 2 3" xfId="15301"/>
    <cellStyle name="Input [yellow] 20 3 2 3 2" xfId="15302"/>
    <cellStyle name="Input [yellow] 20 3 2 4" xfId="15303"/>
    <cellStyle name="Input [yellow] 20 3 2 4 2" xfId="15304"/>
    <cellStyle name="Input [yellow] 20 3 3" xfId="15305"/>
    <cellStyle name="Input [yellow] 20 3 3 2" xfId="15306"/>
    <cellStyle name="Input [yellow] 20 3 4" xfId="15307"/>
    <cellStyle name="Input [yellow] 20 3 4 2" xfId="15308"/>
    <cellStyle name="Input [yellow] 20 3 4 3" xfId="15309"/>
    <cellStyle name="Input [yellow] 20 3 5" xfId="15310"/>
    <cellStyle name="Input [yellow] 20 3 5 2" xfId="15311"/>
    <cellStyle name="Input [yellow] 20 3 6" xfId="15312"/>
    <cellStyle name="Input [yellow] 20 3 6 2" xfId="15313"/>
    <cellStyle name="Input [yellow] 21" xfId="15314"/>
    <cellStyle name="Input [yellow] 21 2" xfId="15315"/>
    <cellStyle name="Input [yellow] 21 2 2" xfId="15316"/>
    <cellStyle name="Input [yellow] 21 2 2 2" xfId="15317"/>
    <cellStyle name="Input [yellow] 21 2 2 2 2" xfId="15318"/>
    <cellStyle name="Input [yellow] 21 2 2 3" xfId="15319"/>
    <cellStyle name="Input [yellow] 21 2 2 3 2" xfId="15320"/>
    <cellStyle name="Input [yellow] 21 2 2 4" xfId="15321"/>
    <cellStyle name="Input [yellow] 21 2 2 4 2" xfId="15322"/>
    <cellStyle name="Input [yellow] 21 2 3" xfId="15323"/>
    <cellStyle name="Input [yellow] 21 2 3 2" xfId="15324"/>
    <cellStyle name="Input [yellow] 21 2 4" xfId="15325"/>
    <cellStyle name="Input [yellow] 21 2 4 2" xfId="15326"/>
    <cellStyle name="Input [yellow] 21 2 4 3" xfId="15327"/>
    <cellStyle name="Input [yellow] 21 2 5" xfId="15328"/>
    <cellStyle name="Input [yellow] 21 2 5 2" xfId="15329"/>
    <cellStyle name="Input [yellow] 21 2 6" xfId="15330"/>
    <cellStyle name="Input [yellow] 21 2 6 2" xfId="15331"/>
    <cellStyle name="Input [yellow] 21 3" xfId="15332"/>
    <cellStyle name="Input [yellow] 21 3 2" xfId="15333"/>
    <cellStyle name="Input [yellow] 21 3 2 2" xfId="15334"/>
    <cellStyle name="Input [yellow] 21 3 2 2 2" xfId="15335"/>
    <cellStyle name="Input [yellow] 21 3 2 3" xfId="15336"/>
    <cellStyle name="Input [yellow] 21 3 2 3 2" xfId="15337"/>
    <cellStyle name="Input [yellow] 21 3 2 4" xfId="15338"/>
    <cellStyle name="Input [yellow] 21 3 2 4 2" xfId="15339"/>
    <cellStyle name="Input [yellow] 21 3 3" xfId="15340"/>
    <cellStyle name="Input [yellow] 21 3 3 2" xfId="15341"/>
    <cellStyle name="Input [yellow] 21 3 4" xfId="15342"/>
    <cellStyle name="Input [yellow] 21 3 4 2" xfId="15343"/>
    <cellStyle name="Input [yellow] 21 3 4 3" xfId="15344"/>
    <cellStyle name="Input [yellow] 21 3 5" xfId="15345"/>
    <cellStyle name="Input [yellow] 21 3 5 2" xfId="15346"/>
    <cellStyle name="Input [yellow] 21 3 6" xfId="15347"/>
    <cellStyle name="Input [yellow] 21 3 6 2" xfId="15348"/>
    <cellStyle name="Input [yellow] 22" xfId="15349"/>
    <cellStyle name="Input [yellow] 22 2" xfId="15350"/>
    <cellStyle name="Input [yellow] 22 2 2" xfId="15351"/>
    <cellStyle name="Input [yellow] 22 2 2 2" xfId="15352"/>
    <cellStyle name="Input [yellow] 22 2 2 2 2" xfId="15353"/>
    <cellStyle name="Input [yellow] 22 2 2 3" xfId="15354"/>
    <cellStyle name="Input [yellow] 22 2 2 3 2" xfId="15355"/>
    <cellStyle name="Input [yellow] 22 2 2 4" xfId="15356"/>
    <cellStyle name="Input [yellow] 22 2 2 4 2" xfId="15357"/>
    <cellStyle name="Input [yellow] 22 2 3" xfId="15358"/>
    <cellStyle name="Input [yellow] 22 2 3 2" xfId="15359"/>
    <cellStyle name="Input [yellow] 22 2 4" xfId="15360"/>
    <cellStyle name="Input [yellow] 22 2 4 2" xfId="15361"/>
    <cellStyle name="Input [yellow] 22 2 4 3" xfId="15362"/>
    <cellStyle name="Input [yellow] 22 2 5" xfId="15363"/>
    <cellStyle name="Input [yellow] 22 2 5 2" xfId="15364"/>
    <cellStyle name="Input [yellow] 22 2 6" xfId="15365"/>
    <cellStyle name="Input [yellow] 22 2 6 2" xfId="15366"/>
    <cellStyle name="Input [yellow] 22 3" xfId="15367"/>
    <cellStyle name="Input [yellow] 22 3 2" xfId="15368"/>
    <cellStyle name="Input [yellow] 22 3 2 2" xfId="15369"/>
    <cellStyle name="Input [yellow] 22 3 2 2 2" xfId="15370"/>
    <cellStyle name="Input [yellow] 22 3 2 3" xfId="15371"/>
    <cellStyle name="Input [yellow] 22 3 2 3 2" xfId="15372"/>
    <cellStyle name="Input [yellow] 22 3 2 4" xfId="15373"/>
    <cellStyle name="Input [yellow] 22 3 2 4 2" xfId="15374"/>
    <cellStyle name="Input [yellow] 22 3 3" xfId="15375"/>
    <cellStyle name="Input [yellow] 22 3 3 2" xfId="15376"/>
    <cellStyle name="Input [yellow] 22 3 4" xfId="15377"/>
    <cellStyle name="Input [yellow] 22 3 4 2" xfId="15378"/>
    <cellStyle name="Input [yellow] 22 3 4 3" xfId="15379"/>
    <cellStyle name="Input [yellow] 22 3 5" xfId="15380"/>
    <cellStyle name="Input [yellow] 22 3 5 2" xfId="15381"/>
    <cellStyle name="Input [yellow] 22 3 6" xfId="15382"/>
    <cellStyle name="Input [yellow] 22 3 6 2" xfId="15383"/>
    <cellStyle name="Input [yellow] 23" xfId="15384"/>
    <cellStyle name="Input [yellow] 23 2" xfId="15385"/>
    <cellStyle name="Input [yellow] 23 2 2" xfId="15386"/>
    <cellStyle name="Input [yellow] 23 2 2 2" xfId="15387"/>
    <cellStyle name="Input [yellow] 23 2 2 2 2" xfId="15388"/>
    <cellStyle name="Input [yellow] 23 2 2 3" xfId="15389"/>
    <cellStyle name="Input [yellow] 23 2 2 3 2" xfId="15390"/>
    <cellStyle name="Input [yellow] 23 2 2 4" xfId="15391"/>
    <cellStyle name="Input [yellow] 23 2 2 4 2" xfId="15392"/>
    <cellStyle name="Input [yellow] 23 2 3" xfId="15393"/>
    <cellStyle name="Input [yellow] 23 2 3 2" xfId="15394"/>
    <cellStyle name="Input [yellow] 23 2 4" xfId="15395"/>
    <cellStyle name="Input [yellow] 23 2 4 2" xfId="15396"/>
    <cellStyle name="Input [yellow] 23 2 4 3" xfId="15397"/>
    <cellStyle name="Input [yellow] 23 2 5" xfId="15398"/>
    <cellStyle name="Input [yellow] 23 2 5 2" xfId="15399"/>
    <cellStyle name="Input [yellow] 23 2 6" xfId="15400"/>
    <cellStyle name="Input [yellow] 23 2 6 2" xfId="15401"/>
    <cellStyle name="Input [yellow] 23 3" xfId="15402"/>
    <cellStyle name="Input [yellow] 23 3 2" xfId="15403"/>
    <cellStyle name="Input [yellow] 23 3 2 2" xfId="15404"/>
    <cellStyle name="Input [yellow] 23 3 2 2 2" xfId="15405"/>
    <cellStyle name="Input [yellow] 23 3 2 3" xfId="15406"/>
    <cellStyle name="Input [yellow] 23 3 2 3 2" xfId="15407"/>
    <cellStyle name="Input [yellow] 23 3 2 4" xfId="15408"/>
    <cellStyle name="Input [yellow] 23 3 2 4 2" xfId="15409"/>
    <cellStyle name="Input [yellow] 23 3 3" xfId="15410"/>
    <cellStyle name="Input [yellow] 23 3 3 2" xfId="15411"/>
    <cellStyle name="Input [yellow] 23 3 4" xfId="15412"/>
    <cellStyle name="Input [yellow] 23 3 4 2" xfId="15413"/>
    <cellStyle name="Input [yellow] 23 3 4 3" xfId="15414"/>
    <cellStyle name="Input [yellow] 23 3 5" xfId="15415"/>
    <cellStyle name="Input [yellow] 23 3 5 2" xfId="15416"/>
    <cellStyle name="Input [yellow] 23 3 6" xfId="15417"/>
    <cellStyle name="Input [yellow] 23 3 6 2" xfId="15418"/>
    <cellStyle name="Input [yellow] 24" xfId="15419"/>
    <cellStyle name="Input [yellow] 24 2" xfId="15420"/>
    <cellStyle name="Input [yellow] 24 2 2" xfId="15421"/>
    <cellStyle name="Input [yellow] 24 2 2 2" xfId="15422"/>
    <cellStyle name="Input [yellow] 24 2 2 2 2" xfId="15423"/>
    <cellStyle name="Input [yellow] 24 2 2 3" xfId="15424"/>
    <cellStyle name="Input [yellow] 24 2 2 3 2" xfId="15425"/>
    <cellStyle name="Input [yellow] 24 2 2 4" xfId="15426"/>
    <cellStyle name="Input [yellow] 24 2 2 4 2" xfId="15427"/>
    <cellStyle name="Input [yellow] 24 2 3" xfId="15428"/>
    <cellStyle name="Input [yellow] 24 2 3 2" xfId="15429"/>
    <cellStyle name="Input [yellow] 24 2 4" xfId="15430"/>
    <cellStyle name="Input [yellow] 24 2 4 2" xfId="15431"/>
    <cellStyle name="Input [yellow] 24 2 4 3" xfId="15432"/>
    <cellStyle name="Input [yellow] 24 2 5" xfId="15433"/>
    <cellStyle name="Input [yellow] 24 2 5 2" xfId="15434"/>
    <cellStyle name="Input [yellow] 24 2 6" xfId="15435"/>
    <cellStyle name="Input [yellow] 24 2 6 2" xfId="15436"/>
    <cellStyle name="Input [yellow] 24 3" xfId="15437"/>
    <cellStyle name="Input [yellow] 24 3 2" xfId="15438"/>
    <cellStyle name="Input [yellow] 24 3 2 2" xfId="15439"/>
    <cellStyle name="Input [yellow] 24 3 2 2 2" xfId="15440"/>
    <cellStyle name="Input [yellow] 24 3 2 3" xfId="15441"/>
    <cellStyle name="Input [yellow] 24 3 2 3 2" xfId="15442"/>
    <cellStyle name="Input [yellow] 24 3 2 4" xfId="15443"/>
    <cellStyle name="Input [yellow] 24 3 2 4 2" xfId="15444"/>
    <cellStyle name="Input [yellow] 24 3 3" xfId="15445"/>
    <cellStyle name="Input [yellow] 24 3 3 2" xfId="15446"/>
    <cellStyle name="Input [yellow] 24 3 4" xfId="15447"/>
    <cellStyle name="Input [yellow] 24 3 4 2" xfId="15448"/>
    <cellStyle name="Input [yellow] 24 3 4 3" xfId="15449"/>
    <cellStyle name="Input [yellow] 24 3 5" xfId="15450"/>
    <cellStyle name="Input [yellow] 24 3 5 2" xfId="15451"/>
    <cellStyle name="Input [yellow] 24 3 6" xfId="15452"/>
    <cellStyle name="Input [yellow] 24 3 6 2" xfId="15453"/>
    <cellStyle name="Input [yellow] 25" xfId="15454"/>
    <cellStyle name="Input [yellow] 25 2" xfId="15455"/>
    <cellStyle name="Input [yellow] 25 2 2" xfId="15456"/>
    <cellStyle name="Input [yellow] 25 2 2 2" xfId="15457"/>
    <cellStyle name="Input [yellow] 25 2 2 2 2" xfId="15458"/>
    <cellStyle name="Input [yellow] 25 2 2 3" xfId="15459"/>
    <cellStyle name="Input [yellow] 25 2 2 3 2" xfId="15460"/>
    <cellStyle name="Input [yellow] 25 2 2 4" xfId="15461"/>
    <cellStyle name="Input [yellow] 25 2 2 4 2" xfId="15462"/>
    <cellStyle name="Input [yellow] 25 2 3" xfId="15463"/>
    <cellStyle name="Input [yellow] 25 2 3 2" xfId="15464"/>
    <cellStyle name="Input [yellow] 25 2 4" xfId="15465"/>
    <cellStyle name="Input [yellow] 25 2 4 2" xfId="15466"/>
    <cellStyle name="Input [yellow] 25 2 4 3" xfId="15467"/>
    <cellStyle name="Input [yellow] 25 2 5" xfId="15468"/>
    <cellStyle name="Input [yellow] 25 2 5 2" xfId="15469"/>
    <cellStyle name="Input [yellow] 25 2 6" xfId="15470"/>
    <cellStyle name="Input [yellow] 25 2 6 2" xfId="15471"/>
    <cellStyle name="Input [yellow] 25 3" xfId="15472"/>
    <cellStyle name="Input [yellow] 25 3 2" xfId="15473"/>
    <cellStyle name="Input [yellow] 25 3 2 2" xfId="15474"/>
    <cellStyle name="Input [yellow] 25 3 2 2 2" xfId="15475"/>
    <cellStyle name="Input [yellow] 25 3 2 3" xfId="15476"/>
    <cellStyle name="Input [yellow] 25 3 2 3 2" xfId="15477"/>
    <cellStyle name="Input [yellow] 25 3 2 4" xfId="15478"/>
    <cellStyle name="Input [yellow] 25 3 2 4 2" xfId="15479"/>
    <cellStyle name="Input [yellow] 25 3 3" xfId="15480"/>
    <cellStyle name="Input [yellow] 25 3 3 2" xfId="15481"/>
    <cellStyle name="Input [yellow] 25 3 4" xfId="15482"/>
    <cellStyle name="Input [yellow] 25 3 4 2" xfId="15483"/>
    <cellStyle name="Input [yellow] 25 3 4 3" xfId="15484"/>
    <cellStyle name="Input [yellow] 25 3 5" xfId="15485"/>
    <cellStyle name="Input [yellow] 25 3 5 2" xfId="15486"/>
    <cellStyle name="Input [yellow] 25 3 6" xfId="15487"/>
    <cellStyle name="Input [yellow] 25 3 6 2" xfId="15488"/>
    <cellStyle name="Input [yellow] 26" xfId="15489"/>
    <cellStyle name="Input [yellow] 26 2" xfId="15490"/>
    <cellStyle name="Input [yellow] 26 2 2" xfId="15491"/>
    <cellStyle name="Input [yellow] 26 2 2 2" xfId="15492"/>
    <cellStyle name="Input [yellow] 26 2 2 2 2" xfId="15493"/>
    <cellStyle name="Input [yellow] 26 2 2 3" xfId="15494"/>
    <cellStyle name="Input [yellow] 26 2 2 3 2" xfId="15495"/>
    <cellStyle name="Input [yellow] 26 2 2 4" xfId="15496"/>
    <cellStyle name="Input [yellow] 26 2 2 4 2" xfId="15497"/>
    <cellStyle name="Input [yellow] 26 2 3" xfId="15498"/>
    <cellStyle name="Input [yellow] 26 2 3 2" xfId="15499"/>
    <cellStyle name="Input [yellow] 26 2 4" xfId="15500"/>
    <cellStyle name="Input [yellow] 26 2 4 2" xfId="15501"/>
    <cellStyle name="Input [yellow] 26 2 4 3" xfId="15502"/>
    <cellStyle name="Input [yellow] 26 2 5" xfId="15503"/>
    <cellStyle name="Input [yellow] 26 2 5 2" xfId="15504"/>
    <cellStyle name="Input [yellow] 26 2 6" xfId="15505"/>
    <cellStyle name="Input [yellow] 26 2 6 2" xfId="15506"/>
    <cellStyle name="Input [yellow] 26 3" xfId="15507"/>
    <cellStyle name="Input [yellow] 26 3 2" xfId="15508"/>
    <cellStyle name="Input [yellow] 26 3 2 2" xfId="15509"/>
    <cellStyle name="Input [yellow] 26 3 2 2 2" xfId="15510"/>
    <cellStyle name="Input [yellow] 26 3 2 3" xfId="15511"/>
    <cellStyle name="Input [yellow] 26 3 2 3 2" xfId="15512"/>
    <cellStyle name="Input [yellow] 26 3 2 4" xfId="15513"/>
    <cellStyle name="Input [yellow] 26 3 2 4 2" xfId="15514"/>
    <cellStyle name="Input [yellow] 26 3 3" xfId="15515"/>
    <cellStyle name="Input [yellow] 26 3 3 2" xfId="15516"/>
    <cellStyle name="Input [yellow] 26 3 4" xfId="15517"/>
    <cellStyle name="Input [yellow] 26 3 4 2" xfId="15518"/>
    <cellStyle name="Input [yellow] 26 3 4 3" xfId="15519"/>
    <cellStyle name="Input [yellow] 26 3 5" xfId="15520"/>
    <cellStyle name="Input [yellow] 26 3 5 2" xfId="15521"/>
    <cellStyle name="Input [yellow] 26 3 6" xfId="15522"/>
    <cellStyle name="Input [yellow] 26 3 6 2" xfId="15523"/>
    <cellStyle name="Input [yellow] 27" xfId="15524"/>
    <cellStyle name="Input [yellow] 27 2" xfId="15525"/>
    <cellStyle name="Input [yellow] 27 2 2" xfId="15526"/>
    <cellStyle name="Input [yellow] 27 2 2 2" xfId="15527"/>
    <cellStyle name="Input [yellow] 27 2 2 2 2" xfId="15528"/>
    <cellStyle name="Input [yellow] 27 2 2 3" xfId="15529"/>
    <cellStyle name="Input [yellow] 27 2 2 3 2" xfId="15530"/>
    <cellStyle name="Input [yellow] 27 2 2 4" xfId="15531"/>
    <cellStyle name="Input [yellow] 27 2 2 4 2" xfId="15532"/>
    <cellStyle name="Input [yellow] 27 2 3" xfId="15533"/>
    <cellStyle name="Input [yellow] 27 2 3 2" xfId="15534"/>
    <cellStyle name="Input [yellow] 27 2 4" xfId="15535"/>
    <cellStyle name="Input [yellow] 27 2 4 2" xfId="15536"/>
    <cellStyle name="Input [yellow] 27 2 4 3" xfId="15537"/>
    <cellStyle name="Input [yellow] 27 2 5" xfId="15538"/>
    <cellStyle name="Input [yellow] 27 2 5 2" xfId="15539"/>
    <cellStyle name="Input [yellow] 27 2 6" xfId="15540"/>
    <cellStyle name="Input [yellow] 27 2 6 2" xfId="15541"/>
    <cellStyle name="Input [yellow] 27 3" xfId="15542"/>
    <cellStyle name="Input [yellow] 27 3 2" xfId="15543"/>
    <cellStyle name="Input [yellow] 27 3 2 2" xfId="15544"/>
    <cellStyle name="Input [yellow] 27 3 2 2 2" xfId="15545"/>
    <cellStyle name="Input [yellow] 27 3 2 3" xfId="15546"/>
    <cellStyle name="Input [yellow] 27 3 2 3 2" xfId="15547"/>
    <cellStyle name="Input [yellow] 27 3 2 4" xfId="15548"/>
    <cellStyle name="Input [yellow] 27 3 2 4 2" xfId="15549"/>
    <cellStyle name="Input [yellow] 27 3 3" xfId="15550"/>
    <cellStyle name="Input [yellow] 27 3 3 2" xfId="15551"/>
    <cellStyle name="Input [yellow] 27 3 4" xfId="15552"/>
    <cellStyle name="Input [yellow] 27 3 4 2" xfId="15553"/>
    <cellStyle name="Input [yellow] 27 3 4 3" xfId="15554"/>
    <cellStyle name="Input [yellow] 27 3 5" xfId="15555"/>
    <cellStyle name="Input [yellow] 27 3 5 2" xfId="15556"/>
    <cellStyle name="Input [yellow] 27 3 6" xfId="15557"/>
    <cellStyle name="Input [yellow] 27 3 6 2" xfId="15558"/>
    <cellStyle name="Input [yellow] 28" xfId="15559"/>
    <cellStyle name="Input [yellow] 28 2" xfId="15560"/>
    <cellStyle name="Input [yellow] 28 2 2" xfId="15561"/>
    <cellStyle name="Input [yellow] 28 2 2 2" xfId="15562"/>
    <cellStyle name="Input [yellow] 28 2 2 2 2" xfId="15563"/>
    <cellStyle name="Input [yellow] 28 2 2 3" xfId="15564"/>
    <cellStyle name="Input [yellow] 28 2 2 3 2" xfId="15565"/>
    <cellStyle name="Input [yellow] 28 2 2 4" xfId="15566"/>
    <cellStyle name="Input [yellow] 28 2 2 4 2" xfId="15567"/>
    <cellStyle name="Input [yellow] 28 2 3" xfId="15568"/>
    <cellStyle name="Input [yellow] 28 2 3 2" xfId="15569"/>
    <cellStyle name="Input [yellow] 28 2 4" xfId="15570"/>
    <cellStyle name="Input [yellow] 28 2 4 2" xfId="15571"/>
    <cellStyle name="Input [yellow] 28 2 4 3" xfId="15572"/>
    <cellStyle name="Input [yellow] 28 2 5" xfId="15573"/>
    <cellStyle name="Input [yellow] 28 2 5 2" xfId="15574"/>
    <cellStyle name="Input [yellow] 28 2 6" xfId="15575"/>
    <cellStyle name="Input [yellow] 28 2 6 2" xfId="15576"/>
    <cellStyle name="Input [yellow] 28 3" xfId="15577"/>
    <cellStyle name="Input [yellow] 28 3 2" xfId="15578"/>
    <cellStyle name="Input [yellow] 28 3 2 2" xfId="15579"/>
    <cellStyle name="Input [yellow] 28 3 2 2 2" xfId="15580"/>
    <cellStyle name="Input [yellow] 28 3 2 3" xfId="15581"/>
    <cellStyle name="Input [yellow] 28 3 2 3 2" xfId="15582"/>
    <cellStyle name="Input [yellow] 28 3 2 4" xfId="15583"/>
    <cellStyle name="Input [yellow] 28 3 2 4 2" xfId="15584"/>
    <cellStyle name="Input [yellow] 28 3 3" xfId="15585"/>
    <cellStyle name="Input [yellow] 28 3 3 2" xfId="15586"/>
    <cellStyle name="Input [yellow] 28 3 4" xfId="15587"/>
    <cellStyle name="Input [yellow] 28 3 4 2" xfId="15588"/>
    <cellStyle name="Input [yellow] 28 3 4 3" xfId="15589"/>
    <cellStyle name="Input [yellow] 28 3 5" xfId="15590"/>
    <cellStyle name="Input [yellow] 28 3 5 2" xfId="15591"/>
    <cellStyle name="Input [yellow] 28 3 6" xfId="15592"/>
    <cellStyle name="Input [yellow] 28 3 6 2" xfId="15593"/>
    <cellStyle name="Input [yellow] 29" xfId="15594"/>
    <cellStyle name="Input [yellow] 29 2" xfId="15595"/>
    <cellStyle name="Input [yellow] 29 2 2" xfId="15596"/>
    <cellStyle name="Input [yellow] 29 2 2 2" xfId="15597"/>
    <cellStyle name="Input [yellow] 29 2 2 2 2" xfId="15598"/>
    <cellStyle name="Input [yellow] 29 2 2 3" xfId="15599"/>
    <cellStyle name="Input [yellow] 29 2 2 3 2" xfId="15600"/>
    <cellStyle name="Input [yellow] 29 2 2 4" xfId="15601"/>
    <cellStyle name="Input [yellow] 29 2 2 4 2" xfId="15602"/>
    <cellStyle name="Input [yellow] 29 2 3" xfId="15603"/>
    <cellStyle name="Input [yellow] 29 2 3 2" xfId="15604"/>
    <cellStyle name="Input [yellow] 29 2 4" xfId="15605"/>
    <cellStyle name="Input [yellow] 29 2 4 2" xfId="15606"/>
    <cellStyle name="Input [yellow] 29 2 4 3" xfId="15607"/>
    <cellStyle name="Input [yellow] 29 2 5" xfId="15608"/>
    <cellStyle name="Input [yellow] 29 2 5 2" xfId="15609"/>
    <cellStyle name="Input [yellow] 29 2 6" xfId="15610"/>
    <cellStyle name="Input [yellow] 29 2 6 2" xfId="15611"/>
    <cellStyle name="Input [yellow] 29 3" xfId="15612"/>
    <cellStyle name="Input [yellow] 29 3 2" xfId="15613"/>
    <cellStyle name="Input [yellow] 29 3 2 2" xfId="15614"/>
    <cellStyle name="Input [yellow] 29 3 2 2 2" xfId="15615"/>
    <cellStyle name="Input [yellow] 29 3 2 3" xfId="15616"/>
    <cellStyle name="Input [yellow] 29 3 2 3 2" xfId="15617"/>
    <cellStyle name="Input [yellow] 29 3 2 4" xfId="15618"/>
    <cellStyle name="Input [yellow] 29 3 2 4 2" xfId="15619"/>
    <cellStyle name="Input [yellow] 29 3 3" xfId="15620"/>
    <cellStyle name="Input [yellow] 29 3 3 2" xfId="15621"/>
    <cellStyle name="Input [yellow] 29 3 4" xfId="15622"/>
    <cellStyle name="Input [yellow] 29 3 4 2" xfId="15623"/>
    <cellStyle name="Input [yellow] 29 3 4 3" xfId="15624"/>
    <cellStyle name="Input [yellow] 29 3 5" xfId="15625"/>
    <cellStyle name="Input [yellow] 29 3 5 2" xfId="15626"/>
    <cellStyle name="Input [yellow] 29 3 6" xfId="15627"/>
    <cellStyle name="Input [yellow] 29 3 6 2" xfId="15628"/>
    <cellStyle name="Input [yellow] 3" xfId="15629"/>
    <cellStyle name="Input [yellow] 3 10" xfId="15630"/>
    <cellStyle name="Input [yellow] 3 10 2" xfId="15631"/>
    <cellStyle name="Input [yellow] 3 10 2 2" xfId="15632"/>
    <cellStyle name="Input [yellow] 3 10 2 2 2" xfId="15633"/>
    <cellStyle name="Input [yellow] 3 10 2 2 2 2" xfId="15634"/>
    <cellStyle name="Input [yellow] 3 10 2 2 3" xfId="15635"/>
    <cellStyle name="Input [yellow] 3 10 2 2 3 2" xfId="15636"/>
    <cellStyle name="Input [yellow] 3 10 2 2 4" xfId="15637"/>
    <cellStyle name="Input [yellow] 3 10 2 2 4 2" xfId="15638"/>
    <cellStyle name="Input [yellow] 3 10 2 3" xfId="15639"/>
    <cellStyle name="Input [yellow] 3 10 2 3 2" xfId="15640"/>
    <cellStyle name="Input [yellow] 3 10 2 4" xfId="15641"/>
    <cellStyle name="Input [yellow] 3 10 2 4 2" xfId="15642"/>
    <cellStyle name="Input [yellow] 3 10 2 4 3" xfId="15643"/>
    <cellStyle name="Input [yellow] 3 10 2 5" xfId="15644"/>
    <cellStyle name="Input [yellow] 3 10 2 5 2" xfId="15645"/>
    <cellStyle name="Input [yellow] 3 10 2 6" xfId="15646"/>
    <cellStyle name="Input [yellow] 3 10 2 6 2" xfId="15647"/>
    <cellStyle name="Input [yellow] 3 10 3" xfId="15648"/>
    <cellStyle name="Input [yellow] 3 10 3 2" xfId="15649"/>
    <cellStyle name="Input [yellow] 3 10 3 2 2" xfId="15650"/>
    <cellStyle name="Input [yellow] 3 10 3 2 2 2" xfId="15651"/>
    <cellStyle name="Input [yellow] 3 10 3 2 3" xfId="15652"/>
    <cellStyle name="Input [yellow] 3 10 3 2 3 2" xfId="15653"/>
    <cellStyle name="Input [yellow] 3 10 3 2 4" xfId="15654"/>
    <cellStyle name="Input [yellow] 3 10 3 2 4 2" xfId="15655"/>
    <cellStyle name="Input [yellow] 3 10 3 3" xfId="15656"/>
    <cellStyle name="Input [yellow] 3 10 3 3 2" xfId="15657"/>
    <cellStyle name="Input [yellow] 3 10 3 4" xfId="15658"/>
    <cellStyle name="Input [yellow] 3 10 3 4 2" xfId="15659"/>
    <cellStyle name="Input [yellow] 3 10 3 4 3" xfId="15660"/>
    <cellStyle name="Input [yellow] 3 10 3 5" xfId="15661"/>
    <cellStyle name="Input [yellow] 3 10 3 5 2" xfId="15662"/>
    <cellStyle name="Input [yellow] 3 10 3 6" xfId="15663"/>
    <cellStyle name="Input [yellow] 3 10 3 6 2" xfId="15664"/>
    <cellStyle name="Input [yellow] 3 11" xfId="15665"/>
    <cellStyle name="Input [yellow] 3 11 2" xfId="15666"/>
    <cellStyle name="Input [yellow] 3 11 2 2" xfId="15667"/>
    <cellStyle name="Input [yellow] 3 11 2 2 2" xfId="15668"/>
    <cellStyle name="Input [yellow] 3 11 2 2 2 2" xfId="15669"/>
    <cellStyle name="Input [yellow] 3 11 2 2 3" xfId="15670"/>
    <cellStyle name="Input [yellow] 3 11 2 2 3 2" xfId="15671"/>
    <cellStyle name="Input [yellow] 3 11 2 2 4" xfId="15672"/>
    <cellStyle name="Input [yellow] 3 11 2 2 4 2" xfId="15673"/>
    <cellStyle name="Input [yellow] 3 11 2 3" xfId="15674"/>
    <cellStyle name="Input [yellow] 3 11 2 3 2" xfId="15675"/>
    <cellStyle name="Input [yellow] 3 11 2 4" xfId="15676"/>
    <cellStyle name="Input [yellow] 3 11 2 4 2" xfId="15677"/>
    <cellStyle name="Input [yellow] 3 11 2 4 3" xfId="15678"/>
    <cellStyle name="Input [yellow] 3 11 2 5" xfId="15679"/>
    <cellStyle name="Input [yellow] 3 11 2 5 2" xfId="15680"/>
    <cellStyle name="Input [yellow] 3 11 2 6" xfId="15681"/>
    <cellStyle name="Input [yellow] 3 11 2 6 2" xfId="15682"/>
    <cellStyle name="Input [yellow] 3 11 3" xfId="15683"/>
    <cellStyle name="Input [yellow] 3 11 3 2" xfId="15684"/>
    <cellStyle name="Input [yellow] 3 11 3 2 2" xfId="15685"/>
    <cellStyle name="Input [yellow] 3 11 3 2 2 2" xfId="15686"/>
    <cellStyle name="Input [yellow] 3 11 3 2 3" xfId="15687"/>
    <cellStyle name="Input [yellow] 3 11 3 2 3 2" xfId="15688"/>
    <cellStyle name="Input [yellow] 3 11 3 2 4" xfId="15689"/>
    <cellStyle name="Input [yellow] 3 11 3 2 4 2" xfId="15690"/>
    <cellStyle name="Input [yellow] 3 11 3 3" xfId="15691"/>
    <cellStyle name="Input [yellow] 3 11 3 3 2" xfId="15692"/>
    <cellStyle name="Input [yellow] 3 11 3 4" xfId="15693"/>
    <cellStyle name="Input [yellow] 3 11 3 4 2" xfId="15694"/>
    <cellStyle name="Input [yellow] 3 11 3 4 3" xfId="15695"/>
    <cellStyle name="Input [yellow] 3 11 3 5" xfId="15696"/>
    <cellStyle name="Input [yellow] 3 11 3 5 2" xfId="15697"/>
    <cellStyle name="Input [yellow] 3 11 3 6" xfId="15698"/>
    <cellStyle name="Input [yellow] 3 11 3 6 2" xfId="15699"/>
    <cellStyle name="Input [yellow] 3 12" xfId="15700"/>
    <cellStyle name="Input [yellow] 3 12 2" xfId="15701"/>
    <cellStyle name="Input [yellow] 3 12 2 2" xfId="15702"/>
    <cellStyle name="Input [yellow] 3 12 2 2 2" xfId="15703"/>
    <cellStyle name="Input [yellow] 3 12 2 2 2 2" xfId="15704"/>
    <cellStyle name="Input [yellow] 3 12 2 2 3" xfId="15705"/>
    <cellStyle name="Input [yellow] 3 12 2 2 3 2" xfId="15706"/>
    <cellStyle name="Input [yellow] 3 12 2 2 4" xfId="15707"/>
    <cellStyle name="Input [yellow] 3 12 2 2 4 2" xfId="15708"/>
    <cellStyle name="Input [yellow] 3 12 2 3" xfId="15709"/>
    <cellStyle name="Input [yellow] 3 12 2 3 2" xfId="15710"/>
    <cellStyle name="Input [yellow] 3 12 2 4" xfId="15711"/>
    <cellStyle name="Input [yellow] 3 12 2 4 2" xfId="15712"/>
    <cellStyle name="Input [yellow] 3 12 2 4 3" xfId="15713"/>
    <cellStyle name="Input [yellow] 3 12 2 5" xfId="15714"/>
    <cellStyle name="Input [yellow] 3 12 2 5 2" xfId="15715"/>
    <cellStyle name="Input [yellow] 3 12 2 6" xfId="15716"/>
    <cellStyle name="Input [yellow] 3 12 2 6 2" xfId="15717"/>
    <cellStyle name="Input [yellow] 3 12 3" xfId="15718"/>
    <cellStyle name="Input [yellow] 3 12 3 2" xfId="15719"/>
    <cellStyle name="Input [yellow] 3 12 3 2 2" xfId="15720"/>
    <cellStyle name="Input [yellow] 3 12 3 2 2 2" xfId="15721"/>
    <cellStyle name="Input [yellow] 3 12 3 2 3" xfId="15722"/>
    <cellStyle name="Input [yellow] 3 12 3 2 3 2" xfId="15723"/>
    <cellStyle name="Input [yellow] 3 12 3 2 4" xfId="15724"/>
    <cellStyle name="Input [yellow] 3 12 3 2 4 2" xfId="15725"/>
    <cellStyle name="Input [yellow] 3 12 3 3" xfId="15726"/>
    <cellStyle name="Input [yellow] 3 12 3 3 2" xfId="15727"/>
    <cellStyle name="Input [yellow] 3 12 3 4" xfId="15728"/>
    <cellStyle name="Input [yellow] 3 12 3 4 2" xfId="15729"/>
    <cellStyle name="Input [yellow] 3 12 3 4 3" xfId="15730"/>
    <cellStyle name="Input [yellow] 3 12 3 5" xfId="15731"/>
    <cellStyle name="Input [yellow] 3 12 3 5 2" xfId="15732"/>
    <cellStyle name="Input [yellow] 3 12 3 6" xfId="15733"/>
    <cellStyle name="Input [yellow] 3 12 3 6 2" xfId="15734"/>
    <cellStyle name="Input [yellow] 3 13" xfId="15735"/>
    <cellStyle name="Input [yellow] 3 13 2" xfId="15736"/>
    <cellStyle name="Input [yellow] 3 13 2 2" xfId="15737"/>
    <cellStyle name="Input [yellow] 3 13 2 2 2" xfId="15738"/>
    <cellStyle name="Input [yellow] 3 13 2 2 2 2" xfId="15739"/>
    <cellStyle name="Input [yellow] 3 13 2 2 3" xfId="15740"/>
    <cellStyle name="Input [yellow] 3 13 2 2 3 2" xfId="15741"/>
    <cellStyle name="Input [yellow] 3 13 2 2 4" xfId="15742"/>
    <cellStyle name="Input [yellow] 3 13 2 2 4 2" xfId="15743"/>
    <cellStyle name="Input [yellow] 3 13 2 3" xfId="15744"/>
    <cellStyle name="Input [yellow] 3 13 2 3 2" xfId="15745"/>
    <cellStyle name="Input [yellow] 3 13 2 4" xfId="15746"/>
    <cellStyle name="Input [yellow] 3 13 2 4 2" xfId="15747"/>
    <cellStyle name="Input [yellow] 3 13 2 4 3" xfId="15748"/>
    <cellStyle name="Input [yellow] 3 13 2 5" xfId="15749"/>
    <cellStyle name="Input [yellow] 3 13 2 5 2" xfId="15750"/>
    <cellStyle name="Input [yellow] 3 13 2 6" xfId="15751"/>
    <cellStyle name="Input [yellow] 3 13 2 6 2" xfId="15752"/>
    <cellStyle name="Input [yellow] 3 13 3" xfId="15753"/>
    <cellStyle name="Input [yellow] 3 13 3 2" xfId="15754"/>
    <cellStyle name="Input [yellow] 3 13 3 2 2" xfId="15755"/>
    <cellStyle name="Input [yellow] 3 13 3 2 2 2" xfId="15756"/>
    <cellStyle name="Input [yellow] 3 13 3 2 3" xfId="15757"/>
    <cellStyle name="Input [yellow] 3 13 3 2 3 2" xfId="15758"/>
    <cellStyle name="Input [yellow] 3 13 3 2 4" xfId="15759"/>
    <cellStyle name="Input [yellow] 3 13 3 2 4 2" xfId="15760"/>
    <cellStyle name="Input [yellow] 3 13 3 3" xfId="15761"/>
    <cellStyle name="Input [yellow] 3 13 3 3 2" xfId="15762"/>
    <cellStyle name="Input [yellow] 3 13 3 4" xfId="15763"/>
    <cellStyle name="Input [yellow] 3 13 3 4 2" xfId="15764"/>
    <cellStyle name="Input [yellow] 3 13 3 4 3" xfId="15765"/>
    <cellStyle name="Input [yellow] 3 13 3 5" xfId="15766"/>
    <cellStyle name="Input [yellow] 3 13 3 5 2" xfId="15767"/>
    <cellStyle name="Input [yellow] 3 13 3 6" xfId="15768"/>
    <cellStyle name="Input [yellow] 3 13 3 6 2" xfId="15769"/>
    <cellStyle name="Input [yellow] 3 14" xfId="15770"/>
    <cellStyle name="Input [yellow] 3 14 2" xfId="15771"/>
    <cellStyle name="Input [yellow] 3 14 2 2" xfId="15772"/>
    <cellStyle name="Input [yellow] 3 14 2 2 2" xfId="15773"/>
    <cellStyle name="Input [yellow] 3 14 2 2 2 2" xfId="15774"/>
    <cellStyle name="Input [yellow] 3 14 2 2 3" xfId="15775"/>
    <cellStyle name="Input [yellow] 3 14 2 2 3 2" xfId="15776"/>
    <cellStyle name="Input [yellow] 3 14 2 2 4" xfId="15777"/>
    <cellStyle name="Input [yellow] 3 14 2 2 4 2" xfId="15778"/>
    <cellStyle name="Input [yellow] 3 14 2 3" xfId="15779"/>
    <cellStyle name="Input [yellow] 3 14 2 3 2" xfId="15780"/>
    <cellStyle name="Input [yellow] 3 14 2 4" xfId="15781"/>
    <cellStyle name="Input [yellow] 3 14 2 4 2" xfId="15782"/>
    <cellStyle name="Input [yellow] 3 14 2 4 3" xfId="15783"/>
    <cellStyle name="Input [yellow] 3 14 2 5" xfId="15784"/>
    <cellStyle name="Input [yellow] 3 14 2 5 2" xfId="15785"/>
    <cellStyle name="Input [yellow] 3 14 2 6" xfId="15786"/>
    <cellStyle name="Input [yellow] 3 14 2 6 2" xfId="15787"/>
    <cellStyle name="Input [yellow] 3 14 3" xfId="15788"/>
    <cellStyle name="Input [yellow] 3 14 3 2" xfId="15789"/>
    <cellStyle name="Input [yellow] 3 14 3 2 2" xfId="15790"/>
    <cellStyle name="Input [yellow] 3 14 3 2 2 2" xfId="15791"/>
    <cellStyle name="Input [yellow] 3 14 3 2 3" xfId="15792"/>
    <cellStyle name="Input [yellow] 3 14 3 2 3 2" xfId="15793"/>
    <cellStyle name="Input [yellow] 3 14 3 2 4" xfId="15794"/>
    <cellStyle name="Input [yellow] 3 14 3 2 4 2" xfId="15795"/>
    <cellStyle name="Input [yellow] 3 14 3 3" xfId="15796"/>
    <cellStyle name="Input [yellow] 3 14 3 3 2" xfId="15797"/>
    <cellStyle name="Input [yellow] 3 14 3 4" xfId="15798"/>
    <cellStyle name="Input [yellow] 3 14 3 4 2" xfId="15799"/>
    <cellStyle name="Input [yellow] 3 14 3 4 3" xfId="15800"/>
    <cellStyle name="Input [yellow] 3 14 3 5" xfId="15801"/>
    <cellStyle name="Input [yellow] 3 14 3 5 2" xfId="15802"/>
    <cellStyle name="Input [yellow] 3 14 3 6" xfId="15803"/>
    <cellStyle name="Input [yellow] 3 14 3 6 2" xfId="15804"/>
    <cellStyle name="Input [yellow] 3 15" xfId="15805"/>
    <cellStyle name="Input [yellow] 3 15 2" xfId="15806"/>
    <cellStyle name="Input [yellow] 3 15 2 2" xfId="15807"/>
    <cellStyle name="Input [yellow] 3 15 2 2 2" xfId="15808"/>
    <cellStyle name="Input [yellow] 3 15 2 2 2 2" xfId="15809"/>
    <cellStyle name="Input [yellow] 3 15 2 2 3" xfId="15810"/>
    <cellStyle name="Input [yellow] 3 15 2 2 3 2" xfId="15811"/>
    <cellStyle name="Input [yellow] 3 15 2 2 4" xfId="15812"/>
    <cellStyle name="Input [yellow] 3 15 2 2 4 2" xfId="15813"/>
    <cellStyle name="Input [yellow] 3 15 2 3" xfId="15814"/>
    <cellStyle name="Input [yellow] 3 15 2 3 2" xfId="15815"/>
    <cellStyle name="Input [yellow] 3 15 2 4" xfId="15816"/>
    <cellStyle name="Input [yellow] 3 15 2 4 2" xfId="15817"/>
    <cellStyle name="Input [yellow] 3 15 2 4 3" xfId="15818"/>
    <cellStyle name="Input [yellow] 3 15 2 5" xfId="15819"/>
    <cellStyle name="Input [yellow] 3 15 2 5 2" xfId="15820"/>
    <cellStyle name="Input [yellow] 3 15 2 6" xfId="15821"/>
    <cellStyle name="Input [yellow] 3 15 2 6 2" xfId="15822"/>
    <cellStyle name="Input [yellow] 3 15 3" xfId="15823"/>
    <cellStyle name="Input [yellow] 3 15 3 2" xfId="15824"/>
    <cellStyle name="Input [yellow] 3 15 3 2 2" xfId="15825"/>
    <cellStyle name="Input [yellow] 3 15 3 2 2 2" xfId="15826"/>
    <cellStyle name="Input [yellow] 3 15 3 2 3" xfId="15827"/>
    <cellStyle name="Input [yellow] 3 15 3 2 3 2" xfId="15828"/>
    <cellStyle name="Input [yellow] 3 15 3 2 4" xfId="15829"/>
    <cellStyle name="Input [yellow] 3 15 3 2 4 2" xfId="15830"/>
    <cellStyle name="Input [yellow] 3 15 3 3" xfId="15831"/>
    <cellStyle name="Input [yellow] 3 15 3 3 2" xfId="15832"/>
    <cellStyle name="Input [yellow] 3 15 3 4" xfId="15833"/>
    <cellStyle name="Input [yellow] 3 15 3 4 2" xfId="15834"/>
    <cellStyle name="Input [yellow] 3 15 3 4 3" xfId="15835"/>
    <cellStyle name="Input [yellow] 3 15 3 5" xfId="15836"/>
    <cellStyle name="Input [yellow] 3 15 3 5 2" xfId="15837"/>
    <cellStyle name="Input [yellow] 3 15 3 6" xfId="15838"/>
    <cellStyle name="Input [yellow] 3 15 3 6 2" xfId="15839"/>
    <cellStyle name="Input [yellow] 3 16" xfId="15840"/>
    <cellStyle name="Input [yellow] 3 16 2" xfId="15841"/>
    <cellStyle name="Input [yellow] 3 16 2 2" xfId="15842"/>
    <cellStyle name="Input [yellow] 3 16 2 2 2" xfId="15843"/>
    <cellStyle name="Input [yellow] 3 16 2 2 2 2" xfId="15844"/>
    <cellStyle name="Input [yellow] 3 16 2 2 3" xfId="15845"/>
    <cellStyle name="Input [yellow] 3 16 2 2 3 2" xfId="15846"/>
    <cellStyle name="Input [yellow] 3 16 2 2 4" xfId="15847"/>
    <cellStyle name="Input [yellow] 3 16 2 2 4 2" xfId="15848"/>
    <cellStyle name="Input [yellow] 3 16 2 3" xfId="15849"/>
    <cellStyle name="Input [yellow] 3 16 2 3 2" xfId="15850"/>
    <cellStyle name="Input [yellow] 3 16 2 4" xfId="15851"/>
    <cellStyle name="Input [yellow] 3 16 2 4 2" xfId="15852"/>
    <cellStyle name="Input [yellow] 3 16 2 4 3" xfId="15853"/>
    <cellStyle name="Input [yellow] 3 16 2 5" xfId="15854"/>
    <cellStyle name="Input [yellow] 3 16 2 5 2" xfId="15855"/>
    <cellStyle name="Input [yellow] 3 16 2 6" xfId="15856"/>
    <cellStyle name="Input [yellow] 3 16 2 6 2" xfId="15857"/>
    <cellStyle name="Input [yellow] 3 16 3" xfId="15858"/>
    <cellStyle name="Input [yellow] 3 16 3 2" xfId="15859"/>
    <cellStyle name="Input [yellow] 3 16 3 2 2" xfId="15860"/>
    <cellStyle name="Input [yellow] 3 16 3 2 2 2" xfId="15861"/>
    <cellStyle name="Input [yellow] 3 16 3 2 3" xfId="15862"/>
    <cellStyle name="Input [yellow] 3 16 3 2 3 2" xfId="15863"/>
    <cellStyle name="Input [yellow] 3 16 3 2 4" xfId="15864"/>
    <cellStyle name="Input [yellow] 3 16 3 2 4 2" xfId="15865"/>
    <cellStyle name="Input [yellow] 3 16 3 3" xfId="15866"/>
    <cellStyle name="Input [yellow] 3 16 3 3 2" xfId="15867"/>
    <cellStyle name="Input [yellow] 3 16 3 4" xfId="15868"/>
    <cellStyle name="Input [yellow] 3 16 3 4 2" xfId="15869"/>
    <cellStyle name="Input [yellow] 3 16 3 4 3" xfId="15870"/>
    <cellStyle name="Input [yellow] 3 16 3 5" xfId="15871"/>
    <cellStyle name="Input [yellow] 3 16 3 5 2" xfId="15872"/>
    <cellStyle name="Input [yellow] 3 16 3 6" xfId="15873"/>
    <cellStyle name="Input [yellow] 3 16 3 6 2" xfId="15874"/>
    <cellStyle name="Input [yellow] 3 17" xfId="15875"/>
    <cellStyle name="Input [yellow] 3 17 2" xfId="15876"/>
    <cellStyle name="Input [yellow] 3 17 2 2" xfId="15877"/>
    <cellStyle name="Input [yellow] 3 17 2 2 2" xfId="15878"/>
    <cellStyle name="Input [yellow] 3 17 2 2 2 2" xfId="15879"/>
    <cellStyle name="Input [yellow] 3 17 2 2 3" xfId="15880"/>
    <cellStyle name="Input [yellow] 3 17 2 2 3 2" xfId="15881"/>
    <cellStyle name="Input [yellow] 3 17 2 2 4" xfId="15882"/>
    <cellStyle name="Input [yellow] 3 17 2 2 4 2" xfId="15883"/>
    <cellStyle name="Input [yellow] 3 17 2 3" xfId="15884"/>
    <cellStyle name="Input [yellow] 3 17 2 3 2" xfId="15885"/>
    <cellStyle name="Input [yellow] 3 17 2 4" xfId="15886"/>
    <cellStyle name="Input [yellow] 3 17 2 4 2" xfId="15887"/>
    <cellStyle name="Input [yellow] 3 17 2 4 3" xfId="15888"/>
    <cellStyle name="Input [yellow] 3 17 2 5" xfId="15889"/>
    <cellStyle name="Input [yellow] 3 17 2 5 2" xfId="15890"/>
    <cellStyle name="Input [yellow] 3 17 2 6" xfId="15891"/>
    <cellStyle name="Input [yellow] 3 17 2 6 2" xfId="15892"/>
    <cellStyle name="Input [yellow] 3 17 3" xfId="15893"/>
    <cellStyle name="Input [yellow] 3 17 3 2" xfId="15894"/>
    <cellStyle name="Input [yellow] 3 17 3 2 2" xfId="15895"/>
    <cellStyle name="Input [yellow] 3 17 3 2 2 2" xfId="15896"/>
    <cellStyle name="Input [yellow] 3 17 3 2 3" xfId="15897"/>
    <cellStyle name="Input [yellow] 3 17 3 2 3 2" xfId="15898"/>
    <cellStyle name="Input [yellow] 3 17 3 2 4" xfId="15899"/>
    <cellStyle name="Input [yellow] 3 17 3 2 4 2" xfId="15900"/>
    <cellStyle name="Input [yellow] 3 17 3 3" xfId="15901"/>
    <cellStyle name="Input [yellow] 3 17 3 3 2" xfId="15902"/>
    <cellStyle name="Input [yellow] 3 17 3 4" xfId="15903"/>
    <cellStyle name="Input [yellow] 3 17 3 4 2" xfId="15904"/>
    <cellStyle name="Input [yellow] 3 17 3 4 3" xfId="15905"/>
    <cellStyle name="Input [yellow] 3 17 3 5" xfId="15906"/>
    <cellStyle name="Input [yellow] 3 17 3 5 2" xfId="15907"/>
    <cellStyle name="Input [yellow] 3 17 3 6" xfId="15908"/>
    <cellStyle name="Input [yellow] 3 17 3 6 2" xfId="15909"/>
    <cellStyle name="Input [yellow] 3 18" xfId="15910"/>
    <cellStyle name="Input [yellow] 3 18 2" xfId="15911"/>
    <cellStyle name="Input [yellow] 3 18 2 2" xfId="15912"/>
    <cellStyle name="Input [yellow] 3 18 2 2 2" xfId="15913"/>
    <cellStyle name="Input [yellow] 3 18 2 2 2 2" xfId="15914"/>
    <cellStyle name="Input [yellow] 3 18 2 2 3" xfId="15915"/>
    <cellStyle name="Input [yellow] 3 18 2 2 3 2" xfId="15916"/>
    <cellStyle name="Input [yellow] 3 18 2 2 4" xfId="15917"/>
    <cellStyle name="Input [yellow] 3 18 2 2 4 2" xfId="15918"/>
    <cellStyle name="Input [yellow] 3 18 2 3" xfId="15919"/>
    <cellStyle name="Input [yellow] 3 18 2 3 2" xfId="15920"/>
    <cellStyle name="Input [yellow] 3 18 2 4" xfId="15921"/>
    <cellStyle name="Input [yellow] 3 18 2 4 2" xfId="15922"/>
    <cellStyle name="Input [yellow] 3 18 2 4 3" xfId="15923"/>
    <cellStyle name="Input [yellow] 3 18 2 5" xfId="15924"/>
    <cellStyle name="Input [yellow] 3 18 2 5 2" xfId="15925"/>
    <cellStyle name="Input [yellow] 3 18 2 6" xfId="15926"/>
    <cellStyle name="Input [yellow] 3 18 2 6 2" xfId="15927"/>
    <cellStyle name="Input [yellow] 3 18 3" xfId="15928"/>
    <cellStyle name="Input [yellow] 3 18 3 2" xfId="15929"/>
    <cellStyle name="Input [yellow] 3 18 3 2 2" xfId="15930"/>
    <cellStyle name="Input [yellow] 3 18 3 2 2 2" xfId="15931"/>
    <cellStyle name="Input [yellow] 3 18 3 2 3" xfId="15932"/>
    <cellStyle name="Input [yellow] 3 18 3 2 3 2" xfId="15933"/>
    <cellStyle name="Input [yellow] 3 18 3 2 4" xfId="15934"/>
    <cellStyle name="Input [yellow] 3 18 3 2 4 2" xfId="15935"/>
    <cellStyle name="Input [yellow] 3 18 3 3" xfId="15936"/>
    <cellStyle name="Input [yellow] 3 18 3 3 2" xfId="15937"/>
    <cellStyle name="Input [yellow] 3 18 3 4" xfId="15938"/>
    <cellStyle name="Input [yellow] 3 18 3 4 2" xfId="15939"/>
    <cellStyle name="Input [yellow] 3 18 3 4 3" xfId="15940"/>
    <cellStyle name="Input [yellow] 3 18 3 5" xfId="15941"/>
    <cellStyle name="Input [yellow] 3 18 3 5 2" xfId="15942"/>
    <cellStyle name="Input [yellow] 3 18 3 6" xfId="15943"/>
    <cellStyle name="Input [yellow] 3 18 3 6 2" xfId="15944"/>
    <cellStyle name="Input [yellow] 3 19" xfId="15945"/>
    <cellStyle name="Input [yellow] 3 19 2" xfId="15946"/>
    <cellStyle name="Input [yellow] 3 19 2 2" xfId="15947"/>
    <cellStyle name="Input [yellow] 3 19 2 2 2" xfId="15948"/>
    <cellStyle name="Input [yellow] 3 19 2 2 2 2" xfId="15949"/>
    <cellStyle name="Input [yellow] 3 19 2 2 3" xfId="15950"/>
    <cellStyle name="Input [yellow] 3 19 2 2 3 2" xfId="15951"/>
    <cellStyle name="Input [yellow] 3 19 2 2 4" xfId="15952"/>
    <cellStyle name="Input [yellow] 3 19 2 2 4 2" xfId="15953"/>
    <cellStyle name="Input [yellow] 3 19 2 3" xfId="15954"/>
    <cellStyle name="Input [yellow] 3 19 2 3 2" xfId="15955"/>
    <cellStyle name="Input [yellow] 3 19 2 4" xfId="15956"/>
    <cellStyle name="Input [yellow] 3 19 2 4 2" xfId="15957"/>
    <cellStyle name="Input [yellow] 3 19 2 4 3" xfId="15958"/>
    <cellStyle name="Input [yellow] 3 19 2 5" xfId="15959"/>
    <cellStyle name="Input [yellow] 3 19 2 5 2" xfId="15960"/>
    <cellStyle name="Input [yellow] 3 19 2 6" xfId="15961"/>
    <cellStyle name="Input [yellow] 3 19 2 6 2" xfId="15962"/>
    <cellStyle name="Input [yellow] 3 19 3" xfId="15963"/>
    <cellStyle name="Input [yellow] 3 19 3 2" xfId="15964"/>
    <cellStyle name="Input [yellow] 3 19 3 2 2" xfId="15965"/>
    <cellStyle name="Input [yellow] 3 19 3 2 2 2" xfId="15966"/>
    <cellStyle name="Input [yellow] 3 19 3 2 3" xfId="15967"/>
    <cellStyle name="Input [yellow] 3 19 3 2 3 2" xfId="15968"/>
    <cellStyle name="Input [yellow] 3 19 3 2 4" xfId="15969"/>
    <cellStyle name="Input [yellow] 3 19 3 2 4 2" xfId="15970"/>
    <cellStyle name="Input [yellow] 3 19 3 3" xfId="15971"/>
    <cellStyle name="Input [yellow] 3 19 3 3 2" xfId="15972"/>
    <cellStyle name="Input [yellow] 3 19 3 4" xfId="15973"/>
    <cellStyle name="Input [yellow] 3 19 3 4 2" xfId="15974"/>
    <cellStyle name="Input [yellow] 3 19 3 4 3" xfId="15975"/>
    <cellStyle name="Input [yellow] 3 19 3 5" xfId="15976"/>
    <cellStyle name="Input [yellow] 3 19 3 5 2" xfId="15977"/>
    <cellStyle name="Input [yellow] 3 19 3 6" xfId="15978"/>
    <cellStyle name="Input [yellow] 3 19 3 6 2" xfId="15979"/>
    <cellStyle name="Input [yellow] 3 2" xfId="15980"/>
    <cellStyle name="Input [yellow] 3 2 2" xfId="15981"/>
    <cellStyle name="Input [yellow] 3 2 2 2" xfId="15982"/>
    <cellStyle name="Input [yellow] 3 2 2 2 2" xfId="15983"/>
    <cellStyle name="Input [yellow] 3 2 2 2 2 2" xfId="15984"/>
    <cellStyle name="Input [yellow] 3 2 2 2 2 2 2" xfId="15985"/>
    <cellStyle name="Input [yellow] 3 2 2 2 2 2 2 2" xfId="15986"/>
    <cellStyle name="Input [yellow] 3 2 2 2 2 2 3" xfId="15987"/>
    <cellStyle name="Input [yellow] 3 2 2 2 2 2 3 2" xfId="15988"/>
    <cellStyle name="Input [yellow] 3 2 2 2 2 2 4" xfId="15989"/>
    <cellStyle name="Input [yellow] 3 2 2 2 2 2 4 2" xfId="15990"/>
    <cellStyle name="Input [yellow] 3 2 2 2 2 3" xfId="15991"/>
    <cellStyle name="Input [yellow] 3 2 2 2 2 3 2" xfId="15992"/>
    <cellStyle name="Input [yellow] 3 2 2 2 2 4" xfId="15993"/>
    <cellStyle name="Input [yellow] 3 2 2 2 2 4 2" xfId="15994"/>
    <cellStyle name="Input [yellow] 3 2 2 2 2 4 3" xfId="15995"/>
    <cellStyle name="Input [yellow] 3 2 2 2 2 5" xfId="15996"/>
    <cellStyle name="Input [yellow] 3 2 2 2 2 5 2" xfId="15997"/>
    <cellStyle name="Input [yellow] 3 2 2 2 2 6" xfId="15998"/>
    <cellStyle name="Input [yellow] 3 2 2 2 2 6 2" xfId="15999"/>
    <cellStyle name="Input [yellow] 3 2 2 2 3" xfId="16000"/>
    <cellStyle name="Input [yellow] 3 2 2 2 3 2" xfId="16001"/>
    <cellStyle name="Input [yellow] 3 2 2 2 4" xfId="16002"/>
    <cellStyle name="Input [yellow] 3 2 2 2 4 2" xfId="16003"/>
    <cellStyle name="Input [yellow] 3 2 2 2 4 3" xfId="16004"/>
    <cellStyle name="Input [yellow] 3 2 2 2 5" xfId="16005"/>
    <cellStyle name="Input [yellow] 3 2 2 2 5 2" xfId="16006"/>
    <cellStyle name="Input [yellow] 3 2 2 2 6" xfId="16007"/>
    <cellStyle name="Input [yellow] 3 2 2 2 6 2" xfId="16008"/>
    <cellStyle name="Input [yellow] 3 2 2 3" xfId="16009"/>
    <cellStyle name="Input [yellow] 3 2 2 3 2" xfId="16010"/>
    <cellStyle name="Input [yellow] 3 2 2 3 2 2" xfId="16011"/>
    <cellStyle name="Input [yellow] 3 2 2 3 2 2 2" xfId="16012"/>
    <cellStyle name="Input [yellow] 3 2 2 3 2 2 2 2" xfId="16013"/>
    <cellStyle name="Input [yellow] 3 2 2 3 2 2 3" xfId="16014"/>
    <cellStyle name="Input [yellow] 3 2 2 3 2 2 3 2" xfId="16015"/>
    <cellStyle name="Input [yellow] 3 2 2 3 2 2 4" xfId="16016"/>
    <cellStyle name="Input [yellow] 3 2 2 3 2 2 4 2" xfId="16017"/>
    <cellStyle name="Input [yellow] 3 2 2 3 2 3" xfId="16018"/>
    <cellStyle name="Input [yellow] 3 2 2 3 2 3 2" xfId="16019"/>
    <cellStyle name="Input [yellow] 3 2 2 3 2 4" xfId="16020"/>
    <cellStyle name="Input [yellow] 3 2 2 3 2 4 2" xfId="16021"/>
    <cellStyle name="Input [yellow] 3 2 2 3 2 4 3" xfId="16022"/>
    <cellStyle name="Input [yellow] 3 2 2 3 2 5" xfId="16023"/>
    <cellStyle name="Input [yellow] 3 2 2 3 2 5 2" xfId="16024"/>
    <cellStyle name="Input [yellow] 3 2 2 3 2 6" xfId="16025"/>
    <cellStyle name="Input [yellow] 3 2 2 3 2 6 2" xfId="16026"/>
    <cellStyle name="Input [yellow] 3 2 2 3 3" xfId="16027"/>
    <cellStyle name="Input [yellow] 3 2 2 3 3 2" xfId="16028"/>
    <cellStyle name="Input [yellow] 3 2 2 3 4" xfId="16029"/>
    <cellStyle name="Input [yellow] 3 2 2 3 4 2" xfId="16030"/>
    <cellStyle name="Input [yellow] 3 2 2 3 4 3" xfId="16031"/>
    <cellStyle name="Input [yellow] 3 2 2 3 5" xfId="16032"/>
    <cellStyle name="Input [yellow] 3 2 2 3 5 2" xfId="16033"/>
    <cellStyle name="Input [yellow] 3 2 2 3 6" xfId="16034"/>
    <cellStyle name="Input [yellow] 3 2 2 3 6 2" xfId="16035"/>
    <cellStyle name="Input [yellow] 3 2 2 4" xfId="16036"/>
    <cellStyle name="Input [yellow] 3 2 2 4 2" xfId="16037"/>
    <cellStyle name="Input [yellow] 3 2 2 4 2 2" xfId="16038"/>
    <cellStyle name="Input [yellow] 3 2 2 4 2 2 2" xfId="16039"/>
    <cellStyle name="Input [yellow] 3 2 2 4 2 3" xfId="16040"/>
    <cellStyle name="Input [yellow] 3 2 2 4 2 3 2" xfId="16041"/>
    <cellStyle name="Input [yellow] 3 2 2 4 2 4" xfId="16042"/>
    <cellStyle name="Input [yellow] 3 2 2 4 2 4 2" xfId="16043"/>
    <cellStyle name="Input [yellow] 3 2 2 4 3" xfId="16044"/>
    <cellStyle name="Input [yellow] 3 2 2 4 3 2" xfId="16045"/>
    <cellStyle name="Input [yellow] 3 2 2 4 4" xfId="16046"/>
    <cellStyle name="Input [yellow] 3 2 2 4 4 2" xfId="16047"/>
    <cellStyle name="Input [yellow] 3 2 2 4 4 3" xfId="16048"/>
    <cellStyle name="Input [yellow] 3 2 2 4 5" xfId="16049"/>
    <cellStyle name="Input [yellow] 3 2 2 4 5 2" xfId="16050"/>
    <cellStyle name="Input [yellow] 3 2 2 4 6" xfId="16051"/>
    <cellStyle name="Input [yellow] 3 2 2 4 6 2" xfId="16052"/>
    <cellStyle name="Input [yellow] 3 2 2 5" xfId="16053"/>
    <cellStyle name="Input [yellow] 3 2 2 5 2" xfId="16054"/>
    <cellStyle name="Input [yellow] 3 2 2 6" xfId="16055"/>
    <cellStyle name="Input [yellow] 3 2 2 6 2" xfId="16056"/>
    <cellStyle name="Input [yellow] 3 2 2 6 3" xfId="16057"/>
    <cellStyle name="Input [yellow] 3 2 2 7" xfId="16058"/>
    <cellStyle name="Input [yellow] 3 2 2 7 2" xfId="16059"/>
    <cellStyle name="Input [yellow] 3 2 2 8" xfId="16060"/>
    <cellStyle name="Input [yellow] 3 2 2 8 2" xfId="16061"/>
    <cellStyle name="Input [yellow] 3 2 3" xfId="16062"/>
    <cellStyle name="Input [yellow] 3 2 3 2" xfId="16063"/>
    <cellStyle name="Input [yellow] 3 2 3 2 2" xfId="16064"/>
    <cellStyle name="Input [yellow] 3 2 3 2 2 2" xfId="16065"/>
    <cellStyle name="Input [yellow] 3 2 3 2 2 2 2" xfId="16066"/>
    <cellStyle name="Input [yellow] 3 2 3 2 2 3" xfId="16067"/>
    <cellStyle name="Input [yellow] 3 2 3 2 2 3 2" xfId="16068"/>
    <cellStyle name="Input [yellow] 3 2 3 2 2 4" xfId="16069"/>
    <cellStyle name="Input [yellow] 3 2 3 2 2 4 2" xfId="16070"/>
    <cellStyle name="Input [yellow] 3 2 3 2 3" xfId="16071"/>
    <cellStyle name="Input [yellow] 3 2 3 2 3 2" xfId="16072"/>
    <cellStyle name="Input [yellow] 3 2 3 2 4" xfId="16073"/>
    <cellStyle name="Input [yellow] 3 2 3 2 4 2" xfId="16074"/>
    <cellStyle name="Input [yellow] 3 2 3 2 4 3" xfId="16075"/>
    <cellStyle name="Input [yellow] 3 2 3 2 5" xfId="16076"/>
    <cellStyle name="Input [yellow] 3 2 3 2 5 2" xfId="16077"/>
    <cellStyle name="Input [yellow] 3 2 3 2 6" xfId="16078"/>
    <cellStyle name="Input [yellow] 3 2 3 2 6 2" xfId="16079"/>
    <cellStyle name="Input [yellow] 3 2 3 3" xfId="16080"/>
    <cellStyle name="Input [yellow] 3 2 3 3 2" xfId="16081"/>
    <cellStyle name="Input [yellow] 3 2 3 4" xfId="16082"/>
    <cellStyle name="Input [yellow] 3 2 3 4 2" xfId="16083"/>
    <cellStyle name="Input [yellow] 3 2 3 4 3" xfId="16084"/>
    <cellStyle name="Input [yellow] 3 2 3 5" xfId="16085"/>
    <cellStyle name="Input [yellow] 3 2 3 5 2" xfId="16086"/>
    <cellStyle name="Input [yellow] 3 2 3 6" xfId="16087"/>
    <cellStyle name="Input [yellow] 3 2 3 6 2" xfId="16088"/>
    <cellStyle name="Input [yellow] 3 2 4" xfId="16089"/>
    <cellStyle name="Input [yellow] 3 2 4 2" xfId="16090"/>
    <cellStyle name="Input [yellow] 3 2 4 2 2" xfId="16091"/>
    <cellStyle name="Input [yellow] 3 2 4 2 2 2" xfId="16092"/>
    <cellStyle name="Input [yellow] 3 2 4 2 3" xfId="16093"/>
    <cellStyle name="Input [yellow] 3 2 4 2 3 2" xfId="16094"/>
    <cellStyle name="Input [yellow] 3 2 4 2 4" xfId="16095"/>
    <cellStyle name="Input [yellow] 3 2 4 2 4 2" xfId="16096"/>
    <cellStyle name="Input [yellow] 3 2 4 3" xfId="16097"/>
    <cellStyle name="Input [yellow] 3 2 4 3 2" xfId="16098"/>
    <cellStyle name="Input [yellow] 3 2 4 4" xfId="16099"/>
    <cellStyle name="Input [yellow] 3 2 4 4 2" xfId="16100"/>
    <cellStyle name="Input [yellow] 3 2 4 4 3" xfId="16101"/>
    <cellStyle name="Input [yellow] 3 2 4 5" xfId="16102"/>
    <cellStyle name="Input [yellow] 3 2 4 5 2" xfId="16103"/>
    <cellStyle name="Input [yellow] 3 2 4 6" xfId="16104"/>
    <cellStyle name="Input [yellow] 3 2 4 6 2" xfId="16105"/>
    <cellStyle name="Input [yellow] 3 20" xfId="16106"/>
    <cellStyle name="Input [yellow] 3 20 2" xfId="16107"/>
    <cellStyle name="Input [yellow] 3 20 2 2" xfId="16108"/>
    <cellStyle name="Input [yellow] 3 20 2 2 2" xfId="16109"/>
    <cellStyle name="Input [yellow] 3 20 2 2 2 2" xfId="16110"/>
    <cellStyle name="Input [yellow] 3 20 2 2 3" xfId="16111"/>
    <cellStyle name="Input [yellow] 3 20 2 2 3 2" xfId="16112"/>
    <cellStyle name="Input [yellow] 3 20 2 2 4" xfId="16113"/>
    <cellStyle name="Input [yellow] 3 20 2 2 4 2" xfId="16114"/>
    <cellStyle name="Input [yellow] 3 20 2 3" xfId="16115"/>
    <cellStyle name="Input [yellow] 3 20 2 3 2" xfId="16116"/>
    <cellStyle name="Input [yellow] 3 20 2 4" xfId="16117"/>
    <cellStyle name="Input [yellow] 3 20 2 4 2" xfId="16118"/>
    <cellStyle name="Input [yellow] 3 20 2 4 3" xfId="16119"/>
    <cellStyle name="Input [yellow] 3 20 2 5" xfId="16120"/>
    <cellStyle name="Input [yellow] 3 20 2 5 2" xfId="16121"/>
    <cellStyle name="Input [yellow] 3 20 2 6" xfId="16122"/>
    <cellStyle name="Input [yellow] 3 20 2 6 2" xfId="16123"/>
    <cellStyle name="Input [yellow] 3 20 3" xfId="16124"/>
    <cellStyle name="Input [yellow] 3 20 3 2" xfId="16125"/>
    <cellStyle name="Input [yellow] 3 20 3 2 2" xfId="16126"/>
    <cellStyle name="Input [yellow] 3 20 3 2 2 2" xfId="16127"/>
    <cellStyle name="Input [yellow] 3 20 3 2 3" xfId="16128"/>
    <cellStyle name="Input [yellow] 3 20 3 2 3 2" xfId="16129"/>
    <cellStyle name="Input [yellow] 3 20 3 2 4" xfId="16130"/>
    <cellStyle name="Input [yellow] 3 20 3 2 4 2" xfId="16131"/>
    <cellStyle name="Input [yellow] 3 20 3 3" xfId="16132"/>
    <cellStyle name="Input [yellow] 3 20 3 3 2" xfId="16133"/>
    <cellStyle name="Input [yellow] 3 20 3 4" xfId="16134"/>
    <cellStyle name="Input [yellow] 3 20 3 4 2" xfId="16135"/>
    <cellStyle name="Input [yellow] 3 20 3 4 3" xfId="16136"/>
    <cellStyle name="Input [yellow] 3 20 3 5" xfId="16137"/>
    <cellStyle name="Input [yellow] 3 20 3 5 2" xfId="16138"/>
    <cellStyle name="Input [yellow] 3 20 3 6" xfId="16139"/>
    <cellStyle name="Input [yellow] 3 20 3 6 2" xfId="16140"/>
    <cellStyle name="Input [yellow] 3 21" xfId="16141"/>
    <cellStyle name="Input [yellow] 3 21 2" xfId="16142"/>
    <cellStyle name="Input [yellow] 3 21 2 2" xfId="16143"/>
    <cellStyle name="Input [yellow] 3 21 2 2 2" xfId="16144"/>
    <cellStyle name="Input [yellow] 3 21 2 2 2 2" xfId="16145"/>
    <cellStyle name="Input [yellow] 3 21 2 2 3" xfId="16146"/>
    <cellStyle name="Input [yellow] 3 21 2 2 3 2" xfId="16147"/>
    <cellStyle name="Input [yellow] 3 21 2 2 4" xfId="16148"/>
    <cellStyle name="Input [yellow] 3 21 2 2 4 2" xfId="16149"/>
    <cellStyle name="Input [yellow] 3 21 2 3" xfId="16150"/>
    <cellStyle name="Input [yellow] 3 21 2 3 2" xfId="16151"/>
    <cellStyle name="Input [yellow] 3 21 2 4" xfId="16152"/>
    <cellStyle name="Input [yellow] 3 21 2 4 2" xfId="16153"/>
    <cellStyle name="Input [yellow] 3 21 2 4 3" xfId="16154"/>
    <cellStyle name="Input [yellow] 3 21 2 5" xfId="16155"/>
    <cellStyle name="Input [yellow] 3 21 2 5 2" xfId="16156"/>
    <cellStyle name="Input [yellow] 3 21 2 6" xfId="16157"/>
    <cellStyle name="Input [yellow] 3 21 2 6 2" xfId="16158"/>
    <cellStyle name="Input [yellow] 3 21 3" xfId="16159"/>
    <cellStyle name="Input [yellow] 3 21 3 2" xfId="16160"/>
    <cellStyle name="Input [yellow] 3 21 3 2 2" xfId="16161"/>
    <cellStyle name="Input [yellow] 3 21 3 2 2 2" xfId="16162"/>
    <cellStyle name="Input [yellow] 3 21 3 2 3" xfId="16163"/>
    <cellStyle name="Input [yellow] 3 21 3 2 3 2" xfId="16164"/>
    <cellStyle name="Input [yellow] 3 21 3 2 4" xfId="16165"/>
    <cellStyle name="Input [yellow] 3 21 3 2 4 2" xfId="16166"/>
    <cellStyle name="Input [yellow] 3 21 3 3" xfId="16167"/>
    <cellStyle name="Input [yellow] 3 21 3 3 2" xfId="16168"/>
    <cellStyle name="Input [yellow] 3 21 3 4" xfId="16169"/>
    <cellStyle name="Input [yellow] 3 21 3 4 2" xfId="16170"/>
    <cellStyle name="Input [yellow] 3 21 3 4 3" xfId="16171"/>
    <cellStyle name="Input [yellow] 3 21 3 5" xfId="16172"/>
    <cellStyle name="Input [yellow] 3 21 3 5 2" xfId="16173"/>
    <cellStyle name="Input [yellow] 3 21 3 6" xfId="16174"/>
    <cellStyle name="Input [yellow] 3 21 3 6 2" xfId="16175"/>
    <cellStyle name="Input [yellow] 3 22" xfId="16176"/>
    <cellStyle name="Input [yellow] 3 22 2" xfId="16177"/>
    <cellStyle name="Input [yellow] 3 22 2 2" xfId="16178"/>
    <cellStyle name="Input [yellow] 3 22 2 2 2" xfId="16179"/>
    <cellStyle name="Input [yellow] 3 22 2 2 2 2" xfId="16180"/>
    <cellStyle name="Input [yellow] 3 22 2 2 3" xfId="16181"/>
    <cellStyle name="Input [yellow] 3 22 2 2 3 2" xfId="16182"/>
    <cellStyle name="Input [yellow] 3 22 2 2 4" xfId="16183"/>
    <cellStyle name="Input [yellow] 3 22 2 2 4 2" xfId="16184"/>
    <cellStyle name="Input [yellow] 3 22 2 3" xfId="16185"/>
    <cellStyle name="Input [yellow] 3 22 2 3 2" xfId="16186"/>
    <cellStyle name="Input [yellow] 3 22 2 4" xfId="16187"/>
    <cellStyle name="Input [yellow] 3 22 2 4 2" xfId="16188"/>
    <cellStyle name="Input [yellow] 3 22 2 4 3" xfId="16189"/>
    <cellStyle name="Input [yellow] 3 22 2 5" xfId="16190"/>
    <cellStyle name="Input [yellow] 3 22 2 5 2" xfId="16191"/>
    <cellStyle name="Input [yellow] 3 22 2 6" xfId="16192"/>
    <cellStyle name="Input [yellow] 3 22 2 6 2" xfId="16193"/>
    <cellStyle name="Input [yellow] 3 22 3" xfId="16194"/>
    <cellStyle name="Input [yellow] 3 22 3 2" xfId="16195"/>
    <cellStyle name="Input [yellow] 3 22 3 2 2" xfId="16196"/>
    <cellStyle name="Input [yellow] 3 22 3 2 2 2" xfId="16197"/>
    <cellStyle name="Input [yellow] 3 22 3 2 3" xfId="16198"/>
    <cellStyle name="Input [yellow] 3 22 3 2 3 2" xfId="16199"/>
    <cellStyle name="Input [yellow] 3 22 3 2 4" xfId="16200"/>
    <cellStyle name="Input [yellow] 3 22 3 2 4 2" xfId="16201"/>
    <cellStyle name="Input [yellow] 3 22 3 3" xfId="16202"/>
    <cellStyle name="Input [yellow] 3 22 3 3 2" xfId="16203"/>
    <cellStyle name="Input [yellow] 3 22 3 4" xfId="16204"/>
    <cellStyle name="Input [yellow] 3 22 3 4 2" xfId="16205"/>
    <cellStyle name="Input [yellow] 3 22 3 4 3" xfId="16206"/>
    <cellStyle name="Input [yellow] 3 22 3 5" xfId="16207"/>
    <cellStyle name="Input [yellow] 3 22 3 5 2" xfId="16208"/>
    <cellStyle name="Input [yellow] 3 22 3 6" xfId="16209"/>
    <cellStyle name="Input [yellow] 3 22 3 6 2" xfId="16210"/>
    <cellStyle name="Input [yellow] 3 23" xfId="16211"/>
    <cellStyle name="Input [yellow] 3 23 2" xfId="16212"/>
    <cellStyle name="Input [yellow] 3 23 2 2" xfId="16213"/>
    <cellStyle name="Input [yellow] 3 23 2 2 2" xfId="16214"/>
    <cellStyle name="Input [yellow] 3 23 2 2 2 2" xfId="16215"/>
    <cellStyle name="Input [yellow] 3 23 2 2 3" xfId="16216"/>
    <cellStyle name="Input [yellow] 3 23 2 2 3 2" xfId="16217"/>
    <cellStyle name="Input [yellow] 3 23 2 2 4" xfId="16218"/>
    <cellStyle name="Input [yellow] 3 23 2 2 4 2" xfId="16219"/>
    <cellStyle name="Input [yellow] 3 23 2 3" xfId="16220"/>
    <cellStyle name="Input [yellow] 3 23 2 3 2" xfId="16221"/>
    <cellStyle name="Input [yellow] 3 23 2 4" xfId="16222"/>
    <cellStyle name="Input [yellow] 3 23 2 4 2" xfId="16223"/>
    <cellStyle name="Input [yellow] 3 23 2 4 3" xfId="16224"/>
    <cellStyle name="Input [yellow] 3 23 2 5" xfId="16225"/>
    <cellStyle name="Input [yellow] 3 23 2 5 2" xfId="16226"/>
    <cellStyle name="Input [yellow] 3 23 2 6" xfId="16227"/>
    <cellStyle name="Input [yellow] 3 23 2 6 2" xfId="16228"/>
    <cellStyle name="Input [yellow] 3 23 3" xfId="16229"/>
    <cellStyle name="Input [yellow] 3 23 3 2" xfId="16230"/>
    <cellStyle name="Input [yellow] 3 23 3 2 2" xfId="16231"/>
    <cellStyle name="Input [yellow] 3 23 3 2 2 2" xfId="16232"/>
    <cellStyle name="Input [yellow] 3 23 3 2 3" xfId="16233"/>
    <cellStyle name="Input [yellow] 3 23 3 2 3 2" xfId="16234"/>
    <cellStyle name="Input [yellow] 3 23 3 2 4" xfId="16235"/>
    <cellStyle name="Input [yellow] 3 23 3 2 4 2" xfId="16236"/>
    <cellStyle name="Input [yellow] 3 23 3 3" xfId="16237"/>
    <cellStyle name="Input [yellow] 3 23 3 3 2" xfId="16238"/>
    <cellStyle name="Input [yellow] 3 23 3 4" xfId="16239"/>
    <cellStyle name="Input [yellow] 3 23 3 4 2" xfId="16240"/>
    <cellStyle name="Input [yellow] 3 23 3 4 3" xfId="16241"/>
    <cellStyle name="Input [yellow] 3 23 3 5" xfId="16242"/>
    <cellStyle name="Input [yellow] 3 23 3 5 2" xfId="16243"/>
    <cellStyle name="Input [yellow] 3 23 3 6" xfId="16244"/>
    <cellStyle name="Input [yellow] 3 23 3 6 2" xfId="16245"/>
    <cellStyle name="Input [yellow] 3 24" xfId="16246"/>
    <cellStyle name="Input [yellow] 3 24 2" xfId="16247"/>
    <cellStyle name="Input [yellow] 3 24 2 2" xfId="16248"/>
    <cellStyle name="Input [yellow] 3 24 2 2 2" xfId="16249"/>
    <cellStyle name="Input [yellow] 3 24 2 2 2 2" xfId="16250"/>
    <cellStyle name="Input [yellow] 3 24 2 2 3" xfId="16251"/>
    <cellStyle name="Input [yellow] 3 24 2 2 3 2" xfId="16252"/>
    <cellStyle name="Input [yellow] 3 24 2 2 4" xfId="16253"/>
    <cellStyle name="Input [yellow] 3 24 2 2 4 2" xfId="16254"/>
    <cellStyle name="Input [yellow] 3 24 2 3" xfId="16255"/>
    <cellStyle name="Input [yellow] 3 24 2 3 2" xfId="16256"/>
    <cellStyle name="Input [yellow] 3 24 2 4" xfId="16257"/>
    <cellStyle name="Input [yellow] 3 24 2 4 2" xfId="16258"/>
    <cellStyle name="Input [yellow] 3 24 2 4 3" xfId="16259"/>
    <cellStyle name="Input [yellow] 3 24 2 5" xfId="16260"/>
    <cellStyle name="Input [yellow] 3 24 2 5 2" xfId="16261"/>
    <cellStyle name="Input [yellow] 3 24 2 6" xfId="16262"/>
    <cellStyle name="Input [yellow] 3 24 2 6 2" xfId="16263"/>
    <cellStyle name="Input [yellow] 3 24 3" xfId="16264"/>
    <cellStyle name="Input [yellow] 3 24 3 2" xfId="16265"/>
    <cellStyle name="Input [yellow] 3 24 3 2 2" xfId="16266"/>
    <cellStyle name="Input [yellow] 3 24 3 2 2 2" xfId="16267"/>
    <cellStyle name="Input [yellow] 3 24 3 2 3" xfId="16268"/>
    <cellStyle name="Input [yellow] 3 24 3 2 3 2" xfId="16269"/>
    <cellStyle name="Input [yellow] 3 24 3 2 4" xfId="16270"/>
    <cellStyle name="Input [yellow] 3 24 3 2 4 2" xfId="16271"/>
    <cellStyle name="Input [yellow] 3 24 3 3" xfId="16272"/>
    <cellStyle name="Input [yellow] 3 24 3 3 2" xfId="16273"/>
    <cellStyle name="Input [yellow] 3 24 3 4" xfId="16274"/>
    <cellStyle name="Input [yellow] 3 24 3 4 2" xfId="16275"/>
    <cellStyle name="Input [yellow] 3 24 3 4 3" xfId="16276"/>
    <cellStyle name="Input [yellow] 3 24 3 5" xfId="16277"/>
    <cellStyle name="Input [yellow] 3 24 3 5 2" xfId="16278"/>
    <cellStyle name="Input [yellow] 3 24 3 6" xfId="16279"/>
    <cellStyle name="Input [yellow] 3 24 3 6 2" xfId="16280"/>
    <cellStyle name="Input [yellow] 3 25" xfId="16281"/>
    <cellStyle name="Input [yellow] 3 25 2" xfId="16282"/>
    <cellStyle name="Input [yellow] 3 25 2 2" xfId="16283"/>
    <cellStyle name="Input [yellow] 3 25 2 2 2" xfId="16284"/>
    <cellStyle name="Input [yellow] 3 25 2 2 2 2" xfId="16285"/>
    <cellStyle name="Input [yellow] 3 25 2 2 3" xfId="16286"/>
    <cellStyle name="Input [yellow] 3 25 2 2 3 2" xfId="16287"/>
    <cellStyle name="Input [yellow] 3 25 2 2 4" xfId="16288"/>
    <cellStyle name="Input [yellow] 3 25 2 2 4 2" xfId="16289"/>
    <cellStyle name="Input [yellow] 3 25 2 3" xfId="16290"/>
    <cellStyle name="Input [yellow] 3 25 2 3 2" xfId="16291"/>
    <cellStyle name="Input [yellow] 3 25 2 4" xfId="16292"/>
    <cellStyle name="Input [yellow] 3 25 2 4 2" xfId="16293"/>
    <cellStyle name="Input [yellow] 3 25 2 4 3" xfId="16294"/>
    <cellStyle name="Input [yellow] 3 25 2 5" xfId="16295"/>
    <cellStyle name="Input [yellow] 3 25 2 5 2" xfId="16296"/>
    <cellStyle name="Input [yellow] 3 25 2 6" xfId="16297"/>
    <cellStyle name="Input [yellow] 3 25 2 6 2" xfId="16298"/>
    <cellStyle name="Input [yellow] 3 25 3" xfId="16299"/>
    <cellStyle name="Input [yellow] 3 25 3 2" xfId="16300"/>
    <cellStyle name="Input [yellow] 3 25 3 2 2" xfId="16301"/>
    <cellStyle name="Input [yellow] 3 25 3 2 2 2" xfId="16302"/>
    <cellStyle name="Input [yellow] 3 25 3 2 3" xfId="16303"/>
    <cellStyle name="Input [yellow] 3 25 3 2 3 2" xfId="16304"/>
    <cellStyle name="Input [yellow] 3 25 3 2 4" xfId="16305"/>
    <cellStyle name="Input [yellow] 3 25 3 2 4 2" xfId="16306"/>
    <cellStyle name="Input [yellow] 3 25 3 3" xfId="16307"/>
    <cellStyle name="Input [yellow] 3 25 3 3 2" xfId="16308"/>
    <cellStyle name="Input [yellow] 3 25 3 4" xfId="16309"/>
    <cellStyle name="Input [yellow] 3 25 3 4 2" xfId="16310"/>
    <cellStyle name="Input [yellow] 3 25 3 4 3" xfId="16311"/>
    <cellStyle name="Input [yellow] 3 25 3 5" xfId="16312"/>
    <cellStyle name="Input [yellow] 3 25 3 5 2" xfId="16313"/>
    <cellStyle name="Input [yellow] 3 25 3 6" xfId="16314"/>
    <cellStyle name="Input [yellow] 3 25 3 6 2" xfId="16315"/>
    <cellStyle name="Input [yellow] 3 26" xfId="16316"/>
    <cellStyle name="Input [yellow] 3 26 2" xfId="16317"/>
    <cellStyle name="Input [yellow] 3 26 2 2" xfId="16318"/>
    <cellStyle name="Input [yellow] 3 26 2 2 2" xfId="16319"/>
    <cellStyle name="Input [yellow] 3 26 2 2 2 2" xfId="16320"/>
    <cellStyle name="Input [yellow] 3 26 2 2 3" xfId="16321"/>
    <cellStyle name="Input [yellow] 3 26 2 2 3 2" xfId="16322"/>
    <cellStyle name="Input [yellow] 3 26 2 2 4" xfId="16323"/>
    <cellStyle name="Input [yellow] 3 26 2 2 4 2" xfId="16324"/>
    <cellStyle name="Input [yellow] 3 26 2 3" xfId="16325"/>
    <cellStyle name="Input [yellow] 3 26 2 3 2" xfId="16326"/>
    <cellStyle name="Input [yellow] 3 26 2 4" xfId="16327"/>
    <cellStyle name="Input [yellow] 3 26 2 4 2" xfId="16328"/>
    <cellStyle name="Input [yellow] 3 26 2 4 3" xfId="16329"/>
    <cellStyle name="Input [yellow] 3 26 2 5" xfId="16330"/>
    <cellStyle name="Input [yellow] 3 26 2 5 2" xfId="16331"/>
    <cellStyle name="Input [yellow] 3 26 2 6" xfId="16332"/>
    <cellStyle name="Input [yellow] 3 26 2 6 2" xfId="16333"/>
    <cellStyle name="Input [yellow] 3 26 3" xfId="16334"/>
    <cellStyle name="Input [yellow] 3 26 3 2" xfId="16335"/>
    <cellStyle name="Input [yellow] 3 26 3 2 2" xfId="16336"/>
    <cellStyle name="Input [yellow] 3 26 3 2 2 2" xfId="16337"/>
    <cellStyle name="Input [yellow] 3 26 3 2 3" xfId="16338"/>
    <cellStyle name="Input [yellow] 3 26 3 2 3 2" xfId="16339"/>
    <cellStyle name="Input [yellow] 3 26 3 2 4" xfId="16340"/>
    <cellStyle name="Input [yellow] 3 26 3 2 4 2" xfId="16341"/>
    <cellStyle name="Input [yellow] 3 26 3 3" xfId="16342"/>
    <cellStyle name="Input [yellow] 3 26 3 3 2" xfId="16343"/>
    <cellStyle name="Input [yellow] 3 26 3 4" xfId="16344"/>
    <cellStyle name="Input [yellow] 3 26 3 4 2" xfId="16345"/>
    <cellStyle name="Input [yellow] 3 26 3 4 3" xfId="16346"/>
    <cellStyle name="Input [yellow] 3 26 3 5" xfId="16347"/>
    <cellStyle name="Input [yellow] 3 26 3 5 2" xfId="16348"/>
    <cellStyle name="Input [yellow] 3 26 3 6" xfId="16349"/>
    <cellStyle name="Input [yellow] 3 26 3 6 2" xfId="16350"/>
    <cellStyle name="Input [yellow] 3 27" xfId="16351"/>
    <cellStyle name="Input [yellow] 3 27 2" xfId="16352"/>
    <cellStyle name="Input [yellow] 3 27 2 2" xfId="16353"/>
    <cellStyle name="Input [yellow] 3 27 2 2 2" xfId="16354"/>
    <cellStyle name="Input [yellow] 3 27 2 2 2 2" xfId="16355"/>
    <cellStyle name="Input [yellow] 3 27 2 2 3" xfId="16356"/>
    <cellStyle name="Input [yellow] 3 27 2 2 3 2" xfId="16357"/>
    <cellStyle name="Input [yellow] 3 27 2 2 4" xfId="16358"/>
    <cellStyle name="Input [yellow] 3 27 2 2 4 2" xfId="16359"/>
    <cellStyle name="Input [yellow] 3 27 2 3" xfId="16360"/>
    <cellStyle name="Input [yellow] 3 27 2 3 2" xfId="16361"/>
    <cellStyle name="Input [yellow] 3 27 2 4" xfId="16362"/>
    <cellStyle name="Input [yellow] 3 27 2 4 2" xfId="16363"/>
    <cellStyle name="Input [yellow] 3 27 2 4 3" xfId="16364"/>
    <cellStyle name="Input [yellow] 3 27 2 5" xfId="16365"/>
    <cellStyle name="Input [yellow] 3 27 2 5 2" xfId="16366"/>
    <cellStyle name="Input [yellow] 3 27 2 6" xfId="16367"/>
    <cellStyle name="Input [yellow] 3 27 2 6 2" xfId="16368"/>
    <cellStyle name="Input [yellow] 3 27 3" xfId="16369"/>
    <cellStyle name="Input [yellow] 3 27 3 2" xfId="16370"/>
    <cellStyle name="Input [yellow] 3 27 3 2 2" xfId="16371"/>
    <cellStyle name="Input [yellow] 3 27 3 2 2 2" xfId="16372"/>
    <cellStyle name="Input [yellow] 3 27 3 2 3" xfId="16373"/>
    <cellStyle name="Input [yellow] 3 27 3 2 3 2" xfId="16374"/>
    <cellStyle name="Input [yellow] 3 27 3 2 4" xfId="16375"/>
    <cellStyle name="Input [yellow] 3 27 3 2 4 2" xfId="16376"/>
    <cellStyle name="Input [yellow] 3 27 3 3" xfId="16377"/>
    <cellStyle name="Input [yellow] 3 27 3 3 2" xfId="16378"/>
    <cellStyle name="Input [yellow] 3 27 3 4" xfId="16379"/>
    <cellStyle name="Input [yellow] 3 27 3 4 2" xfId="16380"/>
    <cellStyle name="Input [yellow] 3 27 3 4 3" xfId="16381"/>
    <cellStyle name="Input [yellow] 3 27 3 5" xfId="16382"/>
    <cellStyle name="Input [yellow] 3 27 3 5 2" xfId="16383"/>
    <cellStyle name="Input [yellow] 3 27 3 6" xfId="16384"/>
    <cellStyle name="Input [yellow] 3 27 3 6 2" xfId="16385"/>
    <cellStyle name="Input [yellow] 3 28" xfId="16386"/>
    <cellStyle name="Input [yellow] 3 28 2" xfId="16387"/>
    <cellStyle name="Input [yellow] 3 28 2 2" xfId="16388"/>
    <cellStyle name="Input [yellow] 3 28 2 2 2" xfId="16389"/>
    <cellStyle name="Input [yellow] 3 28 2 2 2 2" xfId="16390"/>
    <cellStyle name="Input [yellow] 3 28 2 2 3" xfId="16391"/>
    <cellStyle name="Input [yellow] 3 28 2 2 3 2" xfId="16392"/>
    <cellStyle name="Input [yellow] 3 28 2 2 4" xfId="16393"/>
    <cellStyle name="Input [yellow] 3 28 2 2 4 2" xfId="16394"/>
    <cellStyle name="Input [yellow] 3 28 2 3" xfId="16395"/>
    <cellStyle name="Input [yellow] 3 28 2 3 2" xfId="16396"/>
    <cellStyle name="Input [yellow] 3 28 2 4" xfId="16397"/>
    <cellStyle name="Input [yellow] 3 28 2 4 2" xfId="16398"/>
    <cellStyle name="Input [yellow] 3 28 2 4 3" xfId="16399"/>
    <cellStyle name="Input [yellow] 3 28 2 5" xfId="16400"/>
    <cellStyle name="Input [yellow] 3 28 2 5 2" xfId="16401"/>
    <cellStyle name="Input [yellow] 3 28 2 6" xfId="16402"/>
    <cellStyle name="Input [yellow] 3 28 2 6 2" xfId="16403"/>
    <cellStyle name="Input [yellow] 3 28 3" xfId="16404"/>
    <cellStyle name="Input [yellow] 3 28 3 2" xfId="16405"/>
    <cellStyle name="Input [yellow] 3 28 3 2 2" xfId="16406"/>
    <cellStyle name="Input [yellow] 3 28 3 2 2 2" xfId="16407"/>
    <cellStyle name="Input [yellow] 3 28 3 2 3" xfId="16408"/>
    <cellStyle name="Input [yellow] 3 28 3 2 3 2" xfId="16409"/>
    <cellStyle name="Input [yellow] 3 28 3 2 4" xfId="16410"/>
    <cellStyle name="Input [yellow] 3 28 3 2 4 2" xfId="16411"/>
    <cellStyle name="Input [yellow] 3 28 3 3" xfId="16412"/>
    <cellStyle name="Input [yellow] 3 28 3 3 2" xfId="16413"/>
    <cellStyle name="Input [yellow] 3 28 3 4" xfId="16414"/>
    <cellStyle name="Input [yellow] 3 28 3 4 2" xfId="16415"/>
    <cellStyle name="Input [yellow] 3 28 3 4 3" xfId="16416"/>
    <cellStyle name="Input [yellow] 3 28 3 5" xfId="16417"/>
    <cellStyle name="Input [yellow] 3 28 3 5 2" xfId="16418"/>
    <cellStyle name="Input [yellow] 3 28 3 6" xfId="16419"/>
    <cellStyle name="Input [yellow] 3 28 3 6 2" xfId="16420"/>
    <cellStyle name="Input [yellow] 3 29" xfId="16421"/>
    <cellStyle name="Input [yellow] 3 29 2" xfId="16422"/>
    <cellStyle name="Input [yellow] 3 29 2 2" xfId="16423"/>
    <cellStyle name="Input [yellow] 3 29 2 2 2" xfId="16424"/>
    <cellStyle name="Input [yellow] 3 29 2 2 2 2" xfId="16425"/>
    <cellStyle name="Input [yellow] 3 29 2 2 3" xfId="16426"/>
    <cellStyle name="Input [yellow] 3 29 2 2 3 2" xfId="16427"/>
    <cellStyle name="Input [yellow] 3 29 2 2 4" xfId="16428"/>
    <cellStyle name="Input [yellow] 3 29 2 2 4 2" xfId="16429"/>
    <cellStyle name="Input [yellow] 3 29 2 3" xfId="16430"/>
    <cellStyle name="Input [yellow] 3 29 2 3 2" xfId="16431"/>
    <cellStyle name="Input [yellow] 3 29 2 4" xfId="16432"/>
    <cellStyle name="Input [yellow] 3 29 2 4 2" xfId="16433"/>
    <cellStyle name="Input [yellow] 3 29 2 4 3" xfId="16434"/>
    <cellStyle name="Input [yellow] 3 29 2 5" xfId="16435"/>
    <cellStyle name="Input [yellow] 3 29 2 5 2" xfId="16436"/>
    <cellStyle name="Input [yellow] 3 29 2 6" xfId="16437"/>
    <cellStyle name="Input [yellow] 3 29 2 6 2" xfId="16438"/>
    <cellStyle name="Input [yellow] 3 29 3" xfId="16439"/>
    <cellStyle name="Input [yellow] 3 29 3 2" xfId="16440"/>
    <cellStyle name="Input [yellow] 3 29 3 2 2" xfId="16441"/>
    <cellStyle name="Input [yellow] 3 29 3 2 2 2" xfId="16442"/>
    <cellStyle name="Input [yellow] 3 29 3 2 3" xfId="16443"/>
    <cellStyle name="Input [yellow] 3 29 3 2 3 2" xfId="16444"/>
    <cellStyle name="Input [yellow] 3 29 3 2 4" xfId="16445"/>
    <cellStyle name="Input [yellow] 3 29 3 2 4 2" xfId="16446"/>
    <cellStyle name="Input [yellow] 3 29 3 3" xfId="16447"/>
    <cellStyle name="Input [yellow] 3 29 3 3 2" xfId="16448"/>
    <cellStyle name="Input [yellow] 3 29 3 4" xfId="16449"/>
    <cellStyle name="Input [yellow] 3 29 3 4 2" xfId="16450"/>
    <cellStyle name="Input [yellow] 3 29 3 4 3" xfId="16451"/>
    <cellStyle name="Input [yellow] 3 29 3 5" xfId="16452"/>
    <cellStyle name="Input [yellow] 3 29 3 5 2" xfId="16453"/>
    <cellStyle name="Input [yellow] 3 29 3 6" xfId="16454"/>
    <cellStyle name="Input [yellow] 3 29 3 6 2" xfId="16455"/>
    <cellStyle name="Input [yellow] 3 3" xfId="16456"/>
    <cellStyle name="Input [yellow] 3 3 2" xfId="16457"/>
    <cellStyle name="Input [yellow] 3 3 2 2" xfId="16458"/>
    <cellStyle name="Input [yellow] 3 3 2 2 2" xfId="16459"/>
    <cellStyle name="Input [yellow] 3 3 2 2 2 2" xfId="16460"/>
    <cellStyle name="Input [yellow] 3 3 2 2 3" xfId="16461"/>
    <cellStyle name="Input [yellow] 3 3 2 2 3 2" xfId="16462"/>
    <cellStyle name="Input [yellow] 3 3 2 2 4" xfId="16463"/>
    <cellStyle name="Input [yellow] 3 3 2 2 4 2" xfId="16464"/>
    <cellStyle name="Input [yellow] 3 3 2 3" xfId="16465"/>
    <cellStyle name="Input [yellow] 3 3 2 3 2" xfId="16466"/>
    <cellStyle name="Input [yellow] 3 3 2 4" xfId="16467"/>
    <cellStyle name="Input [yellow] 3 3 2 4 2" xfId="16468"/>
    <cellStyle name="Input [yellow] 3 3 2 4 3" xfId="16469"/>
    <cellStyle name="Input [yellow] 3 3 2 5" xfId="16470"/>
    <cellStyle name="Input [yellow] 3 3 2 5 2" xfId="16471"/>
    <cellStyle name="Input [yellow] 3 3 2 6" xfId="16472"/>
    <cellStyle name="Input [yellow] 3 3 2 6 2" xfId="16473"/>
    <cellStyle name="Input [yellow] 3 3 3" xfId="16474"/>
    <cellStyle name="Input [yellow] 3 3 3 2" xfId="16475"/>
    <cellStyle name="Input [yellow] 3 3 3 2 2" xfId="16476"/>
    <cellStyle name="Input [yellow] 3 3 3 2 2 2" xfId="16477"/>
    <cellStyle name="Input [yellow] 3 3 3 2 3" xfId="16478"/>
    <cellStyle name="Input [yellow] 3 3 3 2 3 2" xfId="16479"/>
    <cellStyle name="Input [yellow] 3 3 3 2 4" xfId="16480"/>
    <cellStyle name="Input [yellow] 3 3 3 2 4 2" xfId="16481"/>
    <cellStyle name="Input [yellow] 3 3 3 3" xfId="16482"/>
    <cellStyle name="Input [yellow] 3 3 3 3 2" xfId="16483"/>
    <cellStyle name="Input [yellow] 3 3 3 4" xfId="16484"/>
    <cellStyle name="Input [yellow] 3 3 3 4 2" xfId="16485"/>
    <cellStyle name="Input [yellow] 3 3 3 4 3" xfId="16486"/>
    <cellStyle name="Input [yellow] 3 3 3 5" xfId="16487"/>
    <cellStyle name="Input [yellow] 3 3 3 5 2" xfId="16488"/>
    <cellStyle name="Input [yellow] 3 3 3 6" xfId="16489"/>
    <cellStyle name="Input [yellow] 3 3 3 6 2" xfId="16490"/>
    <cellStyle name="Input [yellow] 3 30" xfId="16491"/>
    <cellStyle name="Input [yellow] 3 30 2" xfId="16492"/>
    <cellStyle name="Input [yellow] 3 30 2 2" xfId="16493"/>
    <cellStyle name="Input [yellow] 3 30 2 2 2" xfId="16494"/>
    <cellStyle name="Input [yellow] 3 30 2 2 2 2" xfId="16495"/>
    <cellStyle name="Input [yellow] 3 30 2 2 3" xfId="16496"/>
    <cellStyle name="Input [yellow] 3 30 2 2 3 2" xfId="16497"/>
    <cellStyle name="Input [yellow] 3 30 2 2 4" xfId="16498"/>
    <cellStyle name="Input [yellow] 3 30 2 2 4 2" xfId="16499"/>
    <cellStyle name="Input [yellow] 3 30 2 3" xfId="16500"/>
    <cellStyle name="Input [yellow] 3 30 2 3 2" xfId="16501"/>
    <cellStyle name="Input [yellow] 3 30 2 4" xfId="16502"/>
    <cellStyle name="Input [yellow] 3 30 2 4 2" xfId="16503"/>
    <cellStyle name="Input [yellow] 3 30 2 4 3" xfId="16504"/>
    <cellStyle name="Input [yellow] 3 30 2 5" xfId="16505"/>
    <cellStyle name="Input [yellow] 3 30 2 5 2" xfId="16506"/>
    <cellStyle name="Input [yellow] 3 30 2 6" xfId="16507"/>
    <cellStyle name="Input [yellow] 3 30 2 6 2" xfId="16508"/>
    <cellStyle name="Input [yellow] 3 30 3" xfId="16509"/>
    <cellStyle name="Input [yellow] 3 30 3 2" xfId="16510"/>
    <cellStyle name="Input [yellow] 3 30 3 2 2" xfId="16511"/>
    <cellStyle name="Input [yellow] 3 30 3 2 2 2" xfId="16512"/>
    <cellStyle name="Input [yellow] 3 30 3 2 3" xfId="16513"/>
    <cellStyle name="Input [yellow] 3 30 3 2 3 2" xfId="16514"/>
    <cellStyle name="Input [yellow] 3 30 3 2 4" xfId="16515"/>
    <cellStyle name="Input [yellow] 3 30 3 2 4 2" xfId="16516"/>
    <cellStyle name="Input [yellow] 3 30 3 3" xfId="16517"/>
    <cellStyle name="Input [yellow] 3 30 3 3 2" xfId="16518"/>
    <cellStyle name="Input [yellow] 3 30 3 4" xfId="16519"/>
    <cellStyle name="Input [yellow] 3 30 3 4 2" xfId="16520"/>
    <cellStyle name="Input [yellow] 3 30 3 4 3" xfId="16521"/>
    <cellStyle name="Input [yellow] 3 30 3 5" xfId="16522"/>
    <cellStyle name="Input [yellow] 3 30 3 5 2" xfId="16523"/>
    <cellStyle name="Input [yellow] 3 30 3 6" xfId="16524"/>
    <cellStyle name="Input [yellow] 3 30 3 6 2" xfId="16525"/>
    <cellStyle name="Input [yellow] 3 31" xfId="16526"/>
    <cellStyle name="Input [yellow] 3 31 2" xfId="16527"/>
    <cellStyle name="Input [yellow] 3 31 2 2" xfId="16528"/>
    <cellStyle name="Input [yellow] 3 31 2 2 2" xfId="16529"/>
    <cellStyle name="Input [yellow] 3 31 2 2 2 2" xfId="16530"/>
    <cellStyle name="Input [yellow] 3 31 2 2 3" xfId="16531"/>
    <cellStyle name="Input [yellow] 3 31 2 2 3 2" xfId="16532"/>
    <cellStyle name="Input [yellow] 3 31 2 2 4" xfId="16533"/>
    <cellStyle name="Input [yellow] 3 31 2 2 4 2" xfId="16534"/>
    <cellStyle name="Input [yellow] 3 31 2 3" xfId="16535"/>
    <cellStyle name="Input [yellow] 3 31 2 3 2" xfId="16536"/>
    <cellStyle name="Input [yellow] 3 31 2 4" xfId="16537"/>
    <cellStyle name="Input [yellow] 3 31 2 4 2" xfId="16538"/>
    <cellStyle name="Input [yellow] 3 31 2 4 3" xfId="16539"/>
    <cellStyle name="Input [yellow] 3 31 2 5" xfId="16540"/>
    <cellStyle name="Input [yellow] 3 31 2 5 2" xfId="16541"/>
    <cellStyle name="Input [yellow] 3 31 2 6" xfId="16542"/>
    <cellStyle name="Input [yellow] 3 31 2 6 2" xfId="16543"/>
    <cellStyle name="Input [yellow] 3 31 3" xfId="16544"/>
    <cellStyle name="Input [yellow] 3 31 3 2" xfId="16545"/>
    <cellStyle name="Input [yellow] 3 31 3 2 2" xfId="16546"/>
    <cellStyle name="Input [yellow] 3 31 3 2 2 2" xfId="16547"/>
    <cellStyle name="Input [yellow] 3 31 3 2 3" xfId="16548"/>
    <cellStyle name="Input [yellow] 3 31 3 2 3 2" xfId="16549"/>
    <cellStyle name="Input [yellow] 3 31 3 2 4" xfId="16550"/>
    <cellStyle name="Input [yellow] 3 31 3 2 4 2" xfId="16551"/>
    <cellStyle name="Input [yellow] 3 31 3 3" xfId="16552"/>
    <cellStyle name="Input [yellow] 3 31 3 3 2" xfId="16553"/>
    <cellStyle name="Input [yellow] 3 31 3 4" xfId="16554"/>
    <cellStyle name="Input [yellow] 3 31 3 4 2" xfId="16555"/>
    <cellStyle name="Input [yellow] 3 31 3 4 3" xfId="16556"/>
    <cellStyle name="Input [yellow] 3 31 3 5" xfId="16557"/>
    <cellStyle name="Input [yellow] 3 31 3 5 2" xfId="16558"/>
    <cellStyle name="Input [yellow] 3 31 3 6" xfId="16559"/>
    <cellStyle name="Input [yellow] 3 31 3 6 2" xfId="16560"/>
    <cellStyle name="Input [yellow] 3 32" xfId="16561"/>
    <cellStyle name="Input [yellow] 3 32 2" xfId="16562"/>
    <cellStyle name="Input [yellow] 3 32 2 2" xfId="16563"/>
    <cellStyle name="Input [yellow] 3 32 2 2 2" xfId="16564"/>
    <cellStyle name="Input [yellow] 3 32 2 2 2 2" xfId="16565"/>
    <cellStyle name="Input [yellow] 3 32 2 2 3" xfId="16566"/>
    <cellStyle name="Input [yellow] 3 32 2 2 3 2" xfId="16567"/>
    <cellStyle name="Input [yellow] 3 32 2 2 4" xfId="16568"/>
    <cellStyle name="Input [yellow] 3 32 2 2 4 2" xfId="16569"/>
    <cellStyle name="Input [yellow] 3 32 2 3" xfId="16570"/>
    <cellStyle name="Input [yellow] 3 32 2 3 2" xfId="16571"/>
    <cellStyle name="Input [yellow] 3 32 2 4" xfId="16572"/>
    <cellStyle name="Input [yellow] 3 32 2 4 2" xfId="16573"/>
    <cellStyle name="Input [yellow] 3 32 2 4 3" xfId="16574"/>
    <cellStyle name="Input [yellow] 3 32 2 5" xfId="16575"/>
    <cellStyle name="Input [yellow] 3 32 2 5 2" xfId="16576"/>
    <cellStyle name="Input [yellow] 3 32 2 6" xfId="16577"/>
    <cellStyle name="Input [yellow] 3 32 2 6 2" xfId="16578"/>
    <cellStyle name="Input [yellow] 3 32 3" xfId="16579"/>
    <cellStyle name="Input [yellow] 3 32 3 2" xfId="16580"/>
    <cellStyle name="Input [yellow] 3 32 3 2 2" xfId="16581"/>
    <cellStyle name="Input [yellow] 3 32 3 2 2 2" xfId="16582"/>
    <cellStyle name="Input [yellow] 3 32 3 2 3" xfId="16583"/>
    <cellStyle name="Input [yellow] 3 32 3 2 3 2" xfId="16584"/>
    <cellStyle name="Input [yellow] 3 32 3 2 4" xfId="16585"/>
    <cellStyle name="Input [yellow] 3 32 3 2 4 2" xfId="16586"/>
    <cellStyle name="Input [yellow] 3 32 3 3" xfId="16587"/>
    <cellStyle name="Input [yellow] 3 32 3 3 2" xfId="16588"/>
    <cellStyle name="Input [yellow] 3 32 3 4" xfId="16589"/>
    <cellStyle name="Input [yellow] 3 32 3 4 2" xfId="16590"/>
    <cellStyle name="Input [yellow] 3 32 3 4 3" xfId="16591"/>
    <cellStyle name="Input [yellow] 3 32 3 5" xfId="16592"/>
    <cellStyle name="Input [yellow] 3 32 3 5 2" xfId="16593"/>
    <cellStyle name="Input [yellow] 3 32 3 6" xfId="16594"/>
    <cellStyle name="Input [yellow] 3 32 3 6 2" xfId="16595"/>
    <cellStyle name="Input [yellow] 3 33" xfId="16596"/>
    <cellStyle name="Input [yellow] 3 33 2" xfId="16597"/>
    <cellStyle name="Input [yellow] 3 33 2 2" xfId="16598"/>
    <cellStyle name="Input [yellow] 3 33 2 2 2" xfId="16599"/>
    <cellStyle name="Input [yellow] 3 33 2 2 2 2" xfId="16600"/>
    <cellStyle name="Input [yellow] 3 33 2 2 3" xfId="16601"/>
    <cellStyle name="Input [yellow] 3 33 2 2 3 2" xfId="16602"/>
    <cellStyle name="Input [yellow] 3 33 2 2 4" xfId="16603"/>
    <cellStyle name="Input [yellow] 3 33 2 2 4 2" xfId="16604"/>
    <cellStyle name="Input [yellow] 3 33 2 3" xfId="16605"/>
    <cellStyle name="Input [yellow] 3 33 2 3 2" xfId="16606"/>
    <cellStyle name="Input [yellow] 3 33 2 4" xfId="16607"/>
    <cellStyle name="Input [yellow] 3 33 2 4 2" xfId="16608"/>
    <cellStyle name="Input [yellow] 3 33 2 4 3" xfId="16609"/>
    <cellStyle name="Input [yellow] 3 33 2 5" xfId="16610"/>
    <cellStyle name="Input [yellow] 3 33 2 5 2" xfId="16611"/>
    <cellStyle name="Input [yellow] 3 33 2 6" xfId="16612"/>
    <cellStyle name="Input [yellow] 3 33 2 6 2" xfId="16613"/>
    <cellStyle name="Input [yellow] 3 33 3" xfId="16614"/>
    <cellStyle name="Input [yellow] 3 33 3 2" xfId="16615"/>
    <cellStyle name="Input [yellow] 3 33 3 2 2" xfId="16616"/>
    <cellStyle name="Input [yellow] 3 33 3 2 2 2" xfId="16617"/>
    <cellStyle name="Input [yellow] 3 33 3 2 3" xfId="16618"/>
    <cellStyle name="Input [yellow] 3 33 3 2 3 2" xfId="16619"/>
    <cellStyle name="Input [yellow] 3 33 3 2 4" xfId="16620"/>
    <cellStyle name="Input [yellow] 3 33 3 2 4 2" xfId="16621"/>
    <cellStyle name="Input [yellow] 3 33 3 3" xfId="16622"/>
    <cellStyle name="Input [yellow] 3 33 3 3 2" xfId="16623"/>
    <cellStyle name="Input [yellow] 3 33 3 4" xfId="16624"/>
    <cellStyle name="Input [yellow] 3 33 3 4 2" xfId="16625"/>
    <cellStyle name="Input [yellow] 3 33 3 4 3" xfId="16626"/>
    <cellStyle name="Input [yellow] 3 33 3 5" xfId="16627"/>
    <cellStyle name="Input [yellow] 3 33 3 5 2" xfId="16628"/>
    <cellStyle name="Input [yellow] 3 33 3 6" xfId="16629"/>
    <cellStyle name="Input [yellow] 3 33 3 6 2" xfId="16630"/>
    <cellStyle name="Input [yellow] 3 34" xfId="16631"/>
    <cellStyle name="Input [yellow] 3 34 2" xfId="16632"/>
    <cellStyle name="Input [yellow] 3 34 2 2" xfId="16633"/>
    <cellStyle name="Input [yellow] 3 34 2 2 2" xfId="16634"/>
    <cellStyle name="Input [yellow] 3 34 2 2 2 2" xfId="16635"/>
    <cellStyle name="Input [yellow] 3 34 2 2 3" xfId="16636"/>
    <cellStyle name="Input [yellow] 3 34 2 2 3 2" xfId="16637"/>
    <cellStyle name="Input [yellow] 3 34 2 2 4" xfId="16638"/>
    <cellStyle name="Input [yellow] 3 34 2 2 4 2" xfId="16639"/>
    <cellStyle name="Input [yellow] 3 34 2 3" xfId="16640"/>
    <cellStyle name="Input [yellow] 3 34 2 3 2" xfId="16641"/>
    <cellStyle name="Input [yellow] 3 34 2 4" xfId="16642"/>
    <cellStyle name="Input [yellow] 3 34 2 4 2" xfId="16643"/>
    <cellStyle name="Input [yellow] 3 34 2 4 3" xfId="16644"/>
    <cellStyle name="Input [yellow] 3 34 2 5" xfId="16645"/>
    <cellStyle name="Input [yellow] 3 34 2 5 2" xfId="16646"/>
    <cellStyle name="Input [yellow] 3 34 2 6" xfId="16647"/>
    <cellStyle name="Input [yellow] 3 34 2 6 2" xfId="16648"/>
    <cellStyle name="Input [yellow] 3 34 3" xfId="16649"/>
    <cellStyle name="Input [yellow] 3 34 3 2" xfId="16650"/>
    <cellStyle name="Input [yellow] 3 34 3 2 2" xfId="16651"/>
    <cellStyle name="Input [yellow] 3 34 3 2 2 2" xfId="16652"/>
    <cellStyle name="Input [yellow] 3 34 3 2 3" xfId="16653"/>
    <cellStyle name="Input [yellow] 3 34 3 2 3 2" xfId="16654"/>
    <cellStyle name="Input [yellow] 3 34 3 2 4" xfId="16655"/>
    <cellStyle name="Input [yellow] 3 34 3 2 4 2" xfId="16656"/>
    <cellStyle name="Input [yellow] 3 34 3 3" xfId="16657"/>
    <cellStyle name="Input [yellow] 3 34 3 3 2" xfId="16658"/>
    <cellStyle name="Input [yellow] 3 34 3 4" xfId="16659"/>
    <cellStyle name="Input [yellow] 3 34 3 4 2" xfId="16660"/>
    <cellStyle name="Input [yellow] 3 34 3 4 3" xfId="16661"/>
    <cellStyle name="Input [yellow] 3 34 3 5" xfId="16662"/>
    <cellStyle name="Input [yellow] 3 34 3 5 2" xfId="16663"/>
    <cellStyle name="Input [yellow] 3 34 3 6" xfId="16664"/>
    <cellStyle name="Input [yellow] 3 34 3 6 2" xfId="16665"/>
    <cellStyle name="Input [yellow] 3 35" xfId="16666"/>
    <cellStyle name="Input [yellow] 3 35 2" xfId="16667"/>
    <cellStyle name="Input [yellow] 3 35 2 2" xfId="16668"/>
    <cellStyle name="Input [yellow] 3 35 2 2 2" xfId="16669"/>
    <cellStyle name="Input [yellow] 3 35 2 2 2 2" xfId="16670"/>
    <cellStyle name="Input [yellow] 3 35 2 2 3" xfId="16671"/>
    <cellStyle name="Input [yellow] 3 35 2 2 3 2" xfId="16672"/>
    <cellStyle name="Input [yellow] 3 35 2 2 4" xfId="16673"/>
    <cellStyle name="Input [yellow] 3 35 2 2 4 2" xfId="16674"/>
    <cellStyle name="Input [yellow] 3 35 2 3" xfId="16675"/>
    <cellStyle name="Input [yellow] 3 35 2 3 2" xfId="16676"/>
    <cellStyle name="Input [yellow] 3 35 2 4" xfId="16677"/>
    <cellStyle name="Input [yellow] 3 35 2 4 2" xfId="16678"/>
    <cellStyle name="Input [yellow] 3 35 2 4 3" xfId="16679"/>
    <cellStyle name="Input [yellow] 3 35 2 5" xfId="16680"/>
    <cellStyle name="Input [yellow] 3 35 2 5 2" xfId="16681"/>
    <cellStyle name="Input [yellow] 3 35 2 6" xfId="16682"/>
    <cellStyle name="Input [yellow] 3 35 2 6 2" xfId="16683"/>
    <cellStyle name="Input [yellow] 3 35 3" xfId="16684"/>
    <cellStyle name="Input [yellow] 3 35 3 2" xfId="16685"/>
    <cellStyle name="Input [yellow] 3 35 3 2 2" xfId="16686"/>
    <cellStyle name="Input [yellow] 3 35 3 2 2 2" xfId="16687"/>
    <cellStyle name="Input [yellow] 3 35 3 2 3" xfId="16688"/>
    <cellStyle name="Input [yellow] 3 35 3 2 3 2" xfId="16689"/>
    <cellStyle name="Input [yellow] 3 35 3 2 4" xfId="16690"/>
    <cellStyle name="Input [yellow] 3 35 3 2 4 2" xfId="16691"/>
    <cellStyle name="Input [yellow] 3 35 3 3" xfId="16692"/>
    <cellStyle name="Input [yellow] 3 35 3 3 2" xfId="16693"/>
    <cellStyle name="Input [yellow] 3 35 3 4" xfId="16694"/>
    <cellStyle name="Input [yellow] 3 35 3 4 2" xfId="16695"/>
    <cellStyle name="Input [yellow] 3 35 3 4 3" xfId="16696"/>
    <cellStyle name="Input [yellow] 3 35 3 5" xfId="16697"/>
    <cellStyle name="Input [yellow] 3 35 3 5 2" xfId="16698"/>
    <cellStyle name="Input [yellow] 3 35 3 6" xfId="16699"/>
    <cellStyle name="Input [yellow] 3 35 3 6 2" xfId="16700"/>
    <cellStyle name="Input [yellow] 3 36" xfId="16701"/>
    <cellStyle name="Input [yellow] 3 36 2" xfId="16702"/>
    <cellStyle name="Input [yellow] 3 36 2 2" xfId="16703"/>
    <cellStyle name="Input [yellow] 3 36 2 2 2" xfId="16704"/>
    <cellStyle name="Input [yellow] 3 36 2 2 2 2" xfId="16705"/>
    <cellStyle name="Input [yellow] 3 36 2 2 3" xfId="16706"/>
    <cellStyle name="Input [yellow] 3 36 2 2 3 2" xfId="16707"/>
    <cellStyle name="Input [yellow] 3 36 2 2 4" xfId="16708"/>
    <cellStyle name="Input [yellow] 3 36 2 2 4 2" xfId="16709"/>
    <cellStyle name="Input [yellow] 3 36 2 3" xfId="16710"/>
    <cellStyle name="Input [yellow] 3 36 2 3 2" xfId="16711"/>
    <cellStyle name="Input [yellow] 3 36 2 4" xfId="16712"/>
    <cellStyle name="Input [yellow] 3 36 2 4 2" xfId="16713"/>
    <cellStyle name="Input [yellow] 3 36 2 4 3" xfId="16714"/>
    <cellStyle name="Input [yellow] 3 36 2 5" xfId="16715"/>
    <cellStyle name="Input [yellow] 3 36 2 5 2" xfId="16716"/>
    <cellStyle name="Input [yellow] 3 36 2 6" xfId="16717"/>
    <cellStyle name="Input [yellow] 3 36 2 6 2" xfId="16718"/>
    <cellStyle name="Input [yellow] 3 36 3" xfId="16719"/>
    <cellStyle name="Input [yellow] 3 36 3 2" xfId="16720"/>
    <cellStyle name="Input [yellow] 3 36 3 2 2" xfId="16721"/>
    <cellStyle name="Input [yellow] 3 36 3 2 2 2" xfId="16722"/>
    <cellStyle name="Input [yellow] 3 36 3 2 3" xfId="16723"/>
    <cellStyle name="Input [yellow] 3 36 3 2 3 2" xfId="16724"/>
    <cellStyle name="Input [yellow] 3 36 3 2 4" xfId="16725"/>
    <cellStyle name="Input [yellow] 3 36 3 2 4 2" xfId="16726"/>
    <cellStyle name="Input [yellow] 3 36 3 3" xfId="16727"/>
    <cellStyle name="Input [yellow] 3 36 3 3 2" xfId="16728"/>
    <cellStyle name="Input [yellow] 3 36 3 4" xfId="16729"/>
    <cellStyle name="Input [yellow] 3 36 3 4 2" xfId="16730"/>
    <cellStyle name="Input [yellow] 3 36 3 4 3" xfId="16731"/>
    <cellStyle name="Input [yellow] 3 36 3 5" xfId="16732"/>
    <cellStyle name="Input [yellow] 3 36 3 5 2" xfId="16733"/>
    <cellStyle name="Input [yellow] 3 36 3 6" xfId="16734"/>
    <cellStyle name="Input [yellow] 3 36 3 6 2" xfId="16735"/>
    <cellStyle name="Input [yellow] 3 37" xfId="16736"/>
    <cellStyle name="Input [yellow] 3 37 2" xfId="16737"/>
    <cellStyle name="Input [yellow] 3 37 2 2" xfId="16738"/>
    <cellStyle name="Input [yellow] 3 37 2 2 2" xfId="16739"/>
    <cellStyle name="Input [yellow] 3 37 2 2 2 2" xfId="16740"/>
    <cellStyle name="Input [yellow] 3 37 2 2 3" xfId="16741"/>
    <cellStyle name="Input [yellow] 3 37 2 2 3 2" xfId="16742"/>
    <cellStyle name="Input [yellow] 3 37 2 2 4" xfId="16743"/>
    <cellStyle name="Input [yellow] 3 37 2 2 4 2" xfId="16744"/>
    <cellStyle name="Input [yellow] 3 37 2 3" xfId="16745"/>
    <cellStyle name="Input [yellow] 3 37 2 3 2" xfId="16746"/>
    <cellStyle name="Input [yellow] 3 37 2 4" xfId="16747"/>
    <cellStyle name="Input [yellow] 3 37 2 4 2" xfId="16748"/>
    <cellStyle name="Input [yellow] 3 37 2 4 3" xfId="16749"/>
    <cellStyle name="Input [yellow] 3 37 2 5" xfId="16750"/>
    <cellStyle name="Input [yellow] 3 37 2 5 2" xfId="16751"/>
    <cellStyle name="Input [yellow] 3 37 2 6" xfId="16752"/>
    <cellStyle name="Input [yellow] 3 37 2 6 2" xfId="16753"/>
    <cellStyle name="Input [yellow] 3 37 3" xfId="16754"/>
    <cellStyle name="Input [yellow] 3 37 3 2" xfId="16755"/>
    <cellStyle name="Input [yellow] 3 37 3 2 2" xfId="16756"/>
    <cellStyle name="Input [yellow] 3 37 3 2 2 2" xfId="16757"/>
    <cellStyle name="Input [yellow] 3 37 3 2 3" xfId="16758"/>
    <cellStyle name="Input [yellow] 3 37 3 2 3 2" xfId="16759"/>
    <cellStyle name="Input [yellow] 3 37 3 2 4" xfId="16760"/>
    <cellStyle name="Input [yellow] 3 37 3 2 4 2" xfId="16761"/>
    <cellStyle name="Input [yellow] 3 37 3 3" xfId="16762"/>
    <cellStyle name="Input [yellow] 3 37 3 3 2" xfId="16763"/>
    <cellStyle name="Input [yellow] 3 37 3 4" xfId="16764"/>
    <cellStyle name="Input [yellow] 3 37 3 4 2" xfId="16765"/>
    <cellStyle name="Input [yellow] 3 37 3 4 3" xfId="16766"/>
    <cellStyle name="Input [yellow] 3 37 3 5" xfId="16767"/>
    <cellStyle name="Input [yellow] 3 37 3 5 2" xfId="16768"/>
    <cellStyle name="Input [yellow] 3 37 3 6" xfId="16769"/>
    <cellStyle name="Input [yellow] 3 37 3 6 2" xfId="16770"/>
    <cellStyle name="Input [yellow] 3 38" xfId="16771"/>
    <cellStyle name="Input [yellow] 3 38 2" xfId="16772"/>
    <cellStyle name="Input [yellow] 3 38 2 2" xfId="16773"/>
    <cellStyle name="Input [yellow] 3 38 2 2 2" xfId="16774"/>
    <cellStyle name="Input [yellow] 3 38 2 2 2 2" xfId="16775"/>
    <cellStyle name="Input [yellow] 3 38 2 2 3" xfId="16776"/>
    <cellStyle name="Input [yellow] 3 38 2 2 3 2" xfId="16777"/>
    <cellStyle name="Input [yellow] 3 38 2 2 4" xfId="16778"/>
    <cellStyle name="Input [yellow] 3 38 2 2 4 2" xfId="16779"/>
    <cellStyle name="Input [yellow] 3 38 2 3" xfId="16780"/>
    <cellStyle name="Input [yellow] 3 38 2 3 2" xfId="16781"/>
    <cellStyle name="Input [yellow] 3 38 2 4" xfId="16782"/>
    <cellStyle name="Input [yellow] 3 38 2 4 2" xfId="16783"/>
    <cellStyle name="Input [yellow] 3 38 2 4 3" xfId="16784"/>
    <cellStyle name="Input [yellow] 3 38 2 5" xfId="16785"/>
    <cellStyle name="Input [yellow] 3 38 2 5 2" xfId="16786"/>
    <cellStyle name="Input [yellow] 3 38 2 6" xfId="16787"/>
    <cellStyle name="Input [yellow] 3 38 2 6 2" xfId="16788"/>
    <cellStyle name="Input [yellow] 3 38 3" xfId="16789"/>
    <cellStyle name="Input [yellow] 3 38 3 2" xfId="16790"/>
    <cellStyle name="Input [yellow] 3 38 3 2 2" xfId="16791"/>
    <cellStyle name="Input [yellow] 3 38 3 2 2 2" xfId="16792"/>
    <cellStyle name="Input [yellow] 3 38 3 2 3" xfId="16793"/>
    <cellStyle name="Input [yellow] 3 38 3 2 3 2" xfId="16794"/>
    <cellStyle name="Input [yellow] 3 38 3 2 4" xfId="16795"/>
    <cellStyle name="Input [yellow] 3 38 3 2 4 2" xfId="16796"/>
    <cellStyle name="Input [yellow] 3 38 3 3" xfId="16797"/>
    <cellStyle name="Input [yellow] 3 38 3 3 2" xfId="16798"/>
    <cellStyle name="Input [yellow] 3 38 3 4" xfId="16799"/>
    <cellStyle name="Input [yellow] 3 38 3 4 2" xfId="16800"/>
    <cellStyle name="Input [yellow] 3 38 3 4 3" xfId="16801"/>
    <cellStyle name="Input [yellow] 3 38 3 5" xfId="16802"/>
    <cellStyle name="Input [yellow] 3 38 3 5 2" xfId="16803"/>
    <cellStyle name="Input [yellow] 3 38 3 6" xfId="16804"/>
    <cellStyle name="Input [yellow] 3 38 3 6 2" xfId="16805"/>
    <cellStyle name="Input [yellow] 3 39" xfId="16806"/>
    <cellStyle name="Input [yellow] 3 39 2" xfId="16807"/>
    <cellStyle name="Input [yellow] 3 39 2 2" xfId="16808"/>
    <cellStyle name="Input [yellow] 3 39 2 2 2" xfId="16809"/>
    <cellStyle name="Input [yellow] 3 39 2 2 2 2" xfId="16810"/>
    <cellStyle name="Input [yellow] 3 39 2 2 3" xfId="16811"/>
    <cellStyle name="Input [yellow] 3 39 2 2 3 2" xfId="16812"/>
    <cellStyle name="Input [yellow] 3 39 2 2 4" xfId="16813"/>
    <cellStyle name="Input [yellow] 3 39 2 2 4 2" xfId="16814"/>
    <cellStyle name="Input [yellow] 3 39 2 3" xfId="16815"/>
    <cellStyle name="Input [yellow] 3 39 2 3 2" xfId="16816"/>
    <cellStyle name="Input [yellow] 3 39 2 4" xfId="16817"/>
    <cellStyle name="Input [yellow] 3 39 2 4 2" xfId="16818"/>
    <cellStyle name="Input [yellow] 3 39 2 4 3" xfId="16819"/>
    <cellStyle name="Input [yellow] 3 39 2 5" xfId="16820"/>
    <cellStyle name="Input [yellow] 3 39 2 5 2" xfId="16821"/>
    <cellStyle name="Input [yellow] 3 39 2 6" xfId="16822"/>
    <cellStyle name="Input [yellow] 3 39 2 6 2" xfId="16823"/>
    <cellStyle name="Input [yellow] 3 39 3" xfId="16824"/>
    <cellStyle name="Input [yellow] 3 39 3 2" xfId="16825"/>
    <cellStyle name="Input [yellow] 3 39 3 2 2" xfId="16826"/>
    <cellStyle name="Input [yellow] 3 39 3 2 2 2" xfId="16827"/>
    <cellStyle name="Input [yellow] 3 39 3 2 3" xfId="16828"/>
    <cellStyle name="Input [yellow] 3 39 3 2 3 2" xfId="16829"/>
    <cellStyle name="Input [yellow] 3 39 3 2 4" xfId="16830"/>
    <cellStyle name="Input [yellow] 3 39 3 2 4 2" xfId="16831"/>
    <cellStyle name="Input [yellow] 3 39 3 3" xfId="16832"/>
    <cellStyle name="Input [yellow] 3 39 3 3 2" xfId="16833"/>
    <cellStyle name="Input [yellow] 3 39 3 4" xfId="16834"/>
    <cellStyle name="Input [yellow] 3 39 3 4 2" xfId="16835"/>
    <cellStyle name="Input [yellow] 3 39 3 4 3" xfId="16836"/>
    <cellStyle name="Input [yellow] 3 39 3 5" xfId="16837"/>
    <cellStyle name="Input [yellow] 3 39 3 5 2" xfId="16838"/>
    <cellStyle name="Input [yellow] 3 39 3 6" xfId="16839"/>
    <cellStyle name="Input [yellow] 3 39 3 6 2" xfId="16840"/>
    <cellStyle name="Input [yellow] 3 4" xfId="16841"/>
    <cellStyle name="Input [yellow] 3 4 2" xfId="16842"/>
    <cellStyle name="Input [yellow] 3 4 2 2" xfId="16843"/>
    <cellStyle name="Input [yellow] 3 4 2 2 2" xfId="16844"/>
    <cellStyle name="Input [yellow] 3 4 2 2 2 2" xfId="16845"/>
    <cellStyle name="Input [yellow] 3 4 2 2 3" xfId="16846"/>
    <cellStyle name="Input [yellow] 3 4 2 2 3 2" xfId="16847"/>
    <cellStyle name="Input [yellow] 3 4 2 2 4" xfId="16848"/>
    <cellStyle name="Input [yellow] 3 4 2 2 4 2" xfId="16849"/>
    <cellStyle name="Input [yellow] 3 4 2 3" xfId="16850"/>
    <cellStyle name="Input [yellow] 3 4 2 3 2" xfId="16851"/>
    <cellStyle name="Input [yellow] 3 4 2 4" xfId="16852"/>
    <cellStyle name="Input [yellow] 3 4 2 4 2" xfId="16853"/>
    <cellStyle name="Input [yellow] 3 4 2 4 3" xfId="16854"/>
    <cellStyle name="Input [yellow] 3 4 2 5" xfId="16855"/>
    <cellStyle name="Input [yellow] 3 4 2 5 2" xfId="16856"/>
    <cellStyle name="Input [yellow] 3 4 2 6" xfId="16857"/>
    <cellStyle name="Input [yellow] 3 4 2 6 2" xfId="16858"/>
    <cellStyle name="Input [yellow] 3 4 3" xfId="16859"/>
    <cellStyle name="Input [yellow] 3 4 3 2" xfId="16860"/>
    <cellStyle name="Input [yellow] 3 4 3 2 2" xfId="16861"/>
    <cellStyle name="Input [yellow] 3 4 3 2 2 2" xfId="16862"/>
    <cellStyle name="Input [yellow] 3 4 3 2 3" xfId="16863"/>
    <cellStyle name="Input [yellow] 3 4 3 2 3 2" xfId="16864"/>
    <cellStyle name="Input [yellow] 3 4 3 2 4" xfId="16865"/>
    <cellStyle name="Input [yellow] 3 4 3 2 4 2" xfId="16866"/>
    <cellStyle name="Input [yellow] 3 4 3 3" xfId="16867"/>
    <cellStyle name="Input [yellow] 3 4 3 3 2" xfId="16868"/>
    <cellStyle name="Input [yellow] 3 4 3 4" xfId="16869"/>
    <cellStyle name="Input [yellow] 3 4 3 4 2" xfId="16870"/>
    <cellStyle name="Input [yellow] 3 4 3 4 3" xfId="16871"/>
    <cellStyle name="Input [yellow] 3 4 3 5" xfId="16872"/>
    <cellStyle name="Input [yellow] 3 4 3 5 2" xfId="16873"/>
    <cellStyle name="Input [yellow] 3 4 3 6" xfId="16874"/>
    <cellStyle name="Input [yellow] 3 4 3 6 2" xfId="16875"/>
    <cellStyle name="Input [yellow] 3 40" xfId="16876"/>
    <cellStyle name="Input [yellow] 3 40 2" xfId="16877"/>
    <cellStyle name="Input [yellow] 3 40 2 2" xfId="16878"/>
    <cellStyle name="Input [yellow] 3 40 2 2 2" xfId="16879"/>
    <cellStyle name="Input [yellow] 3 40 2 2 2 2" xfId="16880"/>
    <cellStyle name="Input [yellow] 3 40 2 2 3" xfId="16881"/>
    <cellStyle name="Input [yellow] 3 40 2 2 3 2" xfId="16882"/>
    <cellStyle name="Input [yellow] 3 40 2 2 4" xfId="16883"/>
    <cellStyle name="Input [yellow] 3 40 2 2 4 2" xfId="16884"/>
    <cellStyle name="Input [yellow] 3 40 2 3" xfId="16885"/>
    <cellStyle name="Input [yellow] 3 40 2 3 2" xfId="16886"/>
    <cellStyle name="Input [yellow] 3 40 2 4" xfId="16887"/>
    <cellStyle name="Input [yellow] 3 40 2 4 2" xfId="16888"/>
    <cellStyle name="Input [yellow] 3 40 2 4 3" xfId="16889"/>
    <cellStyle name="Input [yellow] 3 40 2 5" xfId="16890"/>
    <cellStyle name="Input [yellow] 3 40 2 5 2" xfId="16891"/>
    <cellStyle name="Input [yellow] 3 40 2 6" xfId="16892"/>
    <cellStyle name="Input [yellow] 3 40 2 6 2" xfId="16893"/>
    <cellStyle name="Input [yellow] 3 40 3" xfId="16894"/>
    <cellStyle name="Input [yellow] 3 40 3 2" xfId="16895"/>
    <cellStyle name="Input [yellow] 3 40 3 2 2" xfId="16896"/>
    <cellStyle name="Input [yellow] 3 40 3 2 2 2" xfId="16897"/>
    <cellStyle name="Input [yellow] 3 40 3 2 3" xfId="16898"/>
    <cellStyle name="Input [yellow] 3 40 3 2 3 2" xfId="16899"/>
    <cellStyle name="Input [yellow] 3 40 3 2 4" xfId="16900"/>
    <cellStyle name="Input [yellow] 3 40 3 2 4 2" xfId="16901"/>
    <cellStyle name="Input [yellow] 3 40 3 3" xfId="16902"/>
    <cellStyle name="Input [yellow] 3 40 3 3 2" xfId="16903"/>
    <cellStyle name="Input [yellow] 3 40 3 4" xfId="16904"/>
    <cellStyle name="Input [yellow] 3 40 3 4 2" xfId="16905"/>
    <cellStyle name="Input [yellow] 3 40 3 4 3" xfId="16906"/>
    <cellStyle name="Input [yellow] 3 40 3 5" xfId="16907"/>
    <cellStyle name="Input [yellow] 3 40 3 5 2" xfId="16908"/>
    <cellStyle name="Input [yellow] 3 40 3 6" xfId="16909"/>
    <cellStyle name="Input [yellow] 3 40 3 6 2" xfId="16910"/>
    <cellStyle name="Input [yellow] 3 41" xfId="16911"/>
    <cellStyle name="Input [yellow] 3 41 2" xfId="16912"/>
    <cellStyle name="Input [yellow] 3 41 2 2" xfId="16913"/>
    <cellStyle name="Input [yellow] 3 41 2 2 2" xfId="16914"/>
    <cellStyle name="Input [yellow] 3 41 2 2 2 2" xfId="16915"/>
    <cellStyle name="Input [yellow] 3 41 2 2 3" xfId="16916"/>
    <cellStyle name="Input [yellow] 3 41 2 2 3 2" xfId="16917"/>
    <cellStyle name="Input [yellow] 3 41 2 2 4" xfId="16918"/>
    <cellStyle name="Input [yellow] 3 41 2 2 4 2" xfId="16919"/>
    <cellStyle name="Input [yellow] 3 41 2 3" xfId="16920"/>
    <cellStyle name="Input [yellow] 3 41 2 3 2" xfId="16921"/>
    <cellStyle name="Input [yellow] 3 41 2 4" xfId="16922"/>
    <cellStyle name="Input [yellow] 3 41 2 4 2" xfId="16923"/>
    <cellStyle name="Input [yellow] 3 41 2 4 3" xfId="16924"/>
    <cellStyle name="Input [yellow] 3 41 2 5" xfId="16925"/>
    <cellStyle name="Input [yellow] 3 41 2 5 2" xfId="16926"/>
    <cellStyle name="Input [yellow] 3 41 2 6" xfId="16927"/>
    <cellStyle name="Input [yellow] 3 41 2 6 2" xfId="16928"/>
    <cellStyle name="Input [yellow] 3 41 3" xfId="16929"/>
    <cellStyle name="Input [yellow] 3 41 3 2" xfId="16930"/>
    <cellStyle name="Input [yellow] 3 41 3 2 2" xfId="16931"/>
    <cellStyle name="Input [yellow] 3 41 3 2 2 2" xfId="16932"/>
    <cellStyle name="Input [yellow] 3 41 3 2 3" xfId="16933"/>
    <cellStyle name="Input [yellow] 3 41 3 2 3 2" xfId="16934"/>
    <cellStyle name="Input [yellow] 3 41 3 2 4" xfId="16935"/>
    <cellStyle name="Input [yellow] 3 41 3 2 4 2" xfId="16936"/>
    <cellStyle name="Input [yellow] 3 41 3 3" xfId="16937"/>
    <cellStyle name="Input [yellow] 3 41 3 3 2" xfId="16938"/>
    <cellStyle name="Input [yellow] 3 41 3 4" xfId="16939"/>
    <cellStyle name="Input [yellow] 3 41 3 4 2" xfId="16940"/>
    <cellStyle name="Input [yellow] 3 41 3 4 3" xfId="16941"/>
    <cellStyle name="Input [yellow] 3 41 3 5" xfId="16942"/>
    <cellStyle name="Input [yellow] 3 41 3 5 2" xfId="16943"/>
    <cellStyle name="Input [yellow] 3 41 3 6" xfId="16944"/>
    <cellStyle name="Input [yellow] 3 41 3 6 2" xfId="16945"/>
    <cellStyle name="Input [yellow] 3 42" xfId="16946"/>
    <cellStyle name="Input [yellow] 3 42 2" xfId="16947"/>
    <cellStyle name="Input [yellow] 3 42 2 2" xfId="16948"/>
    <cellStyle name="Input [yellow] 3 42 2 2 2" xfId="16949"/>
    <cellStyle name="Input [yellow] 3 42 2 2 2 2" xfId="16950"/>
    <cellStyle name="Input [yellow] 3 42 2 2 3" xfId="16951"/>
    <cellStyle name="Input [yellow] 3 42 2 2 3 2" xfId="16952"/>
    <cellStyle name="Input [yellow] 3 42 2 2 4" xfId="16953"/>
    <cellStyle name="Input [yellow] 3 42 2 2 4 2" xfId="16954"/>
    <cellStyle name="Input [yellow] 3 42 2 3" xfId="16955"/>
    <cellStyle name="Input [yellow] 3 42 2 3 2" xfId="16956"/>
    <cellStyle name="Input [yellow] 3 42 2 4" xfId="16957"/>
    <cellStyle name="Input [yellow] 3 42 2 4 2" xfId="16958"/>
    <cellStyle name="Input [yellow] 3 42 2 4 3" xfId="16959"/>
    <cellStyle name="Input [yellow] 3 42 2 5" xfId="16960"/>
    <cellStyle name="Input [yellow] 3 42 2 5 2" xfId="16961"/>
    <cellStyle name="Input [yellow] 3 42 2 6" xfId="16962"/>
    <cellStyle name="Input [yellow] 3 42 2 6 2" xfId="16963"/>
    <cellStyle name="Input [yellow] 3 42 3" xfId="16964"/>
    <cellStyle name="Input [yellow] 3 42 3 2" xfId="16965"/>
    <cellStyle name="Input [yellow] 3 42 3 2 2" xfId="16966"/>
    <cellStyle name="Input [yellow] 3 42 3 2 2 2" xfId="16967"/>
    <cellStyle name="Input [yellow] 3 42 3 2 3" xfId="16968"/>
    <cellStyle name="Input [yellow] 3 42 3 2 3 2" xfId="16969"/>
    <cellStyle name="Input [yellow] 3 42 3 2 4" xfId="16970"/>
    <cellStyle name="Input [yellow] 3 42 3 2 4 2" xfId="16971"/>
    <cellStyle name="Input [yellow] 3 42 3 3" xfId="16972"/>
    <cellStyle name="Input [yellow] 3 42 3 3 2" xfId="16973"/>
    <cellStyle name="Input [yellow] 3 42 3 4" xfId="16974"/>
    <cellStyle name="Input [yellow] 3 42 3 4 2" xfId="16975"/>
    <cellStyle name="Input [yellow] 3 42 3 4 3" xfId="16976"/>
    <cellStyle name="Input [yellow] 3 42 3 5" xfId="16977"/>
    <cellStyle name="Input [yellow] 3 42 3 5 2" xfId="16978"/>
    <cellStyle name="Input [yellow] 3 42 3 6" xfId="16979"/>
    <cellStyle name="Input [yellow] 3 42 3 6 2" xfId="16980"/>
    <cellStyle name="Input [yellow] 3 43" xfId="16981"/>
    <cellStyle name="Input [yellow] 3 43 2" xfId="16982"/>
    <cellStyle name="Input [yellow] 3 43 2 2" xfId="16983"/>
    <cellStyle name="Input [yellow] 3 43 2 2 2" xfId="16984"/>
    <cellStyle name="Input [yellow] 3 43 2 2 2 2" xfId="16985"/>
    <cellStyle name="Input [yellow] 3 43 2 2 3" xfId="16986"/>
    <cellStyle name="Input [yellow] 3 43 2 2 3 2" xfId="16987"/>
    <cellStyle name="Input [yellow] 3 43 2 2 4" xfId="16988"/>
    <cellStyle name="Input [yellow] 3 43 2 2 4 2" xfId="16989"/>
    <cellStyle name="Input [yellow] 3 43 2 3" xfId="16990"/>
    <cellStyle name="Input [yellow] 3 43 2 3 2" xfId="16991"/>
    <cellStyle name="Input [yellow] 3 43 2 4" xfId="16992"/>
    <cellStyle name="Input [yellow] 3 43 2 4 2" xfId="16993"/>
    <cellStyle name="Input [yellow] 3 43 2 4 3" xfId="16994"/>
    <cellStyle name="Input [yellow] 3 43 2 5" xfId="16995"/>
    <cellStyle name="Input [yellow] 3 43 2 5 2" xfId="16996"/>
    <cellStyle name="Input [yellow] 3 43 2 6" xfId="16997"/>
    <cellStyle name="Input [yellow] 3 43 2 6 2" xfId="16998"/>
    <cellStyle name="Input [yellow] 3 43 3" xfId="16999"/>
    <cellStyle name="Input [yellow] 3 43 3 2" xfId="17000"/>
    <cellStyle name="Input [yellow] 3 43 3 2 2" xfId="17001"/>
    <cellStyle name="Input [yellow] 3 43 3 2 2 2" xfId="17002"/>
    <cellStyle name="Input [yellow] 3 43 3 2 3" xfId="17003"/>
    <cellStyle name="Input [yellow] 3 43 3 2 3 2" xfId="17004"/>
    <cellStyle name="Input [yellow] 3 43 3 2 4" xfId="17005"/>
    <cellStyle name="Input [yellow] 3 43 3 2 4 2" xfId="17006"/>
    <cellStyle name="Input [yellow] 3 43 3 3" xfId="17007"/>
    <cellStyle name="Input [yellow] 3 43 3 3 2" xfId="17008"/>
    <cellStyle name="Input [yellow] 3 43 3 4" xfId="17009"/>
    <cellStyle name="Input [yellow] 3 43 3 4 2" xfId="17010"/>
    <cellStyle name="Input [yellow] 3 43 3 4 3" xfId="17011"/>
    <cellStyle name="Input [yellow] 3 43 3 5" xfId="17012"/>
    <cellStyle name="Input [yellow] 3 43 3 5 2" xfId="17013"/>
    <cellStyle name="Input [yellow] 3 43 3 6" xfId="17014"/>
    <cellStyle name="Input [yellow] 3 43 3 6 2" xfId="17015"/>
    <cellStyle name="Input [yellow] 3 44" xfId="17016"/>
    <cellStyle name="Input [yellow] 3 44 2" xfId="17017"/>
    <cellStyle name="Input [yellow] 3 44 2 2" xfId="17018"/>
    <cellStyle name="Input [yellow] 3 44 2 2 2" xfId="17019"/>
    <cellStyle name="Input [yellow] 3 44 2 2 2 2" xfId="17020"/>
    <cellStyle name="Input [yellow] 3 44 2 2 3" xfId="17021"/>
    <cellStyle name="Input [yellow] 3 44 2 2 3 2" xfId="17022"/>
    <cellStyle name="Input [yellow] 3 44 2 2 4" xfId="17023"/>
    <cellStyle name="Input [yellow] 3 44 2 2 4 2" xfId="17024"/>
    <cellStyle name="Input [yellow] 3 44 2 3" xfId="17025"/>
    <cellStyle name="Input [yellow] 3 44 2 3 2" xfId="17026"/>
    <cellStyle name="Input [yellow] 3 44 2 4" xfId="17027"/>
    <cellStyle name="Input [yellow] 3 44 2 4 2" xfId="17028"/>
    <cellStyle name="Input [yellow] 3 44 2 4 3" xfId="17029"/>
    <cellStyle name="Input [yellow] 3 44 2 5" xfId="17030"/>
    <cellStyle name="Input [yellow] 3 44 2 5 2" xfId="17031"/>
    <cellStyle name="Input [yellow] 3 44 2 6" xfId="17032"/>
    <cellStyle name="Input [yellow] 3 44 2 6 2" xfId="17033"/>
    <cellStyle name="Input [yellow] 3 44 3" xfId="17034"/>
    <cellStyle name="Input [yellow] 3 44 3 2" xfId="17035"/>
    <cellStyle name="Input [yellow] 3 44 3 2 2" xfId="17036"/>
    <cellStyle name="Input [yellow] 3 44 3 2 2 2" xfId="17037"/>
    <cellStyle name="Input [yellow] 3 44 3 2 3" xfId="17038"/>
    <cellStyle name="Input [yellow] 3 44 3 2 3 2" xfId="17039"/>
    <cellStyle name="Input [yellow] 3 44 3 2 4" xfId="17040"/>
    <cellStyle name="Input [yellow] 3 44 3 2 4 2" xfId="17041"/>
    <cellStyle name="Input [yellow] 3 44 3 3" xfId="17042"/>
    <cellStyle name="Input [yellow] 3 44 3 3 2" xfId="17043"/>
    <cellStyle name="Input [yellow] 3 44 3 4" xfId="17044"/>
    <cellStyle name="Input [yellow] 3 44 3 4 2" xfId="17045"/>
    <cellStyle name="Input [yellow] 3 44 3 4 3" xfId="17046"/>
    <cellStyle name="Input [yellow] 3 44 3 5" xfId="17047"/>
    <cellStyle name="Input [yellow] 3 44 3 5 2" xfId="17048"/>
    <cellStyle name="Input [yellow] 3 44 3 6" xfId="17049"/>
    <cellStyle name="Input [yellow] 3 44 3 6 2" xfId="17050"/>
    <cellStyle name="Input [yellow] 3 45" xfId="17051"/>
    <cellStyle name="Input [yellow] 3 45 2" xfId="17052"/>
    <cellStyle name="Input [yellow] 3 45 2 2" xfId="17053"/>
    <cellStyle name="Input [yellow] 3 45 2 2 2" xfId="17054"/>
    <cellStyle name="Input [yellow] 3 45 2 2 2 2" xfId="17055"/>
    <cellStyle name="Input [yellow] 3 45 2 2 3" xfId="17056"/>
    <cellStyle name="Input [yellow] 3 45 2 2 3 2" xfId="17057"/>
    <cellStyle name="Input [yellow] 3 45 2 2 4" xfId="17058"/>
    <cellStyle name="Input [yellow] 3 45 2 2 4 2" xfId="17059"/>
    <cellStyle name="Input [yellow] 3 45 2 3" xfId="17060"/>
    <cellStyle name="Input [yellow] 3 45 2 3 2" xfId="17061"/>
    <cellStyle name="Input [yellow] 3 45 2 4" xfId="17062"/>
    <cellStyle name="Input [yellow] 3 45 2 4 2" xfId="17063"/>
    <cellStyle name="Input [yellow] 3 45 2 4 3" xfId="17064"/>
    <cellStyle name="Input [yellow] 3 45 2 5" xfId="17065"/>
    <cellStyle name="Input [yellow] 3 45 2 5 2" xfId="17066"/>
    <cellStyle name="Input [yellow] 3 45 2 6" xfId="17067"/>
    <cellStyle name="Input [yellow] 3 45 2 6 2" xfId="17068"/>
    <cellStyle name="Input [yellow] 3 45 3" xfId="17069"/>
    <cellStyle name="Input [yellow] 3 45 3 2" xfId="17070"/>
    <cellStyle name="Input [yellow] 3 45 3 2 2" xfId="17071"/>
    <cellStyle name="Input [yellow] 3 45 3 2 2 2" xfId="17072"/>
    <cellStyle name="Input [yellow] 3 45 3 2 3" xfId="17073"/>
    <cellStyle name="Input [yellow] 3 45 3 2 3 2" xfId="17074"/>
    <cellStyle name="Input [yellow] 3 45 3 2 4" xfId="17075"/>
    <cellStyle name="Input [yellow] 3 45 3 2 4 2" xfId="17076"/>
    <cellStyle name="Input [yellow] 3 45 3 3" xfId="17077"/>
    <cellStyle name="Input [yellow] 3 45 3 3 2" xfId="17078"/>
    <cellStyle name="Input [yellow] 3 45 3 4" xfId="17079"/>
    <cellStyle name="Input [yellow] 3 45 3 4 2" xfId="17080"/>
    <cellStyle name="Input [yellow] 3 45 3 4 3" xfId="17081"/>
    <cellStyle name="Input [yellow] 3 45 3 5" xfId="17082"/>
    <cellStyle name="Input [yellow] 3 45 3 5 2" xfId="17083"/>
    <cellStyle name="Input [yellow] 3 45 3 6" xfId="17084"/>
    <cellStyle name="Input [yellow] 3 45 3 6 2" xfId="17085"/>
    <cellStyle name="Input [yellow] 3 46" xfId="17086"/>
    <cellStyle name="Input [yellow] 3 46 2" xfId="17087"/>
    <cellStyle name="Input [yellow] 3 46 2 2" xfId="17088"/>
    <cellStyle name="Input [yellow] 3 46 2 2 2" xfId="17089"/>
    <cellStyle name="Input [yellow] 3 46 2 2 2 2" xfId="17090"/>
    <cellStyle name="Input [yellow] 3 46 2 2 3" xfId="17091"/>
    <cellStyle name="Input [yellow] 3 46 2 2 3 2" xfId="17092"/>
    <cellStyle name="Input [yellow] 3 46 2 2 4" xfId="17093"/>
    <cellStyle name="Input [yellow] 3 46 2 2 4 2" xfId="17094"/>
    <cellStyle name="Input [yellow] 3 46 2 3" xfId="17095"/>
    <cellStyle name="Input [yellow] 3 46 2 3 2" xfId="17096"/>
    <cellStyle name="Input [yellow] 3 46 2 4" xfId="17097"/>
    <cellStyle name="Input [yellow] 3 46 2 4 2" xfId="17098"/>
    <cellStyle name="Input [yellow] 3 46 2 4 3" xfId="17099"/>
    <cellStyle name="Input [yellow] 3 46 2 5" xfId="17100"/>
    <cellStyle name="Input [yellow] 3 46 2 5 2" xfId="17101"/>
    <cellStyle name="Input [yellow] 3 46 2 6" xfId="17102"/>
    <cellStyle name="Input [yellow] 3 46 2 6 2" xfId="17103"/>
    <cellStyle name="Input [yellow] 3 46 3" xfId="17104"/>
    <cellStyle name="Input [yellow] 3 46 3 2" xfId="17105"/>
    <cellStyle name="Input [yellow] 3 46 3 2 2" xfId="17106"/>
    <cellStyle name="Input [yellow] 3 46 3 2 2 2" xfId="17107"/>
    <cellStyle name="Input [yellow] 3 46 3 2 3" xfId="17108"/>
    <cellStyle name="Input [yellow] 3 46 3 2 3 2" xfId="17109"/>
    <cellStyle name="Input [yellow] 3 46 3 2 4" xfId="17110"/>
    <cellStyle name="Input [yellow] 3 46 3 2 4 2" xfId="17111"/>
    <cellStyle name="Input [yellow] 3 46 3 3" xfId="17112"/>
    <cellStyle name="Input [yellow] 3 46 3 3 2" xfId="17113"/>
    <cellStyle name="Input [yellow] 3 46 3 4" xfId="17114"/>
    <cellStyle name="Input [yellow] 3 46 3 4 2" xfId="17115"/>
    <cellStyle name="Input [yellow] 3 46 3 4 3" xfId="17116"/>
    <cellStyle name="Input [yellow] 3 46 3 5" xfId="17117"/>
    <cellStyle name="Input [yellow] 3 46 3 5 2" xfId="17118"/>
    <cellStyle name="Input [yellow] 3 46 3 6" xfId="17119"/>
    <cellStyle name="Input [yellow] 3 46 3 6 2" xfId="17120"/>
    <cellStyle name="Input [yellow] 3 47" xfId="17121"/>
    <cellStyle name="Input [yellow] 3 47 2" xfId="17122"/>
    <cellStyle name="Input [yellow] 3 47 2 2" xfId="17123"/>
    <cellStyle name="Input [yellow] 3 47 2 2 2" xfId="17124"/>
    <cellStyle name="Input [yellow] 3 47 2 2 2 2" xfId="17125"/>
    <cellStyle name="Input [yellow] 3 47 2 2 3" xfId="17126"/>
    <cellStyle name="Input [yellow] 3 47 2 2 3 2" xfId="17127"/>
    <cellStyle name="Input [yellow] 3 47 2 2 4" xfId="17128"/>
    <cellStyle name="Input [yellow] 3 47 2 2 4 2" xfId="17129"/>
    <cellStyle name="Input [yellow] 3 47 2 3" xfId="17130"/>
    <cellStyle name="Input [yellow] 3 47 2 3 2" xfId="17131"/>
    <cellStyle name="Input [yellow] 3 47 2 4" xfId="17132"/>
    <cellStyle name="Input [yellow] 3 47 2 4 2" xfId="17133"/>
    <cellStyle name="Input [yellow] 3 47 2 4 3" xfId="17134"/>
    <cellStyle name="Input [yellow] 3 47 2 5" xfId="17135"/>
    <cellStyle name="Input [yellow] 3 47 2 5 2" xfId="17136"/>
    <cellStyle name="Input [yellow] 3 47 2 6" xfId="17137"/>
    <cellStyle name="Input [yellow] 3 47 2 6 2" xfId="17138"/>
    <cellStyle name="Input [yellow] 3 47 3" xfId="17139"/>
    <cellStyle name="Input [yellow] 3 47 3 2" xfId="17140"/>
    <cellStyle name="Input [yellow] 3 47 3 2 2" xfId="17141"/>
    <cellStyle name="Input [yellow] 3 47 3 2 2 2" xfId="17142"/>
    <cellStyle name="Input [yellow] 3 47 3 2 3" xfId="17143"/>
    <cellStyle name="Input [yellow] 3 47 3 2 3 2" xfId="17144"/>
    <cellStyle name="Input [yellow] 3 47 3 2 4" xfId="17145"/>
    <cellStyle name="Input [yellow] 3 47 3 2 4 2" xfId="17146"/>
    <cellStyle name="Input [yellow] 3 47 3 3" xfId="17147"/>
    <cellStyle name="Input [yellow] 3 47 3 3 2" xfId="17148"/>
    <cellStyle name="Input [yellow] 3 47 3 4" xfId="17149"/>
    <cellStyle name="Input [yellow] 3 47 3 4 2" xfId="17150"/>
    <cellStyle name="Input [yellow] 3 47 3 4 3" xfId="17151"/>
    <cellStyle name="Input [yellow] 3 47 3 5" xfId="17152"/>
    <cellStyle name="Input [yellow] 3 47 3 5 2" xfId="17153"/>
    <cellStyle name="Input [yellow] 3 47 3 6" xfId="17154"/>
    <cellStyle name="Input [yellow] 3 47 3 6 2" xfId="17155"/>
    <cellStyle name="Input [yellow] 3 48" xfId="17156"/>
    <cellStyle name="Input [yellow] 3 48 2" xfId="17157"/>
    <cellStyle name="Input [yellow] 3 48 2 2" xfId="17158"/>
    <cellStyle name="Input [yellow] 3 48 2 2 2" xfId="17159"/>
    <cellStyle name="Input [yellow] 3 48 2 2 2 2" xfId="17160"/>
    <cellStyle name="Input [yellow] 3 48 2 2 3" xfId="17161"/>
    <cellStyle name="Input [yellow] 3 48 2 2 3 2" xfId="17162"/>
    <cellStyle name="Input [yellow] 3 48 2 2 4" xfId="17163"/>
    <cellStyle name="Input [yellow] 3 48 2 2 4 2" xfId="17164"/>
    <cellStyle name="Input [yellow] 3 48 2 3" xfId="17165"/>
    <cellStyle name="Input [yellow] 3 48 2 3 2" xfId="17166"/>
    <cellStyle name="Input [yellow] 3 48 2 4" xfId="17167"/>
    <cellStyle name="Input [yellow] 3 48 2 4 2" xfId="17168"/>
    <cellStyle name="Input [yellow] 3 48 2 4 3" xfId="17169"/>
    <cellStyle name="Input [yellow] 3 48 2 5" xfId="17170"/>
    <cellStyle name="Input [yellow] 3 48 2 5 2" xfId="17171"/>
    <cellStyle name="Input [yellow] 3 48 2 6" xfId="17172"/>
    <cellStyle name="Input [yellow] 3 48 2 6 2" xfId="17173"/>
    <cellStyle name="Input [yellow] 3 48 3" xfId="17174"/>
    <cellStyle name="Input [yellow] 3 48 3 2" xfId="17175"/>
    <cellStyle name="Input [yellow] 3 48 3 2 2" xfId="17176"/>
    <cellStyle name="Input [yellow] 3 48 3 2 2 2" xfId="17177"/>
    <cellStyle name="Input [yellow] 3 48 3 2 3" xfId="17178"/>
    <cellStyle name="Input [yellow] 3 48 3 2 3 2" xfId="17179"/>
    <cellStyle name="Input [yellow] 3 48 3 2 4" xfId="17180"/>
    <cellStyle name="Input [yellow] 3 48 3 2 4 2" xfId="17181"/>
    <cellStyle name="Input [yellow] 3 48 3 3" xfId="17182"/>
    <cellStyle name="Input [yellow] 3 48 3 3 2" xfId="17183"/>
    <cellStyle name="Input [yellow] 3 48 3 4" xfId="17184"/>
    <cellStyle name="Input [yellow] 3 48 3 4 2" xfId="17185"/>
    <cellStyle name="Input [yellow] 3 48 3 4 3" xfId="17186"/>
    <cellStyle name="Input [yellow] 3 48 3 5" xfId="17187"/>
    <cellStyle name="Input [yellow] 3 48 3 5 2" xfId="17188"/>
    <cellStyle name="Input [yellow] 3 48 3 6" xfId="17189"/>
    <cellStyle name="Input [yellow] 3 48 3 6 2" xfId="17190"/>
    <cellStyle name="Input [yellow] 3 49" xfId="17191"/>
    <cellStyle name="Input [yellow] 3 49 2" xfId="17192"/>
    <cellStyle name="Input [yellow] 3 49 2 2" xfId="17193"/>
    <cellStyle name="Input [yellow] 3 49 2 2 2" xfId="17194"/>
    <cellStyle name="Input [yellow] 3 49 2 3" xfId="17195"/>
    <cellStyle name="Input [yellow] 3 49 2 3 2" xfId="17196"/>
    <cellStyle name="Input [yellow] 3 49 2 4" xfId="17197"/>
    <cellStyle name="Input [yellow] 3 49 2 4 2" xfId="17198"/>
    <cellStyle name="Input [yellow] 3 49 3" xfId="17199"/>
    <cellStyle name="Input [yellow] 3 49 3 2" xfId="17200"/>
    <cellStyle name="Input [yellow] 3 49 4" xfId="17201"/>
    <cellStyle name="Input [yellow] 3 49 4 2" xfId="17202"/>
    <cellStyle name="Input [yellow] 3 49 4 3" xfId="17203"/>
    <cellStyle name="Input [yellow] 3 49 5" xfId="17204"/>
    <cellStyle name="Input [yellow] 3 49 5 2" xfId="17205"/>
    <cellStyle name="Input [yellow] 3 49 6" xfId="17206"/>
    <cellStyle name="Input [yellow] 3 49 6 2" xfId="17207"/>
    <cellStyle name="Input [yellow] 3 5" xfId="17208"/>
    <cellStyle name="Input [yellow] 3 5 2" xfId="17209"/>
    <cellStyle name="Input [yellow] 3 5 2 2" xfId="17210"/>
    <cellStyle name="Input [yellow] 3 5 2 2 2" xfId="17211"/>
    <cellStyle name="Input [yellow] 3 5 2 2 2 2" xfId="17212"/>
    <cellStyle name="Input [yellow] 3 5 2 2 3" xfId="17213"/>
    <cellStyle name="Input [yellow] 3 5 2 2 3 2" xfId="17214"/>
    <cellStyle name="Input [yellow] 3 5 2 2 4" xfId="17215"/>
    <cellStyle name="Input [yellow] 3 5 2 2 4 2" xfId="17216"/>
    <cellStyle name="Input [yellow] 3 5 2 3" xfId="17217"/>
    <cellStyle name="Input [yellow] 3 5 2 3 2" xfId="17218"/>
    <cellStyle name="Input [yellow] 3 5 2 4" xfId="17219"/>
    <cellStyle name="Input [yellow] 3 5 2 4 2" xfId="17220"/>
    <cellStyle name="Input [yellow] 3 5 2 4 3" xfId="17221"/>
    <cellStyle name="Input [yellow] 3 5 2 5" xfId="17222"/>
    <cellStyle name="Input [yellow] 3 5 2 5 2" xfId="17223"/>
    <cellStyle name="Input [yellow] 3 5 2 6" xfId="17224"/>
    <cellStyle name="Input [yellow] 3 5 2 6 2" xfId="17225"/>
    <cellStyle name="Input [yellow] 3 5 3" xfId="17226"/>
    <cellStyle name="Input [yellow] 3 5 3 2" xfId="17227"/>
    <cellStyle name="Input [yellow] 3 5 3 2 2" xfId="17228"/>
    <cellStyle name="Input [yellow] 3 5 3 2 2 2" xfId="17229"/>
    <cellStyle name="Input [yellow] 3 5 3 2 3" xfId="17230"/>
    <cellStyle name="Input [yellow] 3 5 3 2 3 2" xfId="17231"/>
    <cellStyle name="Input [yellow] 3 5 3 2 4" xfId="17232"/>
    <cellStyle name="Input [yellow] 3 5 3 2 4 2" xfId="17233"/>
    <cellStyle name="Input [yellow] 3 5 3 3" xfId="17234"/>
    <cellStyle name="Input [yellow] 3 5 3 3 2" xfId="17235"/>
    <cellStyle name="Input [yellow] 3 5 3 4" xfId="17236"/>
    <cellStyle name="Input [yellow] 3 5 3 4 2" xfId="17237"/>
    <cellStyle name="Input [yellow] 3 5 3 4 3" xfId="17238"/>
    <cellStyle name="Input [yellow] 3 5 3 5" xfId="17239"/>
    <cellStyle name="Input [yellow] 3 5 3 5 2" xfId="17240"/>
    <cellStyle name="Input [yellow] 3 5 3 6" xfId="17241"/>
    <cellStyle name="Input [yellow] 3 5 3 6 2" xfId="17242"/>
    <cellStyle name="Input [yellow] 3 6" xfId="17243"/>
    <cellStyle name="Input [yellow] 3 6 2" xfId="17244"/>
    <cellStyle name="Input [yellow] 3 6 2 2" xfId="17245"/>
    <cellStyle name="Input [yellow] 3 6 2 2 2" xfId="17246"/>
    <cellStyle name="Input [yellow] 3 6 2 2 2 2" xfId="17247"/>
    <cellStyle name="Input [yellow] 3 6 2 2 3" xfId="17248"/>
    <cellStyle name="Input [yellow] 3 6 2 2 3 2" xfId="17249"/>
    <cellStyle name="Input [yellow] 3 6 2 2 4" xfId="17250"/>
    <cellStyle name="Input [yellow] 3 6 2 2 4 2" xfId="17251"/>
    <cellStyle name="Input [yellow] 3 6 2 3" xfId="17252"/>
    <cellStyle name="Input [yellow] 3 6 2 3 2" xfId="17253"/>
    <cellStyle name="Input [yellow] 3 6 2 4" xfId="17254"/>
    <cellStyle name="Input [yellow] 3 6 2 4 2" xfId="17255"/>
    <cellStyle name="Input [yellow] 3 6 2 4 3" xfId="17256"/>
    <cellStyle name="Input [yellow] 3 6 2 5" xfId="17257"/>
    <cellStyle name="Input [yellow] 3 6 2 5 2" xfId="17258"/>
    <cellStyle name="Input [yellow] 3 6 2 6" xfId="17259"/>
    <cellStyle name="Input [yellow] 3 6 2 6 2" xfId="17260"/>
    <cellStyle name="Input [yellow] 3 6 3" xfId="17261"/>
    <cellStyle name="Input [yellow] 3 6 3 2" xfId="17262"/>
    <cellStyle name="Input [yellow] 3 6 3 2 2" xfId="17263"/>
    <cellStyle name="Input [yellow] 3 6 3 2 2 2" xfId="17264"/>
    <cellStyle name="Input [yellow] 3 6 3 2 3" xfId="17265"/>
    <cellStyle name="Input [yellow] 3 6 3 2 3 2" xfId="17266"/>
    <cellStyle name="Input [yellow] 3 6 3 2 4" xfId="17267"/>
    <cellStyle name="Input [yellow] 3 6 3 2 4 2" xfId="17268"/>
    <cellStyle name="Input [yellow] 3 6 3 3" xfId="17269"/>
    <cellStyle name="Input [yellow] 3 6 3 3 2" xfId="17270"/>
    <cellStyle name="Input [yellow] 3 6 3 4" xfId="17271"/>
    <cellStyle name="Input [yellow] 3 6 3 4 2" xfId="17272"/>
    <cellStyle name="Input [yellow] 3 6 3 4 3" xfId="17273"/>
    <cellStyle name="Input [yellow] 3 6 3 5" xfId="17274"/>
    <cellStyle name="Input [yellow] 3 6 3 5 2" xfId="17275"/>
    <cellStyle name="Input [yellow] 3 6 3 6" xfId="17276"/>
    <cellStyle name="Input [yellow] 3 6 3 6 2" xfId="17277"/>
    <cellStyle name="Input [yellow] 3 7" xfId="17278"/>
    <cellStyle name="Input [yellow] 3 7 2" xfId="17279"/>
    <cellStyle name="Input [yellow] 3 7 2 2" xfId="17280"/>
    <cellStyle name="Input [yellow] 3 7 2 2 2" xfId="17281"/>
    <cellStyle name="Input [yellow] 3 7 2 2 2 2" xfId="17282"/>
    <cellStyle name="Input [yellow] 3 7 2 2 3" xfId="17283"/>
    <cellStyle name="Input [yellow] 3 7 2 2 3 2" xfId="17284"/>
    <cellStyle name="Input [yellow] 3 7 2 2 4" xfId="17285"/>
    <cellStyle name="Input [yellow] 3 7 2 2 4 2" xfId="17286"/>
    <cellStyle name="Input [yellow] 3 7 2 3" xfId="17287"/>
    <cellStyle name="Input [yellow] 3 7 2 3 2" xfId="17288"/>
    <cellStyle name="Input [yellow] 3 7 2 4" xfId="17289"/>
    <cellStyle name="Input [yellow] 3 7 2 4 2" xfId="17290"/>
    <cellStyle name="Input [yellow] 3 7 2 4 3" xfId="17291"/>
    <cellStyle name="Input [yellow] 3 7 2 5" xfId="17292"/>
    <cellStyle name="Input [yellow] 3 7 2 5 2" xfId="17293"/>
    <cellStyle name="Input [yellow] 3 7 2 6" xfId="17294"/>
    <cellStyle name="Input [yellow] 3 7 2 6 2" xfId="17295"/>
    <cellStyle name="Input [yellow] 3 7 3" xfId="17296"/>
    <cellStyle name="Input [yellow] 3 7 3 2" xfId="17297"/>
    <cellStyle name="Input [yellow] 3 7 3 2 2" xfId="17298"/>
    <cellStyle name="Input [yellow] 3 7 3 2 2 2" xfId="17299"/>
    <cellStyle name="Input [yellow] 3 7 3 2 3" xfId="17300"/>
    <cellStyle name="Input [yellow] 3 7 3 2 3 2" xfId="17301"/>
    <cellStyle name="Input [yellow] 3 7 3 2 4" xfId="17302"/>
    <cellStyle name="Input [yellow] 3 7 3 2 4 2" xfId="17303"/>
    <cellStyle name="Input [yellow] 3 7 3 3" xfId="17304"/>
    <cellStyle name="Input [yellow] 3 7 3 3 2" xfId="17305"/>
    <cellStyle name="Input [yellow] 3 7 3 4" xfId="17306"/>
    <cellStyle name="Input [yellow] 3 7 3 4 2" xfId="17307"/>
    <cellStyle name="Input [yellow] 3 7 3 4 3" xfId="17308"/>
    <cellStyle name="Input [yellow] 3 7 3 5" xfId="17309"/>
    <cellStyle name="Input [yellow] 3 7 3 5 2" xfId="17310"/>
    <cellStyle name="Input [yellow] 3 7 3 6" xfId="17311"/>
    <cellStyle name="Input [yellow] 3 7 3 6 2" xfId="17312"/>
    <cellStyle name="Input [yellow] 3 8" xfId="17313"/>
    <cellStyle name="Input [yellow] 3 8 2" xfId="17314"/>
    <cellStyle name="Input [yellow] 3 8 2 2" xfId="17315"/>
    <cellStyle name="Input [yellow] 3 8 2 2 2" xfId="17316"/>
    <cellStyle name="Input [yellow] 3 8 2 2 2 2" xfId="17317"/>
    <cellStyle name="Input [yellow] 3 8 2 2 3" xfId="17318"/>
    <cellStyle name="Input [yellow] 3 8 2 2 3 2" xfId="17319"/>
    <cellStyle name="Input [yellow] 3 8 2 2 4" xfId="17320"/>
    <cellStyle name="Input [yellow] 3 8 2 2 4 2" xfId="17321"/>
    <cellStyle name="Input [yellow] 3 8 2 3" xfId="17322"/>
    <cellStyle name="Input [yellow] 3 8 2 3 2" xfId="17323"/>
    <cellStyle name="Input [yellow] 3 8 2 4" xfId="17324"/>
    <cellStyle name="Input [yellow] 3 8 2 4 2" xfId="17325"/>
    <cellStyle name="Input [yellow] 3 8 2 4 3" xfId="17326"/>
    <cellStyle name="Input [yellow] 3 8 2 5" xfId="17327"/>
    <cellStyle name="Input [yellow] 3 8 2 5 2" xfId="17328"/>
    <cellStyle name="Input [yellow] 3 8 2 6" xfId="17329"/>
    <cellStyle name="Input [yellow] 3 8 2 6 2" xfId="17330"/>
    <cellStyle name="Input [yellow] 3 8 3" xfId="17331"/>
    <cellStyle name="Input [yellow] 3 8 3 2" xfId="17332"/>
    <cellStyle name="Input [yellow] 3 8 3 2 2" xfId="17333"/>
    <cellStyle name="Input [yellow] 3 8 3 2 2 2" xfId="17334"/>
    <cellStyle name="Input [yellow] 3 8 3 2 3" xfId="17335"/>
    <cellStyle name="Input [yellow] 3 8 3 2 3 2" xfId="17336"/>
    <cellStyle name="Input [yellow] 3 8 3 2 4" xfId="17337"/>
    <cellStyle name="Input [yellow] 3 8 3 2 4 2" xfId="17338"/>
    <cellStyle name="Input [yellow] 3 8 3 3" xfId="17339"/>
    <cellStyle name="Input [yellow] 3 8 3 3 2" xfId="17340"/>
    <cellStyle name="Input [yellow] 3 8 3 4" xfId="17341"/>
    <cellStyle name="Input [yellow] 3 8 3 4 2" xfId="17342"/>
    <cellStyle name="Input [yellow] 3 8 3 4 3" xfId="17343"/>
    <cellStyle name="Input [yellow] 3 8 3 5" xfId="17344"/>
    <cellStyle name="Input [yellow] 3 8 3 5 2" xfId="17345"/>
    <cellStyle name="Input [yellow] 3 8 3 6" xfId="17346"/>
    <cellStyle name="Input [yellow] 3 8 3 6 2" xfId="17347"/>
    <cellStyle name="Input [yellow] 3 9" xfId="17348"/>
    <cellStyle name="Input [yellow] 3 9 2" xfId="17349"/>
    <cellStyle name="Input [yellow] 3 9 2 2" xfId="17350"/>
    <cellStyle name="Input [yellow] 3 9 2 2 2" xfId="17351"/>
    <cellStyle name="Input [yellow] 3 9 2 2 2 2" xfId="17352"/>
    <cellStyle name="Input [yellow] 3 9 2 2 3" xfId="17353"/>
    <cellStyle name="Input [yellow] 3 9 2 2 3 2" xfId="17354"/>
    <cellStyle name="Input [yellow] 3 9 2 2 4" xfId="17355"/>
    <cellStyle name="Input [yellow] 3 9 2 2 4 2" xfId="17356"/>
    <cellStyle name="Input [yellow] 3 9 2 3" xfId="17357"/>
    <cellStyle name="Input [yellow] 3 9 2 3 2" xfId="17358"/>
    <cellStyle name="Input [yellow] 3 9 2 4" xfId="17359"/>
    <cellStyle name="Input [yellow] 3 9 2 4 2" xfId="17360"/>
    <cellStyle name="Input [yellow] 3 9 2 4 3" xfId="17361"/>
    <cellStyle name="Input [yellow] 3 9 2 5" xfId="17362"/>
    <cellStyle name="Input [yellow] 3 9 2 5 2" xfId="17363"/>
    <cellStyle name="Input [yellow] 3 9 2 6" xfId="17364"/>
    <cellStyle name="Input [yellow] 3 9 2 6 2" xfId="17365"/>
    <cellStyle name="Input [yellow] 3 9 3" xfId="17366"/>
    <cellStyle name="Input [yellow] 3 9 3 2" xfId="17367"/>
    <cellStyle name="Input [yellow] 3 9 3 2 2" xfId="17368"/>
    <cellStyle name="Input [yellow] 3 9 3 2 2 2" xfId="17369"/>
    <cellStyle name="Input [yellow] 3 9 3 2 3" xfId="17370"/>
    <cellStyle name="Input [yellow] 3 9 3 2 3 2" xfId="17371"/>
    <cellStyle name="Input [yellow] 3 9 3 2 4" xfId="17372"/>
    <cellStyle name="Input [yellow] 3 9 3 2 4 2" xfId="17373"/>
    <cellStyle name="Input [yellow] 3 9 3 3" xfId="17374"/>
    <cellStyle name="Input [yellow] 3 9 3 3 2" xfId="17375"/>
    <cellStyle name="Input [yellow] 3 9 3 4" xfId="17376"/>
    <cellStyle name="Input [yellow] 3 9 3 4 2" xfId="17377"/>
    <cellStyle name="Input [yellow] 3 9 3 4 3" xfId="17378"/>
    <cellStyle name="Input [yellow] 3 9 3 5" xfId="17379"/>
    <cellStyle name="Input [yellow] 3 9 3 5 2" xfId="17380"/>
    <cellStyle name="Input [yellow] 3 9 3 6" xfId="17381"/>
    <cellStyle name="Input [yellow] 3 9 3 6 2" xfId="17382"/>
    <cellStyle name="Input [yellow] 30" xfId="17383"/>
    <cellStyle name="Input [yellow] 30 2" xfId="17384"/>
    <cellStyle name="Input [yellow] 30 2 2" xfId="17385"/>
    <cellStyle name="Input [yellow] 30 2 2 2" xfId="17386"/>
    <cellStyle name="Input [yellow] 30 2 2 2 2" xfId="17387"/>
    <cellStyle name="Input [yellow] 30 2 2 3" xfId="17388"/>
    <cellStyle name="Input [yellow] 30 2 2 3 2" xfId="17389"/>
    <cellStyle name="Input [yellow] 30 2 2 4" xfId="17390"/>
    <cellStyle name="Input [yellow] 30 2 2 4 2" xfId="17391"/>
    <cellStyle name="Input [yellow] 30 2 3" xfId="17392"/>
    <cellStyle name="Input [yellow] 30 2 3 2" xfId="17393"/>
    <cellStyle name="Input [yellow] 30 2 4" xfId="17394"/>
    <cellStyle name="Input [yellow] 30 2 4 2" xfId="17395"/>
    <cellStyle name="Input [yellow] 30 2 4 3" xfId="17396"/>
    <cellStyle name="Input [yellow] 30 2 5" xfId="17397"/>
    <cellStyle name="Input [yellow] 30 2 5 2" xfId="17398"/>
    <cellStyle name="Input [yellow] 30 2 6" xfId="17399"/>
    <cellStyle name="Input [yellow] 30 2 6 2" xfId="17400"/>
    <cellStyle name="Input [yellow] 30 3" xfId="17401"/>
    <cellStyle name="Input [yellow] 30 3 2" xfId="17402"/>
    <cellStyle name="Input [yellow] 30 3 2 2" xfId="17403"/>
    <cellStyle name="Input [yellow] 30 3 2 2 2" xfId="17404"/>
    <cellStyle name="Input [yellow] 30 3 2 3" xfId="17405"/>
    <cellStyle name="Input [yellow] 30 3 2 3 2" xfId="17406"/>
    <cellStyle name="Input [yellow] 30 3 2 4" xfId="17407"/>
    <cellStyle name="Input [yellow] 30 3 2 4 2" xfId="17408"/>
    <cellStyle name="Input [yellow] 30 3 3" xfId="17409"/>
    <cellStyle name="Input [yellow] 30 3 3 2" xfId="17410"/>
    <cellStyle name="Input [yellow] 30 3 4" xfId="17411"/>
    <cellStyle name="Input [yellow] 30 3 4 2" xfId="17412"/>
    <cellStyle name="Input [yellow] 30 3 4 3" xfId="17413"/>
    <cellStyle name="Input [yellow] 30 3 5" xfId="17414"/>
    <cellStyle name="Input [yellow] 30 3 5 2" xfId="17415"/>
    <cellStyle name="Input [yellow] 30 3 6" xfId="17416"/>
    <cellStyle name="Input [yellow] 30 3 6 2" xfId="17417"/>
    <cellStyle name="Input [yellow] 31" xfId="17418"/>
    <cellStyle name="Input [yellow] 31 2" xfId="17419"/>
    <cellStyle name="Input [yellow] 31 2 2" xfId="17420"/>
    <cellStyle name="Input [yellow] 31 2 2 2" xfId="17421"/>
    <cellStyle name="Input [yellow] 31 2 2 2 2" xfId="17422"/>
    <cellStyle name="Input [yellow] 31 2 2 3" xfId="17423"/>
    <cellStyle name="Input [yellow] 31 2 2 3 2" xfId="17424"/>
    <cellStyle name="Input [yellow] 31 2 2 4" xfId="17425"/>
    <cellStyle name="Input [yellow] 31 2 2 4 2" xfId="17426"/>
    <cellStyle name="Input [yellow] 31 2 3" xfId="17427"/>
    <cellStyle name="Input [yellow] 31 2 3 2" xfId="17428"/>
    <cellStyle name="Input [yellow] 31 2 4" xfId="17429"/>
    <cellStyle name="Input [yellow] 31 2 4 2" xfId="17430"/>
    <cellStyle name="Input [yellow] 31 2 4 3" xfId="17431"/>
    <cellStyle name="Input [yellow] 31 2 5" xfId="17432"/>
    <cellStyle name="Input [yellow] 31 2 5 2" xfId="17433"/>
    <cellStyle name="Input [yellow] 31 2 6" xfId="17434"/>
    <cellStyle name="Input [yellow] 31 2 6 2" xfId="17435"/>
    <cellStyle name="Input [yellow] 31 3" xfId="17436"/>
    <cellStyle name="Input [yellow] 31 3 2" xfId="17437"/>
    <cellStyle name="Input [yellow] 31 3 2 2" xfId="17438"/>
    <cellStyle name="Input [yellow] 31 3 2 2 2" xfId="17439"/>
    <cellStyle name="Input [yellow] 31 3 2 3" xfId="17440"/>
    <cellStyle name="Input [yellow] 31 3 2 3 2" xfId="17441"/>
    <cellStyle name="Input [yellow] 31 3 2 4" xfId="17442"/>
    <cellStyle name="Input [yellow] 31 3 2 4 2" xfId="17443"/>
    <cellStyle name="Input [yellow] 31 3 3" xfId="17444"/>
    <cellStyle name="Input [yellow] 31 3 3 2" xfId="17445"/>
    <cellStyle name="Input [yellow] 31 3 4" xfId="17446"/>
    <cellStyle name="Input [yellow] 31 3 4 2" xfId="17447"/>
    <cellStyle name="Input [yellow] 31 3 4 3" xfId="17448"/>
    <cellStyle name="Input [yellow] 31 3 5" xfId="17449"/>
    <cellStyle name="Input [yellow] 31 3 5 2" xfId="17450"/>
    <cellStyle name="Input [yellow] 31 3 6" xfId="17451"/>
    <cellStyle name="Input [yellow] 31 3 6 2" xfId="17452"/>
    <cellStyle name="Input [yellow] 32" xfId="17453"/>
    <cellStyle name="Input [yellow] 32 2" xfId="17454"/>
    <cellStyle name="Input [yellow] 32 2 2" xfId="17455"/>
    <cellStyle name="Input [yellow] 32 2 2 2" xfId="17456"/>
    <cellStyle name="Input [yellow] 32 2 2 2 2" xfId="17457"/>
    <cellStyle name="Input [yellow] 32 2 2 3" xfId="17458"/>
    <cellStyle name="Input [yellow] 32 2 2 3 2" xfId="17459"/>
    <cellStyle name="Input [yellow] 32 2 2 4" xfId="17460"/>
    <cellStyle name="Input [yellow] 32 2 2 4 2" xfId="17461"/>
    <cellStyle name="Input [yellow] 32 2 3" xfId="17462"/>
    <cellStyle name="Input [yellow] 32 2 3 2" xfId="17463"/>
    <cellStyle name="Input [yellow] 32 2 4" xfId="17464"/>
    <cellStyle name="Input [yellow] 32 2 4 2" xfId="17465"/>
    <cellStyle name="Input [yellow] 32 2 4 3" xfId="17466"/>
    <cellStyle name="Input [yellow] 32 2 5" xfId="17467"/>
    <cellStyle name="Input [yellow] 32 2 5 2" xfId="17468"/>
    <cellStyle name="Input [yellow] 32 2 6" xfId="17469"/>
    <cellStyle name="Input [yellow] 32 2 6 2" xfId="17470"/>
    <cellStyle name="Input [yellow] 32 3" xfId="17471"/>
    <cellStyle name="Input [yellow] 32 3 2" xfId="17472"/>
    <cellStyle name="Input [yellow] 32 3 2 2" xfId="17473"/>
    <cellStyle name="Input [yellow] 32 3 2 2 2" xfId="17474"/>
    <cellStyle name="Input [yellow] 32 3 2 3" xfId="17475"/>
    <cellStyle name="Input [yellow] 32 3 2 3 2" xfId="17476"/>
    <cellStyle name="Input [yellow] 32 3 2 4" xfId="17477"/>
    <cellStyle name="Input [yellow] 32 3 2 4 2" xfId="17478"/>
    <cellStyle name="Input [yellow] 32 3 3" xfId="17479"/>
    <cellStyle name="Input [yellow] 32 3 3 2" xfId="17480"/>
    <cellStyle name="Input [yellow] 32 3 4" xfId="17481"/>
    <cellStyle name="Input [yellow] 32 3 4 2" xfId="17482"/>
    <cellStyle name="Input [yellow] 32 3 4 3" xfId="17483"/>
    <cellStyle name="Input [yellow] 32 3 5" xfId="17484"/>
    <cellStyle name="Input [yellow] 32 3 5 2" xfId="17485"/>
    <cellStyle name="Input [yellow] 32 3 6" xfId="17486"/>
    <cellStyle name="Input [yellow] 32 3 6 2" xfId="17487"/>
    <cellStyle name="Input [yellow] 33" xfId="17488"/>
    <cellStyle name="Input [yellow] 33 2" xfId="17489"/>
    <cellStyle name="Input [yellow] 33 2 2" xfId="17490"/>
    <cellStyle name="Input [yellow] 33 2 2 2" xfId="17491"/>
    <cellStyle name="Input [yellow] 33 2 2 2 2" xfId="17492"/>
    <cellStyle name="Input [yellow] 33 2 2 3" xfId="17493"/>
    <cellStyle name="Input [yellow] 33 2 2 3 2" xfId="17494"/>
    <cellStyle name="Input [yellow] 33 2 2 4" xfId="17495"/>
    <cellStyle name="Input [yellow] 33 2 2 4 2" xfId="17496"/>
    <cellStyle name="Input [yellow] 33 2 3" xfId="17497"/>
    <cellStyle name="Input [yellow] 33 2 3 2" xfId="17498"/>
    <cellStyle name="Input [yellow] 33 2 4" xfId="17499"/>
    <cellStyle name="Input [yellow] 33 2 4 2" xfId="17500"/>
    <cellStyle name="Input [yellow] 33 2 4 3" xfId="17501"/>
    <cellStyle name="Input [yellow] 33 2 5" xfId="17502"/>
    <cellStyle name="Input [yellow] 33 2 5 2" xfId="17503"/>
    <cellStyle name="Input [yellow] 33 2 6" xfId="17504"/>
    <cellStyle name="Input [yellow] 33 2 6 2" xfId="17505"/>
    <cellStyle name="Input [yellow] 33 3" xfId="17506"/>
    <cellStyle name="Input [yellow] 33 3 2" xfId="17507"/>
    <cellStyle name="Input [yellow] 33 3 2 2" xfId="17508"/>
    <cellStyle name="Input [yellow] 33 3 2 2 2" xfId="17509"/>
    <cellStyle name="Input [yellow] 33 3 2 3" xfId="17510"/>
    <cellStyle name="Input [yellow] 33 3 2 3 2" xfId="17511"/>
    <cellStyle name="Input [yellow] 33 3 2 4" xfId="17512"/>
    <cellStyle name="Input [yellow] 33 3 2 4 2" xfId="17513"/>
    <cellStyle name="Input [yellow] 33 3 3" xfId="17514"/>
    <cellStyle name="Input [yellow] 33 3 3 2" xfId="17515"/>
    <cellStyle name="Input [yellow] 33 3 4" xfId="17516"/>
    <cellStyle name="Input [yellow] 33 3 4 2" xfId="17517"/>
    <cellStyle name="Input [yellow] 33 3 4 3" xfId="17518"/>
    <cellStyle name="Input [yellow] 33 3 5" xfId="17519"/>
    <cellStyle name="Input [yellow] 33 3 5 2" xfId="17520"/>
    <cellStyle name="Input [yellow] 33 3 6" xfId="17521"/>
    <cellStyle name="Input [yellow] 33 3 6 2" xfId="17522"/>
    <cellStyle name="Input [yellow] 34" xfId="17523"/>
    <cellStyle name="Input [yellow] 34 2" xfId="17524"/>
    <cellStyle name="Input [yellow] 34 2 2" xfId="17525"/>
    <cellStyle name="Input [yellow] 34 2 2 2" xfId="17526"/>
    <cellStyle name="Input [yellow] 34 2 2 2 2" xfId="17527"/>
    <cellStyle name="Input [yellow] 34 2 2 3" xfId="17528"/>
    <cellStyle name="Input [yellow] 34 2 2 3 2" xfId="17529"/>
    <cellStyle name="Input [yellow] 34 2 2 4" xfId="17530"/>
    <cellStyle name="Input [yellow] 34 2 2 4 2" xfId="17531"/>
    <cellStyle name="Input [yellow] 34 2 3" xfId="17532"/>
    <cellStyle name="Input [yellow] 34 2 3 2" xfId="17533"/>
    <cellStyle name="Input [yellow] 34 2 4" xfId="17534"/>
    <cellStyle name="Input [yellow] 34 2 4 2" xfId="17535"/>
    <cellStyle name="Input [yellow] 34 2 4 3" xfId="17536"/>
    <cellStyle name="Input [yellow] 34 2 5" xfId="17537"/>
    <cellStyle name="Input [yellow] 34 2 5 2" xfId="17538"/>
    <cellStyle name="Input [yellow] 34 2 6" xfId="17539"/>
    <cellStyle name="Input [yellow] 34 2 6 2" xfId="17540"/>
    <cellStyle name="Input [yellow] 34 3" xfId="17541"/>
    <cellStyle name="Input [yellow] 34 3 2" xfId="17542"/>
    <cellStyle name="Input [yellow] 34 3 2 2" xfId="17543"/>
    <cellStyle name="Input [yellow] 34 3 2 2 2" xfId="17544"/>
    <cellStyle name="Input [yellow] 34 3 2 3" xfId="17545"/>
    <cellStyle name="Input [yellow] 34 3 2 3 2" xfId="17546"/>
    <cellStyle name="Input [yellow] 34 3 2 4" xfId="17547"/>
    <cellStyle name="Input [yellow] 34 3 2 4 2" xfId="17548"/>
    <cellStyle name="Input [yellow] 34 3 3" xfId="17549"/>
    <cellStyle name="Input [yellow] 34 3 3 2" xfId="17550"/>
    <cellStyle name="Input [yellow] 34 3 4" xfId="17551"/>
    <cellStyle name="Input [yellow] 34 3 4 2" xfId="17552"/>
    <cellStyle name="Input [yellow] 34 3 4 3" xfId="17553"/>
    <cellStyle name="Input [yellow] 34 3 5" xfId="17554"/>
    <cellStyle name="Input [yellow] 34 3 5 2" xfId="17555"/>
    <cellStyle name="Input [yellow] 34 3 6" xfId="17556"/>
    <cellStyle name="Input [yellow] 34 3 6 2" xfId="17557"/>
    <cellStyle name="Input [yellow] 35" xfId="17558"/>
    <cellStyle name="Input [yellow] 35 2" xfId="17559"/>
    <cellStyle name="Input [yellow] 35 2 2" xfId="17560"/>
    <cellStyle name="Input [yellow] 35 2 2 2" xfId="17561"/>
    <cellStyle name="Input [yellow] 35 2 2 2 2" xfId="17562"/>
    <cellStyle name="Input [yellow] 35 2 2 3" xfId="17563"/>
    <cellStyle name="Input [yellow] 35 2 2 3 2" xfId="17564"/>
    <cellStyle name="Input [yellow] 35 2 2 4" xfId="17565"/>
    <cellStyle name="Input [yellow] 35 2 2 4 2" xfId="17566"/>
    <cellStyle name="Input [yellow] 35 2 3" xfId="17567"/>
    <cellStyle name="Input [yellow] 35 2 3 2" xfId="17568"/>
    <cellStyle name="Input [yellow] 35 2 4" xfId="17569"/>
    <cellStyle name="Input [yellow] 35 2 4 2" xfId="17570"/>
    <cellStyle name="Input [yellow] 35 2 4 3" xfId="17571"/>
    <cellStyle name="Input [yellow] 35 2 5" xfId="17572"/>
    <cellStyle name="Input [yellow] 35 2 5 2" xfId="17573"/>
    <cellStyle name="Input [yellow] 35 2 6" xfId="17574"/>
    <cellStyle name="Input [yellow] 35 2 6 2" xfId="17575"/>
    <cellStyle name="Input [yellow] 35 3" xfId="17576"/>
    <cellStyle name="Input [yellow] 35 3 2" xfId="17577"/>
    <cellStyle name="Input [yellow] 35 3 2 2" xfId="17578"/>
    <cellStyle name="Input [yellow] 35 3 2 2 2" xfId="17579"/>
    <cellStyle name="Input [yellow] 35 3 2 3" xfId="17580"/>
    <cellStyle name="Input [yellow] 35 3 2 3 2" xfId="17581"/>
    <cellStyle name="Input [yellow] 35 3 2 4" xfId="17582"/>
    <cellStyle name="Input [yellow] 35 3 2 4 2" xfId="17583"/>
    <cellStyle name="Input [yellow] 35 3 3" xfId="17584"/>
    <cellStyle name="Input [yellow] 35 3 3 2" xfId="17585"/>
    <cellStyle name="Input [yellow] 35 3 4" xfId="17586"/>
    <cellStyle name="Input [yellow] 35 3 4 2" xfId="17587"/>
    <cellStyle name="Input [yellow] 35 3 4 3" xfId="17588"/>
    <cellStyle name="Input [yellow] 35 3 5" xfId="17589"/>
    <cellStyle name="Input [yellow] 35 3 5 2" xfId="17590"/>
    <cellStyle name="Input [yellow] 35 3 6" xfId="17591"/>
    <cellStyle name="Input [yellow] 35 3 6 2" xfId="17592"/>
    <cellStyle name="Input [yellow] 36" xfId="17593"/>
    <cellStyle name="Input [yellow] 36 2" xfId="17594"/>
    <cellStyle name="Input [yellow] 36 2 2" xfId="17595"/>
    <cellStyle name="Input [yellow] 36 2 2 2" xfId="17596"/>
    <cellStyle name="Input [yellow] 36 2 2 2 2" xfId="17597"/>
    <cellStyle name="Input [yellow] 36 2 2 3" xfId="17598"/>
    <cellStyle name="Input [yellow] 36 2 2 3 2" xfId="17599"/>
    <cellStyle name="Input [yellow] 36 2 2 4" xfId="17600"/>
    <cellStyle name="Input [yellow] 36 2 2 4 2" xfId="17601"/>
    <cellStyle name="Input [yellow] 36 2 3" xfId="17602"/>
    <cellStyle name="Input [yellow] 36 2 3 2" xfId="17603"/>
    <cellStyle name="Input [yellow] 36 2 4" xfId="17604"/>
    <cellStyle name="Input [yellow] 36 2 4 2" xfId="17605"/>
    <cellStyle name="Input [yellow] 36 2 4 3" xfId="17606"/>
    <cellStyle name="Input [yellow] 36 2 5" xfId="17607"/>
    <cellStyle name="Input [yellow] 36 2 5 2" xfId="17608"/>
    <cellStyle name="Input [yellow] 36 2 6" xfId="17609"/>
    <cellStyle name="Input [yellow] 36 2 6 2" xfId="17610"/>
    <cellStyle name="Input [yellow] 36 3" xfId="17611"/>
    <cellStyle name="Input [yellow] 36 3 2" xfId="17612"/>
    <cellStyle name="Input [yellow] 36 3 2 2" xfId="17613"/>
    <cellStyle name="Input [yellow] 36 3 2 2 2" xfId="17614"/>
    <cellStyle name="Input [yellow] 36 3 2 3" xfId="17615"/>
    <cellStyle name="Input [yellow] 36 3 2 3 2" xfId="17616"/>
    <cellStyle name="Input [yellow] 36 3 2 4" xfId="17617"/>
    <cellStyle name="Input [yellow] 36 3 2 4 2" xfId="17618"/>
    <cellStyle name="Input [yellow] 36 3 3" xfId="17619"/>
    <cellStyle name="Input [yellow] 36 3 3 2" xfId="17620"/>
    <cellStyle name="Input [yellow] 36 3 4" xfId="17621"/>
    <cellStyle name="Input [yellow] 36 3 4 2" xfId="17622"/>
    <cellStyle name="Input [yellow] 36 3 4 3" xfId="17623"/>
    <cellStyle name="Input [yellow] 36 3 5" xfId="17624"/>
    <cellStyle name="Input [yellow] 36 3 5 2" xfId="17625"/>
    <cellStyle name="Input [yellow] 36 3 6" xfId="17626"/>
    <cellStyle name="Input [yellow] 36 3 6 2" xfId="17627"/>
    <cellStyle name="Input [yellow] 37" xfId="17628"/>
    <cellStyle name="Input [yellow] 37 2" xfId="17629"/>
    <cellStyle name="Input [yellow] 37 2 2" xfId="17630"/>
    <cellStyle name="Input [yellow] 37 2 2 2" xfId="17631"/>
    <cellStyle name="Input [yellow] 37 2 2 2 2" xfId="17632"/>
    <cellStyle name="Input [yellow] 37 2 2 3" xfId="17633"/>
    <cellStyle name="Input [yellow] 37 2 2 3 2" xfId="17634"/>
    <cellStyle name="Input [yellow] 37 2 2 4" xfId="17635"/>
    <cellStyle name="Input [yellow] 37 2 2 4 2" xfId="17636"/>
    <cellStyle name="Input [yellow] 37 2 3" xfId="17637"/>
    <cellStyle name="Input [yellow] 37 2 3 2" xfId="17638"/>
    <cellStyle name="Input [yellow] 37 2 4" xfId="17639"/>
    <cellStyle name="Input [yellow] 37 2 4 2" xfId="17640"/>
    <cellStyle name="Input [yellow] 37 2 4 3" xfId="17641"/>
    <cellStyle name="Input [yellow] 37 2 5" xfId="17642"/>
    <cellStyle name="Input [yellow] 37 2 5 2" xfId="17643"/>
    <cellStyle name="Input [yellow] 37 2 6" xfId="17644"/>
    <cellStyle name="Input [yellow] 37 2 6 2" xfId="17645"/>
    <cellStyle name="Input [yellow] 37 3" xfId="17646"/>
    <cellStyle name="Input [yellow] 37 3 2" xfId="17647"/>
    <cellStyle name="Input [yellow] 37 3 2 2" xfId="17648"/>
    <cellStyle name="Input [yellow] 37 3 2 2 2" xfId="17649"/>
    <cellStyle name="Input [yellow] 37 3 2 3" xfId="17650"/>
    <cellStyle name="Input [yellow] 37 3 2 3 2" xfId="17651"/>
    <cellStyle name="Input [yellow] 37 3 2 4" xfId="17652"/>
    <cellStyle name="Input [yellow] 37 3 2 4 2" xfId="17653"/>
    <cellStyle name="Input [yellow] 37 3 3" xfId="17654"/>
    <cellStyle name="Input [yellow] 37 3 3 2" xfId="17655"/>
    <cellStyle name="Input [yellow] 37 3 4" xfId="17656"/>
    <cellStyle name="Input [yellow] 37 3 4 2" xfId="17657"/>
    <cellStyle name="Input [yellow] 37 3 4 3" xfId="17658"/>
    <cellStyle name="Input [yellow] 37 3 5" xfId="17659"/>
    <cellStyle name="Input [yellow] 37 3 5 2" xfId="17660"/>
    <cellStyle name="Input [yellow] 37 3 6" xfId="17661"/>
    <cellStyle name="Input [yellow] 37 3 6 2" xfId="17662"/>
    <cellStyle name="Input [yellow] 38" xfId="17663"/>
    <cellStyle name="Input [yellow] 38 2" xfId="17664"/>
    <cellStyle name="Input [yellow] 38 2 2" xfId="17665"/>
    <cellStyle name="Input [yellow] 38 2 2 2" xfId="17666"/>
    <cellStyle name="Input [yellow] 38 2 2 2 2" xfId="17667"/>
    <cellStyle name="Input [yellow] 38 2 2 3" xfId="17668"/>
    <cellStyle name="Input [yellow] 38 2 2 3 2" xfId="17669"/>
    <cellStyle name="Input [yellow] 38 2 2 4" xfId="17670"/>
    <cellStyle name="Input [yellow] 38 2 2 4 2" xfId="17671"/>
    <cellStyle name="Input [yellow] 38 2 3" xfId="17672"/>
    <cellStyle name="Input [yellow] 38 2 3 2" xfId="17673"/>
    <cellStyle name="Input [yellow] 38 2 4" xfId="17674"/>
    <cellStyle name="Input [yellow] 38 2 4 2" xfId="17675"/>
    <cellStyle name="Input [yellow] 38 2 4 3" xfId="17676"/>
    <cellStyle name="Input [yellow] 38 2 5" xfId="17677"/>
    <cellStyle name="Input [yellow] 38 2 5 2" xfId="17678"/>
    <cellStyle name="Input [yellow] 38 2 6" xfId="17679"/>
    <cellStyle name="Input [yellow] 38 2 6 2" xfId="17680"/>
    <cellStyle name="Input [yellow] 38 3" xfId="17681"/>
    <cellStyle name="Input [yellow] 38 3 2" xfId="17682"/>
    <cellStyle name="Input [yellow] 38 3 2 2" xfId="17683"/>
    <cellStyle name="Input [yellow] 38 3 2 2 2" xfId="17684"/>
    <cellStyle name="Input [yellow] 38 3 2 3" xfId="17685"/>
    <cellStyle name="Input [yellow] 38 3 2 3 2" xfId="17686"/>
    <cellStyle name="Input [yellow] 38 3 2 4" xfId="17687"/>
    <cellStyle name="Input [yellow] 38 3 2 4 2" xfId="17688"/>
    <cellStyle name="Input [yellow] 38 3 3" xfId="17689"/>
    <cellStyle name="Input [yellow] 38 3 3 2" xfId="17690"/>
    <cellStyle name="Input [yellow] 38 3 4" xfId="17691"/>
    <cellStyle name="Input [yellow] 38 3 4 2" xfId="17692"/>
    <cellStyle name="Input [yellow] 38 3 4 3" xfId="17693"/>
    <cellStyle name="Input [yellow] 38 3 5" xfId="17694"/>
    <cellStyle name="Input [yellow] 38 3 5 2" xfId="17695"/>
    <cellStyle name="Input [yellow] 38 3 6" xfId="17696"/>
    <cellStyle name="Input [yellow] 38 3 6 2" xfId="17697"/>
    <cellStyle name="Input [yellow] 39" xfId="17698"/>
    <cellStyle name="Input [yellow] 39 2" xfId="17699"/>
    <cellStyle name="Input [yellow] 39 2 2" xfId="17700"/>
    <cellStyle name="Input [yellow] 39 2 2 2" xfId="17701"/>
    <cellStyle name="Input [yellow] 39 2 2 2 2" xfId="17702"/>
    <cellStyle name="Input [yellow] 39 2 2 3" xfId="17703"/>
    <cellStyle name="Input [yellow] 39 2 2 3 2" xfId="17704"/>
    <cellStyle name="Input [yellow] 39 2 2 4" xfId="17705"/>
    <cellStyle name="Input [yellow] 39 2 2 4 2" xfId="17706"/>
    <cellStyle name="Input [yellow] 39 2 3" xfId="17707"/>
    <cellStyle name="Input [yellow] 39 2 3 2" xfId="17708"/>
    <cellStyle name="Input [yellow] 39 2 4" xfId="17709"/>
    <cellStyle name="Input [yellow] 39 2 4 2" xfId="17710"/>
    <cellStyle name="Input [yellow] 39 2 4 3" xfId="17711"/>
    <cellStyle name="Input [yellow] 39 2 5" xfId="17712"/>
    <cellStyle name="Input [yellow] 39 2 5 2" xfId="17713"/>
    <cellStyle name="Input [yellow] 39 2 6" xfId="17714"/>
    <cellStyle name="Input [yellow] 39 2 6 2" xfId="17715"/>
    <cellStyle name="Input [yellow] 39 3" xfId="17716"/>
    <cellStyle name="Input [yellow] 39 3 2" xfId="17717"/>
    <cellStyle name="Input [yellow] 39 3 2 2" xfId="17718"/>
    <cellStyle name="Input [yellow] 39 3 2 2 2" xfId="17719"/>
    <cellStyle name="Input [yellow] 39 3 2 3" xfId="17720"/>
    <cellStyle name="Input [yellow] 39 3 2 3 2" xfId="17721"/>
    <cellStyle name="Input [yellow] 39 3 2 4" xfId="17722"/>
    <cellStyle name="Input [yellow] 39 3 2 4 2" xfId="17723"/>
    <cellStyle name="Input [yellow] 39 3 3" xfId="17724"/>
    <cellStyle name="Input [yellow] 39 3 3 2" xfId="17725"/>
    <cellStyle name="Input [yellow] 39 3 4" xfId="17726"/>
    <cellStyle name="Input [yellow] 39 3 4 2" xfId="17727"/>
    <cellStyle name="Input [yellow] 39 3 4 3" xfId="17728"/>
    <cellStyle name="Input [yellow] 39 3 5" xfId="17729"/>
    <cellStyle name="Input [yellow] 39 3 5 2" xfId="17730"/>
    <cellStyle name="Input [yellow] 39 3 6" xfId="17731"/>
    <cellStyle name="Input [yellow] 39 3 6 2" xfId="17732"/>
    <cellStyle name="Input [yellow] 4" xfId="17733"/>
    <cellStyle name="Input [yellow] 4 10" xfId="17734"/>
    <cellStyle name="Input [yellow] 4 10 2" xfId="17735"/>
    <cellStyle name="Input [yellow] 4 10 2 2" xfId="17736"/>
    <cellStyle name="Input [yellow] 4 10 2 2 2" xfId="17737"/>
    <cellStyle name="Input [yellow] 4 10 2 2 2 2" xfId="17738"/>
    <cellStyle name="Input [yellow] 4 10 2 2 3" xfId="17739"/>
    <cellStyle name="Input [yellow] 4 10 2 2 3 2" xfId="17740"/>
    <cellStyle name="Input [yellow] 4 10 2 2 4" xfId="17741"/>
    <cellStyle name="Input [yellow] 4 10 2 2 4 2" xfId="17742"/>
    <cellStyle name="Input [yellow] 4 10 2 3" xfId="17743"/>
    <cellStyle name="Input [yellow] 4 10 2 3 2" xfId="17744"/>
    <cellStyle name="Input [yellow] 4 10 2 4" xfId="17745"/>
    <cellStyle name="Input [yellow] 4 10 2 4 2" xfId="17746"/>
    <cellStyle name="Input [yellow] 4 10 2 4 3" xfId="17747"/>
    <cellStyle name="Input [yellow] 4 10 2 5" xfId="17748"/>
    <cellStyle name="Input [yellow] 4 10 2 5 2" xfId="17749"/>
    <cellStyle name="Input [yellow] 4 10 2 6" xfId="17750"/>
    <cellStyle name="Input [yellow] 4 10 2 6 2" xfId="17751"/>
    <cellStyle name="Input [yellow] 4 10 3" xfId="17752"/>
    <cellStyle name="Input [yellow] 4 10 3 2" xfId="17753"/>
    <cellStyle name="Input [yellow] 4 10 3 2 2" xfId="17754"/>
    <cellStyle name="Input [yellow] 4 10 3 2 2 2" xfId="17755"/>
    <cellStyle name="Input [yellow] 4 10 3 2 3" xfId="17756"/>
    <cellStyle name="Input [yellow] 4 10 3 2 3 2" xfId="17757"/>
    <cellStyle name="Input [yellow] 4 10 3 2 4" xfId="17758"/>
    <cellStyle name="Input [yellow] 4 10 3 2 4 2" xfId="17759"/>
    <cellStyle name="Input [yellow] 4 10 3 3" xfId="17760"/>
    <cellStyle name="Input [yellow] 4 10 3 3 2" xfId="17761"/>
    <cellStyle name="Input [yellow] 4 10 3 4" xfId="17762"/>
    <cellStyle name="Input [yellow] 4 10 3 4 2" xfId="17763"/>
    <cellStyle name="Input [yellow] 4 10 3 4 3" xfId="17764"/>
    <cellStyle name="Input [yellow] 4 10 3 5" xfId="17765"/>
    <cellStyle name="Input [yellow] 4 10 3 5 2" xfId="17766"/>
    <cellStyle name="Input [yellow] 4 10 3 6" xfId="17767"/>
    <cellStyle name="Input [yellow] 4 10 3 6 2" xfId="17768"/>
    <cellStyle name="Input [yellow] 4 11" xfId="17769"/>
    <cellStyle name="Input [yellow] 4 11 2" xfId="17770"/>
    <cellStyle name="Input [yellow] 4 11 2 2" xfId="17771"/>
    <cellStyle name="Input [yellow] 4 11 2 2 2" xfId="17772"/>
    <cellStyle name="Input [yellow] 4 11 2 2 2 2" xfId="17773"/>
    <cellStyle name="Input [yellow] 4 11 2 2 3" xfId="17774"/>
    <cellStyle name="Input [yellow] 4 11 2 2 3 2" xfId="17775"/>
    <cellStyle name="Input [yellow] 4 11 2 2 4" xfId="17776"/>
    <cellStyle name="Input [yellow] 4 11 2 2 4 2" xfId="17777"/>
    <cellStyle name="Input [yellow] 4 11 2 3" xfId="17778"/>
    <cellStyle name="Input [yellow] 4 11 2 3 2" xfId="17779"/>
    <cellStyle name="Input [yellow] 4 11 2 4" xfId="17780"/>
    <cellStyle name="Input [yellow] 4 11 2 4 2" xfId="17781"/>
    <cellStyle name="Input [yellow] 4 11 2 4 3" xfId="17782"/>
    <cellStyle name="Input [yellow] 4 11 2 5" xfId="17783"/>
    <cellStyle name="Input [yellow] 4 11 2 5 2" xfId="17784"/>
    <cellStyle name="Input [yellow] 4 11 2 6" xfId="17785"/>
    <cellStyle name="Input [yellow] 4 11 2 6 2" xfId="17786"/>
    <cellStyle name="Input [yellow] 4 11 3" xfId="17787"/>
    <cellStyle name="Input [yellow] 4 11 3 2" xfId="17788"/>
    <cellStyle name="Input [yellow] 4 11 3 2 2" xfId="17789"/>
    <cellStyle name="Input [yellow] 4 11 3 2 2 2" xfId="17790"/>
    <cellStyle name="Input [yellow] 4 11 3 2 3" xfId="17791"/>
    <cellStyle name="Input [yellow] 4 11 3 2 3 2" xfId="17792"/>
    <cellStyle name="Input [yellow] 4 11 3 2 4" xfId="17793"/>
    <cellStyle name="Input [yellow] 4 11 3 2 4 2" xfId="17794"/>
    <cellStyle name="Input [yellow] 4 11 3 3" xfId="17795"/>
    <cellStyle name="Input [yellow] 4 11 3 3 2" xfId="17796"/>
    <cellStyle name="Input [yellow] 4 11 3 4" xfId="17797"/>
    <cellStyle name="Input [yellow] 4 11 3 4 2" xfId="17798"/>
    <cellStyle name="Input [yellow] 4 11 3 4 3" xfId="17799"/>
    <cellStyle name="Input [yellow] 4 11 3 5" xfId="17800"/>
    <cellStyle name="Input [yellow] 4 11 3 5 2" xfId="17801"/>
    <cellStyle name="Input [yellow] 4 11 3 6" xfId="17802"/>
    <cellStyle name="Input [yellow] 4 11 3 6 2" xfId="17803"/>
    <cellStyle name="Input [yellow] 4 12" xfId="17804"/>
    <cellStyle name="Input [yellow] 4 12 2" xfId="17805"/>
    <cellStyle name="Input [yellow] 4 12 2 2" xfId="17806"/>
    <cellStyle name="Input [yellow] 4 12 2 2 2" xfId="17807"/>
    <cellStyle name="Input [yellow] 4 12 2 2 2 2" xfId="17808"/>
    <cellStyle name="Input [yellow] 4 12 2 2 3" xfId="17809"/>
    <cellStyle name="Input [yellow] 4 12 2 2 3 2" xfId="17810"/>
    <cellStyle name="Input [yellow] 4 12 2 2 4" xfId="17811"/>
    <cellStyle name="Input [yellow] 4 12 2 2 4 2" xfId="17812"/>
    <cellStyle name="Input [yellow] 4 12 2 3" xfId="17813"/>
    <cellStyle name="Input [yellow] 4 12 2 3 2" xfId="17814"/>
    <cellStyle name="Input [yellow] 4 12 2 4" xfId="17815"/>
    <cellStyle name="Input [yellow] 4 12 2 4 2" xfId="17816"/>
    <cellStyle name="Input [yellow] 4 12 2 4 3" xfId="17817"/>
    <cellStyle name="Input [yellow] 4 12 2 5" xfId="17818"/>
    <cellStyle name="Input [yellow] 4 12 2 5 2" xfId="17819"/>
    <cellStyle name="Input [yellow] 4 12 2 6" xfId="17820"/>
    <cellStyle name="Input [yellow] 4 12 2 6 2" xfId="17821"/>
    <cellStyle name="Input [yellow] 4 12 3" xfId="17822"/>
    <cellStyle name="Input [yellow] 4 12 3 2" xfId="17823"/>
    <cellStyle name="Input [yellow] 4 12 3 2 2" xfId="17824"/>
    <cellStyle name="Input [yellow] 4 12 3 2 2 2" xfId="17825"/>
    <cellStyle name="Input [yellow] 4 12 3 2 3" xfId="17826"/>
    <cellStyle name="Input [yellow] 4 12 3 2 3 2" xfId="17827"/>
    <cellStyle name="Input [yellow] 4 12 3 2 4" xfId="17828"/>
    <cellStyle name="Input [yellow] 4 12 3 2 4 2" xfId="17829"/>
    <cellStyle name="Input [yellow] 4 12 3 3" xfId="17830"/>
    <cellStyle name="Input [yellow] 4 12 3 3 2" xfId="17831"/>
    <cellStyle name="Input [yellow] 4 12 3 4" xfId="17832"/>
    <cellStyle name="Input [yellow] 4 12 3 4 2" xfId="17833"/>
    <cellStyle name="Input [yellow] 4 12 3 4 3" xfId="17834"/>
    <cellStyle name="Input [yellow] 4 12 3 5" xfId="17835"/>
    <cellStyle name="Input [yellow] 4 12 3 5 2" xfId="17836"/>
    <cellStyle name="Input [yellow] 4 12 3 6" xfId="17837"/>
    <cellStyle name="Input [yellow] 4 12 3 6 2" xfId="17838"/>
    <cellStyle name="Input [yellow] 4 13" xfId="17839"/>
    <cellStyle name="Input [yellow] 4 13 2" xfId="17840"/>
    <cellStyle name="Input [yellow] 4 13 2 2" xfId="17841"/>
    <cellStyle name="Input [yellow] 4 13 2 2 2" xfId="17842"/>
    <cellStyle name="Input [yellow] 4 13 2 2 2 2" xfId="17843"/>
    <cellStyle name="Input [yellow] 4 13 2 2 3" xfId="17844"/>
    <cellStyle name="Input [yellow] 4 13 2 2 3 2" xfId="17845"/>
    <cellStyle name="Input [yellow] 4 13 2 2 4" xfId="17846"/>
    <cellStyle name="Input [yellow] 4 13 2 2 4 2" xfId="17847"/>
    <cellStyle name="Input [yellow] 4 13 2 3" xfId="17848"/>
    <cellStyle name="Input [yellow] 4 13 2 3 2" xfId="17849"/>
    <cellStyle name="Input [yellow] 4 13 2 4" xfId="17850"/>
    <cellStyle name="Input [yellow] 4 13 2 4 2" xfId="17851"/>
    <cellStyle name="Input [yellow] 4 13 2 4 3" xfId="17852"/>
    <cellStyle name="Input [yellow] 4 13 2 5" xfId="17853"/>
    <cellStyle name="Input [yellow] 4 13 2 5 2" xfId="17854"/>
    <cellStyle name="Input [yellow] 4 13 2 6" xfId="17855"/>
    <cellStyle name="Input [yellow] 4 13 2 6 2" xfId="17856"/>
    <cellStyle name="Input [yellow] 4 13 3" xfId="17857"/>
    <cellStyle name="Input [yellow] 4 13 3 2" xfId="17858"/>
    <cellStyle name="Input [yellow] 4 13 3 2 2" xfId="17859"/>
    <cellStyle name="Input [yellow] 4 13 3 2 2 2" xfId="17860"/>
    <cellStyle name="Input [yellow] 4 13 3 2 3" xfId="17861"/>
    <cellStyle name="Input [yellow] 4 13 3 2 3 2" xfId="17862"/>
    <cellStyle name="Input [yellow] 4 13 3 2 4" xfId="17863"/>
    <cellStyle name="Input [yellow] 4 13 3 2 4 2" xfId="17864"/>
    <cellStyle name="Input [yellow] 4 13 3 3" xfId="17865"/>
    <cellStyle name="Input [yellow] 4 13 3 3 2" xfId="17866"/>
    <cellStyle name="Input [yellow] 4 13 3 4" xfId="17867"/>
    <cellStyle name="Input [yellow] 4 13 3 4 2" xfId="17868"/>
    <cellStyle name="Input [yellow] 4 13 3 4 3" xfId="17869"/>
    <cellStyle name="Input [yellow] 4 13 3 5" xfId="17870"/>
    <cellStyle name="Input [yellow] 4 13 3 5 2" xfId="17871"/>
    <cellStyle name="Input [yellow] 4 13 3 6" xfId="17872"/>
    <cellStyle name="Input [yellow] 4 13 3 6 2" xfId="17873"/>
    <cellStyle name="Input [yellow] 4 14" xfId="17874"/>
    <cellStyle name="Input [yellow] 4 14 2" xfId="17875"/>
    <cellStyle name="Input [yellow] 4 14 2 2" xfId="17876"/>
    <cellStyle name="Input [yellow] 4 14 2 2 2" xfId="17877"/>
    <cellStyle name="Input [yellow] 4 14 2 2 2 2" xfId="17878"/>
    <cellStyle name="Input [yellow] 4 14 2 2 3" xfId="17879"/>
    <cellStyle name="Input [yellow] 4 14 2 2 3 2" xfId="17880"/>
    <cellStyle name="Input [yellow] 4 14 2 2 4" xfId="17881"/>
    <cellStyle name="Input [yellow] 4 14 2 2 4 2" xfId="17882"/>
    <cellStyle name="Input [yellow] 4 14 2 3" xfId="17883"/>
    <cellStyle name="Input [yellow] 4 14 2 3 2" xfId="17884"/>
    <cellStyle name="Input [yellow] 4 14 2 4" xfId="17885"/>
    <cellStyle name="Input [yellow] 4 14 2 4 2" xfId="17886"/>
    <cellStyle name="Input [yellow] 4 14 2 4 3" xfId="17887"/>
    <cellStyle name="Input [yellow] 4 14 2 5" xfId="17888"/>
    <cellStyle name="Input [yellow] 4 14 2 5 2" xfId="17889"/>
    <cellStyle name="Input [yellow] 4 14 2 6" xfId="17890"/>
    <cellStyle name="Input [yellow] 4 14 2 6 2" xfId="17891"/>
    <cellStyle name="Input [yellow] 4 14 3" xfId="17892"/>
    <cellStyle name="Input [yellow] 4 14 3 2" xfId="17893"/>
    <cellStyle name="Input [yellow] 4 14 3 2 2" xfId="17894"/>
    <cellStyle name="Input [yellow] 4 14 3 2 2 2" xfId="17895"/>
    <cellStyle name="Input [yellow] 4 14 3 2 3" xfId="17896"/>
    <cellStyle name="Input [yellow] 4 14 3 2 3 2" xfId="17897"/>
    <cellStyle name="Input [yellow] 4 14 3 2 4" xfId="17898"/>
    <cellStyle name="Input [yellow] 4 14 3 2 4 2" xfId="17899"/>
    <cellStyle name="Input [yellow] 4 14 3 3" xfId="17900"/>
    <cellStyle name="Input [yellow] 4 14 3 3 2" xfId="17901"/>
    <cellStyle name="Input [yellow] 4 14 3 4" xfId="17902"/>
    <cellStyle name="Input [yellow] 4 14 3 4 2" xfId="17903"/>
    <cellStyle name="Input [yellow] 4 14 3 4 3" xfId="17904"/>
    <cellStyle name="Input [yellow] 4 14 3 5" xfId="17905"/>
    <cellStyle name="Input [yellow] 4 14 3 5 2" xfId="17906"/>
    <cellStyle name="Input [yellow] 4 14 3 6" xfId="17907"/>
    <cellStyle name="Input [yellow] 4 14 3 6 2" xfId="17908"/>
    <cellStyle name="Input [yellow] 4 15" xfId="17909"/>
    <cellStyle name="Input [yellow] 4 15 2" xfId="17910"/>
    <cellStyle name="Input [yellow] 4 15 2 2" xfId="17911"/>
    <cellStyle name="Input [yellow] 4 15 2 2 2" xfId="17912"/>
    <cellStyle name="Input [yellow] 4 15 2 2 2 2" xfId="17913"/>
    <cellStyle name="Input [yellow] 4 15 2 2 3" xfId="17914"/>
    <cellStyle name="Input [yellow] 4 15 2 2 3 2" xfId="17915"/>
    <cellStyle name="Input [yellow] 4 15 2 2 4" xfId="17916"/>
    <cellStyle name="Input [yellow] 4 15 2 2 4 2" xfId="17917"/>
    <cellStyle name="Input [yellow] 4 15 2 3" xfId="17918"/>
    <cellStyle name="Input [yellow] 4 15 2 3 2" xfId="17919"/>
    <cellStyle name="Input [yellow] 4 15 2 4" xfId="17920"/>
    <cellStyle name="Input [yellow] 4 15 2 4 2" xfId="17921"/>
    <cellStyle name="Input [yellow] 4 15 2 4 3" xfId="17922"/>
    <cellStyle name="Input [yellow] 4 15 2 5" xfId="17923"/>
    <cellStyle name="Input [yellow] 4 15 2 5 2" xfId="17924"/>
    <cellStyle name="Input [yellow] 4 15 2 6" xfId="17925"/>
    <cellStyle name="Input [yellow] 4 15 2 6 2" xfId="17926"/>
    <cellStyle name="Input [yellow] 4 15 3" xfId="17927"/>
    <cellStyle name="Input [yellow] 4 15 3 2" xfId="17928"/>
    <cellStyle name="Input [yellow] 4 15 3 2 2" xfId="17929"/>
    <cellStyle name="Input [yellow] 4 15 3 2 2 2" xfId="17930"/>
    <cellStyle name="Input [yellow] 4 15 3 2 3" xfId="17931"/>
    <cellStyle name="Input [yellow] 4 15 3 2 3 2" xfId="17932"/>
    <cellStyle name="Input [yellow] 4 15 3 2 4" xfId="17933"/>
    <cellStyle name="Input [yellow] 4 15 3 2 4 2" xfId="17934"/>
    <cellStyle name="Input [yellow] 4 15 3 3" xfId="17935"/>
    <cellStyle name="Input [yellow] 4 15 3 3 2" xfId="17936"/>
    <cellStyle name="Input [yellow] 4 15 3 4" xfId="17937"/>
    <cellStyle name="Input [yellow] 4 15 3 4 2" xfId="17938"/>
    <cellStyle name="Input [yellow] 4 15 3 4 3" xfId="17939"/>
    <cellStyle name="Input [yellow] 4 15 3 5" xfId="17940"/>
    <cellStyle name="Input [yellow] 4 15 3 5 2" xfId="17941"/>
    <cellStyle name="Input [yellow] 4 15 3 6" xfId="17942"/>
    <cellStyle name="Input [yellow] 4 15 3 6 2" xfId="17943"/>
    <cellStyle name="Input [yellow] 4 16" xfId="17944"/>
    <cellStyle name="Input [yellow] 4 16 2" xfId="17945"/>
    <cellStyle name="Input [yellow] 4 16 2 2" xfId="17946"/>
    <cellStyle name="Input [yellow] 4 16 2 2 2" xfId="17947"/>
    <cellStyle name="Input [yellow] 4 16 2 2 2 2" xfId="17948"/>
    <cellStyle name="Input [yellow] 4 16 2 2 3" xfId="17949"/>
    <cellStyle name="Input [yellow] 4 16 2 2 3 2" xfId="17950"/>
    <cellStyle name="Input [yellow] 4 16 2 2 4" xfId="17951"/>
    <cellStyle name="Input [yellow] 4 16 2 2 4 2" xfId="17952"/>
    <cellStyle name="Input [yellow] 4 16 2 3" xfId="17953"/>
    <cellStyle name="Input [yellow] 4 16 2 3 2" xfId="17954"/>
    <cellStyle name="Input [yellow] 4 16 2 4" xfId="17955"/>
    <cellStyle name="Input [yellow] 4 16 2 4 2" xfId="17956"/>
    <cellStyle name="Input [yellow] 4 16 2 4 3" xfId="17957"/>
    <cellStyle name="Input [yellow] 4 16 2 5" xfId="17958"/>
    <cellStyle name="Input [yellow] 4 16 2 5 2" xfId="17959"/>
    <cellStyle name="Input [yellow] 4 16 2 6" xfId="17960"/>
    <cellStyle name="Input [yellow] 4 16 2 6 2" xfId="17961"/>
    <cellStyle name="Input [yellow] 4 16 3" xfId="17962"/>
    <cellStyle name="Input [yellow] 4 16 3 2" xfId="17963"/>
    <cellStyle name="Input [yellow] 4 16 3 2 2" xfId="17964"/>
    <cellStyle name="Input [yellow] 4 16 3 2 2 2" xfId="17965"/>
    <cellStyle name="Input [yellow] 4 16 3 2 3" xfId="17966"/>
    <cellStyle name="Input [yellow] 4 16 3 2 3 2" xfId="17967"/>
    <cellStyle name="Input [yellow] 4 16 3 2 4" xfId="17968"/>
    <cellStyle name="Input [yellow] 4 16 3 2 4 2" xfId="17969"/>
    <cellStyle name="Input [yellow] 4 16 3 3" xfId="17970"/>
    <cellStyle name="Input [yellow] 4 16 3 3 2" xfId="17971"/>
    <cellStyle name="Input [yellow] 4 16 3 4" xfId="17972"/>
    <cellStyle name="Input [yellow] 4 16 3 4 2" xfId="17973"/>
    <cellStyle name="Input [yellow] 4 16 3 4 3" xfId="17974"/>
    <cellStyle name="Input [yellow] 4 16 3 5" xfId="17975"/>
    <cellStyle name="Input [yellow] 4 16 3 5 2" xfId="17976"/>
    <cellStyle name="Input [yellow] 4 16 3 6" xfId="17977"/>
    <cellStyle name="Input [yellow] 4 16 3 6 2" xfId="17978"/>
    <cellStyle name="Input [yellow] 4 17" xfId="17979"/>
    <cellStyle name="Input [yellow] 4 17 2" xfId="17980"/>
    <cellStyle name="Input [yellow] 4 17 2 2" xfId="17981"/>
    <cellStyle name="Input [yellow] 4 17 2 2 2" xfId="17982"/>
    <cellStyle name="Input [yellow] 4 17 2 2 2 2" xfId="17983"/>
    <cellStyle name="Input [yellow] 4 17 2 2 3" xfId="17984"/>
    <cellStyle name="Input [yellow] 4 17 2 2 3 2" xfId="17985"/>
    <cellStyle name="Input [yellow] 4 17 2 2 4" xfId="17986"/>
    <cellStyle name="Input [yellow] 4 17 2 2 4 2" xfId="17987"/>
    <cellStyle name="Input [yellow] 4 17 2 3" xfId="17988"/>
    <cellStyle name="Input [yellow] 4 17 2 3 2" xfId="17989"/>
    <cellStyle name="Input [yellow] 4 17 2 4" xfId="17990"/>
    <cellStyle name="Input [yellow] 4 17 2 4 2" xfId="17991"/>
    <cellStyle name="Input [yellow] 4 17 2 4 3" xfId="17992"/>
    <cellStyle name="Input [yellow] 4 17 2 5" xfId="17993"/>
    <cellStyle name="Input [yellow] 4 17 2 5 2" xfId="17994"/>
    <cellStyle name="Input [yellow] 4 17 2 6" xfId="17995"/>
    <cellStyle name="Input [yellow] 4 17 2 6 2" xfId="17996"/>
    <cellStyle name="Input [yellow] 4 17 3" xfId="17997"/>
    <cellStyle name="Input [yellow] 4 17 3 2" xfId="17998"/>
    <cellStyle name="Input [yellow] 4 17 3 2 2" xfId="17999"/>
    <cellStyle name="Input [yellow] 4 17 3 2 2 2" xfId="18000"/>
    <cellStyle name="Input [yellow] 4 17 3 2 3" xfId="18001"/>
    <cellStyle name="Input [yellow] 4 17 3 2 3 2" xfId="18002"/>
    <cellStyle name="Input [yellow] 4 17 3 2 4" xfId="18003"/>
    <cellStyle name="Input [yellow] 4 17 3 2 4 2" xfId="18004"/>
    <cellStyle name="Input [yellow] 4 17 3 3" xfId="18005"/>
    <cellStyle name="Input [yellow] 4 17 3 3 2" xfId="18006"/>
    <cellStyle name="Input [yellow] 4 17 3 4" xfId="18007"/>
    <cellStyle name="Input [yellow] 4 17 3 4 2" xfId="18008"/>
    <cellStyle name="Input [yellow] 4 17 3 4 3" xfId="18009"/>
    <cellStyle name="Input [yellow] 4 17 3 5" xfId="18010"/>
    <cellStyle name="Input [yellow] 4 17 3 5 2" xfId="18011"/>
    <cellStyle name="Input [yellow] 4 17 3 6" xfId="18012"/>
    <cellStyle name="Input [yellow] 4 17 3 6 2" xfId="18013"/>
    <cellStyle name="Input [yellow] 4 18" xfId="18014"/>
    <cellStyle name="Input [yellow] 4 18 2" xfId="18015"/>
    <cellStyle name="Input [yellow] 4 18 2 2" xfId="18016"/>
    <cellStyle name="Input [yellow] 4 18 2 2 2" xfId="18017"/>
    <cellStyle name="Input [yellow] 4 18 2 2 2 2" xfId="18018"/>
    <cellStyle name="Input [yellow] 4 18 2 2 3" xfId="18019"/>
    <cellStyle name="Input [yellow] 4 18 2 2 3 2" xfId="18020"/>
    <cellStyle name="Input [yellow] 4 18 2 2 4" xfId="18021"/>
    <cellStyle name="Input [yellow] 4 18 2 2 4 2" xfId="18022"/>
    <cellStyle name="Input [yellow] 4 18 2 3" xfId="18023"/>
    <cellStyle name="Input [yellow] 4 18 2 3 2" xfId="18024"/>
    <cellStyle name="Input [yellow] 4 18 2 4" xfId="18025"/>
    <cellStyle name="Input [yellow] 4 18 2 4 2" xfId="18026"/>
    <cellStyle name="Input [yellow] 4 18 2 4 3" xfId="18027"/>
    <cellStyle name="Input [yellow] 4 18 2 5" xfId="18028"/>
    <cellStyle name="Input [yellow] 4 18 2 5 2" xfId="18029"/>
    <cellStyle name="Input [yellow] 4 18 2 6" xfId="18030"/>
    <cellStyle name="Input [yellow] 4 18 2 6 2" xfId="18031"/>
    <cellStyle name="Input [yellow] 4 18 3" xfId="18032"/>
    <cellStyle name="Input [yellow] 4 18 3 2" xfId="18033"/>
    <cellStyle name="Input [yellow] 4 18 3 2 2" xfId="18034"/>
    <cellStyle name="Input [yellow] 4 18 3 2 2 2" xfId="18035"/>
    <cellStyle name="Input [yellow] 4 18 3 2 3" xfId="18036"/>
    <cellStyle name="Input [yellow] 4 18 3 2 3 2" xfId="18037"/>
    <cellStyle name="Input [yellow] 4 18 3 2 4" xfId="18038"/>
    <cellStyle name="Input [yellow] 4 18 3 2 4 2" xfId="18039"/>
    <cellStyle name="Input [yellow] 4 18 3 3" xfId="18040"/>
    <cellStyle name="Input [yellow] 4 18 3 3 2" xfId="18041"/>
    <cellStyle name="Input [yellow] 4 18 3 4" xfId="18042"/>
    <cellStyle name="Input [yellow] 4 18 3 4 2" xfId="18043"/>
    <cellStyle name="Input [yellow] 4 18 3 4 3" xfId="18044"/>
    <cellStyle name="Input [yellow] 4 18 3 5" xfId="18045"/>
    <cellStyle name="Input [yellow] 4 18 3 5 2" xfId="18046"/>
    <cellStyle name="Input [yellow] 4 18 3 6" xfId="18047"/>
    <cellStyle name="Input [yellow] 4 18 3 6 2" xfId="18048"/>
    <cellStyle name="Input [yellow] 4 19" xfId="18049"/>
    <cellStyle name="Input [yellow] 4 19 2" xfId="18050"/>
    <cellStyle name="Input [yellow] 4 19 2 2" xfId="18051"/>
    <cellStyle name="Input [yellow] 4 19 2 2 2" xfId="18052"/>
    <cellStyle name="Input [yellow] 4 19 2 2 2 2" xfId="18053"/>
    <cellStyle name="Input [yellow] 4 19 2 2 3" xfId="18054"/>
    <cellStyle name="Input [yellow] 4 19 2 2 3 2" xfId="18055"/>
    <cellStyle name="Input [yellow] 4 19 2 2 4" xfId="18056"/>
    <cellStyle name="Input [yellow] 4 19 2 2 4 2" xfId="18057"/>
    <cellStyle name="Input [yellow] 4 19 2 3" xfId="18058"/>
    <cellStyle name="Input [yellow] 4 19 2 3 2" xfId="18059"/>
    <cellStyle name="Input [yellow] 4 19 2 4" xfId="18060"/>
    <cellStyle name="Input [yellow] 4 19 2 4 2" xfId="18061"/>
    <cellStyle name="Input [yellow] 4 19 2 4 3" xfId="18062"/>
    <cellStyle name="Input [yellow] 4 19 2 5" xfId="18063"/>
    <cellStyle name="Input [yellow] 4 19 2 5 2" xfId="18064"/>
    <cellStyle name="Input [yellow] 4 19 2 6" xfId="18065"/>
    <cellStyle name="Input [yellow] 4 19 2 6 2" xfId="18066"/>
    <cellStyle name="Input [yellow] 4 19 3" xfId="18067"/>
    <cellStyle name="Input [yellow] 4 19 3 2" xfId="18068"/>
    <cellStyle name="Input [yellow] 4 19 3 2 2" xfId="18069"/>
    <cellStyle name="Input [yellow] 4 19 3 2 2 2" xfId="18070"/>
    <cellStyle name="Input [yellow] 4 19 3 2 3" xfId="18071"/>
    <cellStyle name="Input [yellow] 4 19 3 2 3 2" xfId="18072"/>
    <cellStyle name="Input [yellow] 4 19 3 2 4" xfId="18073"/>
    <cellStyle name="Input [yellow] 4 19 3 2 4 2" xfId="18074"/>
    <cellStyle name="Input [yellow] 4 19 3 3" xfId="18075"/>
    <cellStyle name="Input [yellow] 4 19 3 3 2" xfId="18076"/>
    <cellStyle name="Input [yellow] 4 19 3 4" xfId="18077"/>
    <cellStyle name="Input [yellow] 4 19 3 4 2" xfId="18078"/>
    <cellStyle name="Input [yellow] 4 19 3 4 3" xfId="18079"/>
    <cellStyle name="Input [yellow] 4 19 3 5" xfId="18080"/>
    <cellStyle name="Input [yellow] 4 19 3 5 2" xfId="18081"/>
    <cellStyle name="Input [yellow] 4 19 3 6" xfId="18082"/>
    <cellStyle name="Input [yellow] 4 19 3 6 2" xfId="18083"/>
    <cellStyle name="Input [yellow] 4 2" xfId="18084"/>
    <cellStyle name="Input [yellow] 4 2 2" xfId="18085"/>
    <cellStyle name="Input [yellow] 4 2 2 2" xfId="18086"/>
    <cellStyle name="Input [yellow] 4 2 2 2 2" xfId="18087"/>
    <cellStyle name="Input [yellow] 4 2 2 2 2 2" xfId="18088"/>
    <cellStyle name="Input [yellow] 4 2 2 2 2 2 2" xfId="18089"/>
    <cellStyle name="Input [yellow] 4 2 2 2 2 2 2 2" xfId="18090"/>
    <cellStyle name="Input [yellow] 4 2 2 2 2 2 3" xfId="18091"/>
    <cellStyle name="Input [yellow] 4 2 2 2 2 2 3 2" xfId="18092"/>
    <cellStyle name="Input [yellow] 4 2 2 2 2 2 4" xfId="18093"/>
    <cellStyle name="Input [yellow] 4 2 2 2 2 2 4 2" xfId="18094"/>
    <cellStyle name="Input [yellow] 4 2 2 2 2 3" xfId="18095"/>
    <cellStyle name="Input [yellow] 4 2 2 2 2 3 2" xfId="18096"/>
    <cellStyle name="Input [yellow] 4 2 2 2 2 4" xfId="18097"/>
    <cellStyle name="Input [yellow] 4 2 2 2 2 4 2" xfId="18098"/>
    <cellStyle name="Input [yellow] 4 2 2 2 2 4 3" xfId="18099"/>
    <cellStyle name="Input [yellow] 4 2 2 2 2 5" xfId="18100"/>
    <cellStyle name="Input [yellow] 4 2 2 2 2 5 2" xfId="18101"/>
    <cellStyle name="Input [yellow] 4 2 2 2 2 6" xfId="18102"/>
    <cellStyle name="Input [yellow] 4 2 2 2 2 6 2" xfId="18103"/>
    <cellStyle name="Input [yellow] 4 2 2 2 3" xfId="18104"/>
    <cellStyle name="Input [yellow] 4 2 2 2 3 2" xfId="18105"/>
    <cellStyle name="Input [yellow] 4 2 2 2 4" xfId="18106"/>
    <cellStyle name="Input [yellow] 4 2 2 2 4 2" xfId="18107"/>
    <cellStyle name="Input [yellow] 4 2 2 2 4 3" xfId="18108"/>
    <cellStyle name="Input [yellow] 4 2 2 2 5" xfId="18109"/>
    <cellStyle name="Input [yellow] 4 2 2 2 5 2" xfId="18110"/>
    <cellStyle name="Input [yellow] 4 2 2 2 6" xfId="18111"/>
    <cellStyle name="Input [yellow] 4 2 2 2 6 2" xfId="18112"/>
    <cellStyle name="Input [yellow] 4 2 2 3" xfId="18113"/>
    <cellStyle name="Input [yellow] 4 2 2 3 2" xfId="18114"/>
    <cellStyle name="Input [yellow] 4 2 2 3 2 2" xfId="18115"/>
    <cellStyle name="Input [yellow] 4 2 2 3 2 2 2" xfId="18116"/>
    <cellStyle name="Input [yellow] 4 2 2 3 2 2 2 2" xfId="18117"/>
    <cellStyle name="Input [yellow] 4 2 2 3 2 2 3" xfId="18118"/>
    <cellStyle name="Input [yellow] 4 2 2 3 2 2 3 2" xfId="18119"/>
    <cellStyle name="Input [yellow] 4 2 2 3 2 2 4" xfId="18120"/>
    <cellStyle name="Input [yellow] 4 2 2 3 2 2 4 2" xfId="18121"/>
    <cellStyle name="Input [yellow] 4 2 2 3 2 3" xfId="18122"/>
    <cellStyle name="Input [yellow] 4 2 2 3 2 3 2" xfId="18123"/>
    <cellStyle name="Input [yellow] 4 2 2 3 2 4" xfId="18124"/>
    <cellStyle name="Input [yellow] 4 2 2 3 2 4 2" xfId="18125"/>
    <cellStyle name="Input [yellow] 4 2 2 3 2 4 3" xfId="18126"/>
    <cellStyle name="Input [yellow] 4 2 2 3 2 5" xfId="18127"/>
    <cellStyle name="Input [yellow] 4 2 2 3 2 5 2" xfId="18128"/>
    <cellStyle name="Input [yellow] 4 2 2 3 2 6" xfId="18129"/>
    <cellStyle name="Input [yellow] 4 2 2 3 2 6 2" xfId="18130"/>
    <cellStyle name="Input [yellow] 4 2 2 3 3" xfId="18131"/>
    <cellStyle name="Input [yellow] 4 2 2 3 3 2" xfId="18132"/>
    <cellStyle name="Input [yellow] 4 2 2 3 4" xfId="18133"/>
    <cellStyle name="Input [yellow] 4 2 2 3 4 2" xfId="18134"/>
    <cellStyle name="Input [yellow] 4 2 2 3 4 3" xfId="18135"/>
    <cellStyle name="Input [yellow] 4 2 2 3 5" xfId="18136"/>
    <cellStyle name="Input [yellow] 4 2 2 3 5 2" xfId="18137"/>
    <cellStyle name="Input [yellow] 4 2 2 3 6" xfId="18138"/>
    <cellStyle name="Input [yellow] 4 2 2 3 6 2" xfId="18139"/>
    <cellStyle name="Input [yellow] 4 2 2 4" xfId="18140"/>
    <cellStyle name="Input [yellow] 4 2 2 4 2" xfId="18141"/>
    <cellStyle name="Input [yellow] 4 2 2 4 2 2" xfId="18142"/>
    <cellStyle name="Input [yellow] 4 2 2 4 2 2 2" xfId="18143"/>
    <cellStyle name="Input [yellow] 4 2 2 4 2 3" xfId="18144"/>
    <cellStyle name="Input [yellow] 4 2 2 4 2 3 2" xfId="18145"/>
    <cellStyle name="Input [yellow] 4 2 2 4 2 4" xfId="18146"/>
    <cellStyle name="Input [yellow] 4 2 2 4 2 4 2" xfId="18147"/>
    <cellStyle name="Input [yellow] 4 2 2 4 3" xfId="18148"/>
    <cellStyle name="Input [yellow] 4 2 2 4 3 2" xfId="18149"/>
    <cellStyle name="Input [yellow] 4 2 2 4 4" xfId="18150"/>
    <cellStyle name="Input [yellow] 4 2 2 4 4 2" xfId="18151"/>
    <cellStyle name="Input [yellow] 4 2 2 4 4 3" xfId="18152"/>
    <cellStyle name="Input [yellow] 4 2 2 4 5" xfId="18153"/>
    <cellStyle name="Input [yellow] 4 2 2 4 5 2" xfId="18154"/>
    <cellStyle name="Input [yellow] 4 2 2 4 6" xfId="18155"/>
    <cellStyle name="Input [yellow] 4 2 2 4 6 2" xfId="18156"/>
    <cellStyle name="Input [yellow] 4 2 2 5" xfId="18157"/>
    <cellStyle name="Input [yellow] 4 2 2 5 2" xfId="18158"/>
    <cellStyle name="Input [yellow] 4 2 2 6" xfId="18159"/>
    <cellStyle name="Input [yellow] 4 2 2 6 2" xfId="18160"/>
    <cellStyle name="Input [yellow] 4 2 2 6 3" xfId="18161"/>
    <cellStyle name="Input [yellow] 4 2 2 7" xfId="18162"/>
    <cellStyle name="Input [yellow] 4 2 2 7 2" xfId="18163"/>
    <cellStyle name="Input [yellow] 4 2 2 8" xfId="18164"/>
    <cellStyle name="Input [yellow] 4 2 2 8 2" xfId="18165"/>
    <cellStyle name="Input [yellow] 4 2 3" xfId="18166"/>
    <cellStyle name="Input [yellow] 4 2 3 2" xfId="18167"/>
    <cellStyle name="Input [yellow] 4 2 3 2 2" xfId="18168"/>
    <cellStyle name="Input [yellow] 4 2 3 2 2 2" xfId="18169"/>
    <cellStyle name="Input [yellow] 4 2 3 2 2 2 2" xfId="18170"/>
    <cellStyle name="Input [yellow] 4 2 3 2 2 3" xfId="18171"/>
    <cellStyle name="Input [yellow] 4 2 3 2 2 3 2" xfId="18172"/>
    <cellStyle name="Input [yellow] 4 2 3 2 2 4" xfId="18173"/>
    <cellStyle name="Input [yellow] 4 2 3 2 2 4 2" xfId="18174"/>
    <cellStyle name="Input [yellow] 4 2 3 2 3" xfId="18175"/>
    <cellStyle name="Input [yellow] 4 2 3 2 3 2" xfId="18176"/>
    <cellStyle name="Input [yellow] 4 2 3 2 4" xfId="18177"/>
    <cellStyle name="Input [yellow] 4 2 3 2 4 2" xfId="18178"/>
    <cellStyle name="Input [yellow] 4 2 3 2 4 3" xfId="18179"/>
    <cellStyle name="Input [yellow] 4 2 3 2 5" xfId="18180"/>
    <cellStyle name="Input [yellow] 4 2 3 2 5 2" xfId="18181"/>
    <cellStyle name="Input [yellow] 4 2 3 2 6" xfId="18182"/>
    <cellStyle name="Input [yellow] 4 2 3 2 6 2" xfId="18183"/>
    <cellStyle name="Input [yellow] 4 2 3 3" xfId="18184"/>
    <cellStyle name="Input [yellow] 4 2 3 3 2" xfId="18185"/>
    <cellStyle name="Input [yellow] 4 2 3 4" xfId="18186"/>
    <cellStyle name="Input [yellow] 4 2 3 4 2" xfId="18187"/>
    <cellStyle name="Input [yellow] 4 2 3 4 3" xfId="18188"/>
    <cellStyle name="Input [yellow] 4 2 3 5" xfId="18189"/>
    <cellStyle name="Input [yellow] 4 2 3 5 2" xfId="18190"/>
    <cellStyle name="Input [yellow] 4 2 3 6" xfId="18191"/>
    <cellStyle name="Input [yellow] 4 2 3 6 2" xfId="18192"/>
    <cellStyle name="Input [yellow] 4 2 4" xfId="18193"/>
    <cellStyle name="Input [yellow] 4 2 4 2" xfId="18194"/>
    <cellStyle name="Input [yellow] 4 2 4 2 2" xfId="18195"/>
    <cellStyle name="Input [yellow] 4 2 4 2 2 2" xfId="18196"/>
    <cellStyle name="Input [yellow] 4 2 4 2 3" xfId="18197"/>
    <cellStyle name="Input [yellow] 4 2 4 2 3 2" xfId="18198"/>
    <cellStyle name="Input [yellow] 4 2 4 2 4" xfId="18199"/>
    <cellStyle name="Input [yellow] 4 2 4 2 4 2" xfId="18200"/>
    <cellStyle name="Input [yellow] 4 2 4 3" xfId="18201"/>
    <cellStyle name="Input [yellow] 4 2 4 3 2" xfId="18202"/>
    <cellStyle name="Input [yellow] 4 2 4 4" xfId="18203"/>
    <cellStyle name="Input [yellow] 4 2 4 4 2" xfId="18204"/>
    <cellStyle name="Input [yellow] 4 2 4 4 3" xfId="18205"/>
    <cellStyle name="Input [yellow] 4 2 4 5" xfId="18206"/>
    <cellStyle name="Input [yellow] 4 2 4 5 2" xfId="18207"/>
    <cellStyle name="Input [yellow] 4 2 4 6" xfId="18208"/>
    <cellStyle name="Input [yellow] 4 2 4 6 2" xfId="18209"/>
    <cellStyle name="Input [yellow] 4 20" xfId="18210"/>
    <cellStyle name="Input [yellow] 4 20 2" xfId="18211"/>
    <cellStyle name="Input [yellow] 4 20 2 2" xfId="18212"/>
    <cellStyle name="Input [yellow] 4 20 2 2 2" xfId="18213"/>
    <cellStyle name="Input [yellow] 4 20 2 2 2 2" xfId="18214"/>
    <cellStyle name="Input [yellow] 4 20 2 2 3" xfId="18215"/>
    <cellStyle name="Input [yellow] 4 20 2 2 3 2" xfId="18216"/>
    <cellStyle name="Input [yellow] 4 20 2 2 4" xfId="18217"/>
    <cellStyle name="Input [yellow] 4 20 2 2 4 2" xfId="18218"/>
    <cellStyle name="Input [yellow] 4 20 2 3" xfId="18219"/>
    <cellStyle name="Input [yellow] 4 20 2 3 2" xfId="18220"/>
    <cellStyle name="Input [yellow] 4 20 2 4" xfId="18221"/>
    <cellStyle name="Input [yellow] 4 20 2 4 2" xfId="18222"/>
    <cellStyle name="Input [yellow] 4 20 2 4 3" xfId="18223"/>
    <cellStyle name="Input [yellow] 4 20 2 5" xfId="18224"/>
    <cellStyle name="Input [yellow] 4 20 2 5 2" xfId="18225"/>
    <cellStyle name="Input [yellow] 4 20 2 6" xfId="18226"/>
    <cellStyle name="Input [yellow] 4 20 2 6 2" xfId="18227"/>
    <cellStyle name="Input [yellow] 4 20 3" xfId="18228"/>
    <cellStyle name="Input [yellow] 4 20 3 2" xfId="18229"/>
    <cellStyle name="Input [yellow] 4 20 3 2 2" xfId="18230"/>
    <cellStyle name="Input [yellow] 4 20 3 2 2 2" xfId="18231"/>
    <cellStyle name="Input [yellow] 4 20 3 2 3" xfId="18232"/>
    <cellStyle name="Input [yellow] 4 20 3 2 3 2" xfId="18233"/>
    <cellStyle name="Input [yellow] 4 20 3 2 4" xfId="18234"/>
    <cellStyle name="Input [yellow] 4 20 3 2 4 2" xfId="18235"/>
    <cellStyle name="Input [yellow] 4 20 3 3" xfId="18236"/>
    <cellStyle name="Input [yellow] 4 20 3 3 2" xfId="18237"/>
    <cellStyle name="Input [yellow] 4 20 3 4" xfId="18238"/>
    <cellStyle name="Input [yellow] 4 20 3 4 2" xfId="18239"/>
    <cellStyle name="Input [yellow] 4 20 3 4 3" xfId="18240"/>
    <cellStyle name="Input [yellow] 4 20 3 5" xfId="18241"/>
    <cellStyle name="Input [yellow] 4 20 3 5 2" xfId="18242"/>
    <cellStyle name="Input [yellow] 4 20 3 6" xfId="18243"/>
    <cellStyle name="Input [yellow] 4 20 3 6 2" xfId="18244"/>
    <cellStyle name="Input [yellow] 4 21" xfId="18245"/>
    <cellStyle name="Input [yellow] 4 21 2" xfId="18246"/>
    <cellStyle name="Input [yellow] 4 21 2 2" xfId="18247"/>
    <cellStyle name="Input [yellow] 4 21 2 2 2" xfId="18248"/>
    <cellStyle name="Input [yellow] 4 21 2 2 2 2" xfId="18249"/>
    <cellStyle name="Input [yellow] 4 21 2 2 3" xfId="18250"/>
    <cellStyle name="Input [yellow] 4 21 2 2 3 2" xfId="18251"/>
    <cellStyle name="Input [yellow] 4 21 2 2 4" xfId="18252"/>
    <cellStyle name="Input [yellow] 4 21 2 2 4 2" xfId="18253"/>
    <cellStyle name="Input [yellow] 4 21 2 3" xfId="18254"/>
    <cellStyle name="Input [yellow] 4 21 2 3 2" xfId="18255"/>
    <cellStyle name="Input [yellow] 4 21 2 4" xfId="18256"/>
    <cellStyle name="Input [yellow] 4 21 2 4 2" xfId="18257"/>
    <cellStyle name="Input [yellow] 4 21 2 4 3" xfId="18258"/>
    <cellStyle name="Input [yellow] 4 21 2 5" xfId="18259"/>
    <cellStyle name="Input [yellow] 4 21 2 5 2" xfId="18260"/>
    <cellStyle name="Input [yellow] 4 21 2 6" xfId="18261"/>
    <cellStyle name="Input [yellow] 4 21 2 6 2" xfId="18262"/>
    <cellStyle name="Input [yellow] 4 21 3" xfId="18263"/>
    <cellStyle name="Input [yellow] 4 21 3 2" xfId="18264"/>
    <cellStyle name="Input [yellow] 4 21 3 2 2" xfId="18265"/>
    <cellStyle name="Input [yellow] 4 21 3 2 2 2" xfId="18266"/>
    <cellStyle name="Input [yellow] 4 21 3 2 3" xfId="18267"/>
    <cellStyle name="Input [yellow] 4 21 3 2 3 2" xfId="18268"/>
    <cellStyle name="Input [yellow] 4 21 3 2 4" xfId="18269"/>
    <cellStyle name="Input [yellow] 4 21 3 2 4 2" xfId="18270"/>
    <cellStyle name="Input [yellow] 4 21 3 3" xfId="18271"/>
    <cellStyle name="Input [yellow] 4 21 3 3 2" xfId="18272"/>
    <cellStyle name="Input [yellow] 4 21 3 4" xfId="18273"/>
    <cellStyle name="Input [yellow] 4 21 3 4 2" xfId="18274"/>
    <cellStyle name="Input [yellow] 4 21 3 4 3" xfId="18275"/>
    <cellStyle name="Input [yellow] 4 21 3 5" xfId="18276"/>
    <cellStyle name="Input [yellow] 4 21 3 5 2" xfId="18277"/>
    <cellStyle name="Input [yellow] 4 21 3 6" xfId="18278"/>
    <cellStyle name="Input [yellow] 4 21 3 6 2" xfId="18279"/>
    <cellStyle name="Input [yellow] 4 22" xfId="18280"/>
    <cellStyle name="Input [yellow] 4 22 2" xfId="18281"/>
    <cellStyle name="Input [yellow] 4 22 2 2" xfId="18282"/>
    <cellStyle name="Input [yellow] 4 22 2 2 2" xfId="18283"/>
    <cellStyle name="Input [yellow] 4 22 2 2 2 2" xfId="18284"/>
    <cellStyle name="Input [yellow] 4 22 2 2 3" xfId="18285"/>
    <cellStyle name="Input [yellow] 4 22 2 2 3 2" xfId="18286"/>
    <cellStyle name="Input [yellow] 4 22 2 2 4" xfId="18287"/>
    <cellStyle name="Input [yellow] 4 22 2 2 4 2" xfId="18288"/>
    <cellStyle name="Input [yellow] 4 22 2 3" xfId="18289"/>
    <cellStyle name="Input [yellow] 4 22 2 3 2" xfId="18290"/>
    <cellStyle name="Input [yellow] 4 22 2 4" xfId="18291"/>
    <cellStyle name="Input [yellow] 4 22 2 4 2" xfId="18292"/>
    <cellStyle name="Input [yellow] 4 22 2 4 3" xfId="18293"/>
    <cellStyle name="Input [yellow] 4 22 2 5" xfId="18294"/>
    <cellStyle name="Input [yellow] 4 22 2 5 2" xfId="18295"/>
    <cellStyle name="Input [yellow] 4 22 2 6" xfId="18296"/>
    <cellStyle name="Input [yellow] 4 22 2 6 2" xfId="18297"/>
    <cellStyle name="Input [yellow] 4 22 3" xfId="18298"/>
    <cellStyle name="Input [yellow] 4 22 3 2" xfId="18299"/>
    <cellStyle name="Input [yellow] 4 22 3 2 2" xfId="18300"/>
    <cellStyle name="Input [yellow] 4 22 3 2 2 2" xfId="18301"/>
    <cellStyle name="Input [yellow] 4 22 3 2 3" xfId="18302"/>
    <cellStyle name="Input [yellow] 4 22 3 2 3 2" xfId="18303"/>
    <cellStyle name="Input [yellow] 4 22 3 2 4" xfId="18304"/>
    <cellStyle name="Input [yellow] 4 22 3 2 4 2" xfId="18305"/>
    <cellStyle name="Input [yellow] 4 22 3 3" xfId="18306"/>
    <cellStyle name="Input [yellow] 4 22 3 3 2" xfId="18307"/>
    <cellStyle name="Input [yellow] 4 22 3 4" xfId="18308"/>
    <cellStyle name="Input [yellow] 4 22 3 4 2" xfId="18309"/>
    <cellStyle name="Input [yellow] 4 22 3 4 3" xfId="18310"/>
    <cellStyle name="Input [yellow] 4 22 3 5" xfId="18311"/>
    <cellStyle name="Input [yellow] 4 22 3 5 2" xfId="18312"/>
    <cellStyle name="Input [yellow] 4 22 3 6" xfId="18313"/>
    <cellStyle name="Input [yellow] 4 22 3 6 2" xfId="18314"/>
    <cellStyle name="Input [yellow] 4 23" xfId="18315"/>
    <cellStyle name="Input [yellow] 4 23 2" xfId="18316"/>
    <cellStyle name="Input [yellow] 4 23 2 2" xfId="18317"/>
    <cellStyle name="Input [yellow] 4 23 2 2 2" xfId="18318"/>
    <cellStyle name="Input [yellow] 4 23 2 2 2 2" xfId="18319"/>
    <cellStyle name="Input [yellow] 4 23 2 2 3" xfId="18320"/>
    <cellStyle name="Input [yellow] 4 23 2 2 3 2" xfId="18321"/>
    <cellStyle name="Input [yellow] 4 23 2 2 4" xfId="18322"/>
    <cellStyle name="Input [yellow] 4 23 2 2 4 2" xfId="18323"/>
    <cellStyle name="Input [yellow] 4 23 2 3" xfId="18324"/>
    <cellStyle name="Input [yellow] 4 23 2 3 2" xfId="18325"/>
    <cellStyle name="Input [yellow] 4 23 2 4" xfId="18326"/>
    <cellStyle name="Input [yellow] 4 23 2 4 2" xfId="18327"/>
    <cellStyle name="Input [yellow] 4 23 2 4 3" xfId="18328"/>
    <cellStyle name="Input [yellow] 4 23 2 5" xfId="18329"/>
    <cellStyle name="Input [yellow] 4 23 2 5 2" xfId="18330"/>
    <cellStyle name="Input [yellow] 4 23 2 6" xfId="18331"/>
    <cellStyle name="Input [yellow] 4 23 2 6 2" xfId="18332"/>
    <cellStyle name="Input [yellow] 4 23 3" xfId="18333"/>
    <cellStyle name="Input [yellow] 4 23 3 2" xfId="18334"/>
    <cellStyle name="Input [yellow] 4 23 3 2 2" xfId="18335"/>
    <cellStyle name="Input [yellow] 4 23 3 2 2 2" xfId="18336"/>
    <cellStyle name="Input [yellow] 4 23 3 2 3" xfId="18337"/>
    <cellStyle name="Input [yellow] 4 23 3 2 3 2" xfId="18338"/>
    <cellStyle name="Input [yellow] 4 23 3 2 4" xfId="18339"/>
    <cellStyle name="Input [yellow] 4 23 3 2 4 2" xfId="18340"/>
    <cellStyle name="Input [yellow] 4 23 3 3" xfId="18341"/>
    <cellStyle name="Input [yellow] 4 23 3 3 2" xfId="18342"/>
    <cellStyle name="Input [yellow] 4 23 3 4" xfId="18343"/>
    <cellStyle name="Input [yellow] 4 23 3 4 2" xfId="18344"/>
    <cellStyle name="Input [yellow] 4 23 3 4 3" xfId="18345"/>
    <cellStyle name="Input [yellow] 4 23 3 5" xfId="18346"/>
    <cellStyle name="Input [yellow] 4 23 3 5 2" xfId="18347"/>
    <cellStyle name="Input [yellow] 4 23 3 6" xfId="18348"/>
    <cellStyle name="Input [yellow] 4 23 3 6 2" xfId="18349"/>
    <cellStyle name="Input [yellow] 4 24" xfId="18350"/>
    <cellStyle name="Input [yellow] 4 24 2" xfId="18351"/>
    <cellStyle name="Input [yellow] 4 24 2 2" xfId="18352"/>
    <cellStyle name="Input [yellow] 4 24 2 2 2" xfId="18353"/>
    <cellStyle name="Input [yellow] 4 24 2 2 2 2" xfId="18354"/>
    <cellStyle name="Input [yellow] 4 24 2 2 3" xfId="18355"/>
    <cellStyle name="Input [yellow] 4 24 2 2 3 2" xfId="18356"/>
    <cellStyle name="Input [yellow] 4 24 2 2 4" xfId="18357"/>
    <cellStyle name="Input [yellow] 4 24 2 2 4 2" xfId="18358"/>
    <cellStyle name="Input [yellow] 4 24 2 3" xfId="18359"/>
    <cellStyle name="Input [yellow] 4 24 2 3 2" xfId="18360"/>
    <cellStyle name="Input [yellow] 4 24 2 4" xfId="18361"/>
    <cellStyle name="Input [yellow] 4 24 2 4 2" xfId="18362"/>
    <cellStyle name="Input [yellow] 4 24 2 4 3" xfId="18363"/>
    <cellStyle name="Input [yellow] 4 24 2 5" xfId="18364"/>
    <cellStyle name="Input [yellow] 4 24 2 5 2" xfId="18365"/>
    <cellStyle name="Input [yellow] 4 24 2 6" xfId="18366"/>
    <cellStyle name="Input [yellow] 4 24 2 6 2" xfId="18367"/>
    <cellStyle name="Input [yellow] 4 24 3" xfId="18368"/>
    <cellStyle name="Input [yellow] 4 24 3 2" xfId="18369"/>
    <cellStyle name="Input [yellow] 4 24 3 2 2" xfId="18370"/>
    <cellStyle name="Input [yellow] 4 24 3 2 2 2" xfId="18371"/>
    <cellStyle name="Input [yellow] 4 24 3 2 3" xfId="18372"/>
    <cellStyle name="Input [yellow] 4 24 3 2 3 2" xfId="18373"/>
    <cellStyle name="Input [yellow] 4 24 3 2 4" xfId="18374"/>
    <cellStyle name="Input [yellow] 4 24 3 2 4 2" xfId="18375"/>
    <cellStyle name="Input [yellow] 4 24 3 3" xfId="18376"/>
    <cellStyle name="Input [yellow] 4 24 3 3 2" xfId="18377"/>
    <cellStyle name="Input [yellow] 4 24 3 4" xfId="18378"/>
    <cellStyle name="Input [yellow] 4 24 3 4 2" xfId="18379"/>
    <cellStyle name="Input [yellow] 4 24 3 4 3" xfId="18380"/>
    <cellStyle name="Input [yellow] 4 24 3 5" xfId="18381"/>
    <cellStyle name="Input [yellow] 4 24 3 5 2" xfId="18382"/>
    <cellStyle name="Input [yellow] 4 24 3 6" xfId="18383"/>
    <cellStyle name="Input [yellow] 4 24 3 6 2" xfId="18384"/>
    <cellStyle name="Input [yellow] 4 25" xfId="18385"/>
    <cellStyle name="Input [yellow] 4 25 2" xfId="18386"/>
    <cellStyle name="Input [yellow] 4 25 2 2" xfId="18387"/>
    <cellStyle name="Input [yellow] 4 25 2 2 2" xfId="18388"/>
    <cellStyle name="Input [yellow] 4 25 2 2 2 2" xfId="18389"/>
    <cellStyle name="Input [yellow] 4 25 2 2 3" xfId="18390"/>
    <cellStyle name="Input [yellow] 4 25 2 2 3 2" xfId="18391"/>
    <cellStyle name="Input [yellow] 4 25 2 2 4" xfId="18392"/>
    <cellStyle name="Input [yellow] 4 25 2 2 4 2" xfId="18393"/>
    <cellStyle name="Input [yellow] 4 25 2 3" xfId="18394"/>
    <cellStyle name="Input [yellow] 4 25 2 3 2" xfId="18395"/>
    <cellStyle name="Input [yellow] 4 25 2 4" xfId="18396"/>
    <cellStyle name="Input [yellow] 4 25 2 4 2" xfId="18397"/>
    <cellStyle name="Input [yellow] 4 25 2 4 3" xfId="18398"/>
    <cellStyle name="Input [yellow] 4 25 2 5" xfId="18399"/>
    <cellStyle name="Input [yellow] 4 25 2 5 2" xfId="18400"/>
    <cellStyle name="Input [yellow] 4 25 2 6" xfId="18401"/>
    <cellStyle name="Input [yellow] 4 25 2 6 2" xfId="18402"/>
    <cellStyle name="Input [yellow] 4 25 3" xfId="18403"/>
    <cellStyle name="Input [yellow] 4 25 3 2" xfId="18404"/>
    <cellStyle name="Input [yellow] 4 25 3 2 2" xfId="18405"/>
    <cellStyle name="Input [yellow] 4 25 3 2 2 2" xfId="18406"/>
    <cellStyle name="Input [yellow] 4 25 3 2 3" xfId="18407"/>
    <cellStyle name="Input [yellow] 4 25 3 2 3 2" xfId="18408"/>
    <cellStyle name="Input [yellow] 4 25 3 2 4" xfId="18409"/>
    <cellStyle name="Input [yellow] 4 25 3 2 4 2" xfId="18410"/>
    <cellStyle name="Input [yellow] 4 25 3 3" xfId="18411"/>
    <cellStyle name="Input [yellow] 4 25 3 3 2" xfId="18412"/>
    <cellStyle name="Input [yellow] 4 25 3 4" xfId="18413"/>
    <cellStyle name="Input [yellow] 4 25 3 4 2" xfId="18414"/>
    <cellStyle name="Input [yellow] 4 25 3 4 3" xfId="18415"/>
    <cellStyle name="Input [yellow] 4 25 3 5" xfId="18416"/>
    <cellStyle name="Input [yellow] 4 25 3 5 2" xfId="18417"/>
    <cellStyle name="Input [yellow] 4 25 3 6" xfId="18418"/>
    <cellStyle name="Input [yellow] 4 25 3 6 2" xfId="18419"/>
    <cellStyle name="Input [yellow] 4 26" xfId="18420"/>
    <cellStyle name="Input [yellow] 4 26 2" xfId="18421"/>
    <cellStyle name="Input [yellow] 4 26 2 2" xfId="18422"/>
    <cellStyle name="Input [yellow] 4 26 2 2 2" xfId="18423"/>
    <cellStyle name="Input [yellow] 4 26 2 2 2 2" xfId="18424"/>
    <cellStyle name="Input [yellow] 4 26 2 2 3" xfId="18425"/>
    <cellStyle name="Input [yellow] 4 26 2 2 3 2" xfId="18426"/>
    <cellStyle name="Input [yellow] 4 26 2 2 4" xfId="18427"/>
    <cellStyle name="Input [yellow] 4 26 2 2 4 2" xfId="18428"/>
    <cellStyle name="Input [yellow] 4 26 2 3" xfId="18429"/>
    <cellStyle name="Input [yellow] 4 26 2 3 2" xfId="18430"/>
    <cellStyle name="Input [yellow] 4 26 2 4" xfId="18431"/>
    <cellStyle name="Input [yellow] 4 26 2 4 2" xfId="18432"/>
    <cellStyle name="Input [yellow] 4 26 2 4 3" xfId="18433"/>
    <cellStyle name="Input [yellow] 4 26 2 5" xfId="18434"/>
    <cellStyle name="Input [yellow] 4 26 2 5 2" xfId="18435"/>
    <cellStyle name="Input [yellow] 4 26 2 6" xfId="18436"/>
    <cellStyle name="Input [yellow] 4 26 2 6 2" xfId="18437"/>
    <cellStyle name="Input [yellow] 4 26 3" xfId="18438"/>
    <cellStyle name="Input [yellow] 4 26 3 2" xfId="18439"/>
    <cellStyle name="Input [yellow] 4 26 3 2 2" xfId="18440"/>
    <cellStyle name="Input [yellow] 4 26 3 2 2 2" xfId="18441"/>
    <cellStyle name="Input [yellow] 4 26 3 2 3" xfId="18442"/>
    <cellStyle name="Input [yellow] 4 26 3 2 3 2" xfId="18443"/>
    <cellStyle name="Input [yellow] 4 26 3 2 4" xfId="18444"/>
    <cellStyle name="Input [yellow] 4 26 3 2 4 2" xfId="18445"/>
    <cellStyle name="Input [yellow] 4 26 3 3" xfId="18446"/>
    <cellStyle name="Input [yellow] 4 26 3 3 2" xfId="18447"/>
    <cellStyle name="Input [yellow] 4 26 3 4" xfId="18448"/>
    <cellStyle name="Input [yellow] 4 26 3 4 2" xfId="18449"/>
    <cellStyle name="Input [yellow] 4 26 3 4 3" xfId="18450"/>
    <cellStyle name="Input [yellow] 4 26 3 5" xfId="18451"/>
    <cellStyle name="Input [yellow] 4 26 3 5 2" xfId="18452"/>
    <cellStyle name="Input [yellow] 4 26 3 6" xfId="18453"/>
    <cellStyle name="Input [yellow] 4 26 3 6 2" xfId="18454"/>
    <cellStyle name="Input [yellow] 4 27" xfId="18455"/>
    <cellStyle name="Input [yellow] 4 27 2" xfId="18456"/>
    <cellStyle name="Input [yellow] 4 27 2 2" xfId="18457"/>
    <cellStyle name="Input [yellow] 4 27 2 2 2" xfId="18458"/>
    <cellStyle name="Input [yellow] 4 27 2 2 2 2" xfId="18459"/>
    <cellStyle name="Input [yellow] 4 27 2 2 3" xfId="18460"/>
    <cellStyle name="Input [yellow] 4 27 2 2 3 2" xfId="18461"/>
    <cellStyle name="Input [yellow] 4 27 2 2 4" xfId="18462"/>
    <cellStyle name="Input [yellow] 4 27 2 2 4 2" xfId="18463"/>
    <cellStyle name="Input [yellow] 4 27 2 3" xfId="18464"/>
    <cellStyle name="Input [yellow] 4 27 2 3 2" xfId="18465"/>
    <cellStyle name="Input [yellow] 4 27 2 4" xfId="18466"/>
    <cellStyle name="Input [yellow] 4 27 2 4 2" xfId="18467"/>
    <cellStyle name="Input [yellow] 4 27 2 4 3" xfId="18468"/>
    <cellStyle name="Input [yellow] 4 27 2 5" xfId="18469"/>
    <cellStyle name="Input [yellow] 4 27 2 5 2" xfId="18470"/>
    <cellStyle name="Input [yellow] 4 27 2 6" xfId="18471"/>
    <cellStyle name="Input [yellow] 4 27 2 6 2" xfId="18472"/>
    <cellStyle name="Input [yellow] 4 27 3" xfId="18473"/>
    <cellStyle name="Input [yellow] 4 27 3 2" xfId="18474"/>
    <cellStyle name="Input [yellow] 4 27 3 2 2" xfId="18475"/>
    <cellStyle name="Input [yellow] 4 27 3 2 2 2" xfId="18476"/>
    <cellStyle name="Input [yellow] 4 27 3 2 3" xfId="18477"/>
    <cellStyle name="Input [yellow] 4 27 3 2 3 2" xfId="18478"/>
    <cellStyle name="Input [yellow] 4 27 3 2 4" xfId="18479"/>
    <cellStyle name="Input [yellow] 4 27 3 2 4 2" xfId="18480"/>
    <cellStyle name="Input [yellow] 4 27 3 3" xfId="18481"/>
    <cellStyle name="Input [yellow] 4 27 3 3 2" xfId="18482"/>
    <cellStyle name="Input [yellow] 4 27 3 4" xfId="18483"/>
    <cellStyle name="Input [yellow] 4 27 3 4 2" xfId="18484"/>
    <cellStyle name="Input [yellow] 4 27 3 4 3" xfId="18485"/>
    <cellStyle name="Input [yellow] 4 27 3 5" xfId="18486"/>
    <cellStyle name="Input [yellow] 4 27 3 5 2" xfId="18487"/>
    <cellStyle name="Input [yellow] 4 27 3 6" xfId="18488"/>
    <cellStyle name="Input [yellow] 4 27 3 6 2" xfId="18489"/>
    <cellStyle name="Input [yellow] 4 28" xfId="18490"/>
    <cellStyle name="Input [yellow] 4 28 2" xfId="18491"/>
    <cellStyle name="Input [yellow] 4 28 2 2" xfId="18492"/>
    <cellStyle name="Input [yellow] 4 28 2 2 2" xfId="18493"/>
    <cellStyle name="Input [yellow] 4 28 2 2 2 2" xfId="18494"/>
    <cellStyle name="Input [yellow] 4 28 2 2 3" xfId="18495"/>
    <cellStyle name="Input [yellow] 4 28 2 2 3 2" xfId="18496"/>
    <cellStyle name="Input [yellow] 4 28 2 2 4" xfId="18497"/>
    <cellStyle name="Input [yellow] 4 28 2 2 4 2" xfId="18498"/>
    <cellStyle name="Input [yellow] 4 28 2 3" xfId="18499"/>
    <cellStyle name="Input [yellow] 4 28 2 3 2" xfId="18500"/>
    <cellStyle name="Input [yellow] 4 28 2 4" xfId="18501"/>
    <cellStyle name="Input [yellow] 4 28 2 4 2" xfId="18502"/>
    <cellStyle name="Input [yellow] 4 28 2 4 3" xfId="18503"/>
    <cellStyle name="Input [yellow] 4 28 2 5" xfId="18504"/>
    <cellStyle name="Input [yellow] 4 28 2 5 2" xfId="18505"/>
    <cellStyle name="Input [yellow] 4 28 2 6" xfId="18506"/>
    <cellStyle name="Input [yellow] 4 28 2 6 2" xfId="18507"/>
    <cellStyle name="Input [yellow] 4 28 3" xfId="18508"/>
    <cellStyle name="Input [yellow] 4 28 3 2" xfId="18509"/>
    <cellStyle name="Input [yellow] 4 28 3 2 2" xfId="18510"/>
    <cellStyle name="Input [yellow] 4 28 3 2 2 2" xfId="18511"/>
    <cellStyle name="Input [yellow] 4 28 3 2 3" xfId="18512"/>
    <cellStyle name="Input [yellow] 4 28 3 2 3 2" xfId="18513"/>
    <cellStyle name="Input [yellow] 4 28 3 2 4" xfId="18514"/>
    <cellStyle name="Input [yellow] 4 28 3 2 4 2" xfId="18515"/>
    <cellStyle name="Input [yellow] 4 28 3 3" xfId="18516"/>
    <cellStyle name="Input [yellow] 4 28 3 3 2" xfId="18517"/>
    <cellStyle name="Input [yellow] 4 28 3 4" xfId="18518"/>
    <cellStyle name="Input [yellow] 4 28 3 4 2" xfId="18519"/>
    <cellStyle name="Input [yellow] 4 28 3 4 3" xfId="18520"/>
    <cellStyle name="Input [yellow] 4 28 3 5" xfId="18521"/>
    <cellStyle name="Input [yellow] 4 28 3 5 2" xfId="18522"/>
    <cellStyle name="Input [yellow] 4 28 3 6" xfId="18523"/>
    <cellStyle name="Input [yellow] 4 28 3 6 2" xfId="18524"/>
    <cellStyle name="Input [yellow] 4 29" xfId="18525"/>
    <cellStyle name="Input [yellow] 4 29 2" xfId="18526"/>
    <cellStyle name="Input [yellow] 4 29 2 2" xfId="18527"/>
    <cellStyle name="Input [yellow] 4 29 2 2 2" xfId="18528"/>
    <cellStyle name="Input [yellow] 4 29 2 2 2 2" xfId="18529"/>
    <cellStyle name="Input [yellow] 4 29 2 2 3" xfId="18530"/>
    <cellStyle name="Input [yellow] 4 29 2 2 3 2" xfId="18531"/>
    <cellStyle name="Input [yellow] 4 29 2 2 4" xfId="18532"/>
    <cellStyle name="Input [yellow] 4 29 2 2 4 2" xfId="18533"/>
    <cellStyle name="Input [yellow] 4 29 2 3" xfId="18534"/>
    <cellStyle name="Input [yellow] 4 29 2 3 2" xfId="18535"/>
    <cellStyle name="Input [yellow] 4 29 2 4" xfId="18536"/>
    <cellStyle name="Input [yellow] 4 29 2 4 2" xfId="18537"/>
    <cellStyle name="Input [yellow] 4 29 2 4 3" xfId="18538"/>
    <cellStyle name="Input [yellow] 4 29 2 5" xfId="18539"/>
    <cellStyle name="Input [yellow] 4 29 2 5 2" xfId="18540"/>
    <cellStyle name="Input [yellow] 4 29 2 6" xfId="18541"/>
    <cellStyle name="Input [yellow] 4 29 2 6 2" xfId="18542"/>
    <cellStyle name="Input [yellow] 4 29 3" xfId="18543"/>
    <cellStyle name="Input [yellow] 4 29 3 2" xfId="18544"/>
    <cellStyle name="Input [yellow] 4 29 3 2 2" xfId="18545"/>
    <cellStyle name="Input [yellow] 4 29 3 2 2 2" xfId="18546"/>
    <cellStyle name="Input [yellow] 4 29 3 2 3" xfId="18547"/>
    <cellStyle name="Input [yellow] 4 29 3 2 3 2" xfId="18548"/>
    <cellStyle name="Input [yellow] 4 29 3 2 4" xfId="18549"/>
    <cellStyle name="Input [yellow] 4 29 3 2 4 2" xfId="18550"/>
    <cellStyle name="Input [yellow] 4 29 3 3" xfId="18551"/>
    <cellStyle name="Input [yellow] 4 29 3 3 2" xfId="18552"/>
    <cellStyle name="Input [yellow] 4 29 3 4" xfId="18553"/>
    <cellStyle name="Input [yellow] 4 29 3 4 2" xfId="18554"/>
    <cellStyle name="Input [yellow] 4 29 3 4 3" xfId="18555"/>
    <cellStyle name="Input [yellow] 4 29 3 5" xfId="18556"/>
    <cellStyle name="Input [yellow] 4 29 3 5 2" xfId="18557"/>
    <cellStyle name="Input [yellow] 4 29 3 6" xfId="18558"/>
    <cellStyle name="Input [yellow] 4 29 3 6 2" xfId="18559"/>
    <cellStyle name="Input [yellow] 4 3" xfId="18560"/>
    <cellStyle name="Input [yellow] 4 3 2" xfId="18561"/>
    <cellStyle name="Input [yellow] 4 3 2 2" xfId="18562"/>
    <cellStyle name="Input [yellow] 4 3 2 2 2" xfId="18563"/>
    <cellStyle name="Input [yellow] 4 3 2 2 2 2" xfId="18564"/>
    <cellStyle name="Input [yellow] 4 3 2 2 3" xfId="18565"/>
    <cellStyle name="Input [yellow] 4 3 2 2 3 2" xfId="18566"/>
    <cellStyle name="Input [yellow] 4 3 2 2 4" xfId="18567"/>
    <cellStyle name="Input [yellow] 4 3 2 2 4 2" xfId="18568"/>
    <cellStyle name="Input [yellow] 4 3 2 3" xfId="18569"/>
    <cellStyle name="Input [yellow] 4 3 2 3 2" xfId="18570"/>
    <cellStyle name="Input [yellow] 4 3 2 4" xfId="18571"/>
    <cellStyle name="Input [yellow] 4 3 2 4 2" xfId="18572"/>
    <cellStyle name="Input [yellow] 4 3 2 4 3" xfId="18573"/>
    <cellStyle name="Input [yellow] 4 3 2 5" xfId="18574"/>
    <cellStyle name="Input [yellow] 4 3 2 5 2" xfId="18575"/>
    <cellStyle name="Input [yellow] 4 3 2 6" xfId="18576"/>
    <cellStyle name="Input [yellow] 4 3 2 6 2" xfId="18577"/>
    <cellStyle name="Input [yellow] 4 3 3" xfId="18578"/>
    <cellStyle name="Input [yellow] 4 3 3 2" xfId="18579"/>
    <cellStyle name="Input [yellow] 4 3 3 2 2" xfId="18580"/>
    <cellStyle name="Input [yellow] 4 3 3 2 2 2" xfId="18581"/>
    <cellStyle name="Input [yellow] 4 3 3 2 3" xfId="18582"/>
    <cellStyle name="Input [yellow] 4 3 3 2 3 2" xfId="18583"/>
    <cellStyle name="Input [yellow] 4 3 3 2 4" xfId="18584"/>
    <cellStyle name="Input [yellow] 4 3 3 2 4 2" xfId="18585"/>
    <cellStyle name="Input [yellow] 4 3 3 3" xfId="18586"/>
    <cellStyle name="Input [yellow] 4 3 3 3 2" xfId="18587"/>
    <cellStyle name="Input [yellow] 4 3 3 4" xfId="18588"/>
    <cellStyle name="Input [yellow] 4 3 3 4 2" xfId="18589"/>
    <cellStyle name="Input [yellow] 4 3 3 4 3" xfId="18590"/>
    <cellStyle name="Input [yellow] 4 3 3 5" xfId="18591"/>
    <cellStyle name="Input [yellow] 4 3 3 5 2" xfId="18592"/>
    <cellStyle name="Input [yellow] 4 3 3 6" xfId="18593"/>
    <cellStyle name="Input [yellow] 4 3 3 6 2" xfId="18594"/>
    <cellStyle name="Input [yellow] 4 30" xfId="18595"/>
    <cellStyle name="Input [yellow] 4 30 2" xfId="18596"/>
    <cellStyle name="Input [yellow] 4 30 2 2" xfId="18597"/>
    <cellStyle name="Input [yellow] 4 30 2 2 2" xfId="18598"/>
    <cellStyle name="Input [yellow] 4 30 2 2 2 2" xfId="18599"/>
    <cellStyle name="Input [yellow] 4 30 2 2 3" xfId="18600"/>
    <cellStyle name="Input [yellow] 4 30 2 2 3 2" xfId="18601"/>
    <cellStyle name="Input [yellow] 4 30 2 2 4" xfId="18602"/>
    <cellStyle name="Input [yellow] 4 30 2 2 4 2" xfId="18603"/>
    <cellStyle name="Input [yellow] 4 30 2 3" xfId="18604"/>
    <cellStyle name="Input [yellow] 4 30 2 3 2" xfId="18605"/>
    <cellStyle name="Input [yellow] 4 30 2 4" xfId="18606"/>
    <cellStyle name="Input [yellow] 4 30 2 4 2" xfId="18607"/>
    <cellStyle name="Input [yellow] 4 30 2 4 3" xfId="18608"/>
    <cellStyle name="Input [yellow] 4 30 2 5" xfId="18609"/>
    <cellStyle name="Input [yellow] 4 30 2 5 2" xfId="18610"/>
    <cellStyle name="Input [yellow] 4 30 2 6" xfId="18611"/>
    <cellStyle name="Input [yellow] 4 30 2 6 2" xfId="18612"/>
    <cellStyle name="Input [yellow] 4 30 3" xfId="18613"/>
    <cellStyle name="Input [yellow] 4 30 3 2" xfId="18614"/>
    <cellStyle name="Input [yellow] 4 30 3 2 2" xfId="18615"/>
    <cellStyle name="Input [yellow] 4 30 3 2 2 2" xfId="18616"/>
    <cellStyle name="Input [yellow] 4 30 3 2 3" xfId="18617"/>
    <cellStyle name="Input [yellow] 4 30 3 2 3 2" xfId="18618"/>
    <cellStyle name="Input [yellow] 4 30 3 2 4" xfId="18619"/>
    <cellStyle name="Input [yellow] 4 30 3 2 4 2" xfId="18620"/>
    <cellStyle name="Input [yellow] 4 30 3 3" xfId="18621"/>
    <cellStyle name="Input [yellow] 4 30 3 3 2" xfId="18622"/>
    <cellStyle name="Input [yellow] 4 30 3 4" xfId="18623"/>
    <cellStyle name="Input [yellow] 4 30 3 4 2" xfId="18624"/>
    <cellStyle name="Input [yellow] 4 30 3 4 3" xfId="18625"/>
    <cellStyle name="Input [yellow] 4 30 3 5" xfId="18626"/>
    <cellStyle name="Input [yellow] 4 30 3 5 2" xfId="18627"/>
    <cellStyle name="Input [yellow] 4 30 3 6" xfId="18628"/>
    <cellStyle name="Input [yellow] 4 30 3 6 2" xfId="18629"/>
    <cellStyle name="Input [yellow] 4 31" xfId="18630"/>
    <cellStyle name="Input [yellow] 4 31 2" xfId="18631"/>
    <cellStyle name="Input [yellow] 4 31 2 2" xfId="18632"/>
    <cellStyle name="Input [yellow] 4 31 2 2 2" xfId="18633"/>
    <cellStyle name="Input [yellow] 4 31 2 2 2 2" xfId="18634"/>
    <cellStyle name="Input [yellow] 4 31 2 2 3" xfId="18635"/>
    <cellStyle name="Input [yellow] 4 31 2 2 3 2" xfId="18636"/>
    <cellStyle name="Input [yellow] 4 31 2 2 4" xfId="18637"/>
    <cellStyle name="Input [yellow] 4 31 2 2 4 2" xfId="18638"/>
    <cellStyle name="Input [yellow] 4 31 2 3" xfId="18639"/>
    <cellStyle name="Input [yellow] 4 31 2 3 2" xfId="18640"/>
    <cellStyle name="Input [yellow] 4 31 2 4" xfId="18641"/>
    <cellStyle name="Input [yellow] 4 31 2 4 2" xfId="18642"/>
    <cellStyle name="Input [yellow] 4 31 2 4 3" xfId="18643"/>
    <cellStyle name="Input [yellow] 4 31 2 5" xfId="18644"/>
    <cellStyle name="Input [yellow] 4 31 2 5 2" xfId="18645"/>
    <cellStyle name="Input [yellow] 4 31 2 6" xfId="18646"/>
    <cellStyle name="Input [yellow] 4 31 2 6 2" xfId="18647"/>
    <cellStyle name="Input [yellow] 4 31 3" xfId="18648"/>
    <cellStyle name="Input [yellow] 4 31 3 2" xfId="18649"/>
    <cellStyle name="Input [yellow] 4 31 3 2 2" xfId="18650"/>
    <cellStyle name="Input [yellow] 4 31 3 2 2 2" xfId="18651"/>
    <cellStyle name="Input [yellow] 4 31 3 2 3" xfId="18652"/>
    <cellStyle name="Input [yellow] 4 31 3 2 3 2" xfId="18653"/>
    <cellStyle name="Input [yellow] 4 31 3 2 4" xfId="18654"/>
    <cellStyle name="Input [yellow] 4 31 3 2 4 2" xfId="18655"/>
    <cellStyle name="Input [yellow] 4 31 3 3" xfId="18656"/>
    <cellStyle name="Input [yellow] 4 31 3 3 2" xfId="18657"/>
    <cellStyle name="Input [yellow] 4 31 3 4" xfId="18658"/>
    <cellStyle name="Input [yellow] 4 31 3 4 2" xfId="18659"/>
    <cellStyle name="Input [yellow] 4 31 3 4 3" xfId="18660"/>
    <cellStyle name="Input [yellow] 4 31 3 5" xfId="18661"/>
    <cellStyle name="Input [yellow] 4 31 3 5 2" xfId="18662"/>
    <cellStyle name="Input [yellow] 4 31 3 6" xfId="18663"/>
    <cellStyle name="Input [yellow] 4 31 3 6 2" xfId="18664"/>
    <cellStyle name="Input [yellow] 4 32" xfId="18665"/>
    <cellStyle name="Input [yellow] 4 32 2" xfId="18666"/>
    <cellStyle name="Input [yellow] 4 32 2 2" xfId="18667"/>
    <cellStyle name="Input [yellow] 4 32 2 2 2" xfId="18668"/>
    <cellStyle name="Input [yellow] 4 32 2 2 2 2" xfId="18669"/>
    <cellStyle name="Input [yellow] 4 32 2 2 3" xfId="18670"/>
    <cellStyle name="Input [yellow] 4 32 2 2 3 2" xfId="18671"/>
    <cellStyle name="Input [yellow] 4 32 2 2 4" xfId="18672"/>
    <cellStyle name="Input [yellow] 4 32 2 2 4 2" xfId="18673"/>
    <cellStyle name="Input [yellow] 4 32 2 3" xfId="18674"/>
    <cellStyle name="Input [yellow] 4 32 2 3 2" xfId="18675"/>
    <cellStyle name="Input [yellow] 4 32 2 4" xfId="18676"/>
    <cellStyle name="Input [yellow] 4 32 2 4 2" xfId="18677"/>
    <cellStyle name="Input [yellow] 4 32 2 4 3" xfId="18678"/>
    <cellStyle name="Input [yellow] 4 32 2 5" xfId="18679"/>
    <cellStyle name="Input [yellow] 4 32 2 5 2" xfId="18680"/>
    <cellStyle name="Input [yellow] 4 32 2 6" xfId="18681"/>
    <cellStyle name="Input [yellow] 4 32 2 6 2" xfId="18682"/>
    <cellStyle name="Input [yellow] 4 32 3" xfId="18683"/>
    <cellStyle name="Input [yellow] 4 32 3 2" xfId="18684"/>
    <cellStyle name="Input [yellow] 4 32 3 2 2" xfId="18685"/>
    <cellStyle name="Input [yellow] 4 32 3 2 2 2" xfId="18686"/>
    <cellStyle name="Input [yellow] 4 32 3 2 3" xfId="18687"/>
    <cellStyle name="Input [yellow] 4 32 3 2 3 2" xfId="18688"/>
    <cellStyle name="Input [yellow] 4 32 3 2 4" xfId="18689"/>
    <cellStyle name="Input [yellow] 4 32 3 2 4 2" xfId="18690"/>
    <cellStyle name="Input [yellow] 4 32 3 3" xfId="18691"/>
    <cellStyle name="Input [yellow] 4 32 3 3 2" xfId="18692"/>
    <cellStyle name="Input [yellow] 4 32 3 4" xfId="18693"/>
    <cellStyle name="Input [yellow] 4 32 3 4 2" xfId="18694"/>
    <cellStyle name="Input [yellow] 4 32 3 4 3" xfId="18695"/>
    <cellStyle name="Input [yellow] 4 32 3 5" xfId="18696"/>
    <cellStyle name="Input [yellow] 4 32 3 5 2" xfId="18697"/>
    <cellStyle name="Input [yellow] 4 32 3 6" xfId="18698"/>
    <cellStyle name="Input [yellow] 4 32 3 6 2" xfId="18699"/>
    <cellStyle name="Input [yellow] 4 33" xfId="18700"/>
    <cellStyle name="Input [yellow] 4 33 2" xfId="18701"/>
    <cellStyle name="Input [yellow] 4 33 2 2" xfId="18702"/>
    <cellStyle name="Input [yellow] 4 33 2 2 2" xfId="18703"/>
    <cellStyle name="Input [yellow] 4 33 2 2 2 2" xfId="18704"/>
    <cellStyle name="Input [yellow] 4 33 2 2 3" xfId="18705"/>
    <cellStyle name="Input [yellow] 4 33 2 2 3 2" xfId="18706"/>
    <cellStyle name="Input [yellow] 4 33 2 2 4" xfId="18707"/>
    <cellStyle name="Input [yellow] 4 33 2 2 4 2" xfId="18708"/>
    <cellStyle name="Input [yellow] 4 33 2 3" xfId="18709"/>
    <cellStyle name="Input [yellow] 4 33 2 3 2" xfId="18710"/>
    <cellStyle name="Input [yellow] 4 33 2 4" xfId="18711"/>
    <cellStyle name="Input [yellow] 4 33 2 4 2" xfId="18712"/>
    <cellStyle name="Input [yellow] 4 33 2 4 3" xfId="18713"/>
    <cellStyle name="Input [yellow] 4 33 2 5" xfId="18714"/>
    <cellStyle name="Input [yellow] 4 33 2 5 2" xfId="18715"/>
    <cellStyle name="Input [yellow] 4 33 2 6" xfId="18716"/>
    <cellStyle name="Input [yellow] 4 33 2 6 2" xfId="18717"/>
    <cellStyle name="Input [yellow] 4 33 3" xfId="18718"/>
    <cellStyle name="Input [yellow] 4 33 3 2" xfId="18719"/>
    <cellStyle name="Input [yellow] 4 33 3 2 2" xfId="18720"/>
    <cellStyle name="Input [yellow] 4 33 3 2 2 2" xfId="18721"/>
    <cellStyle name="Input [yellow] 4 33 3 2 3" xfId="18722"/>
    <cellStyle name="Input [yellow] 4 33 3 2 3 2" xfId="18723"/>
    <cellStyle name="Input [yellow] 4 33 3 2 4" xfId="18724"/>
    <cellStyle name="Input [yellow] 4 33 3 2 4 2" xfId="18725"/>
    <cellStyle name="Input [yellow] 4 33 3 3" xfId="18726"/>
    <cellStyle name="Input [yellow] 4 33 3 3 2" xfId="18727"/>
    <cellStyle name="Input [yellow] 4 33 3 4" xfId="18728"/>
    <cellStyle name="Input [yellow] 4 33 3 4 2" xfId="18729"/>
    <cellStyle name="Input [yellow] 4 33 3 4 3" xfId="18730"/>
    <cellStyle name="Input [yellow] 4 33 3 5" xfId="18731"/>
    <cellStyle name="Input [yellow] 4 33 3 5 2" xfId="18732"/>
    <cellStyle name="Input [yellow] 4 33 3 6" xfId="18733"/>
    <cellStyle name="Input [yellow] 4 33 3 6 2" xfId="18734"/>
    <cellStyle name="Input [yellow] 4 34" xfId="18735"/>
    <cellStyle name="Input [yellow] 4 34 2" xfId="18736"/>
    <cellStyle name="Input [yellow] 4 34 2 2" xfId="18737"/>
    <cellStyle name="Input [yellow] 4 34 2 2 2" xfId="18738"/>
    <cellStyle name="Input [yellow] 4 34 2 2 2 2" xfId="18739"/>
    <cellStyle name="Input [yellow] 4 34 2 2 3" xfId="18740"/>
    <cellStyle name="Input [yellow] 4 34 2 2 3 2" xfId="18741"/>
    <cellStyle name="Input [yellow] 4 34 2 2 4" xfId="18742"/>
    <cellStyle name="Input [yellow] 4 34 2 2 4 2" xfId="18743"/>
    <cellStyle name="Input [yellow] 4 34 2 3" xfId="18744"/>
    <cellStyle name="Input [yellow] 4 34 2 3 2" xfId="18745"/>
    <cellStyle name="Input [yellow] 4 34 2 4" xfId="18746"/>
    <cellStyle name="Input [yellow] 4 34 2 4 2" xfId="18747"/>
    <cellStyle name="Input [yellow] 4 34 2 4 3" xfId="18748"/>
    <cellStyle name="Input [yellow] 4 34 2 5" xfId="18749"/>
    <cellStyle name="Input [yellow] 4 34 2 5 2" xfId="18750"/>
    <cellStyle name="Input [yellow] 4 34 2 6" xfId="18751"/>
    <cellStyle name="Input [yellow] 4 34 2 6 2" xfId="18752"/>
    <cellStyle name="Input [yellow] 4 34 3" xfId="18753"/>
    <cellStyle name="Input [yellow] 4 34 3 2" xfId="18754"/>
    <cellStyle name="Input [yellow] 4 34 3 2 2" xfId="18755"/>
    <cellStyle name="Input [yellow] 4 34 3 2 2 2" xfId="18756"/>
    <cellStyle name="Input [yellow] 4 34 3 2 3" xfId="18757"/>
    <cellStyle name="Input [yellow] 4 34 3 2 3 2" xfId="18758"/>
    <cellStyle name="Input [yellow] 4 34 3 2 4" xfId="18759"/>
    <cellStyle name="Input [yellow] 4 34 3 2 4 2" xfId="18760"/>
    <cellStyle name="Input [yellow] 4 34 3 3" xfId="18761"/>
    <cellStyle name="Input [yellow] 4 34 3 3 2" xfId="18762"/>
    <cellStyle name="Input [yellow] 4 34 3 4" xfId="18763"/>
    <cellStyle name="Input [yellow] 4 34 3 4 2" xfId="18764"/>
    <cellStyle name="Input [yellow] 4 34 3 4 3" xfId="18765"/>
    <cellStyle name="Input [yellow] 4 34 3 5" xfId="18766"/>
    <cellStyle name="Input [yellow] 4 34 3 5 2" xfId="18767"/>
    <cellStyle name="Input [yellow] 4 34 3 6" xfId="18768"/>
    <cellStyle name="Input [yellow] 4 34 3 6 2" xfId="18769"/>
    <cellStyle name="Input [yellow] 4 35" xfId="18770"/>
    <cellStyle name="Input [yellow] 4 35 2" xfId="18771"/>
    <cellStyle name="Input [yellow] 4 35 2 2" xfId="18772"/>
    <cellStyle name="Input [yellow] 4 35 2 2 2" xfId="18773"/>
    <cellStyle name="Input [yellow] 4 35 2 2 2 2" xfId="18774"/>
    <cellStyle name="Input [yellow] 4 35 2 2 3" xfId="18775"/>
    <cellStyle name="Input [yellow] 4 35 2 2 3 2" xfId="18776"/>
    <cellStyle name="Input [yellow] 4 35 2 2 4" xfId="18777"/>
    <cellStyle name="Input [yellow] 4 35 2 2 4 2" xfId="18778"/>
    <cellStyle name="Input [yellow] 4 35 2 3" xfId="18779"/>
    <cellStyle name="Input [yellow] 4 35 2 3 2" xfId="18780"/>
    <cellStyle name="Input [yellow] 4 35 2 4" xfId="18781"/>
    <cellStyle name="Input [yellow] 4 35 2 4 2" xfId="18782"/>
    <cellStyle name="Input [yellow] 4 35 2 4 3" xfId="18783"/>
    <cellStyle name="Input [yellow] 4 35 2 5" xfId="18784"/>
    <cellStyle name="Input [yellow] 4 35 2 5 2" xfId="18785"/>
    <cellStyle name="Input [yellow] 4 35 2 6" xfId="18786"/>
    <cellStyle name="Input [yellow] 4 35 2 6 2" xfId="18787"/>
    <cellStyle name="Input [yellow] 4 35 3" xfId="18788"/>
    <cellStyle name="Input [yellow] 4 35 3 2" xfId="18789"/>
    <cellStyle name="Input [yellow] 4 35 3 2 2" xfId="18790"/>
    <cellStyle name="Input [yellow] 4 35 3 2 2 2" xfId="18791"/>
    <cellStyle name="Input [yellow] 4 35 3 2 3" xfId="18792"/>
    <cellStyle name="Input [yellow] 4 35 3 2 3 2" xfId="18793"/>
    <cellStyle name="Input [yellow] 4 35 3 2 4" xfId="18794"/>
    <cellStyle name="Input [yellow] 4 35 3 2 4 2" xfId="18795"/>
    <cellStyle name="Input [yellow] 4 35 3 3" xfId="18796"/>
    <cellStyle name="Input [yellow] 4 35 3 3 2" xfId="18797"/>
    <cellStyle name="Input [yellow] 4 35 3 4" xfId="18798"/>
    <cellStyle name="Input [yellow] 4 35 3 4 2" xfId="18799"/>
    <cellStyle name="Input [yellow] 4 35 3 4 3" xfId="18800"/>
    <cellStyle name="Input [yellow] 4 35 3 5" xfId="18801"/>
    <cellStyle name="Input [yellow] 4 35 3 5 2" xfId="18802"/>
    <cellStyle name="Input [yellow] 4 35 3 6" xfId="18803"/>
    <cellStyle name="Input [yellow] 4 35 3 6 2" xfId="18804"/>
    <cellStyle name="Input [yellow] 4 36" xfId="18805"/>
    <cellStyle name="Input [yellow] 4 36 2" xfId="18806"/>
    <cellStyle name="Input [yellow] 4 36 2 2" xfId="18807"/>
    <cellStyle name="Input [yellow] 4 36 2 2 2" xfId="18808"/>
    <cellStyle name="Input [yellow] 4 36 2 2 2 2" xfId="18809"/>
    <cellStyle name="Input [yellow] 4 36 2 2 3" xfId="18810"/>
    <cellStyle name="Input [yellow] 4 36 2 2 3 2" xfId="18811"/>
    <cellStyle name="Input [yellow] 4 36 2 2 4" xfId="18812"/>
    <cellStyle name="Input [yellow] 4 36 2 2 4 2" xfId="18813"/>
    <cellStyle name="Input [yellow] 4 36 2 3" xfId="18814"/>
    <cellStyle name="Input [yellow] 4 36 2 3 2" xfId="18815"/>
    <cellStyle name="Input [yellow] 4 36 2 4" xfId="18816"/>
    <cellStyle name="Input [yellow] 4 36 2 4 2" xfId="18817"/>
    <cellStyle name="Input [yellow] 4 36 2 4 3" xfId="18818"/>
    <cellStyle name="Input [yellow] 4 36 2 5" xfId="18819"/>
    <cellStyle name="Input [yellow] 4 36 2 5 2" xfId="18820"/>
    <cellStyle name="Input [yellow] 4 36 2 6" xfId="18821"/>
    <cellStyle name="Input [yellow] 4 36 2 6 2" xfId="18822"/>
    <cellStyle name="Input [yellow] 4 36 3" xfId="18823"/>
    <cellStyle name="Input [yellow] 4 36 3 2" xfId="18824"/>
    <cellStyle name="Input [yellow] 4 36 3 2 2" xfId="18825"/>
    <cellStyle name="Input [yellow] 4 36 3 2 2 2" xfId="18826"/>
    <cellStyle name="Input [yellow] 4 36 3 2 3" xfId="18827"/>
    <cellStyle name="Input [yellow] 4 36 3 2 3 2" xfId="18828"/>
    <cellStyle name="Input [yellow] 4 36 3 2 4" xfId="18829"/>
    <cellStyle name="Input [yellow] 4 36 3 2 4 2" xfId="18830"/>
    <cellStyle name="Input [yellow] 4 36 3 3" xfId="18831"/>
    <cellStyle name="Input [yellow] 4 36 3 3 2" xfId="18832"/>
    <cellStyle name="Input [yellow] 4 36 3 4" xfId="18833"/>
    <cellStyle name="Input [yellow] 4 36 3 4 2" xfId="18834"/>
    <cellStyle name="Input [yellow] 4 36 3 4 3" xfId="18835"/>
    <cellStyle name="Input [yellow] 4 36 3 5" xfId="18836"/>
    <cellStyle name="Input [yellow] 4 36 3 5 2" xfId="18837"/>
    <cellStyle name="Input [yellow] 4 36 3 6" xfId="18838"/>
    <cellStyle name="Input [yellow] 4 36 3 6 2" xfId="18839"/>
    <cellStyle name="Input [yellow] 4 37" xfId="18840"/>
    <cellStyle name="Input [yellow] 4 37 2" xfId="18841"/>
    <cellStyle name="Input [yellow] 4 37 2 2" xfId="18842"/>
    <cellStyle name="Input [yellow] 4 37 2 2 2" xfId="18843"/>
    <cellStyle name="Input [yellow] 4 37 2 2 2 2" xfId="18844"/>
    <cellStyle name="Input [yellow] 4 37 2 2 3" xfId="18845"/>
    <cellStyle name="Input [yellow] 4 37 2 2 3 2" xfId="18846"/>
    <cellStyle name="Input [yellow] 4 37 2 2 4" xfId="18847"/>
    <cellStyle name="Input [yellow] 4 37 2 2 4 2" xfId="18848"/>
    <cellStyle name="Input [yellow] 4 37 2 3" xfId="18849"/>
    <cellStyle name="Input [yellow] 4 37 2 3 2" xfId="18850"/>
    <cellStyle name="Input [yellow] 4 37 2 4" xfId="18851"/>
    <cellStyle name="Input [yellow] 4 37 2 4 2" xfId="18852"/>
    <cellStyle name="Input [yellow] 4 37 2 4 3" xfId="18853"/>
    <cellStyle name="Input [yellow] 4 37 2 5" xfId="18854"/>
    <cellStyle name="Input [yellow] 4 37 2 5 2" xfId="18855"/>
    <cellStyle name="Input [yellow] 4 37 2 6" xfId="18856"/>
    <cellStyle name="Input [yellow] 4 37 2 6 2" xfId="18857"/>
    <cellStyle name="Input [yellow] 4 37 3" xfId="18858"/>
    <cellStyle name="Input [yellow] 4 37 3 2" xfId="18859"/>
    <cellStyle name="Input [yellow] 4 37 3 2 2" xfId="18860"/>
    <cellStyle name="Input [yellow] 4 37 3 2 2 2" xfId="18861"/>
    <cellStyle name="Input [yellow] 4 37 3 2 3" xfId="18862"/>
    <cellStyle name="Input [yellow] 4 37 3 2 3 2" xfId="18863"/>
    <cellStyle name="Input [yellow] 4 37 3 2 4" xfId="18864"/>
    <cellStyle name="Input [yellow] 4 37 3 2 4 2" xfId="18865"/>
    <cellStyle name="Input [yellow] 4 37 3 3" xfId="18866"/>
    <cellStyle name="Input [yellow] 4 37 3 3 2" xfId="18867"/>
    <cellStyle name="Input [yellow] 4 37 3 4" xfId="18868"/>
    <cellStyle name="Input [yellow] 4 37 3 4 2" xfId="18869"/>
    <cellStyle name="Input [yellow] 4 37 3 4 3" xfId="18870"/>
    <cellStyle name="Input [yellow] 4 37 3 5" xfId="18871"/>
    <cellStyle name="Input [yellow] 4 37 3 5 2" xfId="18872"/>
    <cellStyle name="Input [yellow] 4 37 3 6" xfId="18873"/>
    <cellStyle name="Input [yellow] 4 37 3 6 2" xfId="18874"/>
    <cellStyle name="Input [yellow] 4 38" xfId="18875"/>
    <cellStyle name="Input [yellow] 4 38 2" xfId="18876"/>
    <cellStyle name="Input [yellow] 4 38 2 2" xfId="18877"/>
    <cellStyle name="Input [yellow] 4 38 2 2 2" xfId="18878"/>
    <cellStyle name="Input [yellow] 4 38 2 2 2 2" xfId="18879"/>
    <cellStyle name="Input [yellow] 4 38 2 2 3" xfId="18880"/>
    <cellStyle name="Input [yellow] 4 38 2 2 3 2" xfId="18881"/>
    <cellStyle name="Input [yellow] 4 38 2 2 4" xfId="18882"/>
    <cellStyle name="Input [yellow] 4 38 2 2 4 2" xfId="18883"/>
    <cellStyle name="Input [yellow] 4 38 2 3" xfId="18884"/>
    <cellStyle name="Input [yellow] 4 38 2 3 2" xfId="18885"/>
    <cellStyle name="Input [yellow] 4 38 2 4" xfId="18886"/>
    <cellStyle name="Input [yellow] 4 38 2 4 2" xfId="18887"/>
    <cellStyle name="Input [yellow] 4 38 2 4 3" xfId="18888"/>
    <cellStyle name="Input [yellow] 4 38 2 5" xfId="18889"/>
    <cellStyle name="Input [yellow] 4 38 2 5 2" xfId="18890"/>
    <cellStyle name="Input [yellow] 4 38 2 6" xfId="18891"/>
    <cellStyle name="Input [yellow] 4 38 2 6 2" xfId="18892"/>
    <cellStyle name="Input [yellow] 4 38 3" xfId="18893"/>
    <cellStyle name="Input [yellow] 4 38 3 2" xfId="18894"/>
    <cellStyle name="Input [yellow] 4 38 3 2 2" xfId="18895"/>
    <cellStyle name="Input [yellow] 4 38 3 2 2 2" xfId="18896"/>
    <cellStyle name="Input [yellow] 4 38 3 2 3" xfId="18897"/>
    <cellStyle name="Input [yellow] 4 38 3 2 3 2" xfId="18898"/>
    <cellStyle name="Input [yellow] 4 38 3 2 4" xfId="18899"/>
    <cellStyle name="Input [yellow] 4 38 3 2 4 2" xfId="18900"/>
    <cellStyle name="Input [yellow] 4 38 3 3" xfId="18901"/>
    <cellStyle name="Input [yellow] 4 38 3 3 2" xfId="18902"/>
    <cellStyle name="Input [yellow] 4 38 3 4" xfId="18903"/>
    <cellStyle name="Input [yellow] 4 38 3 4 2" xfId="18904"/>
    <cellStyle name="Input [yellow] 4 38 3 4 3" xfId="18905"/>
    <cellStyle name="Input [yellow] 4 38 3 5" xfId="18906"/>
    <cellStyle name="Input [yellow] 4 38 3 5 2" xfId="18907"/>
    <cellStyle name="Input [yellow] 4 38 3 6" xfId="18908"/>
    <cellStyle name="Input [yellow] 4 38 3 6 2" xfId="18909"/>
    <cellStyle name="Input [yellow] 4 39" xfId="18910"/>
    <cellStyle name="Input [yellow] 4 39 2" xfId="18911"/>
    <cellStyle name="Input [yellow] 4 39 2 2" xfId="18912"/>
    <cellStyle name="Input [yellow] 4 39 2 2 2" xfId="18913"/>
    <cellStyle name="Input [yellow] 4 39 2 2 2 2" xfId="18914"/>
    <cellStyle name="Input [yellow] 4 39 2 2 3" xfId="18915"/>
    <cellStyle name="Input [yellow] 4 39 2 2 3 2" xfId="18916"/>
    <cellStyle name="Input [yellow] 4 39 2 2 4" xfId="18917"/>
    <cellStyle name="Input [yellow] 4 39 2 2 4 2" xfId="18918"/>
    <cellStyle name="Input [yellow] 4 39 2 3" xfId="18919"/>
    <cellStyle name="Input [yellow] 4 39 2 3 2" xfId="18920"/>
    <cellStyle name="Input [yellow] 4 39 2 4" xfId="18921"/>
    <cellStyle name="Input [yellow] 4 39 2 4 2" xfId="18922"/>
    <cellStyle name="Input [yellow] 4 39 2 4 3" xfId="18923"/>
    <cellStyle name="Input [yellow] 4 39 2 5" xfId="18924"/>
    <cellStyle name="Input [yellow] 4 39 2 5 2" xfId="18925"/>
    <cellStyle name="Input [yellow] 4 39 2 6" xfId="18926"/>
    <cellStyle name="Input [yellow] 4 39 2 6 2" xfId="18927"/>
    <cellStyle name="Input [yellow] 4 39 3" xfId="18928"/>
    <cellStyle name="Input [yellow] 4 39 3 2" xfId="18929"/>
    <cellStyle name="Input [yellow] 4 39 3 2 2" xfId="18930"/>
    <cellStyle name="Input [yellow] 4 39 3 2 2 2" xfId="18931"/>
    <cellStyle name="Input [yellow] 4 39 3 2 3" xfId="18932"/>
    <cellStyle name="Input [yellow] 4 39 3 2 3 2" xfId="18933"/>
    <cellStyle name="Input [yellow] 4 39 3 2 4" xfId="18934"/>
    <cellStyle name="Input [yellow] 4 39 3 2 4 2" xfId="18935"/>
    <cellStyle name="Input [yellow] 4 39 3 3" xfId="18936"/>
    <cellStyle name="Input [yellow] 4 39 3 3 2" xfId="18937"/>
    <cellStyle name="Input [yellow] 4 39 3 4" xfId="18938"/>
    <cellStyle name="Input [yellow] 4 39 3 4 2" xfId="18939"/>
    <cellStyle name="Input [yellow] 4 39 3 4 3" xfId="18940"/>
    <cellStyle name="Input [yellow] 4 39 3 5" xfId="18941"/>
    <cellStyle name="Input [yellow] 4 39 3 5 2" xfId="18942"/>
    <cellStyle name="Input [yellow] 4 39 3 6" xfId="18943"/>
    <cellStyle name="Input [yellow] 4 39 3 6 2" xfId="18944"/>
    <cellStyle name="Input [yellow] 4 4" xfId="18945"/>
    <cellStyle name="Input [yellow] 4 4 2" xfId="18946"/>
    <cellStyle name="Input [yellow] 4 4 2 2" xfId="18947"/>
    <cellStyle name="Input [yellow] 4 4 2 2 2" xfId="18948"/>
    <cellStyle name="Input [yellow] 4 4 2 2 2 2" xfId="18949"/>
    <cellStyle name="Input [yellow] 4 4 2 2 3" xfId="18950"/>
    <cellStyle name="Input [yellow] 4 4 2 2 3 2" xfId="18951"/>
    <cellStyle name="Input [yellow] 4 4 2 2 4" xfId="18952"/>
    <cellStyle name="Input [yellow] 4 4 2 2 4 2" xfId="18953"/>
    <cellStyle name="Input [yellow] 4 4 2 3" xfId="18954"/>
    <cellStyle name="Input [yellow] 4 4 2 3 2" xfId="18955"/>
    <cellStyle name="Input [yellow] 4 4 2 4" xfId="18956"/>
    <cellStyle name="Input [yellow] 4 4 2 4 2" xfId="18957"/>
    <cellStyle name="Input [yellow] 4 4 2 4 3" xfId="18958"/>
    <cellStyle name="Input [yellow] 4 4 2 5" xfId="18959"/>
    <cellStyle name="Input [yellow] 4 4 2 5 2" xfId="18960"/>
    <cellStyle name="Input [yellow] 4 4 2 6" xfId="18961"/>
    <cellStyle name="Input [yellow] 4 4 2 6 2" xfId="18962"/>
    <cellStyle name="Input [yellow] 4 4 3" xfId="18963"/>
    <cellStyle name="Input [yellow] 4 4 3 2" xfId="18964"/>
    <cellStyle name="Input [yellow] 4 4 3 2 2" xfId="18965"/>
    <cellStyle name="Input [yellow] 4 4 3 2 2 2" xfId="18966"/>
    <cellStyle name="Input [yellow] 4 4 3 2 3" xfId="18967"/>
    <cellStyle name="Input [yellow] 4 4 3 2 3 2" xfId="18968"/>
    <cellStyle name="Input [yellow] 4 4 3 2 4" xfId="18969"/>
    <cellStyle name="Input [yellow] 4 4 3 2 4 2" xfId="18970"/>
    <cellStyle name="Input [yellow] 4 4 3 3" xfId="18971"/>
    <cellStyle name="Input [yellow] 4 4 3 3 2" xfId="18972"/>
    <cellStyle name="Input [yellow] 4 4 3 4" xfId="18973"/>
    <cellStyle name="Input [yellow] 4 4 3 4 2" xfId="18974"/>
    <cellStyle name="Input [yellow] 4 4 3 4 3" xfId="18975"/>
    <cellStyle name="Input [yellow] 4 4 3 5" xfId="18976"/>
    <cellStyle name="Input [yellow] 4 4 3 5 2" xfId="18977"/>
    <cellStyle name="Input [yellow] 4 4 3 6" xfId="18978"/>
    <cellStyle name="Input [yellow] 4 4 3 6 2" xfId="18979"/>
    <cellStyle name="Input [yellow] 4 40" xfId="18980"/>
    <cellStyle name="Input [yellow] 4 40 2" xfId="18981"/>
    <cellStyle name="Input [yellow] 4 40 2 2" xfId="18982"/>
    <cellStyle name="Input [yellow] 4 40 2 2 2" xfId="18983"/>
    <cellStyle name="Input [yellow] 4 40 2 2 2 2" xfId="18984"/>
    <cellStyle name="Input [yellow] 4 40 2 2 3" xfId="18985"/>
    <cellStyle name="Input [yellow] 4 40 2 2 3 2" xfId="18986"/>
    <cellStyle name="Input [yellow] 4 40 2 2 4" xfId="18987"/>
    <cellStyle name="Input [yellow] 4 40 2 2 4 2" xfId="18988"/>
    <cellStyle name="Input [yellow] 4 40 2 3" xfId="18989"/>
    <cellStyle name="Input [yellow] 4 40 2 3 2" xfId="18990"/>
    <cellStyle name="Input [yellow] 4 40 2 4" xfId="18991"/>
    <cellStyle name="Input [yellow] 4 40 2 4 2" xfId="18992"/>
    <cellStyle name="Input [yellow] 4 40 2 4 3" xfId="18993"/>
    <cellStyle name="Input [yellow] 4 40 2 5" xfId="18994"/>
    <cellStyle name="Input [yellow] 4 40 2 5 2" xfId="18995"/>
    <cellStyle name="Input [yellow] 4 40 2 6" xfId="18996"/>
    <cellStyle name="Input [yellow] 4 40 2 6 2" xfId="18997"/>
    <cellStyle name="Input [yellow] 4 40 3" xfId="18998"/>
    <cellStyle name="Input [yellow] 4 40 3 2" xfId="18999"/>
    <cellStyle name="Input [yellow] 4 40 3 2 2" xfId="19000"/>
    <cellStyle name="Input [yellow] 4 40 3 2 2 2" xfId="19001"/>
    <cellStyle name="Input [yellow] 4 40 3 2 3" xfId="19002"/>
    <cellStyle name="Input [yellow] 4 40 3 2 3 2" xfId="19003"/>
    <cellStyle name="Input [yellow] 4 40 3 2 4" xfId="19004"/>
    <cellStyle name="Input [yellow] 4 40 3 2 4 2" xfId="19005"/>
    <cellStyle name="Input [yellow] 4 40 3 3" xfId="19006"/>
    <cellStyle name="Input [yellow] 4 40 3 3 2" xfId="19007"/>
    <cellStyle name="Input [yellow] 4 40 3 4" xfId="19008"/>
    <cellStyle name="Input [yellow] 4 40 3 4 2" xfId="19009"/>
    <cellStyle name="Input [yellow] 4 40 3 4 3" xfId="19010"/>
    <cellStyle name="Input [yellow] 4 40 3 5" xfId="19011"/>
    <cellStyle name="Input [yellow] 4 40 3 5 2" xfId="19012"/>
    <cellStyle name="Input [yellow] 4 40 3 6" xfId="19013"/>
    <cellStyle name="Input [yellow] 4 40 3 6 2" xfId="19014"/>
    <cellStyle name="Input [yellow] 4 41" xfId="19015"/>
    <cellStyle name="Input [yellow] 4 41 2" xfId="19016"/>
    <cellStyle name="Input [yellow] 4 41 2 2" xfId="19017"/>
    <cellStyle name="Input [yellow] 4 41 2 2 2" xfId="19018"/>
    <cellStyle name="Input [yellow] 4 41 2 2 2 2" xfId="19019"/>
    <cellStyle name="Input [yellow] 4 41 2 2 3" xfId="19020"/>
    <cellStyle name="Input [yellow] 4 41 2 2 3 2" xfId="19021"/>
    <cellStyle name="Input [yellow] 4 41 2 2 4" xfId="19022"/>
    <cellStyle name="Input [yellow] 4 41 2 2 4 2" xfId="19023"/>
    <cellStyle name="Input [yellow] 4 41 2 3" xfId="19024"/>
    <cellStyle name="Input [yellow] 4 41 2 3 2" xfId="19025"/>
    <cellStyle name="Input [yellow] 4 41 2 4" xfId="19026"/>
    <cellStyle name="Input [yellow] 4 41 2 4 2" xfId="19027"/>
    <cellStyle name="Input [yellow] 4 41 2 4 3" xfId="19028"/>
    <cellStyle name="Input [yellow] 4 41 2 5" xfId="19029"/>
    <cellStyle name="Input [yellow] 4 41 2 5 2" xfId="19030"/>
    <cellStyle name="Input [yellow] 4 41 2 6" xfId="19031"/>
    <cellStyle name="Input [yellow] 4 41 2 6 2" xfId="19032"/>
    <cellStyle name="Input [yellow] 4 41 3" xfId="19033"/>
    <cellStyle name="Input [yellow] 4 41 3 2" xfId="19034"/>
    <cellStyle name="Input [yellow] 4 41 3 2 2" xfId="19035"/>
    <cellStyle name="Input [yellow] 4 41 3 2 2 2" xfId="19036"/>
    <cellStyle name="Input [yellow] 4 41 3 2 3" xfId="19037"/>
    <cellStyle name="Input [yellow] 4 41 3 2 3 2" xfId="19038"/>
    <cellStyle name="Input [yellow] 4 41 3 2 4" xfId="19039"/>
    <cellStyle name="Input [yellow] 4 41 3 2 4 2" xfId="19040"/>
    <cellStyle name="Input [yellow] 4 41 3 3" xfId="19041"/>
    <cellStyle name="Input [yellow] 4 41 3 3 2" xfId="19042"/>
    <cellStyle name="Input [yellow] 4 41 3 4" xfId="19043"/>
    <cellStyle name="Input [yellow] 4 41 3 4 2" xfId="19044"/>
    <cellStyle name="Input [yellow] 4 41 3 4 3" xfId="19045"/>
    <cellStyle name="Input [yellow] 4 41 3 5" xfId="19046"/>
    <cellStyle name="Input [yellow] 4 41 3 5 2" xfId="19047"/>
    <cellStyle name="Input [yellow] 4 41 3 6" xfId="19048"/>
    <cellStyle name="Input [yellow] 4 41 3 6 2" xfId="19049"/>
    <cellStyle name="Input [yellow] 4 42" xfId="19050"/>
    <cellStyle name="Input [yellow] 4 42 2" xfId="19051"/>
    <cellStyle name="Input [yellow] 4 42 2 2" xfId="19052"/>
    <cellStyle name="Input [yellow] 4 42 2 2 2" xfId="19053"/>
    <cellStyle name="Input [yellow] 4 42 2 2 2 2" xfId="19054"/>
    <cellStyle name="Input [yellow] 4 42 2 2 3" xfId="19055"/>
    <cellStyle name="Input [yellow] 4 42 2 2 3 2" xfId="19056"/>
    <cellStyle name="Input [yellow] 4 42 2 2 4" xfId="19057"/>
    <cellStyle name="Input [yellow] 4 42 2 2 4 2" xfId="19058"/>
    <cellStyle name="Input [yellow] 4 42 2 3" xfId="19059"/>
    <cellStyle name="Input [yellow] 4 42 2 3 2" xfId="19060"/>
    <cellStyle name="Input [yellow] 4 42 2 4" xfId="19061"/>
    <cellStyle name="Input [yellow] 4 42 2 4 2" xfId="19062"/>
    <cellStyle name="Input [yellow] 4 42 2 4 3" xfId="19063"/>
    <cellStyle name="Input [yellow] 4 42 2 5" xfId="19064"/>
    <cellStyle name="Input [yellow] 4 42 2 5 2" xfId="19065"/>
    <cellStyle name="Input [yellow] 4 42 2 6" xfId="19066"/>
    <cellStyle name="Input [yellow] 4 42 2 6 2" xfId="19067"/>
    <cellStyle name="Input [yellow] 4 42 3" xfId="19068"/>
    <cellStyle name="Input [yellow] 4 42 3 2" xfId="19069"/>
    <cellStyle name="Input [yellow] 4 42 3 2 2" xfId="19070"/>
    <cellStyle name="Input [yellow] 4 42 3 2 2 2" xfId="19071"/>
    <cellStyle name="Input [yellow] 4 42 3 2 3" xfId="19072"/>
    <cellStyle name="Input [yellow] 4 42 3 2 3 2" xfId="19073"/>
    <cellStyle name="Input [yellow] 4 42 3 2 4" xfId="19074"/>
    <cellStyle name="Input [yellow] 4 42 3 2 4 2" xfId="19075"/>
    <cellStyle name="Input [yellow] 4 42 3 3" xfId="19076"/>
    <cellStyle name="Input [yellow] 4 42 3 3 2" xfId="19077"/>
    <cellStyle name="Input [yellow] 4 42 3 4" xfId="19078"/>
    <cellStyle name="Input [yellow] 4 42 3 4 2" xfId="19079"/>
    <cellStyle name="Input [yellow] 4 42 3 4 3" xfId="19080"/>
    <cellStyle name="Input [yellow] 4 42 3 5" xfId="19081"/>
    <cellStyle name="Input [yellow] 4 42 3 5 2" xfId="19082"/>
    <cellStyle name="Input [yellow] 4 42 3 6" xfId="19083"/>
    <cellStyle name="Input [yellow] 4 42 3 6 2" xfId="19084"/>
    <cellStyle name="Input [yellow] 4 43" xfId="19085"/>
    <cellStyle name="Input [yellow] 4 43 2" xfId="19086"/>
    <cellStyle name="Input [yellow] 4 43 2 2" xfId="19087"/>
    <cellStyle name="Input [yellow] 4 43 2 2 2" xfId="19088"/>
    <cellStyle name="Input [yellow] 4 43 2 2 2 2" xfId="19089"/>
    <cellStyle name="Input [yellow] 4 43 2 2 3" xfId="19090"/>
    <cellStyle name="Input [yellow] 4 43 2 2 3 2" xfId="19091"/>
    <cellStyle name="Input [yellow] 4 43 2 2 4" xfId="19092"/>
    <cellStyle name="Input [yellow] 4 43 2 2 4 2" xfId="19093"/>
    <cellStyle name="Input [yellow] 4 43 2 3" xfId="19094"/>
    <cellStyle name="Input [yellow] 4 43 2 3 2" xfId="19095"/>
    <cellStyle name="Input [yellow] 4 43 2 4" xfId="19096"/>
    <cellStyle name="Input [yellow] 4 43 2 4 2" xfId="19097"/>
    <cellStyle name="Input [yellow] 4 43 2 4 3" xfId="19098"/>
    <cellStyle name="Input [yellow] 4 43 2 5" xfId="19099"/>
    <cellStyle name="Input [yellow] 4 43 2 5 2" xfId="19100"/>
    <cellStyle name="Input [yellow] 4 43 2 6" xfId="19101"/>
    <cellStyle name="Input [yellow] 4 43 2 6 2" xfId="19102"/>
    <cellStyle name="Input [yellow] 4 43 3" xfId="19103"/>
    <cellStyle name="Input [yellow] 4 43 3 2" xfId="19104"/>
    <cellStyle name="Input [yellow] 4 43 3 2 2" xfId="19105"/>
    <cellStyle name="Input [yellow] 4 43 3 2 2 2" xfId="19106"/>
    <cellStyle name="Input [yellow] 4 43 3 2 3" xfId="19107"/>
    <cellStyle name="Input [yellow] 4 43 3 2 3 2" xfId="19108"/>
    <cellStyle name="Input [yellow] 4 43 3 2 4" xfId="19109"/>
    <cellStyle name="Input [yellow] 4 43 3 2 4 2" xfId="19110"/>
    <cellStyle name="Input [yellow] 4 43 3 3" xfId="19111"/>
    <cellStyle name="Input [yellow] 4 43 3 3 2" xfId="19112"/>
    <cellStyle name="Input [yellow] 4 43 3 4" xfId="19113"/>
    <cellStyle name="Input [yellow] 4 43 3 4 2" xfId="19114"/>
    <cellStyle name="Input [yellow] 4 43 3 4 3" xfId="19115"/>
    <cellStyle name="Input [yellow] 4 43 3 5" xfId="19116"/>
    <cellStyle name="Input [yellow] 4 43 3 5 2" xfId="19117"/>
    <cellStyle name="Input [yellow] 4 43 3 6" xfId="19118"/>
    <cellStyle name="Input [yellow] 4 43 3 6 2" xfId="19119"/>
    <cellStyle name="Input [yellow] 4 44" xfId="19120"/>
    <cellStyle name="Input [yellow] 4 44 2" xfId="19121"/>
    <cellStyle name="Input [yellow] 4 44 2 2" xfId="19122"/>
    <cellStyle name="Input [yellow] 4 44 2 2 2" xfId="19123"/>
    <cellStyle name="Input [yellow] 4 44 2 2 2 2" xfId="19124"/>
    <cellStyle name="Input [yellow] 4 44 2 2 3" xfId="19125"/>
    <cellStyle name="Input [yellow] 4 44 2 2 3 2" xfId="19126"/>
    <cellStyle name="Input [yellow] 4 44 2 2 4" xfId="19127"/>
    <cellStyle name="Input [yellow] 4 44 2 2 4 2" xfId="19128"/>
    <cellStyle name="Input [yellow] 4 44 2 3" xfId="19129"/>
    <cellStyle name="Input [yellow] 4 44 2 3 2" xfId="19130"/>
    <cellStyle name="Input [yellow] 4 44 2 4" xfId="19131"/>
    <cellStyle name="Input [yellow] 4 44 2 4 2" xfId="19132"/>
    <cellStyle name="Input [yellow] 4 44 2 4 3" xfId="19133"/>
    <cellStyle name="Input [yellow] 4 44 2 5" xfId="19134"/>
    <cellStyle name="Input [yellow] 4 44 2 5 2" xfId="19135"/>
    <cellStyle name="Input [yellow] 4 44 2 6" xfId="19136"/>
    <cellStyle name="Input [yellow] 4 44 2 6 2" xfId="19137"/>
    <cellStyle name="Input [yellow] 4 44 3" xfId="19138"/>
    <cellStyle name="Input [yellow] 4 44 3 2" xfId="19139"/>
    <cellStyle name="Input [yellow] 4 44 3 2 2" xfId="19140"/>
    <cellStyle name="Input [yellow] 4 44 3 2 2 2" xfId="19141"/>
    <cellStyle name="Input [yellow] 4 44 3 2 3" xfId="19142"/>
    <cellStyle name="Input [yellow] 4 44 3 2 3 2" xfId="19143"/>
    <cellStyle name="Input [yellow] 4 44 3 2 4" xfId="19144"/>
    <cellStyle name="Input [yellow] 4 44 3 2 4 2" xfId="19145"/>
    <cellStyle name="Input [yellow] 4 44 3 3" xfId="19146"/>
    <cellStyle name="Input [yellow] 4 44 3 3 2" xfId="19147"/>
    <cellStyle name="Input [yellow] 4 44 3 4" xfId="19148"/>
    <cellStyle name="Input [yellow] 4 44 3 4 2" xfId="19149"/>
    <cellStyle name="Input [yellow] 4 44 3 4 3" xfId="19150"/>
    <cellStyle name="Input [yellow] 4 44 3 5" xfId="19151"/>
    <cellStyle name="Input [yellow] 4 44 3 5 2" xfId="19152"/>
    <cellStyle name="Input [yellow] 4 44 3 6" xfId="19153"/>
    <cellStyle name="Input [yellow] 4 44 3 6 2" xfId="19154"/>
    <cellStyle name="Input [yellow] 4 45" xfId="19155"/>
    <cellStyle name="Input [yellow] 4 45 2" xfId="19156"/>
    <cellStyle name="Input [yellow] 4 45 2 2" xfId="19157"/>
    <cellStyle name="Input [yellow] 4 45 2 2 2" xfId="19158"/>
    <cellStyle name="Input [yellow] 4 45 2 2 2 2" xfId="19159"/>
    <cellStyle name="Input [yellow] 4 45 2 2 3" xfId="19160"/>
    <cellStyle name="Input [yellow] 4 45 2 2 3 2" xfId="19161"/>
    <cellStyle name="Input [yellow] 4 45 2 2 4" xfId="19162"/>
    <cellStyle name="Input [yellow] 4 45 2 2 4 2" xfId="19163"/>
    <cellStyle name="Input [yellow] 4 45 2 3" xfId="19164"/>
    <cellStyle name="Input [yellow] 4 45 2 3 2" xfId="19165"/>
    <cellStyle name="Input [yellow] 4 45 2 4" xfId="19166"/>
    <cellStyle name="Input [yellow] 4 45 2 4 2" xfId="19167"/>
    <cellStyle name="Input [yellow] 4 45 2 4 3" xfId="19168"/>
    <cellStyle name="Input [yellow] 4 45 2 5" xfId="19169"/>
    <cellStyle name="Input [yellow] 4 45 2 5 2" xfId="19170"/>
    <cellStyle name="Input [yellow] 4 45 2 6" xfId="19171"/>
    <cellStyle name="Input [yellow] 4 45 2 6 2" xfId="19172"/>
    <cellStyle name="Input [yellow] 4 45 3" xfId="19173"/>
    <cellStyle name="Input [yellow] 4 45 3 2" xfId="19174"/>
    <cellStyle name="Input [yellow] 4 45 3 2 2" xfId="19175"/>
    <cellStyle name="Input [yellow] 4 45 3 2 2 2" xfId="19176"/>
    <cellStyle name="Input [yellow] 4 45 3 2 3" xfId="19177"/>
    <cellStyle name="Input [yellow] 4 45 3 2 3 2" xfId="19178"/>
    <cellStyle name="Input [yellow] 4 45 3 2 4" xfId="19179"/>
    <cellStyle name="Input [yellow] 4 45 3 2 4 2" xfId="19180"/>
    <cellStyle name="Input [yellow] 4 45 3 3" xfId="19181"/>
    <cellStyle name="Input [yellow] 4 45 3 3 2" xfId="19182"/>
    <cellStyle name="Input [yellow] 4 45 3 4" xfId="19183"/>
    <cellStyle name="Input [yellow] 4 45 3 4 2" xfId="19184"/>
    <cellStyle name="Input [yellow] 4 45 3 4 3" xfId="19185"/>
    <cellStyle name="Input [yellow] 4 45 3 5" xfId="19186"/>
    <cellStyle name="Input [yellow] 4 45 3 5 2" xfId="19187"/>
    <cellStyle name="Input [yellow] 4 45 3 6" xfId="19188"/>
    <cellStyle name="Input [yellow] 4 45 3 6 2" xfId="19189"/>
    <cellStyle name="Input [yellow] 4 46" xfId="19190"/>
    <cellStyle name="Input [yellow] 4 46 2" xfId="19191"/>
    <cellStyle name="Input [yellow] 4 46 2 2" xfId="19192"/>
    <cellStyle name="Input [yellow] 4 46 2 2 2" xfId="19193"/>
    <cellStyle name="Input [yellow] 4 46 2 2 2 2" xfId="19194"/>
    <cellStyle name="Input [yellow] 4 46 2 2 3" xfId="19195"/>
    <cellStyle name="Input [yellow] 4 46 2 2 3 2" xfId="19196"/>
    <cellStyle name="Input [yellow] 4 46 2 2 4" xfId="19197"/>
    <cellStyle name="Input [yellow] 4 46 2 2 4 2" xfId="19198"/>
    <cellStyle name="Input [yellow] 4 46 2 3" xfId="19199"/>
    <cellStyle name="Input [yellow] 4 46 2 3 2" xfId="19200"/>
    <cellStyle name="Input [yellow] 4 46 2 4" xfId="19201"/>
    <cellStyle name="Input [yellow] 4 46 2 4 2" xfId="19202"/>
    <cellStyle name="Input [yellow] 4 46 2 4 3" xfId="19203"/>
    <cellStyle name="Input [yellow] 4 46 2 5" xfId="19204"/>
    <cellStyle name="Input [yellow] 4 46 2 5 2" xfId="19205"/>
    <cellStyle name="Input [yellow] 4 46 2 6" xfId="19206"/>
    <cellStyle name="Input [yellow] 4 46 2 6 2" xfId="19207"/>
    <cellStyle name="Input [yellow] 4 46 3" xfId="19208"/>
    <cellStyle name="Input [yellow] 4 46 3 2" xfId="19209"/>
    <cellStyle name="Input [yellow] 4 46 3 2 2" xfId="19210"/>
    <cellStyle name="Input [yellow] 4 46 3 2 2 2" xfId="19211"/>
    <cellStyle name="Input [yellow] 4 46 3 2 3" xfId="19212"/>
    <cellStyle name="Input [yellow] 4 46 3 2 3 2" xfId="19213"/>
    <cellStyle name="Input [yellow] 4 46 3 2 4" xfId="19214"/>
    <cellStyle name="Input [yellow] 4 46 3 2 4 2" xfId="19215"/>
    <cellStyle name="Input [yellow] 4 46 3 3" xfId="19216"/>
    <cellStyle name="Input [yellow] 4 46 3 3 2" xfId="19217"/>
    <cellStyle name="Input [yellow] 4 46 3 4" xfId="19218"/>
    <cellStyle name="Input [yellow] 4 46 3 4 2" xfId="19219"/>
    <cellStyle name="Input [yellow] 4 46 3 4 3" xfId="19220"/>
    <cellStyle name="Input [yellow] 4 46 3 5" xfId="19221"/>
    <cellStyle name="Input [yellow] 4 46 3 5 2" xfId="19222"/>
    <cellStyle name="Input [yellow] 4 46 3 6" xfId="19223"/>
    <cellStyle name="Input [yellow] 4 46 3 6 2" xfId="19224"/>
    <cellStyle name="Input [yellow] 4 47" xfId="19225"/>
    <cellStyle name="Input [yellow] 4 47 2" xfId="19226"/>
    <cellStyle name="Input [yellow] 4 47 2 2" xfId="19227"/>
    <cellStyle name="Input [yellow] 4 47 2 2 2" xfId="19228"/>
    <cellStyle name="Input [yellow] 4 47 2 2 2 2" xfId="19229"/>
    <cellStyle name="Input [yellow] 4 47 2 2 3" xfId="19230"/>
    <cellStyle name="Input [yellow] 4 47 2 2 3 2" xfId="19231"/>
    <cellStyle name="Input [yellow] 4 47 2 2 4" xfId="19232"/>
    <cellStyle name="Input [yellow] 4 47 2 2 4 2" xfId="19233"/>
    <cellStyle name="Input [yellow] 4 47 2 3" xfId="19234"/>
    <cellStyle name="Input [yellow] 4 47 2 3 2" xfId="19235"/>
    <cellStyle name="Input [yellow] 4 47 2 4" xfId="19236"/>
    <cellStyle name="Input [yellow] 4 47 2 4 2" xfId="19237"/>
    <cellStyle name="Input [yellow] 4 47 2 4 3" xfId="19238"/>
    <cellStyle name="Input [yellow] 4 47 2 5" xfId="19239"/>
    <cellStyle name="Input [yellow] 4 47 2 5 2" xfId="19240"/>
    <cellStyle name="Input [yellow] 4 47 2 6" xfId="19241"/>
    <cellStyle name="Input [yellow] 4 47 2 6 2" xfId="19242"/>
    <cellStyle name="Input [yellow] 4 47 3" xfId="19243"/>
    <cellStyle name="Input [yellow] 4 47 3 2" xfId="19244"/>
    <cellStyle name="Input [yellow] 4 47 3 2 2" xfId="19245"/>
    <cellStyle name="Input [yellow] 4 47 3 2 2 2" xfId="19246"/>
    <cellStyle name="Input [yellow] 4 47 3 2 3" xfId="19247"/>
    <cellStyle name="Input [yellow] 4 47 3 2 3 2" xfId="19248"/>
    <cellStyle name="Input [yellow] 4 47 3 2 4" xfId="19249"/>
    <cellStyle name="Input [yellow] 4 47 3 2 4 2" xfId="19250"/>
    <cellStyle name="Input [yellow] 4 47 3 3" xfId="19251"/>
    <cellStyle name="Input [yellow] 4 47 3 3 2" xfId="19252"/>
    <cellStyle name="Input [yellow] 4 47 3 4" xfId="19253"/>
    <cellStyle name="Input [yellow] 4 47 3 4 2" xfId="19254"/>
    <cellStyle name="Input [yellow] 4 47 3 4 3" xfId="19255"/>
    <cellStyle name="Input [yellow] 4 47 3 5" xfId="19256"/>
    <cellStyle name="Input [yellow] 4 47 3 5 2" xfId="19257"/>
    <cellStyle name="Input [yellow] 4 47 3 6" xfId="19258"/>
    <cellStyle name="Input [yellow] 4 47 3 6 2" xfId="19259"/>
    <cellStyle name="Input [yellow] 4 48" xfId="19260"/>
    <cellStyle name="Input [yellow] 4 48 2" xfId="19261"/>
    <cellStyle name="Input [yellow] 4 48 2 2" xfId="19262"/>
    <cellStyle name="Input [yellow] 4 48 2 2 2" xfId="19263"/>
    <cellStyle name="Input [yellow] 4 48 2 2 2 2" xfId="19264"/>
    <cellStyle name="Input [yellow] 4 48 2 2 3" xfId="19265"/>
    <cellStyle name="Input [yellow] 4 48 2 2 3 2" xfId="19266"/>
    <cellStyle name="Input [yellow] 4 48 2 2 4" xfId="19267"/>
    <cellStyle name="Input [yellow] 4 48 2 2 4 2" xfId="19268"/>
    <cellStyle name="Input [yellow] 4 48 2 3" xfId="19269"/>
    <cellStyle name="Input [yellow] 4 48 2 3 2" xfId="19270"/>
    <cellStyle name="Input [yellow] 4 48 2 4" xfId="19271"/>
    <cellStyle name="Input [yellow] 4 48 2 4 2" xfId="19272"/>
    <cellStyle name="Input [yellow] 4 48 2 4 3" xfId="19273"/>
    <cellStyle name="Input [yellow] 4 48 2 5" xfId="19274"/>
    <cellStyle name="Input [yellow] 4 48 2 5 2" xfId="19275"/>
    <cellStyle name="Input [yellow] 4 48 2 6" xfId="19276"/>
    <cellStyle name="Input [yellow] 4 48 2 6 2" xfId="19277"/>
    <cellStyle name="Input [yellow] 4 48 3" xfId="19278"/>
    <cellStyle name="Input [yellow] 4 48 3 2" xfId="19279"/>
    <cellStyle name="Input [yellow] 4 48 3 2 2" xfId="19280"/>
    <cellStyle name="Input [yellow] 4 48 3 2 2 2" xfId="19281"/>
    <cellStyle name="Input [yellow] 4 48 3 2 3" xfId="19282"/>
    <cellStyle name="Input [yellow] 4 48 3 2 3 2" xfId="19283"/>
    <cellStyle name="Input [yellow] 4 48 3 2 4" xfId="19284"/>
    <cellStyle name="Input [yellow] 4 48 3 2 4 2" xfId="19285"/>
    <cellStyle name="Input [yellow] 4 48 3 3" xfId="19286"/>
    <cellStyle name="Input [yellow] 4 48 3 3 2" xfId="19287"/>
    <cellStyle name="Input [yellow] 4 48 3 4" xfId="19288"/>
    <cellStyle name="Input [yellow] 4 48 3 4 2" xfId="19289"/>
    <cellStyle name="Input [yellow] 4 48 3 4 3" xfId="19290"/>
    <cellStyle name="Input [yellow] 4 48 3 5" xfId="19291"/>
    <cellStyle name="Input [yellow] 4 48 3 5 2" xfId="19292"/>
    <cellStyle name="Input [yellow] 4 48 3 6" xfId="19293"/>
    <cellStyle name="Input [yellow] 4 48 3 6 2" xfId="19294"/>
    <cellStyle name="Input [yellow] 4 49" xfId="19295"/>
    <cellStyle name="Input [yellow] 4 49 2" xfId="19296"/>
    <cellStyle name="Input [yellow] 4 49 2 2" xfId="19297"/>
    <cellStyle name="Input [yellow] 4 49 2 2 2" xfId="19298"/>
    <cellStyle name="Input [yellow] 4 49 2 3" xfId="19299"/>
    <cellStyle name="Input [yellow] 4 49 2 3 2" xfId="19300"/>
    <cellStyle name="Input [yellow] 4 49 2 4" xfId="19301"/>
    <cellStyle name="Input [yellow] 4 49 2 4 2" xfId="19302"/>
    <cellStyle name="Input [yellow] 4 49 3" xfId="19303"/>
    <cellStyle name="Input [yellow] 4 49 3 2" xfId="19304"/>
    <cellStyle name="Input [yellow] 4 49 4" xfId="19305"/>
    <cellStyle name="Input [yellow] 4 49 4 2" xfId="19306"/>
    <cellStyle name="Input [yellow] 4 49 4 3" xfId="19307"/>
    <cellStyle name="Input [yellow] 4 49 5" xfId="19308"/>
    <cellStyle name="Input [yellow] 4 49 5 2" xfId="19309"/>
    <cellStyle name="Input [yellow] 4 49 6" xfId="19310"/>
    <cellStyle name="Input [yellow] 4 49 6 2" xfId="19311"/>
    <cellStyle name="Input [yellow] 4 5" xfId="19312"/>
    <cellStyle name="Input [yellow] 4 5 2" xfId="19313"/>
    <cellStyle name="Input [yellow] 4 5 2 2" xfId="19314"/>
    <cellStyle name="Input [yellow] 4 5 2 2 2" xfId="19315"/>
    <cellStyle name="Input [yellow] 4 5 2 2 2 2" xfId="19316"/>
    <cellStyle name="Input [yellow] 4 5 2 2 3" xfId="19317"/>
    <cellStyle name="Input [yellow] 4 5 2 2 3 2" xfId="19318"/>
    <cellStyle name="Input [yellow] 4 5 2 2 4" xfId="19319"/>
    <cellStyle name="Input [yellow] 4 5 2 2 4 2" xfId="19320"/>
    <cellStyle name="Input [yellow] 4 5 2 3" xfId="19321"/>
    <cellStyle name="Input [yellow] 4 5 2 3 2" xfId="19322"/>
    <cellStyle name="Input [yellow] 4 5 2 4" xfId="19323"/>
    <cellStyle name="Input [yellow] 4 5 2 4 2" xfId="19324"/>
    <cellStyle name="Input [yellow] 4 5 2 4 3" xfId="19325"/>
    <cellStyle name="Input [yellow] 4 5 2 5" xfId="19326"/>
    <cellStyle name="Input [yellow] 4 5 2 5 2" xfId="19327"/>
    <cellStyle name="Input [yellow] 4 5 2 6" xfId="19328"/>
    <cellStyle name="Input [yellow] 4 5 2 6 2" xfId="19329"/>
    <cellStyle name="Input [yellow] 4 5 3" xfId="19330"/>
    <cellStyle name="Input [yellow] 4 5 3 2" xfId="19331"/>
    <cellStyle name="Input [yellow] 4 5 3 2 2" xfId="19332"/>
    <cellStyle name="Input [yellow] 4 5 3 2 2 2" xfId="19333"/>
    <cellStyle name="Input [yellow] 4 5 3 2 3" xfId="19334"/>
    <cellStyle name="Input [yellow] 4 5 3 2 3 2" xfId="19335"/>
    <cellStyle name="Input [yellow] 4 5 3 2 4" xfId="19336"/>
    <cellStyle name="Input [yellow] 4 5 3 2 4 2" xfId="19337"/>
    <cellStyle name="Input [yellow] 4 5 3 3" xfId="19338"/>
    <cellStyle name="Input [yellow] 4 5 3 3 2" xfId="19339"/>
    <cellStyle name="Input [yellow] 4 5 3 4" xfId="19340"/>
    <cellStyle name="Input [yellow] 4 5 3 4 2" xfId="19341"/>
    <cellStyle name="Input [yellow] 4 5 3 4 3" xfId="19342"/>
    <cellStyle name="Input [yellow] 4 5 3 5" xfId="19343"/>
    <cellStyle name="Input [yellow] 4 5 3 5 2" xfId="19344"/>
    <cellStyle name="Input [yellow] 4 5 3 6" xfId="19345"/>
    <cellStyle name="Input [yellow] 4 5 3 6 2" xfId="19346"/>
    <cellStyle name="Input [yellow] 4 6" xfId="19347"/>
    <cellStyle name="Input [yellow] 4 6 2" xfId="19348"/>
    <cellStyle name="Input [yellow] 4 6 2 2" xfId="19349"/>
    <cellStyle name="Input [yellow] 4 6 2 2 2" xfId="19350"/>
    <cellStyle name="Input [yellow] 4 6 2 2 2 2" xfId="19351"/>
    <cellStyle name="Input [yellow] 4 6 2 2 3" xfId="19352"/>
    <cellStyle name="Input [yellow] 4 6 2 2 3 2" xfId="19353"/>
    <cellStyle name="Input [yellow] 4 6 2 2 4" xfId="19354"/>
    <cellStyle name="Input [yellow] 4 6 2 2 4 2" xfId="19355"/>
    <cellStyle name="Input [yellow] 4 6 2 3" xfId="19356"/>
    <cellStyle name="Input [yellow] 4 6 2 3 2" xfId="19357"/>
    <cellStyle name="Input [yellow] 4 6 2 4" xfId="19358"/>
    <cellStyle name="Input [yellow] 4 6 2 4 2" xfId="19359"/>
    <cellStyle name="Input [yellow] 4 6 2 4 3" xfId="19360"/>
    <cellStyle name="Input [yellow] 4 6 2 5" xfId="19361"/>
    <cellStyle name="Input [yellow] 4 6 2 5 2" xfId="19362"/>
    <cellStyle name="Input [yellow] 4 6 2 6" xfId="19363"/>
    <cellStyle name="Input [yellow] 4 6 2 6 2" xfId="19364"/>
    <cellStyle name="Input [yellow] 4 6 3" xfId="19365"/>
    <cellStyle name="Input [yellow] 4 6 3 2" xfId="19366"/>
    <cellStyle name="Input [yellow] 4 6 3 2 2" xfId="19367"/>
    <cellStyle name="Input [yellow] 4 6 3 2 2 2" xfId="19368"/>
    <cellStyle name="Input [yellow] 4 6 3 2 3" xfId="19369"/>
    <cellStyle name="Input [yellow] 4 6 3 2 3 2" xfId="19370"/>
    <cellStyle name="Input [yellow] 4 6 3 2 4" xfId="19371"/>
    <cellStyle name="Input [yellow] 4 6 3 2 4 2" xfId="19372"/>
    <cellStyle name="Input [yellow] 4 6 3 3" xfId="19373"/>
    <cellStyle name="Input [yellow] 4 6 3 3 2" xfId="19374"/>
    <cellStyle name="Input [yellow] 4 6 3 4" xfId="19375"/>
    <cellStyle name="Input [yellow] 4 6 3 4 2" xfId="19376"/>
    <cellStyle name="Input [yellow] 4 6 3 4 3" xfId="19377"/>
    <cellStyle name="Input [yellow] 4 6 3 5" xfId="19378"/>
    <cellStyle name="Input [yellow] 4 6 3 5 2" xfId="19379"/>
    <cellStyle name="Input [yellow] 4 6 3 6" xfId="19380"/>
    <cellStyle name="Input [yellow] 4 6 3 6 2" xfId="19381"/>
    <cellStyle name="Input [yellow] 4 7" xfId="19382"/>
    <cellStyle name="Input [yellow] 4 7 2" xfId="19383"/>
    <cellStyle name="Input [yellow] 4 7 2 2" xfId="19384"/>
    <cellStyle name="Input [yellow] 4 7 2 2 2" xfId="19385"/>
    <cellStyle name="Input [yellow] 4 7 2 2 2 2" xfId="19386"/>
    <cellStyle name="Input [yellow] 4 7 2 2 3" xfId="19387"/>
    <cellStyle name="Input [yellow] 4 7 2 2 3 2" xfId="19388"/>
    <cellStyle name="Input [yellow] 4 7 2 2 4" xfId="19389"/>
    <cellStyle name="Input [yellow] 4 7 2 2 4 2" xfId="19390"/>
    <cellStyle name="Input [yellow] 4 7 2 3" xfId="19391"/>
    <cellStyle name="Input [yellow] 4 7 2 3 2" xfId="19392"/>
    <cellStyle name="Input [yellow] 4 7 2 4" xfId="19393"/>
    <cellStyle name="Input [yellow] 4 7 2 4 2" xfId="19394"/>
    <cellStyle name="Input [yellow] 4 7 2 4 3" xfId="19395"/>
    <cellStyle name="Input [yellow] 4 7 2 5" xfId="19396"/>
    <cellStyle name="Input [yellow] 4 7 2 5 2" xfId="19397"/>
    <cellStyle name="Input [yellow] 4 7 2 6" xfId="19398"/>
    <cellStyle name="Input [yellow] 4 7 2 6 2" xfId="19399"/>
    <cellStyle name="Input [yellow] 4 7 3" xfId="19400"/>
    <cellStyle name="Input [yellow] 4 7 3 2" xfId="19401"/>
    <cellStyle name="Input [yellow] 4 7 3 2 2" xfId="19402"/>
    <cellStyle name="Input [yellow] 4 7 3 2 2 2" xfId="19403"/>
    <cellStyle name="Input [yellow] 4 7 3 2 3" xfId="19404"/>
    <cellStyle name="Input [yellow] 4 7 3 2 3 2" xfId="19405"/>
    <cellStyle name="Input [yellow] 4 7 3 2 4" xfId="19406"/>
    <cellStyle name="Input [yellow] 4 7 3 2 4 2" xfId="19407"/>
    <cellStyle name="Input [yellow] 4 7 3 3" xfId="19408"/>
    <cellStyle name="Input [yellow] 4 7 3 3 2" xfId="19409"/>
    <cellStyle name="Input [yellow] 4 7 3 4" xfId="19410"/>
    <cellStyle name="Input [yellow] 4 7 3 4 2" xfId="19411"/>
    <cellStyle name="Input [yellow] 4 7 3 4 3" xfId="19412"/>
    <cellStyle name="Input [yellow] 4 7 3 5" xfId="19413"/>
    <cellStyle name="Input [yellow] 4 7 3 5 2" xfId="19414"/>
    <cellStyle name="Input [yellow] 4 7 3 6" xfId="19415"/>
    <cellStyle name="Input [yellow] 4 7 3 6 2" xfId="19416"/>
    <cellStyle name="Input [yellow] 4 8" xfId="19417"/>
    <cellStyle name="Input [yellow] 4 8 2" xfId="19418"/>
    <cellStyle name="Input [yellow] 4 8 2 2" xfId="19419"/>
    <cellStyle name="Input [yellow] 4 8 2 2 2" xfId="19420"/>
    <cellStyle name="Input [yellow] 4 8 2 2 2 2" xfId="19421"/>
    <cellStyle name="Input [yellow] 4 8 2 2 3" xfId="19422"/>
    <cellStyle name="Input [yellow] 4 8 2 2 3 2" xfId="19423"/>
    <cellStyle name="Input [yellow] 4 8 2 2 4" xfId="19424"/>
    <cellStyle name="Input [yellow] 4 8 2 2 4 2" xfId="19425"/>
    <cellStyle name="Input [yellow] 4 8 2 3" xfId="19426"/>
    <cellStyle name="Input [yellow] 4 8 2 3 2" xfId="19427"/>
    <cellStyle name="Input [yellow] 4 8 2 4" xfId="19428"/>
    <cellStyle name="Input [yellow] 4 8 2 4 2" xfId="19429"/>
    <cellStyle name="Input [yellow] 4 8 2 4 3" xfId="19430"/>
    <cellStyle name="Input [yellow] 4 8 2 5" xfId="19431"/>
    <cellStyle name="Input [yellow] 4 8 2 5 2" xfId="19432"/>
    <cellStyle name="Input [yellow] 4 8 2 6" xfId="19433"/>
    <cellStyle name="Input [yellow] 4 8 2 6 2" xfId="19434"/>
    <cellStyle name="Input [yellow] 4 8 3" xfId="19435"/>
    <cellStyle name="Input [yellow] 4 8 3 2" xfId="19436"/>
    <cellStyle name="Input [yellow] 4 8 3 2 2" xfId="19437"/>
    <cellStyle name="Input [yellow] 4 8 3 2 2 2" xfId="19438"/>
    <cellStyle name="Input [yellow] 4 8 3 2 3" xfId="19439"/>
    <cellStyle name="Input [yellow] 4 8 3 2 3 2" xfId="19440"/>
    <cellStyle name="Input [yellow] 4 8 3 2 4" xfId="19441"/>
    <cellStyle name="Input [yellow] 4 8 3 2 4 2" xfId="19442"/>
    <cellStyle name="Input [yellow] 4 8 3 3" xfId="19443"/>
    <cellStyle name="Input [yellow] 4 8 3 3 2" xfId="19444"/>
    <cellStyle name="Input [yellow] 4 8 3 4" xfId="19445"/>
    <cellStyle name="Input [yellow] 4 8 3 4 2" xfId="19446"/>
    <cellStyle name="Input [yellow] 4 8 3 4 3" xfId="19447"/>
    <cellStyle name="Input [yellow] 4 8 3 5" xfId="19448"/>
    <cellStyle name="Input [yellow] 4 8 3 5 2" xfId="19449"/>
    <cellStyle name="Input [yellow] 4 8 3 6" xfId="19450"/>
    <cellStyle name="Input [yellow] 4 8 3 6 2" xfId="19451"/>
    <cellStyle name="Input [yellow] 4 9" xfId="19452"/>
    <cellStyle name="Input [yellow] 4 9 2" xfId="19453"/>
    <cellStyle name="Input [yellow] 4 9 2 2" xfId="19454"/>
    <cellStyle name="Input [yellow] 4 9 2 2 2" xfId="19455"/>
    <cellStyle name="Input [yellow] 4 9 2 2 2 2" xfId="19456"/>
    <cellStyle name="Input [yellow] 4 9 2 2 3" xfId="19457"/>
    <cellStyle name="Input [yellow] 4 9 2 2 3 2" xfId="19458"/>
    <cellStyle name="Input [yellow] 4 9 2 2 4" xfId="19459"/>
    <cellStyle name="Input [yellow] 4 9 2 2 4 2" xfId="19460"/>
    <cellStyle name="Input [yellow] 4 9 2 3" xfId="19461"/>
    <cellStyle name="Input [yellow] 4 9 2 3 2" xfId="19462"/>
    <cellStyle name="Input [yellow] 4 9 2 4" xfId="19463"/>
    <cellStyle name="Input [yellow] 4 9 2 4 2" xfId="19464"/>
    <cellStyle name="Input [yellow] 4 9 2 4 3" xfId="19465"/>
    <cellStyle name="Input [yellow] 4 9 2 5" xfId="19466"/>
    <cellStyle name="Input [yellow] 4 9 2 5 2" xfId="19467"/>
    <cellStyle name="Input [yellow] 4 9 2 6" xfId="19468"/>
    <cellStyle name="Input [yellow] 4 9 2 6 2" xfId="19469"/>
    <cellStyle name="Input [yellow] 4 9 3" xfId="19470"/>
    <cellStyle name="Input [yellow] 4 9 3 2" xfId="19471"/>
    <cellStyle name="Input [yellow] 4 9 3 2 2" xfId="19472"/>
    <cellStyle name="Input [yellow] 4 9 3 2 2 2" xfId="19473"/>
    <cellStyle name="Input [yellow] 4 9 3 2 3" xfId="19474"/>
    <cellStyle name="Input [yellow] 4 9 3 2 3 2" xfId="19475"/>
    <cellStyle name="Input [yellow] 4 9 3 2 4" xfId="19476"/>
    <cellStyle name="Input [yellow] 4 9 3 2 4 2" xfId="19477"/>
    <cellStyle name="Input [yellow] 4 9 3 3" xfId="19478"/>
    <cellStyle name="Input [yellow] 4 9 3 3 2" xfId="19479"/>
    <cellStyle name="Input [yellow] 4 9 3 4" xfId="19480"/>
    <cellStyle name="Input [yellow] 4 9 3 4 2" xfId="19481"/>
    <cellStyle name="Input [yellow] 4 9 3 4 3" xfId="19482"/>
    <cellStyle name="Input [yellow] 4 9 3 5" xfId="19483"/>
    <cellStyle name="Input [yellow] 4 9 3 5 2" xfId="19484"/>
    <cellStyle name="Input [yellow] 4 9 3 6" xfId="19485"/>
    <cellStyle name="Input [yellow] 4 9 3 6 2" xfId="19486"/>
    <cellStyle name="Input [yellow] 40" xfId="19487"/>
    <cellStyle name="Input [yellow] 40 2" xfId="19488"/>
    <cellStyle name="Input [yellow] 40 2 2" xfId="19489"/>
    <cellStyle name="Input [yellow] 40 2 2 2" xfId="19490"/>
    <cellStyle name="Input [yellow] 40 2 2 2 2" xfId="19491"/>
    <cellStyle name="Input [yellow] 40 2 2 3" xfId="19492"/>
    <cellStyle name="Input [yellow] 40 2 2 3 2" xfId="19493"/>
    <cellStyle name="Input [yellow] 40 2 2 4" xfId="19494"/>
    <cellStyle name="Input [yellow] 40 2 2 4 2" xfId="19495"/>
    <cellStyle name="Input [yellow] 40 2 3" xfId="19496"/>
    <cellStyle name="Input [yellow] 40 2 3 2" xfId="19497"/>
    <cellStyle name="Input [yellow] 40 2 4" xfId="19498"/>
    <cellStyle name="Input [yellow] 40 2 4 2" xfId="19499"/>
    <cellStyle name="Input [yellow] 40 2 4 3" xfId="19500"/>
    <cellStyle name="Input [yellow] 40 2 5" xfId="19501"/>
    <cellStyle name="Input [yellow] 40 2 5 2" xfId="19502"/>
    <cellStyle name="Input [yellow] 40 2 6" xfId="19503"/>
    <cellStyle name="Input [yellow] 40 2 6 2" xfId="19504"/>
    <cellStyle name="Input [yellow] 40 3" xfId="19505"/>
    <cellStyle name="Input [yellow] 40 3 2" xfId="19506"/>
    <cellStyle name="Input [yellow] 40 3 2 2" xfId="19507"/>
    <cellStyle name="Input [yellow] 40 3 2 2 2" xfId="19508"/>
    <cellStyle name="Input [yellow] 40 3 2 3" xfId="19509"/>
    <cellStyle name="Input [yellow] 40 3 2 3 2" xfId="19510"/>
    <cellStyle name="Input [yellow] 40 3 2 4" xfId="19511"/>
    <cellStyle name="Input [yellow] 40 3 2 4 2" xfId="19512"/>
    <cellStyle name="Input [yellow] 40 3 3" xfId="19513"/>
    <cellStyle name="Input [yellow] 40 3 3 2" xfId="19514"/>
    <cellStyle name="Input [yellow] 40 3 4" xfId="19515"/>
    <cellStyle name="Input [yellow] 40 3 4 2" xfId="19516"/>
    <cellStyle name="Input [yellow] 40 3 4 3" xfId="19517"/>
    <cellStyle name="Input [yellow] 40 3 5" xfId="19518"/>
    <cellStyle name="Input [yellow] 40 3 5 2" xfId="19519"/>
    <cellStyle name="Input [yellow] 40 3 6" xfId="19520"/>
    <cellStyle name="Input [yellow] 40 3 6 2" xfId="19521"/>
    <cellStyle name="Input [yellow] 41" xfId="19522"/>
    <cellStyle name="Input [yellow] 41 2" xfId="19523"/>
    <cellStyle name="Input [yellow] 41 2 2" xfId="19524"/>
    <cellStyle name="Input [yellow] 41 2 2 2" xfId="19525"/>
    <cellStyle name="Input [yellow] 41 2 2 2 2" xfId="19526"/>
    <cellStyle name="Input [yellow] 41 2 2 3" xfId="19527"/>
    <cellStyle name="Input [yellow] 41 2 2 3 2" xfId="19528"/>
    <cellStyle name="Input [yellow] 41 2 2 4" xfId="19529"/>
    <cellStyle name="Input [yellow] 41 2 2 4 2" xfId="19530"/>
    <cellStyle name="Input [yellow] 41 2 3" xfId="19531"/>
    <cellStyle name="Input [yellow] 41 2 3 2" xfId="19532"/>
    <cellStyle name="Input [yellow] 41 2 4" xfId="19533"/>
    <cellStyle name="Input [yellow] 41 2 4 2" xfId="19534"/>
    <cellStyle name="Input [yellow] 41 2 4 3" xfId="19535"/>
    <cellStyle name="Input [yellow] 41 2 5" xfId="19536"/>
    <cellStyle name="Input [yellow] 41 2 5 2" xfId="19537"/>
    <cellStyle name="Input [yellow] 41 2 6" xfId="19538"/>
    <cellStyle name="Input [yellow] 41 2 6 2" xfId="19539"/>
    <cellStyle name="Input [yellow] 41 3" xfId="19540"/>
    <cellStyle name="Input [yellow] 41 3 2" xfId="19541"/>
    <cellStyle name="Input [yellow] 41 3 2 2" xfId="19542"/>
    <cellStyle name="Input [yellow] 41 3 2 2 2" xfId="19543"/>
    <cellStyle name="Input [yellow] 41 3 2 3" xfId="19544"/>
    <cellStyle name="Input [yellow] 41 3 2 3 2" xfId="19545"/>
    <cellStyle name="Input [yellow] 41 3 2 4" xfId="19546"/>
    <cellStyle name="Input [yellow] 41 3 2 4 2" xfId="19547"/>
    <cellStyle name="Input [yellow] 41 3 3" xfId="19548"/>
    <cellStyle name="Input [yellow] 41 3 3 2" xfId="19549"/>
    <cellStyle name="Input [yellow] 41 3 4" xfId="19550"/>
    <cellStyle name="Input [yellow] 41 3 4 2" xfId="19551"/>
    <cellStyle name="Input [yellow] 41 3 4 3" xfId="19552"/>
    <cellStyle name="Input [yellow] 41 3 5" xfId="19553"/>
    <cellStyle name="Input [yellow] 41 3 5 2" xfId="19554"/>
    <cellStyle name="Input [yellow] 41 3 6" xfId="19555"/>
    <cellStyle name="Input [yellow] 41 3 6 2" xfId="19556"/>
    <cellStyle name="Input [yellow] 42" xfId="19557"/>
    <cellStyle name="Input [yellow] 42 2" xfId="19558"/>
    <cellStyle name="Input [yellow] 42 2 2" xfId="19559"/>
    <cellStyle name="Input [yellow] 42 2 2 2" xfId="19560"/>
    <cellStyle name="Input [yellow] 42 2 2 2 2" xfId="19561"/>
    <cellStyle name="Input [yellow] 42 2 2 3" xfId="19562"/>
    <cellStyle name="Input [yellow] 42 2 2 3 2" xfId="19563"/>
    <cellStyle name="Input [yellow] 42 2 2 4" xfId="19564"/>
    <cellStyle name="Input [yellow] 42 2 2 4 2" xfId="19565"/>
    <cellStyle name="Input [yellow] 42 2 3" xfId="19566"/>
    <cellStyle name="Input [yellow] 42 2 3 2" xfId="19567"/>
    <cellStyle name="Input [yellow] 42 2 4" xfId="19568"/>
    <cellStyle name="Input [yellow] 42 2 4 2" xfId="19569"/>
    <cellStyle name="Input [yellow] 42 2 4 3" xfId="19570"/>
    <cellStyle name="Input [yellow] 42 2 5" xfId="19571"/>
    <cellStyle name="Input [yellow] 42 2 5 2" xfId="19572"/>
    <cellStyle name="Input [yellow] 42 2 6" xfId="19573"/>
    <cellStyle name="Input [yellow] 42 2 6 2" xfId="19574"/>
    <cellStyle name="Input [yellow] 42 3" xfId="19575"/>
    <cellStyle name="Input [yellow] 42 3 2" xfId="19576"/>
    <cellStyle name="Input [yellow] 42 3 2 2" xfId="19577"/>
    <cellStyle name="Input [yellow] 42 3 2 2 2" xfId="19578"/>
    <cellStyle name="Input [yellow] 42 3 2 3" xfId="19579"/>
    <cellStyle name="Input [yellow] 42 3 2 3 2" xfId="19580"/>
    <cellStyle name="Input [yellow] 42 3 2 4" xfId="19581"/>
    <cellStyle name="Input [yellow] 42 3 2 4 2" xfId="19582"/>
    <cellStyle name="Input [yellow] 42 3 3" xfId="19583"/>
    <cellStyle name="Input [yellow] 42 3 3 2" xfId="19584"/>
    <cellStyle name="Input [yellow] 42 3 4" xfId="19585"/>
    <cellStyle name="Input [yellow] 42 3 4 2" xfId="19586"/>
    <cellStyle name="Input [yellow] 42 3 4 3" xfId="19587"/>
    <cellStyle name="Input [yellow] 42 3 5" xfId="19588"/>
    <cellStyle name="Input [yellow] 42 3 5 2" xfId="19589"/>
    <cellStyle name="Input [yellow] 42 3 6" xfId="19590"/>
    <cellStyle name="Input [yellow] 42 3 6 2" xfId="19591"/>
    <cellStyle name="Input [yellow] 43" xfId="19592"/>
    <cellStyle name="Input [yellow] 43 2" xfId="19593"/>
    <cellStyle name="Input [yellow] 43 2 2" xfId="19594"/>
    <cellStyle name="Input [yellow] 43 2 2 2" xfId="19595"/>
    <cellStyle name="Input [yellow] 43 2 2 2 2" xfId="19596"/>
    <cellStyle name="Input [yellow] 43 2 2 3" xfId="19597"/>
    <cellStyle name="Input [yellow] 43 2 2 3 2" xfId="19598"/>
    <cellStyle name="Input [yellow] 43 2 2 4" xfId="19599"/>
    <cellStyle name="Input [yellow] 43 2 2 4 2" xfId="19600"/>
    <cellStyle name="Input [yellow] 43 2 3" xfId="19601"/>
    <cellStyle name="Input [yellow] 43 2 3 2" xfId="19602"/>
    <cellStyle name="Input [yellow] 43 2 4" xfId="19603"/>
    <cellStyle name="Input [yellow] 43 2 4 2" xfId="19604"/>
    <cellStyle name="Input [yellow] 43 2 4 3" xfId="19605"/>
    <cellStyle name="Input [yellow] 43 2 5" xfId="19606"/>
    <cellStyle name="Input [yellow] 43 2 5 2" xfId="19607"/>
    <cellStyle name="Input [yellow] 43 2 6" xfId="19608"/>
    <cellStyle name="Input [yellow] 43 2 6 2" xfId="19609"/>
    <cellStyle name="Input [yellow] 43 3" xfId="19610"/>
    <cellStyle name="Input [yellow] 43 3 2" xfId="19611"/>
    <cellStyle name="Input [yellow] 43 3 2 2" xfId="19612"/>
    <cellStyle name="Input [yellow] 43 3 2 2 2" xfId="19613"/>
    <cellStyle name="Input [yellow] 43 3 2 3" xfId="19614"/>
    <cellStyle name="Input [yellow] 43 3 2 3 2" xfId="19615"/>
    <cellStyle name="Input [yellow] 43 3 2 4" xfId="19616"/>
    <cellStyle name="Input [yellow] 43 3 2 4 2" xfId="19617"/>
    <cellStyle name="Input [yellow] 43 3 3" xfId="19618"/>
    <cellStyle name="Input [yellow] 43 3 3 2" xfId="19619"/>
    <cellStyle name="Input [yellow] 43 3 4" xfId="19620"/>
    <cellStyle name="Input [yellow] 43 3 4 2" xfId="19621"/>
    <cellStyle name="Input [yellow] 43 3 4 3" xfId="19622"/>
    <cellStyle name="Input [yellow] 43 3 5" xfId="19623"/>
    <cellStyle name="Input [yellow] 43 3 5 2" xfId="19624"/>
    <cellStyle name="Input [yellow] 43 3 6" xfId="19625"/>
    <cellStyle name="Input [yellow] 43 3 6 2" xfId="19626"/>
    <cellStyle name="Input [yellow] 44" xfId="19627"/>
    <cellStyle name="Input [yellow] 44 2" xfId="19628"/>
    <cellStyle name="Input [yellow] 44 2 2" xfId="19629"/>
    <cellStyle name="Input [yellow] 44 2 2 2" xfId="19630"/>
    <cellStyle name="Input [yellow] 44 2 2 2 2" xfId="19631"/>
    <cellStyle name="Input [yellow] 44 2 2 3" xfId="19632"/>
    <cellStyle name="Input [yellow] 44 2 2 3 2" xfId="19633"/>
    <cellStyle name="Input [yellow] 44 2 2 4" xfId="19634"/>
    <cellStyle name="Input [yellow] 44 2 2 4 2" xfId="19635"/>
    <cellStyle name="Input [yellow] 44 2 3" xfId="19636"/>
    <cellStyle name="Input [yellow] 44 2 3 2" xfId="19637"/>
    <cellStyle name="Input [yellow] 44 2 4" xfId="19638"/>
    <cellStyle name="Input [yellow] 44 2 4 2" xfId="19639"/>
    <cellStyle name="Input [yellow] 44 2 4 3" xfId="19640"/>
    <cellStyle name="Input [yellow] 44 2 5" xfId="19641"/>
    <cellStyle name="Input [yellow] 44 2 5 2" xfId="19642"/>
    <cellStyle name="Input [yellow] 44 2 6" xfId="19643"/>
    <cellStyle name="Input [yellow] 44 2 6 2" xfId="19644"/>
    <cellStyle name="Input [yellow] 44 3" xfId="19645"/>
    <cellStyle name="Input [yellow] 44 3 2" xfId="19646"/>
    <cellStyle name="Input [yellow] 44 3 2 2" xfId="19647"/>
    <cellStyle name="Input [yellow] 44 3 2 2 2" xfId="19648"/>
    <cellStyle name="Input [yellow] 44 3 2 3" xfId="19649"/>
    <cellStyle name="Input [yellow] 44 3 2 3 2" xfId="19650"/>
    <cellStyle name="Input [yellow] 44 3 2 4" xfId="19651"/>
    <cellStyle name="Input [yellow] 44 3 2 4 2" xfId="19652"/>
    <cellStyle name="Input [yellow] 44 3 3" xfId="19653"/>
    <cellStyle name="Input [yellow] 44 3 3 2" xfId="19654"/>
    <cellStyle name="Input [yellow] 44 3 4" xfId="19655"/>
    <cellStyle name="Input [yellow] 44 3 4 2" xfId="19656"/>
    <cellStyle name="Input [yellow] 44 3 4 3" xfId="19657"/>
    <cellStyle name="Input [yellow] 44 3 5" xfId="19658"/>
    <cellStyle name="Input [yellow] 44 3 5 2" xfId="19659"/>
    <cellStyle name="Input [yellow] 44 3 6" xfId="19660"/>
    <cellStyle name="Input [yellow] 44 3 6 2" xfId="19661"/>
    <cellStyle name="Input [yellow] 45" xfId="19662"/>
    <cellStyle name="Input [yellow] 45 2" xfId="19663"/>
    <cellStyle name="Input [yellow] 45 2 2" xfId="19664"/>
    <cellStyle name="Input [yellow] 45 2 2 2" xfId="19665"/>
    <cellStyle name="Input [yellow] 45 2 2 2 2" xfId="19666"/>
    <cellStyle name="Input [yellow] 45 2 2 3" xfId="19667"/>
    <cellStyle name="Input [yellow] 45 2 2 3 2" xfId="19668"/>
    <cellStyle name="Input [yellow] 45 2 2 4" xfId="19669"/>
    <cellStyle name="Input [yellow] 45 2 2 4 2" xfId="19670"/>
    <cellStyle name="Input [yellow] 45 2 3" xfId="19671"/>
    <cellStyle name="Input [yellow] 45 2 3 2" xfId="19672"/>
    <cellStyle name="Input [yellow] 45 2 4" xfId="19673"/>
    <cellStyle name="Input [yellow] 45 2 4 2" xfId="19674"/>
    <cellStyle name="Input [yellow] 45 2 4 3" xfId="19675"/>
    <cellStyle name="Input [yellow] 45 2 5" xfId="19676"/>
    <cellStyle name="Input [yellow] 45 2 5 2" xfId="19677"/>
    <cellStyle name="Input [yellow] 45 2 6" xfId="19678"/>
    <cellStyle name="Input [yellow] 45 2 6 2" xfId="19679"/>
    <cellStyle name="Input [yellow] 45 3" xfId="19680"/>
    <cellStyle name="Input [yellow] 45 3 2" xfId="19681"/>
    <cellStyle name="Input [yellow] 45 3 2 2" xfId="19682"/>
    <cellStyle name="Input [yellow] 45 3 2 2 2" xfId="19683"/>
    <cellStyle name="Input [yellow] 45 3 2 3" xfId="19684"/>
    <cellStyle name="Input [yellow] 45 3 2 3 2" xfId="19685"/>
    <cellStyle name="Input [yellow] 45 3 2 4" xfId="19686"/>
    <cellStyle name="Input [yellow] 45 3 2 4 2" xfId="19687"/>
    <cellStyle name="Input [yellow] 45 3 3" xfId="19688"/>
    <cellStyle name="Input [yellow] 45 3 3 2" xfId="19689"/>
    <cellStyle name="Input [yellow] 45 3 4" xfId="19690"/>
    <cellStyle name="Input [yellow] 45 3 4 2" xfId="19691"/>
    <cellStyle name="Input [yellow] 45 3 4 3" xfId="19692"/>
    <cellStyle name="Input [yellow] 45 3 5" xfId="19693"/>
    <cellStyle name="Input [yellow] 45 3 5 2" xfId="19694"/>
    <cellStyle name="Input [yellow] 45 3 6" xfId="19695"/>
    <cellStyle name="Input [yellow] 45 3 6 2" xfId="19696"/>
    <cellStyle name="Input [yellow] 46" xfId="19697"/>
    <cellStyle name="Input [yellow] 46 2" xfId="19698"/>
    <cellStyle name="Input [yellow] 46 2 2" xfId="19699"/>
    <cellStyle name="Input [yellow] 46 2 2 2" xfId="19700"/>
    <cellStyle name="Input [yellow] 46 2 2 2 2" xfId="19701"/>
    <cellStyle name="Input [yellow] 46 2 2 3" xfId="19702"/>
    <cellStyle name="Input [yellow] 46 2 2 3 2" xfId="19703"/>
    <cellStyle name="Input [yellow] 46 2 2 4" xfId="19704"/>
    <cellStyle name="Input [yellow] 46 2 2 4 2" xfId="19705"/>
    <cellStyle name="Input [yellow] 46 2 3" xfId="19706"/>
    <cellStyle name="Input [yellow] 46 2 3 2" xfId="19707"/>
    <cellStyle name="Input [yellow] 46 2 4" xfId="19708"/>
    <cellStyle name="Input [yellow] 46 2 4 2" xfId="19709"/>
    <cellStyle name="Input [yellow] 46 2 4 3" xfId="19710"/>
    <cellStyle name="Input [yellow] 46 2 5" xfId="19711"/>
    <cellStyle name="Input [yellow] 46 2 5 2" xfId="19712"/>
    <cellStyle name="Input [yellow] 46 2 6" xfId="19713"/>
    <cellStyle name="Input [yellow] 46 2 6 2" xfId="19714"/>
    <cellStyle name="Input [yellow] 46 3" xfId="19715"/>
    <cellStyle name="Input [yellow] 46 3 2" xfId="19716"/>
    <cellStyle name="Input [yellow] 46 3 2 2" xfId="19717"/>
    <cellStyle name="Input [yellow] 46 3 2 2 2" xfId="19718"/>
    <cellStyle name="Input [yellow] 46 3 2 3" xfId="19719"/>
    <cellStyle name="Input [yellow] 46 3 2 3 2" xfId="19720"/>
    <cellStyle name="Input [yellow] 46 3 2 4" xfId="19721"/>
    <cellStyle name="Input [yellow] 46 3 2 4 2" xfId="19722"/>
    <cellStyle name="Input [yellow] 46 3 3" xfId="19723"/>
    <cellStyle name="Input [yellow] 46 3 3 2" xfId="19724"/>
    <cellStyle name="Input [yellow] 46 3 4" xfId="19725"/>
    <cellStyle name="Input [yellow] 46 3 4 2" xfId="19726"/>
    <cellStyle name="Input [yellow] 46 3 4 3" xfId="19727"/>
    <cellStyle name="Input [yellow] 46 3 5" xfId="19728"/>
    <cellStyle name="Input [yellow] 46 3 5 2" xfId="19729"/>
    <cellStyle name="Input [yellow] 46 3 6" xfId="19730"/>
    <cellStyle name="Input [yellow] 46 3 6 2" xfId="19731"/>
    <cellStyle name="Input [yellow] 47" xfId="19732"/>
    <cellStyle name="Input [yellow] 47 2" xfId="19733"/>
    <cellStyle name="Input [yellow] 47 2 2" xfId="19734"/>
    <cellStyle name="Input [yellow] 47 2 2 2" xfId="19735"/>
    <cellStyle name="Input [yellow] 47 2 2 2 2" xfId="19736"/>
    <cellStyle name="Input [yellow] 47 2 2 3" xfId="19737"/>
    <cellStyle name="Input [yellow] 47 2 2 3 2" xfId="19738"/>
    <cellStyle name="Input [yellow] 47 2 2 4" xfId="19739"/>
    <cellStyle name="Input [yellow] 47 2 2 4 2" xfId="19740"/>
    <cellStyle name="Input [yellow] 47 2 3" xfId="19741"/>
    <cellStyle name="Input [yellow] 47 2 3 2" xfId="19742"/>
    <cellStyle name="Input [yellow] 47 2 4" xfId="19743"/>
    <cellStyle name="Input [yellow] 47 2 4 2" xfId="19744"/>
    <cellStyle name="Input [yellow] 47 2 4 3" xfId="19745"/>
    <cellStyle name="Input [yellow] 47 2 5" xfId="19746"/>
    <cellStyle name="Input [yellow] 47 2 5 2" xfId="19747"/>
    <cellStyle name="Input [yellow] 47 2 6" xfId="19748"/>
    <cellStyle name="Input [yellow] 47 2 6 2" xfId="19749"/>
    <cellStyle name="Input [yellow] 47 3" xfId="19750"/>
    <cellStyle name="Input [yellow] 47 3 2" xfId="19751"/>
    <cellStyle name="Input [yellow] 47 3 2 2" xfId="19752"/>
    <cellStyle name="Input [yellow] 47 3 2 2 2" xfId="19753"/>
    <cellStyle name="Input [yellow] 47 3 2 3" xfId="19754"/>
    <cellStyle name="Input [yellow] 47 3 2 3 2" xfId="19755"/>
    <cellStyle name="Input [yellow] 47 3 2 4" xfId="19756"/>
    <cellStyle name="Input [yellow] 47 3 2 4 2" xfId="19757"/>
    <cellStyle name="Input [yellow] 47 3 3" xfId="19758"/>
    <cellStyle name="Input [yellow] 47 3 3 2" xfId="19759"/>
    <cellStyle name="Input [yellow] 47 3 4" xfId="19760"/>
    <cellStyle name="Input [yellow] 47 3 4 2" xfId="19761"/>
    <cellStyle name="Input [yellow] 47 3 4 3" xfId="19762"/>
    <cellStyle name="Input [yellow] 47 3 5" xfId="19763"/>
    <cellStyle name="Input [yellow] 47 3 5 2" xfId="19764"/>
    <cellStyle name="Input [yellow] 47 3 6" xfId="19765"/>
    <cellStyle name="Input [yellow] 47 3 6 2" xfId="19766"/>
    <cellStyle name="Input [yellow] 48" xfId="19767"/>
    <cellStyle name="Input [yellow] 48 2" xfId="19768"/>
    <cellStyle name="Input [yellow] 48 2 2" xfId="19769"/>
    <cellStyle name="Input [yellow] 48 2 2 2" xfId="19770"/>
    <cellStyle name="Input [yellow] 48 2 2 2 2" xfId="19771"/>
    <cellStyle name="Input [yellow] 48 2 2 3" xfId="19772"/>
    <cellStyle name="Input [yellow] 48 2 2 3 2" xfId="19773"/>
    <cellStyle name="Input [yellow] 48 2 2 4" xfId="19774"/>
    <cellStyle name="Input [yellow] 48 2 2 4 2" xfId="19775"/>
    <cellStyle name="Input [yellow] 48 2 3" xfId="19776"/>
    <cellStyle name="Input [yellow] 48 2 3 2" xfId="19777"/>
    <cellStyle name="Input [yellow] 48 2 4" xfId="19778"/>
    <cellStyle name="Input [yellow] 48 2 4 2" xfId="19779"/>
    <cellStyle name="Input [yellow] 48 2 4 3" xfId="19780"/>
    <cellStyle name="Input [yellow] 48 2 5" xfId="19781"/>
    <cellStyle name="Input [yellow] 48 2 5 2" xfId="19782"/>
    <cellStyle name="Input [yellow] 48 2 6" xfId="19783"/>
    <cellStyle name="Input [yellow] 48 2 6 2" xfId="19784"/>
    <cellStyle name="Input [yellow] 48 3" xfId="19785"/>
    <cellStyle name="Input [yellow] 48 3 2" xfId="19786"/>
    <cellStyle name="Input [yellow] 48 3 2 2" xfId="19787"/>
    <cellStyle name="Input [yellow] 48 3 2 2 2" xfId="19788"/>
    <cellStyle name="Input [yellow] 48 3 2 3" xfId="19789"/>
    <cellStyle name="Input [yellow] 48 3 2 3 2" xfId="19790"/>
    <cellStyle name="Input [yellow] 48 3 2 4" xfId="19791"/>
    <cellStyle name="Input [yellow] 48 3 2 4 2" xfId="19792"/>
    <cellStyle name="Input [yellow] 48 3 3" xfId="19793"/>
    <cellStyle name="Input [yellow] 48 3 3 2" xfId="19794"/>
    <cellStyle name="Input [yellow] 48 3 4" xfId="19795"/>
    <cellStyle name="Input [yellow] 48 3 4 2" xfId="19796"/>
    <cellStyle name="Input [yellow] 48 3 4 3" xfId="19797"/>
    <cellStyle name="Input [yellow] 48 3 5" xfId="19798"/>
    <cellStyle name="Input [yellow] 48 3 5 2" xfId="19799"/>
    <cellStyle name="Input [yellow] 48 3 6" xfId="19800"/>
    <cellStyle name="Input [yellow] 48 3 6 2" xfId="19801"/>
    <cellStyle name="Input [yellow] 49" xfId="19802"/>
    <cellStyle name="Input [yellow] 49 2" xfId="19803"/>
    <cellStyle name="Input [yellow] 49 2 2" xfId="19804"/>
    <cellStyle name="Input [yellow] 49 2 2 2" xfId="19805"/>
    <cellStyle name="Input [yellow] 49 2 2 2 2" xfId="19806"/>
    <cellStyle name="Input [yellow] 49 2 2 3" xfId="19807"/>
    <cellStyle name="Input [yellow] 49 2 2 3 2" xfId="19808"/>
    <cellStyle name="Input [yellow] 49 2 2 4" xfId="19809"/>
    <cellStyle name="Input [yellow] 49 2 2 4 2" xfId="19810"/>
    <cellStyle name="Input [yellow] 49 2 3" xfId="19811"/>
    <cellStyle name="Input [yellow] 49 2 3 2" xfId="19812"/>
    <cellStyle name="Input [yellow] 49 2 4" xfId="19813"/>
    <cellStyle name="Input [yellow] 49 2 4 2" xfId="19814"/>
    <cellStyle name="Input [yellow] 49 2 4 3" xfId="19815"/>
    <cellStyle name="Input [yellow] 49 2 5" xfId="19816"/>
    <cellStyle name="Input [yellow] 49 2 5 2" xfId="19817"/>
    <cellStyle name="Input [yellow] 49 2 6" xfId="19818"/>
    <cellStyle name="Input [yellow] 49 2 6 2" xfId="19819"/>
    <cellStyle name="Input [yellow] 49 3" xfId="19820"/>
    <cellStyle name="Input [yellow] 49 3 2" xfId="19821"/>
    <cellStyle name="Input [yellow] 49 3 2 2" xfId="19822"/>
    <cellStyle name="Input [yellow] 49 3 2 2 2" xfId="19823"/>
    <cellStyle name="Input [yellow] 49 3 2 3" xfId="19824"/>
    <cellStyle name="Input [yellow] 49 3 2 3 2" xfId="19825"/>
    <cellStyle name="Input [yellow] 49 3 2 4" xfId="19826"/>
    <cellStyle name="Input [yellow] 49 3 2 4 2" xfId="19827"/>
    <cellStyle name="Input [yellow] 49 3 3" xfId="19828"/>
    <cellStyle name="Input [yellow] 49 3 3 2" xfId="19829"/>
    <cellStyle name="Input [yellow] 49 3 4" xfId="19830"/>
    <cellStyle name="Input [yellow] 49 3 4 2" xfId="19831"/>
    <cellStyle name="Input [yellow] 49 3 4 3" xfId="19832"/>
    <cellStyle name="Input [yellow] 49 3 5" xfId="19833"/>
    <cellStyle name="Input [yellow] 49 3 5 2" xfId="19834"/>
    <cellStyle name="Input [yellow] 49 3 6" xfId="19835"/>
    <cellStyle name="Input [yellow] 49 3 6 2" xfId="19836"/>
    <cellStyle name="Input [yellow] 5" xfId="19837"/>
    <cellStyle name="Input [yellow] 5 2" xfId="19838"/>
    <cellStyle name="Input [yellow] 5 2 2" xfId="19839"/>
    <cellStyle name="Input [yellow] 5 2 2 2" xfId="19840"/>
    <cellStyle name="Input [yellow] 5 2 2 2 2" xfId="19841"/>
    <cellStyle name="Input [yellow] 5 2 2 2 2 2" xfId="19842"/>
    <cellStyle name="Input [yellow] 5 2 2 2 2 2 2" xfId="19843"/>
    <cellStyle name="Input [yellow] 5 2 2 2 2 3" xfId="19844"/>
    <cellStyle name="Input [yellow] 5 2 2 2 2 3 2" xfId="19845"/>
    <cellStyle name="Input [yellow] 5 2 2 2 2 4" xfId="19846"/>
    <cellStyle name="Input [yellow] 5 2 2 2 2 4 2" xfId="19847"/>
    <cellStyle name="Input [yellow] 5 2 2 2 3" xfId="19848"/>
    <cellStyle name="Input [yellow] 5 2 2 2 3 2" xfId="19849"/>
    <cellStyle name="Input [yellow] 5 2 2 2 4" xfId="19850"/>
    <cellStyle name="Input [yellow] 5 2 2 2 4 2" xfId="19851"/>
    <cellStyle name="Input [yellow] 5 2 2 2 4 3" xfId="19852"/>
    <cellStyle name="Input [yellow] 5 2 2 2 5" xfId="19853"/>
    <cellStyle name="Input [yellow] 5 2 2 2 5 2" xfId="19854"/>
    <cellStyle name="Input [yellow] 5 2 2 2 6" xfId="19855"/>
    <cellStyle name="Input [yellow] 5 2 2 2 6 2" xfId="19856"/>
    <cellStyle name="Input [yellow] 5 2 2 3" xfId="19857"/>
    <cellStyle name="Input [yellow] 5 2 2 3 2" xfId="19858"/>
    <cellStyle name="Input [yellow] 5 2 2 4" xfId="19859"/>
    <cellStyle name="Input [yellow] 5 2 2 4 2" xfId="19860"/>
    <cellStyle name="Input [yellow] 5 2 2 4 3" xfId="19861"/>
    <cellStyle name="Input [yellow] 5 2 2 5" xfId="19862"/>
    <cellStyle name="Input [yellow] 5 2 2 5 2" xfId="19863"/>
    <cellStyle name="Input [yellow] 5 2 2 6" xfId="19864"/>
    <cellStyle name="Input [yellow] 5 2 2 6 2" xfId="19865"/>
    <cellStyle name="Input [yellow] 5 2 3" xfId="19866"/>
    <cellStyle name="Input [yellow] 5 2 3 2" xfId="19867"/>
    <cellStyle name="Input [yellow] 5 2 3 2 2" xfId="19868"/>
    <cellStyle name="Input [yellow] 5 2 3 2 2 2" xfId="19869"/>
    <cellStyle name="Input [yellow] 5 2 3 2 2 2 2" xfId="19870"/>
    <cellStyle name="Input [yellow] 5 2 3 2 2 3" xfId="19871"/>
    <cellStyle name="Input [yellow] 5 2 3 2 2 3 2" xfId="19872"/>
    <cellStyle name="Input [yellow] 5 2 3 2 2 4" xfId="19873"/>
    <cellStyle name="Input [yellow] 5 2 3 2 2 4 2" xfId="19874"/>
    <cellStyle name="Input [yellow] 5 2 3 2 3" xfId="19875"/>
    <cellStyle name="Input [yellow] 5 2 3 2 3 2" xfId="19876"/>
    <cellStyle name="Input [yellow] 5 2 3 2 4" xfId="19877"/>
    <cellStyle name="Input [yellow] 5 2 3 2 4 2" xfId="19878"/>
    <cellStyle name="Input [yellow] 5 2 3 2 4 3" xfId="19879"/>
    <cellStyle name="Input [yellow] 5 2 3 2 5" xfId="19880"/>
    <cellStyle name="Input [yellow] 5 2 3 2 5 2" xfId="19881"/>
    <cellStyle name="Input [yellow] 5 2 3 2 6" xfId="19882"/>
    <cellStyle name="Input [yellow] 5 2 3 2 6 2" xfId="19883"/>
    <cellStyle name="Input [yellow] 5 2 3 3" xfId="19884"/>
    <cellStyle name="Input [yellow] 5 2 3 3 2" xfId="19885"/>
    <cellStyle name="Input [yellow] 5 2 3 4" xfId="19886"/>
    <cellStyle name="Input [yellow] 5 2 3 4 2" xfId="19887"/>
    <cellStyle name="Input [yellow] 5 2 3 4 3" xfId="19888"/>
    <cellStyle name="Input [yellow] 5 2 3 5" xfId="19889"/>
    <cellStyle name="Input [yellow] 5 2 3 5 2" xfId="19890"/>
    <cellStyle name="Input [yellow] 5 2 3 6" xfId="19891"/>
    <cellStyle name="Input [yellow] 5 2 3 6 2" xfId="19892"/>
    <cellStyle name="Input [yellow] 5 2 4" xfId="19893"/>
    <cellStyle name="Input [yellow] 5 2 4 2" xfId="19894"/>
    <cellStyle name="Input [yellow] 5 2 4 2 2" xfId="19895"/>
    <cellStyle name="Input [yellow] 5 2 4 2 2 2" xfId="19896"/>
    <cellStyle name="Input [yellow] 5 2 4 2 3" xfId="19897"/>
    <cellStyle name="Input [yellow] 5 2 4 2 3 2" xfId="19898"/>
    <cellStyle name="Input [yellow] 5 2 4 2 4" xfId="19899"/>
    <cellStyle name="Input [yellow] 5 2 4 2 4 2" xfId="19900"/>
    <cellStyle name="Input [yellow] 5 2 4 3" xfId="19901"/>
    <cellStyle name="Input [yellow] 5 2 4 3 2" xfId="19902"/>
    <cellStyle name="Input [yellow] 5 2 4 4" xfId="19903"/>
    <cellStyle name="Input [yellow] 5 2 4 4 2" xfId="19904"/>
    <cellStyle name="Input [yellow] 5 2 4 4 3" xfId="19905"/>
    <cellStyle name="Input [yellow] 5 2 4 5" xfId="19906"/>
    <cellStyle name="Input [yellow] 5 2 4 5 2" xfId="19907"/>
    <cellStyle name="Input [yellow] 5 2 4 6" xfId="19908"/>
    <cellStyle name="Input [yellow] 5 2 4 6 2" xfId="19909"/>
    <cellStyle name="Input [yellow] 5 2 5" xfId="19910"/>
    <cellStyle name="Input [yellow] 5 2 5 2" xfId="19911"/>
    <cellStyle name="Input [yellow] 5 2 6" xfId="19912"/>
    <cellStyle name="Input [yellow] 5 2 6 2" xfId="19913"/>
    <cellStyle name="Input [yellow] 5 2 6 3" xfId="19914"/>
    <cellStyle name="Input [yellow] 5 2 7" xfId="19915"/>
    <cellStyle name="Input [yellow] 5 2 7 2" xfId="19916"/>
    <cellStyle name="Input [yellow] 5 2 8" xfId="19917"/>
    <cellStyle name="Input [yellow] 5 2 8 2" xfId="19918"/>
    <cellStyle name="Input [yellow] 5 3" xfId="19919"/>
    <cellStyle name="Input [yellow] 5 3 2" xfId="19920"/>
    <cellStyle name="Input [yellow] 5 3 2 2" xfId="19921"/>
    <cellStyle name="Input [yellow] 5 3 2 2 2" xfId="19922"/>
    <cellStyle name="Input [yellow] 5 3 2 2 2 2" xfId="19923"/>
    <cellStyle name="Input [yellow] 5 3 2 2 3" xfId="19924"/>
    <cellStyle name="Input [yellow] 5 3 2 2 3 2" xfId="19925"/>
    <cellStyle name="Input [yellow] 5 3 2 2 4" xfId="19926"/>
    <cellStyle name="Input [yellow] 5 3 2 2 4 2" xfId="19927"/>
    <cellStyle name="Input [yellow] 5 3 2 3" xfId="19928"/>
    <cellStyle name="Input [yellow] 5 3 2 3 2" xfId="19929"/>
    <cellStyle name="Input [yellow] 5 3 2 4" xfId="19930"/>
    <cellStyle name="Input [yellow] 5 3 2 4 2" xfId="19931"/>
    <cellStyle name="Input [yellow] 5 3 2 4 3" xfId="19932"/>
    <cellStyle name="Input [yellow] 5 3 2 5" xfId="19933"/>
    <cellStyle name="Input [yellow] 5 3 2 5 2" xfId="19934"/>
    <cellStyle name="Input [yellow] 5 3 2 6" xfId="19935"/>
    <cellStyle name="Input [yellow] 5 3 2 6 2" xfId="19936"/>
    <cellStyle name="Input [yellow] 5 3 3" xfId="19937"/>
    <cellStyle name="Input [yellow] 5 3 3 2" xfId="19938"/>
    <cellStyle name="Input [yellow] 5 3 4" xfId="19939"/>
    <cellStyle name="Input [yellow] 5 3 4 2" xfId="19940"/>
    <cellStyle name="Input [yellow] 5 3 4 3" xfId="19941"/>
    <cellStyle name="Input [yellow] 5 3 5" xfId="19942"/>
    <cellStyle name="Input [yellow] 5 3 5 2" xfId="19943"/>
    <cellStyle name="Input [yellow] 5 3 6" xfId="19944"/>
    <cellStyle name="Input [yellow] 5 3 6 2" xfId="19945"/>
    <cellStyle name="Input [yellow] 5 4" xfId="19946"/>
    <cellStyle name="Input [yellow] 5 4 2" xfId="19947"/>
    <cellStyle name="Input [yellow] 5 4 2 2" xfId="19948"/>
    <cellStyle name="Input [yellow] 5 4 2 2 2" xfId="19949"/>
    <cellStyle name="Input [yellow] 5 4 2 3" xfId="19950"/>
    <cellStyle name="Input [yellow] 5 4 2 3 2" xfId="19951"/>
    <cellStyle name="Input [yellow] 5 4 2 4" xfId="19952"/>
    <cellStyle name="Input [yellow] 5 4 2 4 2" xfId="19953"/>
    <cellStyle name="Input [yellow] 5 4 3" xfId="19954"/>
    <cellStyle name="Input [yellow] 5 4 3 2" xfId="19955"/>
    <cellStyle name="Input [yellow] 5 4 4" xfId="19956"/>
    <cellStyle name="Input [yellow] 5 4 4 2" xfId="19957"/>
    <cellStyle name="Input [yellow] 5 4 4 3" xfId="19958"/>
    <cellStyle name="Input [yellow] 5 4 5" xfId="19959"/>
    <cellStyle name="Input [yellow] 5 4 5 2" xfId="19960"/>
    <cellStyle name="Input [yellow] 5 4 6" xfId="19961"/>
    <cellStyle name="Input [yellow] 5 4 6 2" xfId="19962"/>
    <cellStyle name="Input [yellow] 50" xfId="19963"/>
    <cellStyle name="Input [yellow] 50 2" xfId="19964"/>
    <cellStyle name="Input [yellow] 50 2 2" xfId="19965"/>
    <cellStyle name="Input [yellow] 50 2 2 2" xfId="19966"/>
    <cellStyle name="Input [yellow] 50 2 2 2 2" xfId="19967"/>
    <cellStyle name="Input [yellow] 50 2 2 3" xfId="19968"/>
    <cellStyle name="Input [yellow] 50 2 2 3 2" xfId="19969"/>
    <cellStyle name="Input [yellow] 50 2 2 4" xfId="19970"/>
    <cellStyle name="Input [yellow] 50 2 2 4 2" xfId="19971"/>
    <cellStyle name="Input [yellow] 50 2 3" xfId="19972"/>
    <cellStyle name="Input [yellow] 50 2 3 2" xfId="19973"/>
    <cellStyle name="Input [yellow] 50 2 4" xfId="19974"/>
    <cellStyle name="Input [yellow] 50 2 4 2" xfId="19975"/>
    <cellStyle name="Input [yellow] 50 2 4 3" xfId="19976"/>
    <cellStyle name="Input [yellow] 50 2 5" xfId="19977"/>
    <cellStyle name="Input [yellow] 50 2 5 2" xfId="19978"/>
    <cellStyle name="Input [yellow] 50 2 6" xfId="19979"/>
    <cellStyle name="Input [yellow] 50 2 6 2" xfId="19980"/>
    <cellStyle name="Input [yellow] 50 3" xfId="19981"/>
    <cellStyle name="Input [yellow] 50 3 2" xfId="19982"/>
    <cellStyle name="Input [yellow] 50 3 2 2" xfId="19983"/>
    <cellStyle name="Input [yellow] 50 3 2 2 2" xfId="19984"/>
    <cellStyle name="Input [yellow] 50 3 2 3" xfId="19985"/>
    <cellStyle name="Input [yellow] 50 3 2 3 2" xfId="19986"/>
    <cellStyle name="Input [yellow] 50 3 2 4" xfId="19987"/>
    <cellStyle name="Input [yellow] 50 3 2 4 2" xfId="19988"/>
    <cellStyle name="Input [yellow] 50 3 3" xfId="19989"/>
    <cellStyle name="Input [yellow] 50 3 3 2" xfId="19990"/>
    <cellStyle name="Input [yellow] 50 3 4" xfId="19991"/>
    <cellStyle name="Input [yellow] 50 3 4 2" xfId="19992"/>
    <cellStyle name="Input [yellow] 50 3 4 3" xfId="19993"/>
    <cellStyle name="Input [yellow] 50 3 5" xfId="19994"/>
    <cellStyle name="Input [yellow] 50 3 5 2" xfId="19995"/>
    <cellStyle name="Input [yellow] 50 3 6" xfId="19996"/>
    <cellStyle name="Input [yellow] 50 3 6 2" xfId="19997"/>
    <cellStyle name="Input [yellow] 51" xfId="19998"/>
    <cellStyle name="Input [yellow] 51 2" xfId="19999"/>
    <cellStyle name="Input [yellow] 51 2 2" xfId="20000"/>
    <cellStyle name="Input [yellow] 51 2 2 2" xfId="20001"/>
    <cellStyle name="Input [yellow] 51 2 2 2 2" xfId="20002"/>
    <cellStyle name="Input [yellow] 51 2 2 3" xfId="20003"/>
    <cellStyle name="Input [yellow] 51 2 2 3 2" xfId="20004"/>
    <cellStyle name="Input [yellow] 51 2 2 4" xfId="20005"/>
    <cellStyle name="Input [yellow] 51 2 2 4 2" xfId="20006"/>
    <cellStyle name="Input [yellow] 51 2 3" xfId="20007"/>
    <cellStyle name="Input [yellow] 51 2 3 2" xfId="20008"/>
    <cellStyle name="Input [yellow] 51 2 4" xfId="20009"/>
    <cellStyle name="Input [yellow] 51 2 4 2" xfId="20010"/>
    <cellStyle name="Input [yellow] 51 2 4 3" xfId="20011"/>
    <cellStyle name="Input [yellow] 51 2 5" xfId="20012"/>
    <cellStyle name="Input [yellow] 51 2 5 2" xfId="20013"/>
    <cellStyle name="Input [yellow] 51 2 6" xfId="20014"/>
    <cellStyle name="Input [yellow] 51 2 6 2" xfId="20015"/>
    <cellStyle name="Input [yellow] 51 3" xfId="20016"/>
    <cellStyle name="Input [yellow] 51 3 2" xfId="20017"/>
    <cellStyle name="Input [yellow] 51 3 2 2" xfId="20018"/>
    <cellStyle name="Input [yellow] 51 3 2 2 2" xfId="20019"/>
    <cellStyle name="Input [yellow] 51 3 2 3" xfId="20020"/>
    <cellStyle name="Input [yellow] 51 3 2 3 2" xfId="20021"/>
    <cellStyle name="Input [yellow] 51 3 2 4" xfId="20022"/>
    <cellStyle name="Input [yellow] 51 3 2 4 2" xfId="20023"/>
    <cellStyle name="Input [yellow] 51 3 3" xfId="20024"/>
    <cellStyle name="Input [yellow] 51 3 3 2" xfId="20025"/>
    <cellStyle name="Input [yellow] 51 3 4" xfId="20026"/>
    <cellStyle name="Input [yellow] 51 3 4 2" xfId="20027"/>
    <cellStyle name="Input [yellow] 51 3 4 3" xfId="20028"/>
    <cellStyle name="Input [yellow] 51 3 5" xfId="20029"/>
    <cellStyle name="Input [yellow] 51 3 5 2" xfId="20030"/>
    <cellStyle name="Input [yellow] 51 3 6" xfId="20031"/>
    <cellStyle name="Input [yellow] 51 3 6 2" xfId="20032"/>
    <cellStyle name="Input [yellow] 52" xfId="20033"/>
    <cellStyle name="Input [yellow] 52 2" xfId="20034"/>
    <cellStyle name="Input [yellow] 52 2 2" xfId="20035"/>
    <cellStyle name="Input [yellow] 52 2 2 2" xfId="20036"/>
    <cellStyle name="Input [yellow] 52 2 3" xfId="20037"/>
    <cellStyle name="Input [yellow] 52 2 3 2" xfId="20038"/>
    <cellStyle name="Input [yellow] 52 2 4" xfId="20039"/>
    <cellStyle name="Input [yellow] 52 2 4 2" xfId="20040"/>
    <cellStyle name="Input [yellow] 52 3" xfId="20041"/>
    <cellStyle name="Input [yellow] 52 3 2" xfId="20042"/>
    <cellStyle name="Input [yellow] 52 4" xfId="20043"/>
    <cellStyle name="Input [yellow] 52 4 2" xfId="20044"/>
    <cellStyle name="Input [yellow] 52 4 3" xfId="20045"/>
    <cellStyle name="Input [yellow] 52 5" xfId="20046"/>
    <cellStyle name="Input [yellow] 52 5 2" xfId="20047"/>
    <cellStyle name="Input [yellow] 52 6" xfId="20048"/>
    <cellStyle name="Input [yellow] 52 6 2" xfId="20049"/>
    <cellStyle name="Input [yellow] 6" xfId="20050"/>
    <cellStyle name="Input [yellow] 6 2" xfId="20051"/>
    <cellStyle name="Input [yellow] 6 2 2" xfId="20052"/>
    <cellStyle name="Input [yellow] 6 2 2 2" xfId="20053"/>
    <cellStyle name="Input [yellow] 6 2 2 2 2" xfId="20054"/>
    <cellStyle name="Input [yellow] 6 2 2 3" xfId="20055"/>
    <cellStyle name="Input [yellow] 6 2 2 3 2" xfId="20056"/>
    <cellStyle name="Input [yellow] 6 2 2 4" xfId="20057"/>
    <cellStyle name="Input [yellow] 6 2 2 4 2" xfId="20058"/>
    <cellStyle name="Input [yellow] 6 2 3" xfId="20059"/>
    <cellStyle name="Input [yellow] 6 2 3 2" xfId="20060"/>
    <cellStyle name="Input [yellow] 6 2 4" xfId="20061"/>
    <cellStyle name="Input [yellow] 6 2 4 2" xfId="20062"/>
    <cellStyle name="Input [yellow] 6 2 4 3" xfId="20063"/>
    <cellStyle name="Input [yellow] 6 2 5" xfId="20064"/>
    <cellStyle name="Input [yellow] 6 2 5 2" xfId="20065"/>
    <cellStyle name="Input [yellow] 6 2 6" xfId="20066"/>
    <cellStyle name="Input [yellow] 6 2 6 2" xfId="20067"/>
    <cellStyle name="Input [yellow] 6 3" xfId="20068"/>
    <cellStyle name="Input [yellow] 6 3 2" xfId="20069"/>
    <cellStyle name="Input [yellow] 6 3 2 2" xfId="20070"/>
    <cellStyle name="Input [yellow] 6 3 2 2 2" xfId="20071"/>
    <cellStyle name="Input [yellow] 6 3 2 3" xfId="20072"/>
    <cellStyle name="Input [yellow] 6 3 2 3 2" xfId="20073"/>
    <cellStyle name="Input [yellow] 6 3 2 4" xfId="20074"/>
    <cellStyle name="Input [yellow] 6 3 2 4 2" xfId="20075"/>
    <cellStyle name="Input [yellow] 6 3 3" xfId="20076"/>
    <cellStyle name="Input [yellow] 6 3 3 2" xfId="20077"/>
    <cellStyle name="Input [yellow] 6 3 4" xfId="20078"/>
    <cellStyle name="Input [yellow] 6 3 4 2" xfId="20079"/>
    <cellStyle name="Input [yellow] 6 3 4 3" xfId="20080"/>
    <cellStyle name="Input [yellow] 6 3 5" xfId="20081"/>
    <cellStyle name="Input [yellow] 6 3 5 2" xfId="20082"/>
    <cellStyle name="Input [yellow] 6 3 6" xfId="20083"/>
    <cellStyle name="Input [yellow] 6 3 6 2" xfId="20084"/>
    <cellStyle name="Input [yellow] 7" xfId="20085"/>
    <cellStyle name="Input [yellow] 7 2" xfId="20086"/>
    <cellStyle name="Input [yellow] 7 2 2" xfId="20087"/>
    <cellStyle name="Input [yellow] 7 2 2 2" xfId="20088"/>
    <cellStyle name="Input [yellow] 7 2 2 2 2" xfId="20089"/>
    <cellStyle name="Input [yellow] 7 2 2 3" xfId="20090"/>
    <cellStyle name="Input [yellow] 7 2 2 3 2" xfId="20091"/>
    <cellStyle name="Input [yellow] 7 2 2 4" xfId="20092"/>
    <cellStyle name="Input [yellow] 7 2 2 4 2" xfId="20093"/>
    <cellStyle name="Input [yellow] 7 2 3" xfId="20094"/>
    <cellStyle name="Input [yellow] 7 2 3 2" xfId="20095"/>
    <cellStyle name="Input [yellow] 7 2 4" xfId="20096"/>
    <cellStyle name="Input [yellow] 7 2 4 2" xfId="20097"/>
    <cellStyle name="Input [yellow] 7 2 4 3" xfId="20098"/>
    <cellStyle name="Input [yellow] 7 2 5" xfId="20099"/>
    <cellStyle name="Input [yellow] 7 2 5 2" xfId="20100"/>
    <cellStyle name="Input [yellow] 7 2 6" xfId="20101"/>
    <cellStyle name="Input [yellow] 7 2 6 2" xfId="20102"/>
    <cellStyle name="Input [yellow] 7 3" xfId="20103"/>
    <cellStyle name="Input [yellow] 7 3 2" xfId="20104"/>
    <cellStyle name="Input [yellow] 7 3 2 2" xfId="20105"/>
    <cellStyle name="Input [yellow] 7 3 2 2 2" xfId="20106"/>
    <cellStyle name="Input [yellow] 7 3 2 3" xfId="20107"/>
    <cellStyle name="Input [yellow] 7 3 2 3 2" xfId="20108"/>
    <cellStyle name="Input [yellow] 7 3 2 4" xfId="20109"/>
    <cellStyle name="Input [yellow] 7 3 2 4 2" xfId="20110"/>
    <cellStyle name="Input [yellow] 7 3 3" xfId="20111"/>
    <cellStyle name="Input [yellow] 7 3 3 2" xfId="20112"/>
    <cellStyle name="Input [yellow] 7 3 4" xfId="20113"/>
    <cellStyle name="Input [yellow] 7 3 4 2" xfId="20114"/>
    <cellStyle name="Input [yellow] 7 3 4 3" xfId="20115"/>
    <cellStyle name="Input [yellow] 7 3 5" xfId="20116"/>
    <cellStyle name="Input [yellow] 7 3 5 2" xfId="20117"/>
    <cellStyle name="Input [yellow] 7 3 6" xfId="20118"/>
    <cellStyle name="Input [yellow] 7 3 6 2" xfId="20119"/>
    <cellStyle name="Input [yellow] 8" xfId="20120"/>
    <cellStyle name="Input [yellow] 8 2" xfId="20121"/>
    <cellStyle name="Input [yellow] 8 2 2" xfId="20122"/>
    <cellStyle name="Input [yellow] 8 2 2 2" xfId="20123"/>
    <cellStyle name="Input [yellow] 8 2 2 2 2" xfId="20124"/>
    <cellStyle name="Input [yellow] 8 2 2 3" xfId="20125"/>
    <cellStyle name="Input [yellow] 8 2 2 3 2" xfId="20126"/>
    <cellStyle name="Input [yellow] 8 2 2 4" xfId="20127"/>
    <cellStyle name="Input [yellow] 8 2 2 4 2" xfId="20128"/>
    <cellStyle name="Input [yellow] 8 2 3" xfId="20129"/>
    <cellStyle name="Input [yellow] 8 2 3 2" xfId="20130"/>
    <cellStyle name="Input [yellow] 8 2 4" xfId="20131"/>
    <cellStyle name="Input [yellow] 8 2 4 2" xfId="20132"/>
    <cellStyle name="Input [yellow] 8 2 4 3" xfId="20133"/>
    <cellStyle name="Input [yellow] 8 2 5" xfId="20134"/>
    <cellStyle name="Input [yellow] 8 2 5 2" xfId="20135"/>
    <cellStyle name="Input [yellow] 8 2 6" xfId="20136"/>
    <cellStyle name="Input [yellow] 8 2 6 2" xfId="20137"/>
    <cellStyle name="Input [yellow] 8 3" xfId="20138"/>
    <cellStyle name="Input [yellow] 8 3 2" xfId="20139"/>
    <cellStyle name="Input [yellow] 8 3 2 2" xfId="20140"/>
    <cellStyle name="Input [yellow] 8 3 2 2 2" xfId="20141"/>
    <cellStyle name="Input [yellow] 8 3 2 3" xfId="20142"/>
    <cellStyle name="Input [yellow] 8 3 2 3 2" xfId="20143"/>
    <cellStyle name="Input [yellow] 8 3 2 4" xfId="20144"/>
    <cellStyle name="Input [yellow] 8 3 2 4 2" xfId="20145"/>
    <cellStyle name="Input [yellow] 8 3 3" xfId="20146"/>
    <cellStyle name="Input [yellow] 8 3 3 2" xfId="20147"/>
    <cellStyle name="Input [yellow] 8 3 4" xfId="20148"/>
    <cellStyle name="Input [yellow] 8 3 4 2" xfId="20149"/>
    <cellStyle name="Input [yellow] 8 3 4 3" xfId="20150"/>
    <cellStyle name="Input [yellow] 8 3 5" xfId="20151"/>
    <cellStyle name="Input [yellow] 8 3 5 2" xfId="20152"/>
    <cellStyle name="Input [yellow] 8 3 6" xfId="20153"/>
    <cellStyle name="Input [yellow] 8 3 6 2" xfId="20154"/>
    <cellStyle name="Input [yellow] 9" xfId="20155"/>
    <cellStyle name="Input [yellow] 9 2" xfId="20156"/>
    <cellStyle name="Input [yellow] 9 2 2" xfId="20157"/>
    <cellStyle name="Input [yellow] 9 2 2 2" xfId="20158"/>
    <cellStyle name="Input [yellow] 9 2 2 2 2" xfId="20159"/>
    <cellStyle name="Input [yellow] 9 2 2 3" xfId="20160"/>
    <cellStyle name="Input [yellow] 9 2 2 3 2" xfId="20161"/>
    <cellStyle name="Input [yellow] 9 2 2 4" xfId="20162"/>
    <cellStyle name="Input [yellow] 9 2 2 4 2" xfId="20163"/>
    <cellStyle name="Input [yellow] 9 2 3" xfId="20164"/>
    <cellStyle name="Input [yellow] 9 2 3 2" xfId="20165"/>
    <cellStyle name="Input [yellow] 9 2 4" xfId="20166"/>
    <cellStyle name="Input [yellow] 9 2 4 2" xfId="20167"/>
    <cellStyle name="Input [yellow] 9 2 4 3" xfId="20168"/>
    <cellStyle name="Input [yellow] 9 2 5" xfId="20169"/>
    <cellStyle name="Input [yellow] 9 2 5 2" xfId="20170"/>
    <cellStyle name="Input [yellow] 9 2 6" xfId="20171"/>
    <cellStyle name="Input [yellow] 9 2 6 2" xfId="20172"/>
    <cellStyle name="Input [yellow] 9 3" xfId="20173"/>
    <cellStyle name="Input [yellow] 9 3 2" xfId="20174"/>
    <cellStyle name="Input [yellow] 9 3 2 2" xfId="20175"/>
    <cellStyle name="Input [yellow] 9 3 2 2 2" xfId="20176"/>
    <cellStyle name="Input [yellow] 9 3 2 3" xfId="20177"/>
    <cellStyle name="Input [yellow] 9 3 2 3 2" xfId="20178"/>
    <cellStyle name="Input [yellow] 9 3 2 4" xfId="20179"/>
    <cellStyle name="Input [yellow] 9 3 2 4 2" xfId="20180"/>
    <cellStyle name="Input [yellow] 9 3 3" xfId="20181"/>
    <cellStyle name="Input [yellow] 9 3 3 2" xfId="20182"/>
    <cellStyle name="Input [yellow] 9 3 4" xfId="20183"/>
    <cellStyle name="Input [yellow] 9 3 4 2" xfId="20184"/>
    <cellStyle name="Input [yellow] 9 3 4 3" xfId="20185"/>
    <cellStyle name="Input [yellow] 9 3 5" xfId="20186"/>
    <cellStyle name="Input [yellow] 9 3 5 2" xfId="20187"/>
    <cellStyle name="Input [yellow] 9 3 6" xfId="20188"/>
    <cellStyle name="Input [yellow] 9 3 6 2" xfId="20189"/>
    <cellStyle name="Input 2" xfId="20190"/>
    <cellStyle name="Input 3" xfId="20191"/>
    <cellStyle name="Input 4" xfId="20192"/>
    <cellStyle name="Input 5" xfId="20193"/>
    <cellStyle name="Labels - Style3" xfId="20194"/>
    <cellStyle name="Labels - Style3 10" xfId="20195"/>
    <cellStyle name="Labels - Style3 10 2" xfId="20196"/>
    <cellStyle name="Labels - Style3 10 2 2" xfId="20197"/>
    <cellStyle name="Labels - Style3 10 2 2 2" xfId="20198"/>
    <cellStyle name="Labels - Style3 10 2 2 2 2" xfId="20199"/>
    <cellStyle name="Labels - Style3 10 2 2 2 3" xfId="20200"/>
    <cellStyle name="Labels - Style3 10 2 2 3" xfId="20201"/>
    <cellStyle name="Labels - Style3 10 2 2 3 2" xfId="20202"/>
    <cellStyle name="Labels - Style3 10 2 2 3 3" xfId="20203"/>
    <cellStyle name="Labels - Style3 10 2 2 4" xfId="20204"/>
    <cellStyle name="Labels - Style3 10 2 2 4 2" xfId="20205"/>
    <cellStyle name="Labels - Style3 10 2 2 5" xfId="20206"/>
    <cellStyle name="Labels - Style3 10 2 2 5 2" xfId="20207"/>
    <cellStyle name="Labels - Style3 10 2 2 6" xfId="20208"/>
    <cellStyle name="Labels - Style3 10 2 2 6 2" xfId="20209"/>
    <cellStyle name="Labels - Style3 10 2 2 7" xfId="20210"/>
    <cellStyle name="Labels - Style3 10 2 3" xfId="20211"/>
    <cellStyle name="Labels - Style3 10 2 3 2" xfId="20212"/>
    <cellStyle name="Labels - Style3 10 2 3 3" xfId="20213"/>
    <cellStyle name="Labels - Style3 10 2 4" xfId="20214"/>
    <cellStyle name="Labels - Style3 10 2 4 2" xfId="20215"/>
    <cellStyle name="Labels - Style3 10 2 4 3" xfId="20216"/>
    <cellStyle name="Labels - Style3 10 2 5" xfId="20217"/>
    <cellStyle name="Labels - Style3 10 2 5 2" xfId="20218"/>
    <cellStyle name="Labels - Style3 10 2 5 3" xfId="20219"/>
    <cellStyle name="Labels - Style3 10 2 6" xfId="20220"/>
    <cellStyle name="Labels - Style3 10 2 6 2" xfId="20221"/>
    <cellStyle name="Labels - Style3 10 2 7" xfId="20222"/>
    <cellStyle name="Labels - Style3 10 2 7 2" xfId="20223"/>
    <cellStyle name="Labels - Style3 10 2 8" xfId="20224"/>
    <cellStyle name="Labels - Style3 10 2 8 2" xfId="20225"/>
    <cellStyle name="Labels - Style3 10 2 9" xfId="20226"/>
    <cellStyle name="Labels - Style3 10 3" xfId="20227"/>
    <cellStyle name="Labels - Style3 10 3 2" xfId="20228"/>
    <cellStyle name="Labels - Style3 10 3 2 2" xfId="20229"/>
    <cellStyle name="Labels - Style3 10 3 2 3" xfId="20230"/>
    <cellStyle name="Labels - Style3 10 3 3" xfId="20231"/>
    <cellStyle name="Labels - Style3 10 3 3 2" xfId="20232"/>
    <cellStyle name="Labels - Style3 10 3 3 3" xfId="20233"/>
    <cellStyle name="Labels - Style3 10 3 4" xfId="20234"/>
    <cellStyle name="Labels - Style3 10 3 4 2" xfId="20235"/>
    <cellStyle name="Labels - Style3 10 3 5" xfId="20236"/>
    <cellStyle name="Labels - Style3 10 3 5 2" xfId="20237"/>
    <cellStyle name="Labels - Style3 10 3 6" xfId="20238"/>
    <cellStyle name="Labels - Style3 10 3 6 2" xfId="20239"/>
    <cellStyle name="Labels - Style3 10 3 7" xfId="20240"/>
    <cellStyle name="Labels - Style3 10 4" xfId="20241"/>
    <cellStyle name="Labels - Style3 10 4 2" xfId="20242"/>
    <cellStyle name="Labels - Style3 10 5" xfId="20243"/>
    <cellStyle name="Labels - Style3 10 6" xfId="20244"/>
    <cellStyle name="Labels - Style3 11" xfId="20245"/>
    <cellStyle name="Labels - Style3 11 2" xfId="20246"/>
    <cellStyle name="Labels - Style3 11 2 2" xfId="20247"/>
    <cellStyle name="Labels - Style3 11 2 2 2" xfId="20248"/>
    <cellStyle name="Labels - Style3 11 2 2 2 2" xfId="20249"/>
    <cellStyle name="Labels - Style3 11 2 2 2 3" xfId="20250"/>
    <cellStyle name="Labels - Style3 11 2 2 3" xfId="20251"/>
    <cellStyle name="Labels - Style3 11 2 2 3 2" xfId="20252"/>
    <cellStyle name="Labels - Style3 11 2 2 3 3" xfId="20253"/>
    <cellStyle name="Labels - Style3 11 2 2 4" xfId="20254"/>
    <cellStyle name="Labels - Style3 11 2 2 4 2" xfId="20255"/>
    <cellStyle name="Labels - Style3 11 2 2 5" xfId="20256"/>
    <cellStyle name="Labels - Style3 11 2 2 5 2" xfId="20257"/>
    <cellStyle name="Labels - Style3 11 2 2 6" xfId="20258"/>
    <cellStyle name="Labels - Style3 11 2 2 6 2" xfId="20259"/>
    <cellStyle name="Labels - Style3 11 2 2 7" xfId="20260"/>
    <cellStyle name="Labels - Style3 11 2 3" xfId="20261"/>
    <cellStyle name="Labels - Style3 11 2 3 2" xfId="20262"/>
    <cellStyle name="Labels - Style3 11 2 3 3" xfId="20263"/>
    <cellStyle name="Labels - Style3 11 2 4" xfId="20264"/>
    <cellStyle name="Labels - Style3 11 2 4 2" xfId="20265"/>
    <cellStyle name="Labels - Style3 11 2 4 3" xfId="20266"/>
    <cellStyle name="Labels - Style3 11 2 5" xfId="20267"/>
    <cellStyle name="Labels - Style3 11 2 5 2" xfId="20268"/>
    <cellStyle name="Labels - Style3 11 2 5 3" xfId="20269"/>
    <cellStyle name="Labels - Style3 11 2 6" xfId="20270"/>
    <cellStyle name="Labels - Style3 11 2 6 2" xfId="20271"/>
    <cellStyle name="Labels - Style3 11 2 7" xfId="20272"/>
    <cellStyle name="Labels - Style3 11 2 7 2" xfId="20273"/>
    <cellStyle name="Labels - Style3 11 2 8" xfId="20274"/>
    <cellStyle name="Labels - Style3 11 2 8 2" xfId="20275"/>
    <cellStyle name="Labels - Style3 11 2 9" xfId="20276"/>
    <cellStyle name="Labels - Style3 11 3" xfId="20277"/>
    <cellStyle name="Labels - Style3 11 3 2" xfId="20278"/>
    <cellStyle name="Labels - Style3 11 3 2 2" xfId="20279"/>
    <cellStyle name="Labels - Style3 11 3 2 3" xfId="20280"/>
    <cellStyle name="Labels - Style3 11 3 3" xfId="20281"/>
    <cellStyle name="Labels - Style3 11 3 3 2" xfId="20282"/>
    <cellStyle name="Labels - Style3 11 3 3 3" xfId="20283"/>
    <cellStyle name="Labels - Style3 11 3 4" xfId="20284"/>
    <cellStyle name="Labels - Style3 11 3 4 2" xfId="20285"/>
    <cellStyle name="Labels - Style3 11 3 5" xfId="20286"/>
    <cellStyle name="Labels - Style3 11 3 5 2" xfId="20287"/>
    <cellStyle name="Labels - Style3 11 3 6" xfId="20288"/>
    <cellStyle name="Labels - Style3 11 3 6 2" xfId="20289"/>
    <cellStyle name="Labels - Style3 11 3 7" xfId="20290"/>
    <cellStyle name="Labels - Style3 11 4" xfId="20291"/>
    <cellStyle name="Labels - Style3 11 4 2" xfId="20292"/>
    <cellStyle name="Labels - Style3 11 5" xfId="20293"/>
    <cellStyle name="Labels - Style3 11 6" xfId="20294"/>
    <cellStyle name="Labels - Style3 12" xfId="20295"/>
    <cellStyle name="Labels - Style3 12 2" xfId="20296"/>
    <cellStyle name="Labels - Style3 12 2 2" xfId="20297"/>
    <cellStyle name="Labels - Style3 12 2 2 2" xfId="20298"/>
    <cellStyle name="Labels - Style3 12 2 2 2 2" xfId="20299"/>
    <cellStyle name="Labels - Style3 12 2 2 2 3" xfId="20300"/>
    <cellStyle name="Labels - Style3 12 2 2 3" xfId="20301"/>
    <cellStyle name="Labels - Style3 12 2 2 3 2" xfId="20302"/>
    <cellStyle name="Labels - Style3 12 2 2 3 3" xfId="20303"/>
    <cellStyle name="Labels - Style3 12 2 2 4" xfId="20304"/>
    <cellStyle name="Labels - Style3 12 2 2 4 2" xfId="20305"/>
    <cellStyle name="Labels - Style3 12 2 2 5" xfId="20306"/>
    <cellStyle name="Labels - Style3 12 2 2 5 2" xfId="20307"/>
    <cellStyle name="Labels - Style3 12 2 2 6" xfId="20308"/>
    <cellStyle name="Labels - Style3 12 2 2 6 2" xfId="20309"/>
    <cellStyle name="Labels - Style3 12 2 2 7" xfId="20310"/>
    <cellStyle name="Labels - Style3 12 2 3" xfId="20311"/>
    <cellStyle name="Labels - Style3 12 2 3 2" xfId="20312"/>
    <cellStyle name="Labels - Style3 12 2 3 3" xfId="20313"/>
    <cellStyle name="Labels - Style3 12 2 4" xfId="20314"/>
    <cellStyle name="Labels - Style3 12 2 4 2" xfId="20315"/>
    <cellStyle name="Labels - Style3 12 2 4 3" xfId="20316"/>
    <cellStyle name="Labels - Style3 12 2 5" xfId="20317"/>
    <cellStyle name="Labels - Style3 12 2 5 2" xfId="20318"/>
    <cellStyle name="Labels - Style3 12 2 5 3" xfId="20319"/>
    <cellStyle name="Labels - Style3 12 2 6" xfId="20320"/>
    <cellStyle name="Labels - Style3 12 2 6 2" xfId="20321"/>
    <cellStyle name="Labels - Style3 12 2 7" xfId="20322"/>
    <cellStyle name="Labels - Style3 12 2 7 2" xfId="20323"/>
    <cellStyle name="Labels - Style3 12 2 8" xfId="20324"/>
    <cellStyle name="Labels - Style3 12 2 8 2" xfId="20325"/>
    <cellStyle name="Labels - Style3 12 2 9" xfId="20326"/>
    <cellStyle name="Labels - Style3 12 3" xfId="20327"/>
    <cellStyle name="Labels - Style3 12 3 2" xfId="20328"/>
    <cellStyle name="Labels - Style3 12 3 2 2" xfId="20329"/>
    <cellStyle name="Labels - Style3 12 3 2 3" xfId="20330"/>
    <cellStyle name="Labels - Style3 12 3 3" xfId="20331"/>
    <cellStyle name="Labels - Style3 12 3 3 2" xfId="20332"/>
    <cellStyle name="Labels - Style3 12 3 3 3" xfId="20333"/>
    <cellStyle name="Labels - Style3 12 3 4" xfId="20334"/>
    <cellStyle name="Labels - Style3 12 3 4 2" xfId="20335"/>
    <cellStyle name="Labels - Style3 12 3 5" xfId="20336"/>
    <cellStyle name="Labels - Style3 12 3 5 2" xfId="20337"/>
    <cellStyle name="Labels - Style3 12 3 6" xfId="20338"/>
    <cellStyle name="Labels - Style3 12 3 6 2" xfId="20339"/>
    <cellStyle name="Labels - Style3 12 3 7" xfId="20340"/>
    <cellStyle name="Labels - Style3 12 4" xfId="20341"/>
    <cellStyle name="Labels - Style3 12 4 2" xfId="20342"/>
    <cellStyle name="Labels - Style3 12 5" xfId="20343"/>
    <cellStyle name="Labels - Style3 12 6" xfId="20344"/>
    <cellStyle name="Labels - Style3 13" xfId="20345"/>
    <cellStyle name="Labels - Style3 13 2" xfId="20346"/>
    <cellStyle name="Labels - Style3 13 2 2" xfId="20347"/>
    <cellStyle name="Labels - Style3 13 2 2 2" xfId="20348"/>
    <cellStyle name="Labels - Style3 13 2 2 2 2" xfId="20349"/>
    <cellStyle name="Labels - Style3 13 2 2 2 3" xfId="20350"/>
    <cellStyle name="Labels - Style3 13 2 2 3" xfId="20351"/>
    <cellStyle name="Labels - Style3 13 2 2 3 2" xfId="20352"/>
    <cellStyle name="Labels - Style3 13 2 2 3 3" xfId="20353"/>
    <cellStyle name="Labels - Style3 13 2 2 4" xfId="20354"/>
    <cellStyle name="Labels - Style3 13 2 2 4 2" xfId="20355"/>
    <cellStyle name="Labels - Style3 13 2 2 5" xfId="20356"/>
    <cellStyle name="Labels - Style3 13 2 2 5 2" xfId="20357"/>
    <cellStyle name="Labels - Style3 13 2 2 6" xfId="20358"/>
    <cellStyle name="Labels - Style3 13 2 2 6 2" xfId="20359"/>
    <cellStyle name="Labels - Style3 13 2 2 7" xfId="20360"/>
    <cellStyle name="Labels - Style3 13 2 3" xfId="20361"/>
    <cellStyle name="Labels - Style3 13 2 3 2" xfId="20362"/>
    <cellStyle name="Labels - Style3 13 2 3 3" xfId="20363"/>
    <cellStyle name="Labels - Style3 13 2 4" xfId="20364"/>
    <cellStyle name="Labels - Style3 13 2 4 2" xfId="20365"/>
    <cellStyle name="Labels - Style3 13 2 4 3" xfId="20366"/>
    <cellStyle name="Labels - Style3 13 2 5" xfId="20367"/>
    <cellStyle name="Labels - Style3 13 2 5 2" xfId="20368"/>
    <cellStyle name="Labels - Style3 13 2 5 3" xfId="20369"/>
    <cellStyle name="Labels - Style3 13 2 6" xfId="20370"/>
    <cellStyle name="Labels - Style3 13 2 6 2" xfId="20371"/>
    <cellStyle name="Labels - Style3 13 2 7" xfId="20372"/>
    <cellStyle name="Labels - Style3 13 2 7 2" xfId="20373"/>
    <cellStyle name="Labels - Style3 13 2 8" xfId="20374"/>
    <cellStyle name="Labels - Style3 13 2 8 2" xfId="20375"/>
    <cellStyle name="Labels - Style3 13 2 9" xfId="20376"/>
    <cellStyle name="Labels - Style3 13 3" xfId="20377"/>
    <cellStyle name="Labels - Style3 13 3 2" xfId="20378"/>
    <cellStyle name="Labels - Style3 13 3 2 2" xfId="20379"/>
    <cellStyle name="Labels - Style3 13 3 2 3" xfId="20380"/>
    <cellStyle name="Labels - Style3 13 3 3" xfId="20381"/>
    <cellStyle name="Labels - Style3 13 3 3 2" xfId="20382"/>
    <cellStyle name="Labels - Style3 13 3 3 3" xfId="20383"/>
    <cellStyle name="Labels - Style3 13 3 4" xfId="20384"/>
    <cellStyle name="Labels - Style3 13 3 4 2" xfId="20385"/>
    <cellStyle name="Labels - Style3 13 3 5" xfId="20386"/>
    <cellStyle name="Labels - Style3 13 3 5 2" xfId="20387"/>
    <cellStyle name="Labels - Style3 13 3 6" xfId="20388"/>
    <cellStyle name="Labels - Style3 13 3 6 2" xfId="20389"/>
    <cellStyle name="Labels - Style3 13 3 7" xfId="20390"/>
    <cellStyle name="Labels - Style3 13 4" xfId="20391"/>
    <cellStyle name="Labels - Style3 13 4 2" xfId="20392"/>
    <cellStyle name="Labels - Style3 13 5" xfId="20393"/>
    <cellStyle name="Labels - Style3 13 6" xfId="20394"/>
    <cellStyle name="Labels - Style3 14" xfId="20395"/>
    <cellStyle name="Labels - Style3 14 2" xfId="20396"/>
    <cellStyle name="Labels - Style3 14 2 2" xfId="20397"/>
    <cellStyle name="Labels - Style3 14 2 2 2" xfId="20398"/>
    <cellStyle name="Labels - Style3 14 2 2 2 2" xfId="20399"/>
    <cellStyle name="Labels - Style3 14 2 2 2 3" xfId="20400"/>
    <cellStyle name="Labels - Style3 14 2 2 3" xfId="20401"/>
    <cellStyle name="Labels - Style3 14 2 2 3 2" xfId="20402"/>
    <cellStyle name="Labels - Style3 14 2 2 3 3" xfId="20403"/>
    <cellStyle name="Labels - Style3 14 2 2 4" xfId="20404"/>
    <cellStyle name="Labels - Style3 14 2 2 4 2" xfId="20405"/>
    <cellStyle name="Labels - Style3 14 2 2 5" xfId="20406"/>
    <cellStyle name="Labels - Style3 14 2 2 5 2" xfId="20407"/>
    <cellStyle name="Labels - Style3 14 2 2 6" xfId="20408"/>
    <cellStyle name="Labels - Style3 14 2 2 6 2" xfId="20409"/>
    <cellStyle name="Labels - Style3 14 2 2 7" xfId="20410"/>
    <cellStyle name="Labels - Style3 14 2 3" xfId="20411"/>
    <cellStyle name="Labels - Style3 14 2 3 2" xfId="20412"/>
    <cellStyle name="Labels - Style3 14 2 3 3" xfId="20413"/>
    <cellStyle name="Labels - Style3 14 2 4" xfId="20414"/>
    <cellStyle name="Labels - Style3 14 2 4 2" xfId="20415"/>
    <cellStyle name="Labels - Style3 14 2 4 3" xfId="20416"/>
    <cellStyle name="Labels - Style3 14 2 5" xfId="20417"/>
    <cellStyle name="Labels - Style3 14 2 5 2" xfId="20418"/>
    <cellStyle name="Labels - Style3 14 2 5 3" xfId="20419"/>
    <cellStyle name="Labels - Style3 14 2 6" xfId="20420"/>
    <cellStyle name="Labels - Style3 14 2 6 2" xfId="20421"/>
    <cellStyle name="Labels - Style3 14 2 7" xfId="20422"/>
    <cellStyle name="Labels - Style3 14 2 7 2" xfId="20423"/>
    <cellStyle name="Labels - Style3 14 2 8" xfId="20424"/>
    <cellStyle name="Labels - Style3 14 2 8 2" xfId="20425"/>
    <cellStyle name="Labels - Style3 14 2 9" xfId="20426"/>
    <cellStyle name="Labels - Style3 14 3" xfId="20427"/>
    <cellStyle name="Labels - Style3 14 3 2" xfId="20428"/>
    <cellStyle name="Labels - Style3 14 3 2 2" xfId="20429"/>
    <cellStyle name="Labels - Style3 14 3 2 3" xfId="20430"/>
    <cellStyle name="Labels - Style3 14 3 3" xfId="20431"/>
    <cellStyle name="Labels - Style3 14 3 3 2" xfId="20432"/>
    <cellStyle name="Labels - Style3 14 3 3 3" xfId="20433"/>
    <cellStyle name="Labels - Style3 14 3 4" xfId="20434"/>
    <cellStyle name="Labels - Style3 14 3 4 2" xfId="20435"/>
    <cellStyle name="Labels - Style3 14 3 5" xfId="20436"/>
    <cellStyle name="Labels - Style3 14 3 5 2" xfId="20437"/>
    <cellStyle name="Labels - Style3 14 3 6" xfId="20438"/>
    <cellStyle name="Labels - Style3 14 3 6 2" xfId="20439"/>
    <cellStyle name="Labels - Style3 14 3 7" xfId="20440"/>
    <cellStyle name="Labels - Style3 14 4" xfId="20441"/>
    <cellStyle name="Labels - Style3 14 4 2" xfId="20442"/>
    <cellStyle name="Labels - Style3 14 5" xfId="20443"/>
    <cellStyle name="Labels - Style3 14 6" xfId="20444"/>
    <cellStyle name="Labels - Style3 15" xfId="20445"/>
    <cellStyle name="Labels - Style3 15 2" xfId="20446"/>
    <cellStyle name="Labels - Style3 15 2 2" xfId="20447"/>
    <cellStyle name="Labels - Style3 15 2 2 2" xfId="20448"/>
    <cellStyle name="Labels - Style3 15 2 2 2 2" xfId="20449"/>
    <cellStyle name="Labels - Style3 15 2 2 2 3" xfId="20450"/>
    <cellStyle name="Labels - Style3 15 2 2 3" xfId="20451"/>
    <cellStyle name="Labels - Style3 15 2 2 3 2" xfId="20452"/>
    <cellStyle name="Labels - Style3 15 2 2 3 3" xfId="20453"/>
    <cellStyle name="Labels - Style3 15 2 2 4" xfId="20454"/>
    <cellStyle name="Labels - Style3 15 2 2 4 2" xfId="20455"/>
    <cellStyle name="Labels - Style3 15 2 2 5" xfId="20456"/>
    <cellStyle name="Labels - Style3 15 2 2 5 2" xfId="20457"/>
    <cellStyle name="Labels - Style3 15 2 2 6" xfId="20458"/>
    <cellStyle name="Labels - Style3 15 2 2 6 2" xfId="20459"/>
    <cellStyle name="Labels - Style3 15 2 2 7" xfId="20460"/>
    <cellStyle name="Labels - Style3 15 2 3" xfId="20461"/>
    <cellStyle name="Labels - Style3 15 2 3 2" xfId="20462"/>
    <cellStyle name="Labels - Style3 15 2 3 3" xfId="20463"/>
    <cellStyle name="Labels - Style3 15 2 4" xfId="20464"/>
    <cellStyle name="Labels - Style3 15 2 4 2" xfId="20465"/>
    <cellStyle name="Labels - Style3 15 2 4 3" xfId="20466"/>
    <cellStyle name="Labels - Style3 15 2 5" xfId="20467"/>
    <cellStyle name="Labels - Style3 15 2 5 2" xfId="20468"/>
    <cellStyle name="Labels - Style3 15 2 5 3" xfId="20469"/>
    <cellStyle name="Labels - Style3 15 2 6" xfId="20470"/>
    <cellStyle name="Labels - Style3 15 2 6 2" xfId="20471"/>
    <cellStyle name="Labels - Style3 15 2 7" xfId="20472"/>
    <cellStyle name="Labels - Style3 15 2 7 2" xfId="20473"/>
    <cellStyle name="Labels - Style3 15 2 8" xfId="20474"/>
    <cellStyle name="Labels - Style3 15 2 8 2" xfId="20475"/>
    <cellStyle name="Labels - Style3 15 2 9" xfId="20476"/>
    <cellStyle name="Labels - Style3 15 3" xfId="20477"/>
    <cellStyle name="Labels - Style3 15 3 2" xfId="20478"/>
    <cellStyle name="Labels - Style3 15 3 2 2" xfId="20479"/>
    <cellStyle name="Labels - Style3 15 3 2 3" xfId="20480"/>
    <cellStyle name="Labels - Style3 15 3 3" xfId="20481"/>
    <cellStyle name="Labels - Style3 15 3 3 2" xfId="20482"/>
    <cellStyle name="Labels - Style3 15 3 3 3" xfId="20483"/>
    <cellStyle name="Labels - Style3 15 3 4" xfId="20484"/>
    <cellStyle name="Labels - Style3 15 3 4 2" xfId="20485"/>
    <cellStyle name="Labels - Style3 15 3 5" xfId="20486"/>
    <cellStyle name="Labels - Style3 15 3 5 2" xfId="20487"/>
    <cellStyle name="Labels - Style3 15 3 6" xfId="20488"/>
    <cellStyle name="Labels - Style3 15 3 6 2" xfId="20489"/>
    <cellStyle name="Labels - Style3 15 3 7" xfId="20490"/>
    <cellStyle name="Labels - Style3 15 4" xfId="20491"/>
    <cellStyle name="Labels - Style3 15 4 2" xfId="20492"/>
    <cellStyle name="Labels - Style3 15 5" xfId="20493"/>
    <cellStyle name="Labels - Style3 15 6" xfId="20494"/>
    <cellStyle name="Labels - Style3 16" xfId="20495"/>
    <cellStyle name="Labels - Style3 16 2" xfId="20496"/>
    <cellStyle name="Labels - Style3 16 2 2" xfId="20497"/>
    <cellStyle name="Labels - Style3 16 2 2 2" xfId="20498"/>
    <cellStyle name="Labels - Style3 16 2 2 2 2" xfId="20499"/>
    <cellStyle name="Labels - Style3 16 2 2 2 3" xfId="20500"/>
    <cellStyle name="Labels - Style3 16 2 2 3" xfId="20501"/>
    <cellStyle name="Labels - Style3 16 2 2 3 2" xfId="20502"/>
    <cellStyle name="Labels - Style3 16 2 2 3 3" xfId="20503"/>
    <cellStyle name="Labels - Style3 16 2 2 4" xfId="20504"/>
    <cellStyle name="Labels - Style3 16 2 2 4 2" xfId="20505"/>
    <cellStyle name="Labels - Style3 16 2 2 5" xfId="20506"/>
    <cellStyle name="Labels - Style3 16 2 2 5 2" xfId="20507"/>
    <cellStyle name="Labels - Style3 16 2 2 6" xfId="20508"/>
    <cellStyle name="Labels - Style3 16 2 2 6 2" xfId="20509"/>
    <cellStyle name="Labels - Style3 16 2 2 7" xfId="20510"/>
    <cellStyle name="Labels - Style3 16 2 3" xfId="20511"/>
    <cellStyle name="Labels - Style3 16 2 3 2" xfId="20512"/>
    <cellStyle name="Labels - Style3 16 2 3 3" xfId="20513"/>
    <cellStyle name="Labels - Style3 16 2 4" xfId="20514"/>
    <cellStyle name="Labels - Style3 16 2 4 2" xfId="20515"/>
    <cellStyle name="Labels - Style3 16 2 4 3" xfId="20516"/>
    <cellStyle name="Labels - Style3 16 2 5" xfId="20517"/>
    <cellStyle name="Labels - Style3 16 2 5 2" xfId="20518"/>
    <cellStyle name="Labels - Style3 16 2 5 3" xfId="20519"/>
    <cellStyle name="Labels - Style3 16 2 6" xfId="20520"/>
    <cellStyle name="Labels - Style3 16 2 6 2" xfId="20521"/>
    <cellStyle name="Labels - Style3 16 2 7" xfId="20522"/>
    <cellStyle name="Labels - Style3 16 2 7 2" xfId="20523"/>
    <cellStyle name="Labels - Style3 16 2 8" xfId="20524"/>
    <cellStyle name="Labels - Style3 16 2 8 2" xfId="20525"/>
    <cellStyle name="Labels - Style3 16 2 9" xfId="20526"/>
    <cellStyle name="Labels - Style3 16 3" xfId="20527"/>
    <cellStyle name="Labels - Style3 16 3 2" xfId="20528"/>
    <cellStyle name="Labels - Style3 16 3 2 2" xfId="20529"/>
    <cellStyle name="Labels - Style3 16 3 2 3" xfId="20530"/>
    <cellStyle name="Labels - Style3 16 3 3" xfId="20531"/>
    <cellStyle name="Labels - Style3 16 3 3 2" xfId="20532"/>
    <cellStyle name="Labels - Style3 16 3 3 3" xfId="20533"/>
    <cellStyle name="Labels - Style3 16 3 4" xfId="20534"/>
    <cellStyle name="Labels - Style3 16 3 4 2" xfId="20535"/>
    <cellStyle name="Labels - Style3 16 3 5" xfId="20536"/>
    <cellStyle name="Labels - Style3 16 3 5 2" xfId="20537"/>
    <cellStyle name="Labels - Style3 16 3 6" xfId="20538"/>
    <cellStyle name="Labels - Style3 16 3 6 2" xfId="20539"/>
    <cellStyle name="Labels - Style3 16 3 7" xfId="20540"/>
    <cellStyle name="Labels - Style3 16 4" xfId="20541"/>
    <cellStyle name="Labels - Style3 16 4 2" xfId="20542"/>
    <cellStyle name="Labels - Style3 16 5" xfId="20543"/>
    <cellStyle name="Labels - Style3 16 6" xfId="20544"/>
    <cellStyle name="Labels - Style3 17" xfId="20545"/>
    <cellStyle name="Labels - Style3 17 2" xfId="20546"/>
    <cellStyle name="Labels - Style3 17 2 2" xfId="20547"/>
    <cellStyle name="Labels - Style3 17 2 2 2" xfId="20548"/>
    <cellStyle name="Labels - Style3 17 2 2 2 2" xfId="20549"/>
    <cellStyle name="Labels - Style3 17 2 2 2 3" xfId="20550"/>
    <cellStyle name="Labels - Style3 17 2 2 3" xfId="20551"/>
    <cellStyle name="Labels - Style3 17 2 2 3 2" xfId="20552"/>
    <cellStyle name="Labels - Style3 17 2 2 3 3" xfId="20553"/>
    <cellStyle name="Labels - Style3 17 2 2 4" xfId="20554"/>
    <cellStyle name="Labels - Style3 17 2 2 4 2" xfId="20555"/>
    <cellStyle name="Labels - Style3 17 2 2 5" xfId="20556"/>
    <cellStyle name="Labels - Style3 17 2 2 5 2" xfId="20557"/>
    <cellStyle name="Labels - Style3 17 2 2 6" xfId="20558"/>
    <cellStyle name="Labels - Style3 17 2 2 6 2" xfId="20559"/>
    <cellStyle name="Labels - Style3 17 2 2 7" xfId="20560"/>
    <cellStyle name="Labels - Style3 17 2 3" xfId="20561"/>
    <cellStyle name="Labels - Style3 17 2 3 2" xfId="20562"/>
    <cellStyle name="Labels - Style3 17 2 3 3" xfId="20563"/>
    <cellStyle name="Labels - Style3 17 2 4" xfId="20564"/>
    <cellStyle name="Labels - Style3 17 2 4 2" xfId="20565"/>
    <cellStyle name="Labels - Style3 17 2 4 3" xfId="20566"/>
    <cellStyle name="Labels - Style3 17 2 5" xfId="20567"/>
    <cellStyle name="Labels - Style3 17 2 5 2" xfId="20568"/>
    <cellStyle name="Labels - Style3 17 2 5 3" xfId="20569"/>
    <cellStyle name="Labels - Style3 17 2 6" xfId="20570"/>
    <cellStyle name="Labels - Style3 17 2 6 2" xfId="20571"/>
    <cellStyle name="Labels - Style3 17 2 7" xfId="20572"/>
    <cellStyle name="Labels - Style3 17 2 7 2" xfId="20573"/>
    <cellStyle name="Labels - Style3 17 2 8" xfId="20574"/>
    <cellStyle name="Labels - Style3 17 2 8 2" xfId="20575"/>
    <cellStyle name="Labels - Style3 17 2 9" xfId="20576"/>
    <cellStyle name="Labels - Style3 17 3" xfId="20577"/>
    <cellStyle name="Labels - Style3 17 3 2" xfId="20578"/>
    <cellStyle name="Labels - Style3 17 3 2 2" xfId="20579"/>
    <cellStyle name="Labels - Style3 17 3 2 3" xfId="20580"/>
    <cellStyle name="Labels - Style3 17 3 3" xfId="20581"/>
    <cellStyle name="Labels - Style3 17 3 3 2" xfId="20582"/>
    <cellStyle name="Labels - Style3 17 3 3 3" xfId="20583"/>
    <cellStyle name="Labels - Style3 17 3 4" xfId="20584"/>
    <cellStyle name="Labels - Style3 17 3 4 2" xfId="20585"/>
    <cellStyle name="Labels - Style3 17 3 5" xfId="20586"/>
    <cellStyle name="Labels - Style3 17 3 5 2" xfId="20587"/>
    <cellStyle name="Labels - Style3 17 3 6" xfId="20588"/>
    <cellStyle name="Labels - Style3 17 3 6 2" xfId="20589"/>
    <cellStyle name="Labels - Style3 17 3 7" xfId="20590"/>
    <cellStyle name="Labels - Style3 17 4" xfId="20591"/>
    <cellStyle name="Labels - Style3 17 4 2" xfId="20592"/>
    <cellStyle name="Labels - Style3 17 5" xfId="20593"/>
    <cellStyle name="Labels - Style3 17 6" xfId="20594"/>
    <cellStyle name="Labels - Style3 18" xfId="20595"/>
    <cellStyle name="Labels - Style3 18 2" xfId="20596"/>
    <cellStyle name="Labels - Style3 18 2 2" xfId="20597"/>
    <cellStyle name="Labels - Style3 18 2 2 2" xfId="20598"/>
    <cellStyle name="Labels - Style3 18 2 2 2 2" xfId="20599"/>
    <cellStyle name="Labels - Style3 18 2 2 2 3" xfId="20600"/>
    <cellStyle name="Labels - Style3 18 2 2 3" xfId="20601"/>
    <cellStyle name="Labels - Style3 18 2 2 3 2" xfId="20602"/>
    <cellStyle name="Labels - Style3 18 2 2 3 3" xfId="20603"/>
    <cellStyle name="Labels - Style3 18 2 2 4" xfId="20604"/>
    <cellStyle name="Labels - Style3 18 2 2 4 2" xfId="20605"/>
    <cellStyle name="Labels - Style3 18 2 2 5" xfId="20606"/>
    <cellStyle name="Labels - Style3 18 2 2 5 2" xfId="20607"/>
    <cellStyle name="Labels - Style3 18 2 2 6" xfId="20608"/>
    <cellStyle name="Labels - Style3 18 2 2 6 2" xfId="20609"/>
    <cellStyle name="Labels - Style3 18 2 2 7" xfId="20610"/>
    <cellStyle name="Labels - Style3 18 2 3" xfId="20611"/>
    <cellStyle name="Labels - Style3 18 2 3 2" xfId="20612"/>
    <cellStyle name="Labels - Style3 18 2 3 3" xfId="20613"/>
    <cellStyle name="Labels - Style3 18 2 4" xfId="20614"/>
    <cellStyle name="Labels - Style3 18 2 4 2" xfId="20615"/>
    <cellStyle name="Labels - Style3 18 2 4 3" xfId="20616"/>
    <cellStyle name="Labels - Style3 18 2 5" xfId="20617"/>
    <cellStyle name="Labels - Style3 18 2 5 2" xfId="20618"/>
    <cellStyle name="Labels - Style3 18 2 5 3" xfId="20619"/>
    <cellStyle name="Labels - Style3 18 2 6" xfId="20620"/>
    <cellStyle name="Labels - Style3 18 2 6 2" xfId="20621"/>
    <cellStyle name="Labels - Style3 18 2 7" xfId="20622"/>
    <cellStyle name="Labels - Style3 18 2 7 2" xfId="20623"/>
    <cellStyle name="Labels - Style3 18 2 8" xfId="20624"/>
    <cellStyle name="Labels - Style3 18 2 8 2" xfId="20625"/>
    <cellStyle name="Labels - Style3 18 2 9" xfId="20626"/>
    <cellStyle name="Labels - Style3 18 3" xfId="20627"/>
    <cellStyle name="Labels - Style3 18 3 2" xfId="20628"/>
    <cellStyle name="Labels - Style3 18 3 2 2" xfId="20629"/>
    <cellStyle name="Labels - Style3 18 3 2 3" xfId="20630"/>
    <cellStyle name="Labels - Style3 18 3 3" xfId="20631"/>
    <cellStyle name="Labels - Style3 18 3 3 2" xfId="20632"/>
    <cellStyle name="Labels - Style3 18 3 3 3" xfId="20633"/>
    <cellStyle name="Labels - Style3 18 3 4" xfId="20634"/>
    <cellStyle name="Labels - Style3 18 3 4 2" xfId="20635"/>
    <cellStyle name="Labels - Style3 18 3 5" xfId="20636"/>
    <cellStyle name="Labels - Style3 18 3 5 2" xfId="20637"/>
    <cellStyle name="Labels - Style3 18 3 6" xfId="20638"/>
    <cellStyle name="Labels - Style3 18 3 6 2" xfId="20639"/>
    <cellStyle name="Labels - Style3 18 3 7" xfId="20640"/>
    <cellStyle name="Labels - Style3 18 4" xfId="20641"/>
    <cellStyle name="Labels - Style3 18 4 2" xfId="20642"/>
    <cellStyle name="Labels - Style3 18 5" xfId="20643"/>
    <cellStyle name="Labels - Style3 18 6" xfId="20644"/>
    <cellStyle name="Labels - Style3 19" xfId="20645"/>
    <cellStyle name="Labels - Style3 19 2" xfId="20646"/>
    <cellStyle name="Labels - Style3 19 2 2" xfId="20647"/>
    <cellStyle name="Labels - Style3 19 2 2 2" xfId="20648"/>
    <cellStyle name="Labels - Style3 19 2 2 2 2" xfId="20649"/>
    <cellStyle name="Labels - Style3 19 2 2 2 3" xfId="20650"/>
    <cellStyle name="Labels - Style3 19 2 2 3" xfId="20651"/>
    <cellStyle name="Labels - Style3 19 2 2 3 2" xfId="20652"/>
    <cellStyle name="Labels - Style3 19 2 2 3 3" xfId="20653"/>
    <cellStyle name="Labels - Style3 19 2 2 4" xfId="20654"/>
    <cellStyle name="Labels - Style3 19 2 2 4 2" xfId="20655"/>
    <cellStyle name="Labels - Style3 19 2 2 5" xfId="20656"/>
    <cellStyle name="Labels - Style3 19 2 2 5 2" xfId="20657"/>
    <cellStyle name="Labels - Style3 19 2 2 6" xfId="20658"/>
    <cellStyle name="Labels - Style3 19 2 2 6 2" xfId="20659"/>
    <cellStyle name="Labels - Style3 19 2 2 7" xfId="20660"/>
    <cellStyle name="Labels - Style3 19 2 3" xfId="20661"/>
    <cellStyle name="Labels - Style3 19 2 3 2" xfId="20662"/>
    <cellStyle name="Labels - Style3 19 2 3 3" xfId="20663"/>
    <cellStyle name="Labels - Style3 19 2 4" xfId="20664"/>
    <cellStyle name="Labels - Style3 19 2 4 2" xfId="20665"/>
    <cellStyle name="Labels - Style3 19 2 4 3" xfId="20666"/>
    <cellStyle name="Labels - Style3 19 2 5" xfId="20667"/>
    <cellStyle name="Labels - Style3 19 2 5 2" xfId="20668"/>
    <cellStyle name="Labels - Style3 19 2 5 3" xfId="20669"/>
    <cellStyle name="Labels - Style3 19 2 6" xfId="20670"/>
    <cellStyle name="Labels - Style3 19 2 6 2" xfId="20671"/>
    <cellStyle name="Labels - Style3 19 2 7" xfId="20672"/>
    <cellStyle name="Labels - Style3 19 2 7 2" xfId="20673"/>
    <cellStyle name="Labels - Style3 19 2 8" xfId="20674"/>
    <cellStyle name="Labels - Style3 19 2 8 2" xfId="20675"/>
    <cellStyle name="Labels - Style3 19 2 9" xfId="20676"/>
    <cellStyle name="Labels - Style3 19 3" xfId="20677"/>
    <cellStyle name="Labels - Style3 19 3 2" xfId="20678"/>
    <cellStyle name="Labels - Style3 19 3 2 2" xfId="20679"/>
    <cellStyle name="Labels - Style3 19 3 2 3" xfId="20680"/>
    <cellStyle name="Labels - Style3 19 3 3" xfId="20681"/>
    <cellStyle name="Labels - Style3 19 3 3 2" xfId="20682"/>
    <cellStyle name="Labels - Style3 19 3 3 3" xfId="20683"/>
    <cellStyle name="Labels - Style3 19 3 4" xfId="20684"/>
    <cellStyle name="Labels - Style3 19 3 4 2" xfId="20685"/>
    <cellStyle name="Labels - Style3 19 3 5" xfId="20686"/>
    <cellStyle name="Labels - Style3 19 3 5 2" xfId="20687"/>
    <cellStyle name="Labels - Style3 19 3 6" xfId="20688"/>
    <cellStyle name="Labels - Style3 19 3 6 2" xfId="20689"/>
    <cellStyle name="Labels - Style3 19 3 7" xfId="20690"/>
    <cellStyle name="Labels - Style3 19 4" xfId="20691"/>
    <cellStyle name="Labels - Style3 19 4 2" xfId="20692"/>
    <cellStyle name="Labels - Style3 19 5" xfId="20693"/>
    <cellStyle name="Labels - Style3 19 6" xfId="20694"/>
    <cellStyle name="Labels - Style3 2" xfId="20695"/>
    <cellStyle name="Labels - Style3 2 10" xfId="20696"/>
    <cellStyle name="Labels - Style3 2 10 2" xfId="20697"/>
    <cellStyle name="Labels - Style3 2 10 3" xfId="20698"/>
    <cellStyle name="Labels - Style3 2 10 4" xfId="20699"/>
    <cellStyle name="Labels - Style3 2 10 5" xfId="20700"/>
    <cellStyle name="Labels - Style3 2 10 6" xfId="20701"/>
    <cellStyle name="Labels - Style3 2 10 7" xfId="20702"/>
    <cellStyle name="Labels - Style3 2 11" xfId="20703"/>
    <cellStyle name="Labels - Style3 2 12" xfId="20704"/>
    <cellStyle name="Labels - Style3 2 13" xfId="20705"/>
    <cellStyle name="Labels - Style3 2 14" xfId="20706"/>
    <cellStyle name="Labels - Style3 2 15" xfId="20707"/>
    <cellStyle name="Labels - Style3 2 16" xfId="20708"/>
    <cellStyle name="Labels - Style3 2 2" xfId="20709"/>
    <cellStyle name="Labels - Style3 2 2 10" xfId="20710"/>
    <cellStyle name="Labels - Style3 2 2 10 2" xfId="20711"/>
    <cellStyle name="Labels - Style3 2 2 11" xfId="20712"/>
    <cellStyle name="Labels - Style3 2 2 12" xfId="20713"/>
    <cellStyle name="Labels - Style3 2 2 2" xfId="20714"/>
    <cellStyle name="Labels - Style3 2 2 2 10" xfId="20715"/>
    <cellStyle name="Labels - Style3 2 2 2 10 2" xfId="20716"/>
    <cellStyle name="Labels - Style3 2 2 2 11" xfId="20717"/>
    <cellStyle name="Labels - Style3 2 2 2 2" xfId="20718"/>
    <cellStyle name="Labels - Style3 2 2 2 2 2" xfId="20719"/>
    <cellStyle name="Labels - Style3 2 2 2 2 2 2" xfId="20720"/>
    <cellStyle name="Labels - Style3 2 2 2 2 2 2 2" xfId="20721"/>
    <cellStyle name="Labels - Style3 2 2 2 2 2 2 3" xfId="20722"/>
    <cellStyle name="Labels - Style3 2 2 2 2 2 3" xfId="20723"/>
    <cellStyle name="Labels - Style3 2 2 2 2 2 3 2" xfId="20724"/>
    <cellStyle name="Labels - Style3 2 2 2 2 2 3 3" xfId="20725"/>
    <cellStyle name="Labels - Style3 2 2 2 2 2 4" xfId="20726"/>
    <cellStyle name="Labels - Style3 2 2 2 2 2 4 2" xfId="20727"/>
    <cellStyle name="Labels - Style3 2 2 2 2 2 5" xfId="20728"/>
    <cellStyle name="Labels - Style3 2 2 2 2 2 5 2" xfId="20729"/>
    <cellStyle name="Labels - Style3 2 2 2 2 2 6" xfId="20730"/>
    <cellStyle name="Labels - Style3 2 2 2 2 2 6 2" xfId="20731"/>
    <cellStyle name="Labels - Style3 2 2 2 2 2 7" xfId="20732"/>
    <cellStyle name="Labels - Style3 2 2 2 2 3" xfId="20733"/>
    <cellStyle name="Labels - Style3 2 2 2 2 3 2" xfId="20734"/>
    <cellStyle name="Labels - Style3 2 2 2 2 3 3" xfId="20735"/>
    <cellStyle name="Labels - Style3 2 2 2 2 4" xfId="20736"/>
    <cellStyle name="Labels - Style3 2 2 2 2 4 2" xfId="20737"/>
    <cellStyle name="Labels - Style3 2 2 2 2 4 3" xfId="20738"/>
    <cellStyle name="Labels - Style3 2 2 2 2 5" xfId="20739"/>
    <cellStyle name="Labels - Style3 2 2 2 2 5 2" xfId="20740"/>
    <cellStyle name="Labels - Style3 2 2 2 2 5 3" xfId="20741"/>
    <cellStyle name="Labels - Style3 2 2 2 2 6" xfId="20742"/>
    <cellStyle name="Labels - Style3 2 2 2 2 6 2" xfId="20743"/>
    <cellStyle name="Labels - Style3 2 2 2 2 7" xfId="20744"/>
    <cellStyle name="Labels - Style3 2 2 2 2 7 2" xfId="20745"/>
    <cellStyle name="Labels - Style3 2 2 2 2 8" xfId="20746"/>
    <cellStyle name="Labels - Style3 2 2 2 2 8 2" xfId="20747"/>
    <cellStyle name="Labels - Style3 2 2 2 2 9" xfId="20748"/>
    <cellStyle name="Labels - Style3 2 2 2 3" xfId="20749"/>
    <cellStyle name="Labels - Style3 2 2 2 3 2" xfId="20750"/>
    <cellStyle name="Labels - Style3 2 2 2 3 2 2" xfId="20751"/>
    <cellStyle name="Labels - Style3 2 2 2 3 2 2 2" xfId="20752"/>
    <cellStyle name="Labels - Style3 2 2 2 3 2 2 3" xfId="20753"/>
    <cellStyle name="Labels - Style3 2 2 2 3 2 3" xfId="20754"/>
    <cellStyle name="Labels - Style3 2 2 2 3 2 3 2" xfId="20755"/>
    <cellStyle name="Labels - Style3 2 2 2 3 2 3 3" xfId="20756"/>
    <cellStyle name="Labels - Style3 2 2 2 3 2 4" xfId="20757"/>
    <cellStyle name="Labels - Style3 2 2 2 3 2 4 2" xfId="20758"/>
    <cellStyle name="Labels - Style3 2 2 2 3 2 5" xfId="20759"/>
    <cellStyle name="Labels - Style3 2 2 2 3 2 5 2" xfId="20760"/>
    <cellStyle name="Labels - Style3 2 2 2 3 2 6" xfId="20761"/>
    <cellStyle name="Labels - Style3 2 2 2 3 2 6 2" xfId="20762"/>
    <cellStyle name="Labels - Style3 2 2 2 3 2 7" xfId="20763"/>
    <cellStyle name="Labels - Style3 2 2 2 3 3" xfId="20764"/>
    <cellStyle name="Labels - Style3 2 2 2 3 3 2" xfId="20765"/>
    <cellStyle name="Labels - Style3 2 2 2 3 3 3" xfId="20766"/>
    <cellStyle name="Labels - Style3 2 2 2 3 4" xfId="20767"/>
    <cellStyle name="Labels - Style3 2 2 2 3 4 2" xfId="20768"/>
    <cellStyle name="Labels - Style3 2 2 2 3 4 3" xfId="20769"/>
    <cellStyle name="Labels - Style3 2 2 2 3 5" xfId="20770"/>
    <cellStyle name="Labels - Style3 2 2 2 3 5 2" xfId="20771"/>
    <cellStyle name="Labels - Style3 2 2 2 3 5 3" xfId="20772"/>
    <cellStyle name="Labels - Style3 2 2 2 3 6" xfId="20773"/>
    <cellStyle name="Labels - Style3 2 2 2 3 6 2" xfId="20774"/>
    <cellStyle name="Labels - Style3 2 2 2 3 7" xfId="20775"/>
    <cellStyle name="Labels - Style3 2 2 2 3 7 2" xfId="20776"/>
    <cellStyle name="Labels - Style3 2 2 2 3 8" xfId="20777"/>
    <cellStyle name="Labels - Style3 2 2 2 3 8 2" xfId="20778"/>
    <cellStyle name="Labels - Style3 2 2 2 3 9" xfId="20779"/>
    <cellStyle name="Labels - Style3 2 2 2 4" xfId="20780"/>
    <cellStyle name="Labels - Style3 2 2 2 4 2" xfId="20781"/>
    <cellStyle name="Labels - Style3 2 2 2 4 2 2" xfId="20782"/>
    <cellStyle name="Labels - Style3 2 2 2 4 2 3" xfId="20783"/>
    <cellStyle name="Labels - Style3 2 2 2 4 3" xfId="20784"/>
    <cellStyle name="Labels - Style3 2 2 2 4 3 2" xfId="20785"/>
    <cellStyle name="Labels - Style3 2 2 2 4 3 3" xfId="20786"/>
    <cellStyle name="Labels - Style3 2 2 2 4 4" xfId="20787"/>
    <cellStyle name="Labels - Style3 2 2 2 4 4 2" xfId="20788"/>
    <cellStyle name="Labels - Style3 2 2 2 4 5" xfId="20789"/>
    <cellStyle name="Labels - Style3 2 2 2 4 5 2" xfId="20790"/>
    <cellStyle name="Labels - Style3 2 2 2 4 6" xfId="20791"/>
    <cellStyle name="Labels - Style3 2 2 2 4 6 2" xfId="20792"/>
    <cellStyle name="Labels - Style3 2 2 2 4 7" xfId="20793"/>
    <cellStyle name="Labels - Style3 2 2 2 5" xfId="20794"/>
    <cellStyle name="Labels - Style3 2 2 2 5 2" xfId="20795"/>
    <cellStyle name="Labels - Style3 2 2 2 5 3" xfId="20796"/>
    <cellStyle name="Labels - Style3 2 2 2 6" xfId="20797"/>
    <cellStyle name="Labels - Style3 2 2 2 6 2" xfId="20798"/>
    <cellStyle name="Labels - Style3 2 2 2 6 3" xfId="20799"/>
    <cellStyle name="Labels - Style3 2 2 2 7" xfId="20800"/>
    <cellStyle name="Labels - Style3 2 2 2 7 2" xfId="20801"/>
    <cellStyle name="Labels - Style3 2 2 2 7 3" xfId="20802"/>
    <cellStyle name="Labels - Style3 2 2 2 8" xfId="20803"/>
    <cellStyle name="Labels - Style3 2 2 2 8 2" xfId="20804"/>
    <cellStyle name="Labels - Style3 2 2 2 9" xfId="20805"/>
    <cellStyle name="Labels - Style3 2 2 2 9 2" xfId="20806"/>
    <cellStyle name="Labels - Style3 2 2 3" xfId="20807"/>
    <cellStyle name="Labels - Style3 2 2 3 2" xfId="20808"/>
    <cellStyle name="Labels - Style3 2 2 3 2 2" xfId="20809"/>
    <cellStyle name="Labels - Style3 2 2 3 2 2 2" xfId="20810"/>
    <cellStyle name="Labels - Style3 2 2 3 2 2 3" xfId="20811"/>
    <cellStyle name="Labels - Style3 2 2 3 2 3" xfId="20812"/>
    <cellStyle name="Labels - Style3 2 2 3 2 3 2" xfId="20813"/>
    <cellStyle name="Labels - Style3 2 2 3 2 3 3" xfId="20814"/>
    <cellStyle name="Labels - Style3 2 2 3 2 4" xfId="20815"/>
    <cellStyle name="Labels - Style3 2 2 3 2 4 2" xfId="20816"/>
    <cellStyle name="Labels - Style3 2 2 3 2 5" xfId="20817"/>
    <cellStyle name="Labels - Style3 2 2 3 2 5 2" xfId="20818"/>
    <cellStyle name="Labels - Style3 2 2 3 2 6" xfId="20819"/>
    <cellStyle name="Labels - Style3 2 2 3 2 6 2" xfId="20820"/>
    <cellStyle name="Labels - Style3 2 2 3 2 7" xfId="20821"/>
    <cellStyle name="Labels - Style3 2 2 3 3" xfId="20822"/>
    <cellStyle name="Labels - Style3 2 2 3 3 2" xfId="20823"/>
    <cellStyle name="Labels - Style3 2 2 3 3 3" xfId="20824"/>
    <cellStyle name="Labels - Style3 2 2 3 4" xfId="20825"/>
    <cellStyle name="Labels - Style3 2 2 3 4 2" xfId="20826"/>
    <cellStyle name="Labels - Style3 2 2 3 4 3" xfId="20827"/>
    <cellStyle name="Labels - Style3 2 2 3 5" xfId="20828"/>
    <cellStyle name="Labels - Style3 2 2 3 5 2" xfId="20829"/>
    <cellStyle name="Labels - Style3 2 2 3 5 3" xfId="20830"/>
    <cellStyle name="Labels - Style3 2 2 3 6" xfId="20831"/>
    <cellStyle name="Labels - Style3 2 2 3 6 2" xfId="20832"/>
    <cellStyle name="Labels - Style3 2 2 3 7" xfId="20833"/>
    <cellStyle name="Labels - Style3 2 2 3 7 2" xfId="20834"/>
    <cellStyle name="Labels - Style3 2 2 3 8" xfId="20835"/>
    <cellStyle name="Labels - Style3 2 2 3 8 2" xfId="20836"/>
    <cellStyle name="Labels - Style3 2 2 3 9" xfId="20837"/>
    <cellStyle name="Labels - Style3 2 2 4" xfId="20838"/>
    <cellStyle name="Labels - Style3 2 2 4 2" xfId="20839"/>
    <cellStyle name="Labels - Style3 2 2 4 2 2" xfId="20840"/>
    <cellStyle name="Labels - Style3 2 2 4 2 3" xfId="20841"/>
    <cellStyle name="Labels - Style3 2 2 4 2 4" xfId="20842"/>
    <cellStyle name="Labels - Style3 2 2 4 2 5" xfId="20843"/>
    <cellStyle name="Labels - Style3 2 2 4 3" xfId="20844"/>
    <cellStyle name="Labels - Style3 2 2 4 3 2" xfId="20845"/>
    <cellStyle name="Labels - Style3 2 2 4 3 3" xfId="20846"/>
    <cellStyle name="Labels - Style3 2 2 4 4" xfId="20847"/>
    <cellStyle name="Labels - Style3 2 2 4 4 2" xfId="20848"/>
    <cellStyle name="Labels - Style3 2 2 4 5" xfId="20849"/>
    <cellStyle name="Labels - Style3 2 2 4 5 2" xfId="20850"/>
    <cellStyle name="Labels - Style3 2 2 4 6" xfId="20851"/>
    <cellStyle name="Labels - Style3 2 2 4 6 2" xfId="20852"/>
    <cellStyle name="Labels - Style3 2 2 4 7" xfId="20853"/>
    <cellStyle name="Labels - Style3 2 2 5" xfId="20854"/>
    <cellStyle name="Labels - Style3 2 2 5 2" xfId="20855"/>
    <cellStyle name="Labels - Style3 2 2 5 2 2" xfId="20856"/>
    <cellStyle name="Labels - Style3 2 2 5 2 3" xfId="20857"/>
    <cellStyle name="Labels - Style3 2 2 5 2 4" xfId="20858"/>
    <cellStyle name="Labels - Style3 2 2 5 2 5" xfId="20859"/>
    <cellStyle name="Labels - Style3 2 2 5 3" xfId="20860"/>
    <cellStyle name="Labels - Style3 2 2 5 4" xfId="20861"/>
    <cellStyle name="Labels - Style3 2 2 5 5" xfId="20862"/>
    <cellStyle name="Labels - Style3 2 2 5 6" xfId="20863"/>
    <cellStyle name="Labels - Style3 2 2 5 7" xfId="20864"/>
    <cellStyle name="Labels - Style3 2 2 6" xfId="20865"/>
    <cellStyle name="Labels - Style3 2 2 6 2" xfId="20866"/>
    <cellStyle name="Labels - Style3 2 2 6 3" xfId="20867"/>
    <cellStyle name="Labels - Style3 2 2 6 4" xfId="20868"/>
    <cellStyle name="Labels - Style3 2 2 6 5" xfId="20869"/>
    <cellStyle name="Labels - Style3 2 2 6 6" xfId="20870"/>
    <cellStyle name="Labels - Style3 2 2 6 7" xfId="20871"/>
    <cellStyle name="Labels - Style3 2 2 7" xfId="20872"/>
    <cellStyle name="Labels - Style3 2 2 7 2" xfId="20873"/>
    <cellStyle name="Labels - Style3 2 2 7 3" xfId="20874"/>
    <cellStyle name="Labels - Style3 2 2 8" xfId="20875"/>
    <cellStyle name="Labels - Style3 2 2 8 2" xfId="20876"/>
    <cellStyle name="Labels - Style3 2 2 9" xfId="20877"/>
    <cellStyle name="Labels - Style3 2 2 9 2" xfId="20878"/>
    <cellStyle name="Labels - Style3 2 3" xfId="20879"/>
    <cellStyle name="Labels - Style3 2 3 10" xfId="20880"/>
    <cellStyle name="Labels - Style3 2 3 10 2" xfId="20881"/>
    <cellStyle name="Labels - Style3 2 3 11" xfId="20882"/>
    <cellStyle name="Labels - Style3 2 3 12" xfId="20883"/>
    <cellStyle name="Labels - Style3 2 3 2" xfId="20884"/>
    <cellStyle name="Labels - Style3 2 3 2 2" xfId="20885"/>
    <cellStyle name="Labels - Style3 2 3 2 2 2" xfId="20886"/>
    <cellStyle name="Labels - Style3 2 3 2 2 2 2" xfId="20887"/>
    <cellStyle name="Labels - Style3 2 3 2 2 2 3" xfId="20888"/>
    <cellStyle name="Labels - Style3 2 3 2 2 3" xfId="20889"/>
    <cellStyle name="Labels - Style3 2 3 2 2 3 2" xfId="20890"/>
    <cellStyle name="Labels - Style3 2 3 2 2 3 3" xfId="20891"/>
    <cellStyle name="Labels - Style3 2 3 2 2 4" xfId="20892"/>
    <cellStyle name="Labels - Style3 2 3 2 2 4 2" xfId="20893"/>
    <cellStyle name="Labels - Style3 2 3 2 2 5" xfId="20894"/>
    <cellStyle name="Labels - Style3 2 3 2 2 5 2" xfId="20895"/>
    <cellStyle name="Labels - Style3 2 3 2 2 6" xfId="20896"/>
    <cellStyle name="Labels - Style3 2 3 2 2 6 2" xfId="20897"/>
    <cellStyle name="Labels - Style3 2 3 2 2 7" xfId="20898"/>
    <cellStyle name="Labels - Style3 2 3 2 3" xfId="20899"/>
    <cellStyle name="Labels - Style3 2 3 2 3 2" xfId="20900"/>
    <cellStyle name="Labels - Style3 2 3 2 3 3" xfId="20901"/>
    <cellStyle name="Labels - Style3 2 3 2 4" xfId="20902"/>
    <cellStyle name="Labels - Style3 2 3 2 4 2" xfId="20903"/>
    <cellStyle name="Labels - Style3 2 3 2 4 3" xfId="20904"/>
    <cellStyle name="Labels - Style3 2 3 2 5" xfId="20905"/>
    <cellStyle name="Labels - Style3 2 3 2 5 2" xfId="20906"/>
    <cellStyle name="Labels - Style3 2 3 2 5 3" xfId="20907"/>
    <cellStyle name="Labels - Style3 2 3 2 6" xfId="20908"/>
    <cellStyle name="Labels - Style3 2 3 2 6 2" xfId="20909"/>
    <cellStyle name="Labels - Style3 2 3 2 7" xfId="20910"/>
    <cellStyle name="Labels - Style3 2 3 2 7 2" xfId="20911"/>
    <cellStyle name="Labels - Style3 2 3 2 8" xfId="20912"/>
    <cellStyle name="Labels - Style3 2 3 2 8 2" xfId="20913"/>
    <cellStyle name="Labels - Style3 2 3 2 9" xfId="20914"/>
    <cellStyle name="Labels - Style3 2 3 3" xfId="20915"/>
    <cellStyle name="Labels - Style3 2 3 3 2" xfId="20916"/>
    <cellStyle name="Labels - Style3 2 3 3 2 2" xfId="20917"/>
    <cellStyle name="Labels - Style3 2 3 3 2 2 2" xfId="20918"/>
    <cellStyle name="Labels - Style3 2 3 3 2 2 3" xfId="20919"/>
    <cellStyle name="Labels - Style3 2 3 3 2 3" xfId="20920"/>
    <cellStyle name="Labels - Style3 2 3 3 2 3 2" xfId="20921"/>
    <cellStyle name="Labels - Style3 2 3 3 2 3 3" xfId="20922"/>
    <cellStyle name="Labels - Style3 2 3 3 2 4" xfId="20923"/>
    <cellStyle name="Labels - Style3 2 3 3 2 4 2" xfId="20924"/>
    <cellStyle name="Labels - Style3 2 3 3 2 5" xfId="20925"/>
    <cellStyle name="Labels - Style3 2 3 3 2 5 2" xfId="20926"/>
    <cellStyle name="Labels - Style3 2 3 3 2 6" xfId="20927"/>
    <cellStyle name="Labels - Style3 2 3 3 2 6 2" xfId="20928"/>
    <cellStyle name="Labels - Style3 2 3 3 2 7" xfId="20929"/>
    <cellStyle name="Labels - Style3 2 3 3 3" xfId="20930"/>
    <cellStyle name="Labels - Style3 2 3 3 3 2" xfId="20931"/>
    <cellStyle name="Labels - Style3 2 3 3 3 3" xfId="20932"/>
    <cellStyle name="Labels - Style3 2 3 3 4" xfId="20933"/>
    <cellStyle name="Labels - Style3 2 3 3 4 2" xfId="20934"/>
    <cellStyle name="Labels - Style3 2 3 3 4 3" xfId="20935"/>
    <cellStyle name="Labels - Style3 2 3 3 5" xfId="20936"/>
    <cellStyle name="Labels - Style3 2 3 3 5 2" xfId="20937"/>
    <cellStyle name="Labels - Style3 2 3 3 5 3" xfId="20938"/>
    <cellStyle name="Labels - Style3 2 3 3 6" xfId="20939"/>
    <cellStyle name="Labels - Style3 2 3 3 6 2" xfId="20940"/>
    <cellStyle name="Labels - Style3 2 3 3 7" xfId="20941"/>
    <cellStyle name="Labels - Style3 2 3 3 7 2" xfId="20942"/>
    <cellStyle name="Labels - Style3 2 3 3 8" xfId="20943"/>
    <cellStyle name="Labels - Style3 2 3 3 8 2" xfId="20944"/>
    <cellStyle name="Labels - Style3 2 3 3 9" xfId="20945"/>
    <cellStyle name="Labels - Style3 2 3 4" xfId="20946"/>
    <cellStyle name="Labels - Style3 2 3 4 2" xfId="20947"/>
    <cellStyle name="Labels - Style3 2 3 4 2 2" xfId="20948"/>
    <cellStyle name="Labels - Style3 2 3 4 2 3" xfId="20949"/>
    <cellStyle name="Labels - Style3 2 3 4 2 4" xfId="20950"/>
    <cellStyle name="Labels - Style3 2 3 4 2 5" xfId="20951"/>
    <cellStyle name="Labels - Style3 2 3 4 3" xfId="20952"/>
    <cellStyle name="Labels - Style3 2 3 4 3 2" xfId="20953"/>
    <cellStyle name="Labels - Style3 2 3 4 3 3" xfId="20954"/>
    <cellStyle name="Labels - Style3 2 3 4 4" xfId="20955"/>
    <cellStyle name="Labels - Style3 2 3 4 4 2" xfId="20956"/>
    <cellStyle name="Labels - Style3 2 3 4 5" xfId="20957"/>
    <cellStyle name="Labels - Style3 2 3 4 5 2" xfId="20958"/>
    <cellStyle name="Labels - Style3 2 3 4 6" xfId="20959"/>
    <cellStyle name="Labels - Style3 2 3 4 6 2" xfId="20960"/>
    <cellStyle name="Labels - Style3 2 3 4 7" xfId="20961"/>
    <cellStyle name="Labels - Style3 2 3 5" xfId="20962"/>
    <cellStyle name="Labels - Style3 2 3 5 2" xfId="20963"/>
    <cellStyle name="Labels - Style3 2 3 5 2 2" xfId="20964"/>
    <cellStyle name="Labels - Style3 2 3 5 2 3" xfId="20965"/>
    <cellStyle name="Labels - Style3 2 3 5 2 4" xfId="20966"/>
    <cellStyle name="Labels - Style3 2 3 5 2 5" xfId="20967"/>
    <cellStyle name="Labels - Style3 2 3 5 3" xfId="20968"/>
    <cellStyle name="Labels - Style3 2 3 5 4" xfId="20969"/>
    <cellStyle name="Labels - Style3 2 3 5 5" xfId="20970"/>
    <cellStyle name="Labels - Style3 2 3 5 6" xfId="20971"/>
    <cellStyle name="Labels - Style3 2 3 5 7" xfId="20972"/>
    <cellStyle name="Labels - Style3 2 3 6" xfId="20973"/>
    <cellStyle name="Labels - Style3 2 3 6 2" xfId="20974"/>
    <cellStyle name="Labels - Style3 2 3 6 3" xfId="20975"/>
    <cellStyle name="Labels - Style3 2 3 6 4" xfId="20976"/>
    <cellStyle name="Labels - Style3 2 3 6 5" xfId="20977"/>
    <cellStyle name="Labels - Style3 2 3 6 6" xfId="20978"/>
    <cellStyle name="Labels - Style3 2 3 6 7" xfId="20979"/>
    <cellStyle name="Labels - Style3 2 3 7" xfId="20980"/>
    <cellStyle name="Labels - Style3 2 3 7 2" xfId="20981"/>
    <cellStyle name="Labels - Style3 2 3 7 3" xfId="20982"/>
    <cellStyle name="Labels - Style3 2 3 8" xfId="20983"/>
    <cellStyle name="Labels - Style3 2 3 8 2" xfId="20984"/>
    <cellStyle name="Labels - Style3 2 3 9" xfId="20985"/>
    <cellStyle name="Labels - Style3 2 3 9 2" xfId="20986"/>
    <cellStyle name="Labels - Style3 2 4" xfId="20987"/>
    <cellStyle name="Labels - Style3 2 4 10" xfId="20988"/>
    <cellStyle name="Labels - Style3 2 4 11" xfId="20989"/>
    <cellStyle name="Labels - Style3 2 4 12" xfId="20990"/>
    <cellStyle name="Labels - Style3 2 4 2" xfId="20991"/>
    <cellStyle name="Labels - Style3 2 4 2 2" xfId="20992"/>
    <cellStyle name="Labels - Style3 2 4 2 2 2" xfId="20993"/>
    <cellStyle name="Labels - Style3 2 4 2 2 2 2" xfId="20994"/>
    <cellStyle name="Labels - Style3 2 4 2 2 2 3" xfId="20995"/>
    <cellStyle name="Labels - Style3 2 4 2 2 3" xfId="20996"/>
    <cellStyle name="Labels - Style3 2 4 2 2 3 2" xfId="20997"/>
    <cellStyle name="Labels - Style3 2 4 2 2 3 3" xfId="20998"/>
    <cellStyle name="Labels - Style3 2 4 2 2 4" xfId="20999"/>
    <cellStyle name="Labels - Style3 2 4 2 2 4 2" xfId="21000"/>
    <cellStyle name="Labels - Style3 2 4 2 2 5" xfId="21001"/>
    <cellStyle name="Labels - Style3 2 4 2 2 5 2" xfId="21002"/>
    <cellStyle name="Labels - Style3 2 4 2 2 6" xfId="21003"/>
    <cellStyle name="Labels - Style3 2 4 2 2 6 2" xfId="21004"/>
    <cellStyle name="Labels - Style3 2 4 2 2 7" xfId="21005"/>
    <cellStyle name="Labels - Style3 2 4 2 3" xfId="21006"/>
    <cellStyle name="Labels - Style3 2 4 2 3 2" xfId="21007"/>
    <cellStyle name="Labels - Style3 2 4 2 3 3" xfId="21008"/>
    <cellStyle name="Labels - Style3 2 4 2 4" xfId="21009"/>
    <cellStyle name="Labels - Style3 2 4 2 4 2" xfId="21010"/>
    <cellStyle name="Labels - Style3 2 4 2 4 3" xfId="21011"/>
    <cellStyle name="Labels - Style3 2 4 2 5" xfId="21012"/>
    <cellStyle name="Labels - Style3 2 4 2 5 2" xfId="21013"/>
    <cellStyle name="Labels - Style3 2 4 2 5 3" xfId="21014"/>
    <cellStyle name="Labels - Style3 2 4 2 6" xfId="21015"/>
    <cellStyle name="Labels - Style3 2 4 2 6 2" xfId="21016"/>
    <cellStyle name="Labels - Style3 2 4 2 7" xfId="21017"/>
    <cellStyle name="Labels - Style3 2 4 2 7 2" xfId="21018"/>
    <cellStyle name="Labels - Style3 2 4 2 8" xfId="21019"/>
    <cellStyle name="Labels - Style3 2 4 2 8 2" xfId="21020"/>
    <cellStyle name="Labels - Style3 2 4 2 9" xfId="21021"/>
    <cellStyle name="Labels - Style3 2 4 3" xfId="21022"/>
    <cellStyle name="Labels - Style3 2 4 3 2" xfId="21023"/>
    <cellStyle name="Labels - Style3 2 4 3 2 2" xfId="21024"/>
    <cellStyle name="Labels - Style3 2 4 3 2 3" xfId="21025"/>
    <cellStyle name="Labels - Style3 2 4 3 2 4" xfId="21026"/>
    <cellStyle name="Labels - Style3 2 4 3 2 5" xfId="21027"/>
    <cellStyle name="Labels - Style3 2 4 3 3" xfId="21028"/>
    <cellStyle name="Labels - Style3 2 4 3 3 2" xfId="21029"/>
    <cellStyle name="Labels - Style3 2 4 3 3 3" xfId="21030"/>
    <cellStyle name="Labels - Style3 2 4 3 4" xfId="21031"/>
    <cellStyle name="Labels - Style3 2 4 3 4 2" xfId="21032"/>
    <cellStyle name="Labels - Style3 2 4 3 5" xfId="21033"/>
    <cellStyle name="Labels - Style3 2 4 3 5 2" xfId="21034"/>
    <cellStyle name="Labels - Style3 2 4 3 6" xfId="21035"/>
    <cellStyle name="Labels - Style3 2 4 3 6 2" xfId="21036"/>
    <cellStyle name="Labels - Style3 2 4 3 7" xfId="21037"/>
    <cellStyle name="Labels - Style3 2 4 4" xfId="21038"/>
    <cellStyle name="Labels - Style3 2 4 4 2" xfId="21039"/>
    <cellStyle name="Labels - Style3 2 4 4 2 2" xfId="21040"/>
    <cellStyle name="Labels - Style3 2 4 4 2 3" xfId="21041"/>
    <cellStyle name="Labels - Style3 2 4 4 2 4" xfId="21042"/>
    <cellStyle name="Labels - Style3 2 4 4 2 5" xfId="21043"/>
    <cellStyle name="Labels - Style3 2 4 4 3" xfId="21044"/>
    <cellStyle name="Labels - Style3 2 4 4 4" xfId="21045"/>
    <cellStyle name="Labels - Style3 2 4 4 5" xfId="21046"/>
    <cellStyle name="Labels - Style3 2 4 4 6" xfId="21047"/>
    <cellStyle name="Labels - Style3 2 4 4 7" xfId="21048"/>
    <cellStyle name="Labels - Style3 2 4 5" xfId="21049"/>
    <cellStyle name="Labels - Style3 2 4 5 2" xfId="21050"/>
    <cellStyle name="Labels - Style3 2 4 5 2 2" xfId="21051"/>
    <cellStyle name="Labels - Style3 2 4 5 2 3" xfId="21052"/>
    <cellStyle name="Labels - Style3 2 4 5 2 4" xfId="21053"/>
    <cellStyle name="Labels - Style3 2 4 5 2 5" xfId="21054"/>
    <cellStyle name="Labels - Style3 2 4 5 3" xfId="21055"/>
    <cellStyle name="Labels - Style3 2 4 5 4" xfId="21056"/>
    <cellStyle name="Labels - Style3 2 4 5 5" xfId="21057"/>
    <cellStyle name="Labels - Style3 2 4 5 6" xfId="21058"/>
    <cellStyle name="Labels - Style3 2 4 5 7" xfId="21059"/>
    <cellStyle name="Labels - Style3 2 4 6" xfId="21060"/>
    <cellStyle name="Labels - Style3 2 4 6 2" xfId="21061"/>
    <cellStyle name="Labels - Style3 2 4 6 3" xfId="21062"/>
    <cellStyle name="Labels - Style3 2 4 6 4" xfId="21063"/>
    <cellStyle name="Labels - Style3 2 4 6 5" xfId="21064"/>
    <cellStyle name="Labels - Style3 2 4 6 6" xfId="21065"/>
    <cellStyle name="Labels - Style3 2 4 6 7" xfId="21066"/>
    <cellStyle name="Labels - Style3 2 4 7" xfId="21067"/>
    <cellStyle name="Labels - Style3 2 4 7 2" xfId="21068"/>
    <cellStyle name="Labels - Style3 2 4 8" xfId="21069"/>
    <cellStyle name="Labels - Style3 2 4 8 2" xfId="21070"/>
    <cellStyle name="Labels - Style3 2 4 9" xfId="21071"/>
    <cellStyle name="Labels - Style3 2 4 9 2" xfId="21072"/>
    <cellStyle name="Labels - Style3 2 5" xfId="21073"/>
    <cellStyle name="Labels - Style3 2 5 10" xfId="21074"/>
    <cellStyle name="Labels - Style3 2 5 10 2" xfId="21075"/>
    <cellStyle name="Labels - Style3 2 5 11" xfId="21076"/>
    <cellStyle name="Labels - Style3 2 5 12" xfId="21077"/>
    <cellStyle name="Labels - Style3 2 5 2" xfId="21078"/>
    <cellStyle name="Labels - Style3 2 5 2 2" xfId="21079"/>
    <cellStyle name="Labels - Style3 2 5 2 2 2" xfId="21080"/>
    <cellStyle name="Labels - Style3 2 5 2 2 2 2" xfId="21081"/>
    <cellStyle name="Labels - Style3 2 5 2 2 2 3" xfId="21082"/>
    <cellStyle name="Labels - Style3 2 5 2 2 3" xfId="21083"/>
    <cellStyle name="Labels - Style3 2 5 2 2 3 2" xfId="21084"/>
    <cellStyle name="Labels - Style3 2 5 2 2 3 3" xfId="21085"/>
    <cellStyle name="Labels - Style3 2 5 2 2 4" xfId="21086"/>
    <cellStyle name="Labels - Style3 2 5 2 2 4 2" xfId="21087"/>
    <cellStyle name="Labels - Style3 2 5 2 2 5" xfId="21088"/>
    <cellStyle name="Labels - Style3 2 5 2 2 5 2" xfId="21089"/>
    <cellStyle name="Labels - Style3 2 5 2 2 6" xfId="21090"/>
    <cellStyle name="Labels - Style3 2 5 2 2 6 2" xfId="21091"/>
    <cellStyle name="Labels - Style3 2 5 2 2 7" xfId="21092"/>
    <cellStyle name="Labels - Style3 2 5 2 3" xfId="21093"/>
    <cellStyle name="Labels - Style3 2 5 2 3 2" xfId="21094"/>
    <cellStyle name="Labels - Style3 2 5 2 3 3" xfId="21095"/>
    <cellStyle name="Labels - Style3 2 5 2 4" xfId="21096"/>
    <cellStyle name="Labels - Style3 2 5 2 4 2" xfId="21097"/>
    <cellStyle name="Labels - Style3 2 5 2 4 3" xfId="21098"/>
    <cellStyle name="Labels - Style3 2 5 2 5" xfId="21099"/>
    <cellStyle name="Labels - Style3 2 5 2 5 2" xfId="21100"/>
    <cellStyle name="Labels - Style3 2 5 2 5 3" xfId="21101"/>
    <cellStyle name="Labels - Style3 2 5 2 6" xfId="21102"/>
    <cellStyle name="Labels - Style3 2 5 2 6 2" xfId="21103"/>
    <cellStyle name="Labels - Style3 2 5 2 7" xfId="21104"/>
    <cellStyle name="Labels - Style3 2 5 2 7 2" xfId="21105"/>
    <cellStyle name="Labels - Style3 2 5 2 8" xfId="21106"/>
    <cellStyle name="Labels - Style3 2 5 2 8 2" xfId="21107"/>
    <cellStyle name="Labels - Style3 2 5 2 9" xfId="21108"/>
    <cellStyle name="Labels - Style3 2 5 3" xfId="21109"/>
    <cellStyle name="Labels - Style3 2 5 3 2" xfId="21110"/>
    <cellStyle name="Labels - Style3 2 5 3 2 2" xfId="21111"/>
    <cellStyle name="Labels - Style3 2 5 3 2 2 2" xfId="21112"/>
    <cellStyle name="Labels - Style3 2 5 3 2 2 3" xfId="21113"/>
    <cellStyle name="Labels - Style3 2 5 3 2 3" xfId="21114"/>
    <cellStyle name="Labels - Style3 2 5 3 2 3 2" xfId="21115"/>
    <cellStyle name="Labels - Style3 2 5 3 2 3 3" xfId="21116"/>
    <cellStyle name="Labels - Style3 2 5 3 2 4" xfId="21117"/>
    <cellStyle name="Labels - Style3 2 5 3 2 4 2" xfId="21118"/>
    <cellStyle name="Labels - Style3 2 5 3 2 5" xfId="21119"/>
    <cellStyle name="Labels - Style3 2 5 3 2 5 2" xfId="21120"/>
    <cellStyle name="Labels - Style3 2 5 3 2 6" xfId="21121"/>
    <cellStyle name="Labels - Style3 2 5 3 2 6 2" xfId="21122"/>
    <cellStyle name="Labels - Style3 2 5 3 2 7" xfId="21123"/>
    <cellStyle name="Labels - Style3 2 5 3 3" xfId="21124"/>
    <cellStyle name="Labels - Style3 2 5 3 3 2" xfId="21125"/>
    <cellStyle name="Labels - Style3 2 5 3 3 3" xfId="21126"/>
    <cellStyle name="Labels - Style3 2 5 3 4" xfId="21127"/>
    <cellStyle name="Labels - Style3 2 5 3 4 2" xfId="21128"/>
    <cellStyle name="Labels - Style3 2 5 3 4 3" xfId="21129"/>
    <cellStyle name="Labels - Style3 2 5 3 5" xfId="21130"/>
    <cellStyle name="Labels - Style3 2 5 3 5 2" xfId="21131"/>
    <cellStyle name="Labels - Style3 2 5 3 5 3" xfId="21132"/>
    <cellStyle name="Labels - Style3 2 5 3 6" xfId="21133"/>
    <cellStyle name="Labels - Style3 2 5 3 6 2" xfId="21134"/>
    <cellStyle name="Labels - Style3 2 5 3 7" xfId="21135"/>
    <cellStyle name="Labels - Style3 2 5 3 7 2" xfId="21136"/>
    <cellStyle name="Labels - Style3 2 5 3 8" xfId="21137"/>
    <cellStyle name="Labels - Style3 2 5 3 8 2" xfId="21138"/>
    <cellStyle name="Labels - Style3 2 5 3 9" xfId="21139"/>
    <cellStyle name="Labels - Style3 2 5 4" xfId="21140"/>
    <cellStyle name="Labels - Style3 2 5 4 2" xfId="21141"/>
    <cellStyle name="Labels - Style3 2 5 4 2 2" xfId="21142"/>
    <cellStyle name="Labels - Style3 2 5 4 2 3" xfId="21143"/>
    <cellStyle name="Labels - Style3 2 5 4 2 4" xfId="21144"/>
    <cellStyle name="Labels - Style3 2 5 4 2 5" xfId="21145"/>
    <cellStyle name="Labels - Style3 2 5 4 3" xfId="21146"/>
    <cellStyle name="Labels - Style3 2 5 4 3 2" xfId="21147"/>
    <cellStyle name="Labels - Style3 2 5 4 3 3" xfId="21148"/>
    <cellStyle name="Labels - Style3 2 5 4 4" xfId="21149"/>
    <cellStyle name="Labels - Style3 2 5 4 4 2" xfId="21150"/>
    <cellStyle name="Labels - Style3 2 5 4 5" xfId="21151"/>
    <cellStyle name="Labels - Style3 2 5 4 5 2" xfId="21152"/>
    <cellStyle name="Labels - Style3 2 5 4 6" xfId="21153"/>
    <cellStyle name="Labels - Style3 2 5 4 6 2" xfId="21154"/>
    <cellStyle name="Labels - Style3 2 5 4 7" xfId="21155"/>
    <cellStyle name="Labels - Style3 2 5 5" xfId="21156"/>
    <cellStyle name="Labels - Style3 2 5 5 2" xfId="21157"/>
    <cellStyle name="Labels - Style3 2 5 5 2 2" xfId="21158"/>
    <cellStyle name="Labels - Style3 2 5 5 2 3" xfId="21159"/>
    <cellStyle name="Labels - Style3 2 5 5 2 4" xfId="21160"/>
    <cellStyle name="Labels - Style3 2 5 5 2 5" xfId="21161"/>
    <cellStyle name="Labels - Style3 2 5 5 3" xfId="21162"/>
    <cellStyle name="Labels - Style3 2 5 5 4" xfId="21163"/>
    <cellStyle name="Labels - Style3 2 5 5 5" xfId="21164"/>
    <cellStyle name="Labels - Style3 2 5 5 6" xfId="21165"/>
    <cellStyle name="Labels - Style3 2 5 5 7" xfId="21166"/>
    <cellStyle name="Labels - Style3 2 5 6" xfId="21167"/>
    <cellStyle name="Labels - Style3 2 5 6 2" xfId="21168"/>
    <cellStyle name="Labels - Style3 2 5 6 3" xfId="21169"/>
    <cellStyle name="Labels - Style3 2 5 6 4" xfId="21170"/>
    <cellStyle name="Labels - Style3 2 5 6 5" xfId="21171"/>
    <cellStyle name="Labels - Style3 2 5 6 6" xfId="21172"/>
    <cellStyle name="Labels - Style3 2 5 6 7" xfId="21173"/>
    <cellStyle name="Labels - Style3 2 5 7" xfId="21174"/>
    <cellStyle name="Labels - Style3 2 5 7 2" xfId="21175"/>
    <cellStyle name="Labels - Style3 2 5 7 3" xfId="21176"/>
    <cellStyle name="Labels - Style3 2 5 8" xfId="21177"/>
    <cellStyle name="Labels - Style3 2 5 8 2" xfId="21178"/>
    <cellStyle name="Labels - Style3 2 5 9" xfId="21179"/>
    <cellStyle name="Labels - Style3 2 5 9 2" xfId="21180"/>
    <cellStyle name="Labels - Style3 2 6" xfId="21181"/>
    <cellStyle name="Labels - Style3 2 6 2" xfId="21182"/>
    <cellStyle name="Labels - Style3 2 6 2 2" xfId="21183"/>
    <cellStyle name="Labels - Style3 2 6 2 2 2" xfId="21184"/>
    <cellStyle name="Labels - Style3 2 6 2 2 3" xfId="21185"/>
    <cellStyle name="Labels - Style3 2 6 2 3" xfId="21186"/>
    <cellStyle name="Labels - Style3 2 6 2 3 2" xfId="21187"/>
    <cellStyle name="Labels - Style3 2 6 2 3 3" xfId="21188"/>
    <cellStyle name="Labels - Style3 2 6 2 4" xfId="21189"/>
    <cellStyle name="Labels - Style3 2 6 2 4 2" xfId="21190"/>
    <cellStyle name="Labels - Style3 2 6 2 5" xfId="21191"/>
    <cellStyle name="Labels - Style3 2 6 2 5 2" xfId="21192"/>
    <cellStyle name="Labels - Style3 2 6 2 6" xfId="21193"/>
    <cellStyle name="Labels - Style3 2 6 2 6 2" xfId="21194"/>
    <cellStyle name="Labels - Style3 2 6 2 7" xfId="21195"/>
    <cellStyle name="Labels - Style3 2 6 3" xfId="21196"/>
    <cellStyle name="Labels - Style3 2 6 3 2" xfId="21197"/>
    <cellStyle name="Labels - Style3 2 6 3 3" xfId="21198"/>
    <cellStyle name="Labels - Style3 2 6 4" xfId="21199"/>
    <cellStyle name="Labels - Style3 2 6 4 2" xfId="21200"/>
    <cellStyle name="Labels - Style3 2 6 4 3" xfId="21201"/>
    <cellStyle name="Labels - Style3 2 6 5" xfId="21202"/>
    <cellStyle name="Labels - Style3 2 6 5 2" xfId="21203"/>
    <cellStyle name="Labels - Style3 2 6 5 3" xfId="21204"/>
    <cellStyle name="Labels - Style3 2 6 6" xfId="21205"/>
    <cellStyle name="Labels - Style3 2 6 6 2" xfId="21206"/>
    <cellStyle name="Labels - Style3 2 6 7" xfId="21207"/>
    <cellStyle name="Labels - Style3 2 6 7 2" xfId="21208"/>
    <cellStyle name="Labels - Style3 2 6 8" xfId="21209"/>
    <cellStyle name="Labels - Style3 2 6 8 2" xfId="21210"/>
    <cellStyle name="Labels - Style3 2 6 9" xfId="21211"/>
    <cellStyle name="Labels - Style3 2 7" xfId="21212"/>
    <cellStyle name="Labels - Style3 2 7 2" xfId="21213"/>
    <cellStyle name="Labels - Style3 2 7 2 2" xfId="21214"/>
    <cellStyle name="Labels - Style3 2 7 2 3" xfId="21215"/>
    <cellStyle name="Labels - Style3 2 7 2 4" xfId="21216"/>
    <cellStyle name="Labels - Style3 2 7 2 5" xfId="21217"/>
    <cellStyle name="Labels - Style3 2 7 3" xfId="21218"/>
    <cellStyle name="Labels - Style3 2 7 3 2" xfId="21219"/>
    <cellStyle name="Labels - Style3 2 7 3 3" xfId="21220"/>
    <cellStyle name="Labels - Style3 2 7 4" xfId="21221"/>
    <cellStyle name="Labels - Style3 2 7 4 2" xfId="21222"/>
    <cellStyle name="Labels - Style3 2 7 5" xfId="21223"/>
    <cellStyle name="Labels - Style3 2 7 5 2" xfId="21224"/>
    <cellStyle name="Labels - Style3 2 7 6" xfId="21225"/>
    <cellStyle name="Labels - Style3 2 7 6 2" xfId="21226"/>
    <cellStyle name="Labels - Style3 2 7 7" xfId="21227"/>
    <cellStyle name="Labels - Style3 2 8" xfId="21228"/>
    <cellStyle name="Labels - Style3 2 8 2" xfId="21229"/>
    <cellStyle name="Labels - Style3 2 8 2 2" xfId="21230"/>
    <cellStyle name="Labels - Style3 2 8 2 3" xfId="21231"/>
    <cellStyle name="Labels - Style3 2 8 2 4" xfId="21232"/>
    <cellStyle name="Labels - Style3 2 8 2 5" xfId="21233"/>
    <cellStyle name="Labels - Style3 2 8 3" xfId="21234"/>
    <cellStyle name="Labels - Style3 2 8 4" xfId="21235"/>
    <cellStyle name="Labels - Style3 2 8 5" xfId="21236"/>
    <cellStyle name="Labels - Style3 2 8 6" xfId="21237"/>
    <cellStyle name="Labels - Style3 2 8 7" xfId="21238"/>
    <cellStyle name="Labels - Style3 2 9" xfId="21239"/>
    <cellStyle name="Labels - Style3 2 9 2" xfId="21240"/>
    <cellStyle name="Labels - Style3 2 9 2 2" xfId="21241"/>
    <cellStyle name="Labels - Style3 2 9 2 3" xfId="21242"/>
    <cellStyle name="Labels - Style3 2 9 2 4" xfId="21243"/>
    <cellStyle name="Labels - Style3 2 9 2 5" xfId="21244"/>
    <cellStyle name="Labels - Style3 2 9 3" xfId="21245"/>
    <cellStyle name="Labels - Style3 2 9 4" xfId="21246"/>
    <cellStyle name="Labels - Style3 2 9 5" xfId="21247"/>
    <cellStyle name="Labels - Style3 2 9 6" xfId="21248"/>
    <cellStyle name="Labels - Style3 2 9 7" xfId="21249"/>
    <cellStyle name="Labels - Style3 20" xfId="21250"/>
    <cellStyle name="Labels - Style3 20 2" xfId="21251"/>
    <cellStyle name="Labels - Style3 20 2 2" xfId="21252"/>
    <cellStyle name="Labels - Style3 20 2 2 2" xfId="21253"/>
    <cellStyle name="Labels - Style3 20 2 2 2 2" xfId="21254"/>
    <cellStyle name="Labels - Style3 20 2 2 2 3" xfId="21255"/>
    <cellStyle name="Labels - Style3 20 2 2 3" xfId="21256"/>
    <cellStyle name="Labels - Style3 20 2 2 3 2" xfId="21257"/>
    <cellStyle name="Labels - Style3 20 2 2 3 3" xfId="21258"/>
    <cellStyle name="Labels - Style3 20 2 2 4" xfId="21259"/>
    <cellStyle name="Labels - Style3 20 2 2 4 2" xfId="21260"/>
    <cellStyle name="Labels - Style3 20 2 2 5" xfId="21261"/>
    <cellStyle name="Labels - Style3 20 2 2 5 2" xfId="21262"/>
    <cellStyle name="Labels - Style3 20 2 2 6" xfId="21263"/>
    <cellStyle name="Labels - Style3 20 2 2 6 2" xfId="21264"/>
    <cellStyle name="Labels - Style3 20 2 2 7" xfId="21265"/>
    <cellStyle name="Labels - Style3 20 2 3" xfId="21266"/>
    <cellStyle name="Labels - Style3 20 2 3 2" xfId="21267"/>
    <cellStyle name="Labels - Style3 20 2 3 3" xfId="21268"/>
    <cellStyle name="Labels - Style3 20 2 4" xfId="21269"/>
    <cellStyle name="Labels - Style3 20 2 4 2" xfId="21270"/>
    <cellStyle name="Labels - Style3 20 2 4 3" xfId="21271"/>
    <cellStyle name="Labels - Style3 20 2 5" xfId="21272"/>
    <cellStyle name="Labels - Style3 20 2 5 2" xfId="21273"/>
    <cellStyle name="Labels - Style3 20 2 5 3" xfId="21274"/>
    <cellStyle name="Labels - Style3 20 2 6" xfId="21275"/>
    <cellStyle name="Labels - Style3 20 2 6 2" xfId="21276"/>
    <cellStyle name="Labels - Style3 20 2 7" xfId="21277"/>
    <cellStyle name="Labels - Style3 20 2 7 2" xfId="21278"/>
    <cellStyle name="Labels - Style3 20 2 8" xfId="21279"/>
    <cellStyle name="Labels - Style3 20 2 8 2" xfId="21280"/>
    <cellStyle name="Labels - Style3 20 2 9" xfId="21281"/>
    <cellStyle name="Labels - Style3 20 3" xfId="21282"/>
    <cellStyle name="Labels - Style3 20 3 2" xfId="21283"/>
    <cellStyle name="Labels - Style3 20 3 2 2" xfId="21284"/>
    <cellStyle name="Labels - Style3 20 3 2 3" xfId="21285"/>
    <cellStyle name="Labels - Style3 20 3 3" xfId="21286"/>
    <cellStyle name="Labels - Style3 20 3 3 2" xfId="21287"/>
    <cellStyle name="Labels - Style3 20 3 3 3" xfId="21288"/>
    <cellStyle name="Labels - Style3 20 3 4" xfId="21289"/>
    <cellStyle name="Labels - Style3 20 3 4 2" xfId="21290"/>
    <cellStyle name="Labels - Style3 20 3 5" xfId="21291"/>
    <cellStyle name="Labels - Style3 20 3 5 2" xfId="21292"/>
    <cellStyle name="Labels - Style3 20 3 6" xfId="21293"/>
    <cellStyle name="Labels - Style3 20 3 6 2" xfId="21294"/>
    <cellStyle name="Labels - Style3 20 3 7" xfId="21295"/>
    <cellStyle name="Labels - Style3 20 4" xfId="21296"/>
    <cellStyle name="Labels - Style3 20 4 2" xfId="21297"/>
    <cellStyle name="Labels - Style3 20 5" xfId="21298"/>
    <cellStyle name="Labels - Style3 20 6" xfId="21299"/>
    <cellStyle name="Labels - Style3 21" xfId="21300"/>
    <cellStyle name="Labels - Style3 21 2" xfId="21301"/>
    <cellStyle name="Labels - Style3 21 2 2" xfId="21302"/>
    <cellStyle name="Labels - Style3 21 2 2 2" xfId="21303"/>
    <cellStyle name="Labels - Style3 21 2 2 2 2" xfId="21304"/>
    <cellStyle name="Labels - Style3 21 2 2 2 3" xfId="21305"/>
    <cellStyle name="Labels - Style3 21 2 2 3" xfId="21306"/>
    <cellStyle name="Labels - Style3 21 2 2 3 2" xfId="21307"/>
    <cellStyle name="Labels - Style3 21 2 2 3 3" xfId="21308"/>
    <cellStyle name="Labels - Style3 21 2 2 4" xfId="21309"/>
    <cellStyle name="Labels - Style3 21 2 2 4 2" xfId="21310"/>
    <cellStyle name="Labels - Style3 21 2 2 5" xfId="21311"/>
    <cellStyle name="Labels - Style3 21 2 2 5 2" xfId="21312"/>
    <cellStyle name="Labels - Style3 21 2 2 6" xfId="21313"/>
    <cellStyle name="Labels - Style3 21 2 2 6 2" xfId="21314"/>
    <cellStyle name="Labels - Style3 21 2 2 7" xfId="21315"/>
    <cellStyle name="Labels - Style3 21 2 3" xfId="21316"/>
    <cellStyle name="Labels - Style3 21 2 3 2" xfId="21317"/>
    <cellStyle name="Labels - Style3 21 2 3 3" xfId="21318"/>
    <cellStyle name="Labels - Style3 21 2 4" xfId="21319"/>
    <cellStyle name="Labels - Style3 21 2 4 2" xfId="21320"/>
    <cellStyle name="Labels - Style3 21 2 4 3" xfId="21321"/>
    <cellStyle name="Labels - Style3 21 2 5" xfId="21322"/>
    <cellStyle name="Labels - Style3 21 2 5 2" xfId="21323"/>
    <cellStyle name="Labels - Style3 21 2 5 3" xfId="21324"/>
    <cellStyle name="Labels - Style3 21 2 6" xfId="21325"/>
    <cellStyle name="Labels - Style3 21 2 6 2" xfId="21326"/>
    <cellStyle name="Labels - Style3 21 2 7" xfId="21327"/>
    <cellStyle name="Labels - Style3 21 2 7 2" xfId="21328"/>
    <cellStyle name="Labels - Style3 21 2 8" xfId="21329"/>
    <cellStyle name="Labels - Style3 21 2 8 2" xfId="21330"/>
    <cellStyle name="Labels - Style3 21 2 9" xfId="21331"/>
    <cellStyle name="Labels - Style3 21 3" xfId="21332"/>
    <cellStyle name="Labels - Style3 21 3 2" xfId="21333"/>
    <cellStyle name="Labels - Style3 21 3 2 2" xfId="21334"/>
    <cellStyle name="Labels - Style3 21 3 2 3" xfId="21335"/>
    <cellStyle name="Labels - Style3 21 3 3" xfId="21336"/>
    <cellStyle name="Labels - Style3 21 3 3 2" xfId="21337"/>
    <cellStyle name="Labels - Style3 21 3 3 3" xfId="21338"/>
    <cellStyle name="Labels - Style3 21 3 4" xfId="21339"/>
    <cellStyle name="Labels - Style3 21 3 4 2" xfId="21340"/>
    <cellStyle name="Labels - Style3 21 3 5" xfId="21341"/>
    <cellStyle name="Labels - Style3 21 3 5 2" xfId="21342"/>
    <cellStyle name="Labels - Style3 21 3 6" xfId="21343"/>
    <cellStyle name="Labels - Style3 21 3 6 2" xfId="21344"/>
    <cellStyle name="Labels - Style3 21 3 7" xfId="21345"/>
    <cellStyle name="Labels - Style3 21 4" xfId="21346"/>
    <cellStyle name="Labels - Style3 21 4 2" xfId="21347"/>
    <cellStyle name="Labels - Style3 21 5" xfId="21348"/>
    <cellStyle name="Labels - Style3 21 6" xfId="21349"/>
    <cellStyle name="Labels - Style3 22" xfId="21350"/>
    <cellStyle name="Labels - Style3 22 2" xfId="21351"/>
    <cellStyle name="Labels - Style3 22 2 2" xfId="21352"/>
    <cellStyle name="Labels - Style3 22 2 2 2" xfId="21353"/>
    <cellStyle name="Labels - Style3 22 2 2 2 2" xfId="21354"/>
    <cellStyle name="Labels - Style3 22 2 2 2 3" xfId="21355"/>
    <cellStyle name="Labels - Style3 22 2 2 3" xfId="21356"/>
    <cellStyle name="Labels - Style3 22 2 2 3 2" xfId="21357"/>
    <cellStyle name="Labels - Style3 22 2 2 3 3" xfId="21358"/>
    <cellStyle name="Labels - Style3 22 2 2 4" xfId="21359"/>
    <cellStyle name="Labels - Style3 22 2 2 4 2" xfId="21360"/>
    <cellStyle name="Labels - Style3 22 2 2 5" xfId="21361"/>
    <cellStyle name="Labels - Style3 22 2 2 5 2" xfId="21362"/>
    <cellStyle name="Labels - Style3 22 2 2 6" xfId="21363"/>
    <cellStyle name="Labels - Style3 22 2 2 6 2" xfId="21364"/>
    <cellStyle name="Labels - Style3 22 2 2 7" xfId="21365"/>
    <cellStyle name="Labels - Style3 22 2 3" xfId="21366"/>
    <cellStyle name="Labels - Style3 22 2 3 2" xfId="21367"/>
    <cellStyle name="Labels - Style3 22 2 3 3" xfId="21368"/>
    <cellStyle name="Labels - Style3 22 2 4" xfId="21369"/>
    <cellStyle name="Labels - Style3 22 2 4 2" xfId="21370"/>
    <cellStyle name="Labels - Style3 22 2 4 3" xfId="21371"/>
    <cellStyle name="Labels - Style3 22 2 5" xfId="21372"/>
    <cellStyle name="Labels - Style3 22 2 5 2" xfId="21373"/>
    <cellStyle name="Labels - Style3 22 2 5 3" xfId="21374"/>
    <cellStyle name="Labels - Style3 22 2 6" xfId="21375"/>
    <cellStyle name="Labels - Style3 22 2 6 2" xfId="21376"/>
    <cellStyle name="Labels - Style3 22 2 7" xfId="21377"/>
    <cellStyle name="Labels - Style3 22 2 7 2" xfId="21378"/>
    <cellStyle name="Labels - Style3 22 2 8" xfId="21379"/>
    <cellStyle name="Labels - Style3 22 2 8 2" xfId="21380"/>
    <cellStyle name="Labels - Style3 22 2 9" xfId="21381"/>
    <cellStyle name="Labels - Style3 22 3" xfId="21382"/>
    <cellStyle name="Labels - Style3 22 3 2" xfId="21383"/>
    <cellStyle name="Labels - Style3 22 3 2 2" xfId="21384"/>
    <cellStyle name="Labels - Style3 22 3 2 3" xfId="21385"/>
    <cellStyle name="Labels - Style3 22 3 3" xfId="21386"/>
    <cellStyle name="Labels - Style3 22 3 3 2" xfId="21387"/>
    <cellStyle name="Labels - Style3 22 3 3 3" xfId="21388"/>
    <cellStyle name="Labels - Style3 22 3 4" xfId="21389"/>
    <cellStyle name="Labels - Style3 22 3 4 2" xfId="21390"/>
    <cellStyle name="Labels - Style3 22 3 5" xfId="21391"/>
    <cellStyle name="Labels - Style3 22 3 5 2" xfId="21392"/>
    <cellStyle name="Labels - Style3 22 3 6" xfId="21393"/>
    <cellStyle name="Labels - Style3 22 3 6 2" xfId="21394"/>
    <cellStyle name="Labels - Style3 22 3 7" xfId="21395"/>
    <cellStyle name="Labels - Style3 22 4" xfId="21396"/>
    <cellStyle name="Labels - Style3 22 4 2" xfId="21397"/>
    <cellStyle name="Labels - Style3 22 5" xfId="21398"/>
    <cellStyle name="Labels - Style3 22 6" xfId="21399"/>
    <cellStyle name="Labels - Style3 23" xfId="21400"/>
    <cellStyle name="Labels - Style3 23 2" xfId="21401"/>
    <cellStyle name="Labels - Style3 23 2 2" xfId="21402"/>
    <cellStyle name="Labels - Style3 23 2 2 2" xfId="21403"/>
    <cellStyle name="Labels - Style3 23 2 2 2 2" xfId="21404"/>
    <cellStyle name="Labels - Style3 23 2 2 2 3" xfId="21405"/>
    <cellStyle name="Labels - Style3 23 2 2 3" xfId="21406"/>
    <cellStyle name="Labels - Style3 23 2 2 3 2" xfId="21407"/>
    <cellStyle name="Labels - Style3 23 2 2 3 3" xfId="21408"/>
    <cellStyle name="Labels - Style3 23 2 2 4" xfId="21409"/>
    <cellStyle name="Labels - Style3 23 2 2 4 2" xfId="21410"/>
    <cellStyle name="Labels - Style3 23 2 2 5" xfId="21411"/>
    <cellStyle name="Labels - Style3 23 2 2 5 2" xfId="21412"/>
    <cellStyle name="Labels - Style3 23 2 2 6" xfId="21413"/>
    <cellStyle name="Labels - Style3 23 2 2 6 2" xfId="21414"/>
    <cellStyle name="Labels - Style3 23 2 2 7" xfId="21415"/>
    <cellStyle name="Labels - Style3 23 2 3" xfId="21416"/>
    <cellStyle name="Labels - Style3 23 2 3 2" xfId="21417"/>
    <cellStyle name="Labels - Style3 23 2 3 3" xfId="21418"/>
    <cellStyle name="Labels - Style3 23 2 4" xfId="21419"/>
    <cellStyle name="Labels - Style3 23 2 4 2" xfId="21420"/>
    <cellStyle name="Labels - Style3 23 2 4 3" xfId="21421"/>
    <cellStyle name="Labels - Style3 23 2 5" xfId="21422"/>
    <cellStyle name="Labels - Style3 23 2 5 2" xfId="21423"/>
    <cellStyle name="Labels - Style3 23 2 5 3" xfId="21424"/>
    <cellStyle name="Labels - Style3 23 2 6" xfId="21425"/>
    <cellStyle name="Labels - Style3 23 2 6 2" xfId="21426"/>
    <cellStyle name="Labels - Style3 23 2 7" xfId="21427"/>
    <cellStyle name="Labels - Style3 23 2 7 2" xfId="21428"/>
    <cellStyle name="Labels - Style3 23 2 8" xfId="21429"/>
    <cellStyle name="Labels - Style3 23 2 8 2" xfId="21430"/>
    <cellStyle name="Labels - Style3 23 2 9" xfId="21431"/>
    <cellStyle name="Labels - Style3 23 3" xfId="21432"/>
    <cellStyle name="Labels - Style3 23 3 2" xfId="21433"/>
    <cellStyle name="Labels - Style3 23 3 2 2" xfId="21434"/>
    <cellStyle name="Labels - Style3 23 3 2 3" xfId="21435"/>
    <cellStyle name="Labels - Style3 23 3 3" xfId="21436"/>
    <cellStyle name="Labels - Style3 23 3 3 2" xfId="21437"/>
    <cellStyle name="Labels - Style3 23 3 3 3" xfId="21438"/>
    <cellStyle name="Labels - Style3 23 3 4" xfId="21439"/>
    <cellStyle name="Labels - Style3 23 3 4 2" xfId="21440"/>
    <cellStyle name="Labels - Style3 23 3 5" xfId="21441"/>
    <cellStyle name="Labels - Style3 23 3 5 2" xfId="21442"/>
    <cellStyle name="Labels - Style3 23 3 6" xfId="21443"/>
    <cellStyle name="Labels - Style3 23 3 6 2" xfId="21444"/>
    <cellStyle name="Labels - Style3 23 3 7" xfId="21445"/>
    <cellStyle name="Labels - Style3 23 4" xfId="21446"/>
    <cellStyle name="Labels - Style3 23 4 2" xfId="21447"/>
    <cellStyle name="Labels - Style3 23 5" xfId="21448"/>
    <cellStyle name="Labels - Style3 23 6" xfId="21449"/>
    <cellStyle name="Labels - Style3 24" xfId="21450"/>
    <cellStyle name="Labels - Style3 24 2" xfId="21451"/>
    <cellStyle name="Labels - Style3 24 2 2" xfId="21452"/>
    <cellStyle name="Labels - Style3 24 2 2 2" xfId="21453"/>
    <cellStyle name="Labels - Style3 24 2 2 2 2" xfId="21454"/>
    <cellStyle name="Labels - Style3 24 2 2 2 3" xfId="21455"/>
    <cellStyle name="Labels - Style3 24 2 2 3" xfId="21456"/>
    <cellStyle name="Labels - Style3 24 2 2 3 2" xfId="21457"/>
    <cellStyle name="Labels - Style3 24 2 2 3 3" xfId="21458"/>
    <cellStyle name="Labels - Style3 24 2 2 4" xfId="21459"/>
    <cellStyle name="Labels - Style3 24 2 2 4 2" xfId="21460"/>
    <cellStyle name="Labels - Style3 24 2 2 5" xfId="21461"/>
    <cellStyle name="Labels - Style3 24 2 2 5 2" xfId="21462"/>
    <cellStyle name="Labels - Style3 24 2 2 6" xfId="21463"/>
    <cellStyle name="Labels - Style3 24 2 2 6 2" xfId="21464"/>
    <cellStyle name="Labels - Style3 24 2 2 7" xfId="21465"/>
    <cellStyle name="Labels - Style3 24 2 3" xfId="21466"/>
    <cellStyle name="Labels - Style3 24 2 3 2" xfId="21467"/>
    <cellStyle name="Labels - Style3 24 2 3 3" xfId="21468"/>
    <cellStyle name="Labels - Style3 24 2 4" xfId="21469"/>
    <cellStyle name="Labels - Style3 24 2 4 2" xfId="21470"/>
    <cellStyle name="Labels - Style3 24 2 4 3" xfId="21471"/>
    <cellStyle name="Labels - Style3 24 2 5" xfId="21472"/>
    <cellStyle name="Labels - Style3 24 2 5 2" xfId="21473"/>
    <cellStyle name="Labels - Style3 24 2 5 3" xfId="21474"/>
    <cellStyle name="Labels - Style3 24 2 6" xfId="21475"/>
    <cellStyle name="Labels - Style3 24 2 6 2" xfId="21476"/>
    <cellStyle name="Labels - Style3 24 2 7" xfId="21477"/>
    <cellStyle name="Labels - Style3 24 2 7 2" xfId="21478"/>
    <cellStyle name="Labels - Style3 24 2 8" xfId="21479"/>
    <cellStyle name="Labels - Style3 24 2 8 2" xfId="21480"/>
    <cellStyle name="Labels - Style3 24 2 9" xfId="21481"/>
    <cellStyle name="Labels - Style3 24 3" xfId="21482"/>
    <cellStyle name="Labels - Style3 24 3 2" xfId="21483"/>
    <cellStyle name="Labels - Style3 24 3 2 2" xfId="21484"/>
    <cellStyle name="Labels - Style3 24 3 2 3" xfId="21485"/>
    <cellStyle name="Labels - Style3 24 3 3" xfId="21486"/>
    <cellStyle name="Labels - Style3 24 3 3 2" xfId="21487"/>
    <cellStyle name="Labels - Style3 24 3 3 3" xfId="21488"/>
    <cellStyle name="Labels - Style3 24 3 4" xfId="21489"/>
    <cellStyle name="Labels - Style3 24 3 4 2" xfId="21490"/>
    <cellStyle name="Labels - Style3 24 3 5" xfId="21491"/>
    <cellStyle name="Labels - Style3 24 3 5 2" xfId="21492"/>
    <cellStyle name="Labels - Style3 24 3 6" xfId="21493"/>
    <cellStyle name="Labels - Style3 24 3 6 2" xfId="21494"/>
    <cellStyle name="Labels - Style3 24 3 7" xfId="21495"/>
    <cellStyle name="Labels - Style3 24 4" xfId="21496"/>
    <cellStyle name="Labels - Style3 24 4 2" xfId="21497"/>
    <cellStyle name="Labels - Style3 24 5" xfId="21498"/>
    <cellStyle name="Labels - Style3 24 6" xfId="21499"/>
    <cellStyle name="Labels - Style3 25" xfId="21500"/>
    <cellStyle name="Labels - Style3 25 2" xfId="21501"/>
    <cellStyle name="Labels - Style3 25 2 2" xfId="21502"/>
    <cellStyle name="Labels - Style3 25 2 2 2" xfId="21503"/>
    <cellStyle name="Labels - Style3 25 2 2 2 2" xfId="21504"/>
    <cellStyle name="Labels - Style3 25 2 2 2 3" xfId="21505"/>
    <cellStyle name="Labels - Style3 25 2 2 3" xfId="21506"/>
    <cellStyle name="Labels - Style3 25 2 2 3 2" xfId="21507"/>
    <cellStyle name="Labels - Style3 25 2 2 3 3" xfId="21508"/>
    <cellStyle name="Labels - Style3 25 2 2 4" xfId="21509"/>
    <cellStyle name="Labels - Style3 25 2 2 4 2" xfId="21510"/>
    <cellStyle name="Labels - Style3 25 2 2 5" xfId="21511"/>
    <cellStyle name="Labels - Style3 25 2 2 5 2" xfId="21512"/>
    <cellStyle name="Labels - Style3 25 2 2 6" xfId="21513"/>
    <cellStyle name="Labels - Style3 25 2 2 6 2" xfId="21514"/>
    <cellStyle name="Labels - Style3 25 2 2 7" xfId="21515"/>
    <cellStyle name="Labels - Style3 25 2 3" xfId="21516"/>
    <cellStyle name="Labels - Style3 25 2 3 2" xfId="21517"/>
    <cellStyle name="Labels - Style3 25 2 3 3" xfId="21518"/>
    <cellStyle name="Labels - Style3 25 2 4" xfId="21519"/>
    <cellStyle name="Labels - Style3 25 2 4 2" xfId="21520"/>
    <cellStyle name="Labels - Style3 25 2 4 3" xfId="21521"/>
    <cellStyle name="Labels - Style3 25 2 5" xfId="21522"/>
    <cellStyle name="Labels - Style3 25 2 5 2" xfId="21523"/>
    <cellStyle name="Labels - Style3 25 2 5 3" xfId="21524"/>
    <cellStyle name="Labels - Style3 25 2 6" xfId="21525"/>
    <cellStyle name="Labels - Style3 25 2 6 2" xfId="21526"/>
    <cellStyle name="Labels - Style3 25 2 7" xfId="21527"/>
    <cellStyle name="Labels - Style3 25 2 7 2" xfId="21528"/>
    <cellStyle name="Labels - Style3 25 2 8" xfId="21529"/>
    <cellStyle name="Labels - Style3 25 2 8 2" xfId="21530"/>
    <cellStyle name="Labels - Style3 25 2 9" xfId="21531"/>
    <cellStyle name="Labels - Style3 25 3" xfId="21532"/>
    <cellStyle name="Labels - Style3 25 3 2" xfId="21533"/>
    <cellStyle name="Labels - Style3 25 3 2 2" xfId="21534"/>
    <cellStyle name="Labels - Style3 25 3 2 3" xfId="21535"/>
    <cellStyle name="Labels - Style3 25 3 3" xfId="21536"/>
    <cellStyle name="Labels - Style3 25 3 3 2" xfId="21537"/>
    <cellStyle name="Labels - Style3 25 3 3 3" xfId="21538"/>
    <cellStyle name="Labels - Style3 25 3 4" xfId="21539"/>
    <cellStyle name="Labels - Style3 25 3 4 2" xfId="21540"/>
    <cellStyle name="Labels - Style3 25 3 5" xfId="21541"/>
    <cellStyle name="Labels - Style3 25 3 5 2" xfId="21542"/>
    <cellStyle name="Labels - Style3 25 3 6" xfId="21543"/>
    <cellStyle name="Labels - Style3 25 3 6 2" xfId="21544"/>
    <cellStyle name="Labels - Style3 25 3 7" xfId="21545"/>
    <cellStyle name="Labels - Style3 25 4" xfId="21546"/>
    <cellStyle name="Labels - Style3 25 4 2" xfId="21547"/>
    <cellStyle name="Labels - Style3 25 5" xfId="21548"/>
    <cellStyle name="Labels - Style3 25 6" xfId="21549"/>
    <cellStyle name="Labels - Style3 26" xfId="21550"/>
    <cellStyle name="Labels - Style3 26 2" xfId="21551"/>
    <cellStyle name="Labels - Style3 26 2 2" xfId="21552"/>
    <cellStyle name="Labels - Style3 26 2 2 2" xfId="21553"/>
    <cellStyle name="Labels - Style3 26 2 2 2 2" xfId="21554"/>
    <cellStyle name="Labels - Style3 26 2 2 2 3" xfId="21555"/>
    <cellStyle name="Labels - Style3 26 2 2 3" xfId="21556"/>
    <cellStyle name="Labels - Style3 26 2 2 3 2" xfId="21557"/>
    <cellStyle name="Labels - Style3 26 2 2 3 3" xfId="21558"/>
    <cellStyle name="Labels - Style3 26 2 2 4" xfId="21559"/>
    <cellStyle name="Labels - Style3 26 2 2 4 2" xfId="21560"/>
    <cellStyle name="Labels - Style3 26 2 2 5" xfId="21561"/>
    <cellStyle name="Labels - Style3 26 2 2 5 2" xfId="21562"/>
    <cellStyle name="Labels - Style3 26 2 2 6" xfId="21563"/>
    <cellStyle name="Labels - Style3 26 2 2 6 2" xfId="21564"/>
    <cellStyle name="Labels - Style3 26 2 2 7" xfId="21565"/>
    <cellStyle name="Labels - Style3 26 2 3" xfId="21566"/>
    <cellStyle name="Labels - Style3 26 2 3 2" xfId="21567"/>
    <cellStyle name="Labels - Style3 26 2 3 3" xfId="21568"/>
    <cellStyle name="Labels - Style3 26 2 4" xfId="21569"/>
    <cellStyle name="Labels - Style3 26 2 4 2" xfId="21570"/>
    <cellStyle name="Labels - Style3 26 2 4 3" xfId="21571"/>
    <cellStyle name="Labels - Style3 26 2 5" xfId="21572"/>
    <cellStyle name="Labels - Style3 26 2 5 2" xfId="21573"/>
    <cellStyle name="Labels - Style3 26 2 5 3" xfId="21574"/>
    <cellStyle name="Labels - Style3 26 2 6" xfId="21575"/>
    <cellStyle name="Labels - Style3 26 2 6 2" xfId="21576"/>
    <cellStyle name="Labels - Style3 26 2 7" xfId="21577"/>
    <cellStyle name="Labels - Style3 26 2 7 2" xfId="21578"/>
    <cellStyle name="Labels - Style3 26 2 8" xfId="21579"/>
    <cellStyle name="Labels - Style3 26 2 8 2" xfId="21580"/>
    <cellStyle name="Labels - Style3 26 2 9" xfId="21581"/>
    <cellStyle name="Labels - Style3 26 3" xfId="21582"/>
    <cellStyle name="Labels - Style3 26 3 2" xfId="21583"/>
    <cellStyle name="Labels - Style3 26 3 2 2" xfId="21584"/>
    <cellStyle name="Labels - Style3 26 3 2 3" xfId="21585"/>
    <cellStyle name="Labels - Style3 26 3 3" xfId="21586"/>
    <cellStyle name="Labels - Style3 26 3 3 2" xfId="21587"/>
    <cellStyle name="Labels - Style3 26 3 3 3" xfId="21588"/>
    <cellStyle name="Labels - Style3 26 3 4" xfId="21589"/>
    <cellStyle name="Labels - Style3 26 3 4 2" xfId="21590"/>
    <cellStyle name="Labels - Style3 26 3 5" xfId="21591"/>
    <cellStyle name="Labels - Style3 26 3 5 2" xfId="21592"/>
    <cellStyle name="Labels - Style3 26 3 6" xfId="21593"/>
    <cellStyle name="Labels - Style3 26 3 6 2" xfId="21594"/>
    <cellStyle name="Labels - Style3 26 3 7" xfId="21595"/>
    <cellStyle name="Labels - Style3 26 4" xfId="21596"/>
    <cellStyle name="Labels - Style3 26 4 2" xfId="21597"/>
    <cellStyle name="Labels - Style3 26 5" xfId="21598"/>
    <cellStyle name="Labels - Style3 26 6" xfId="21599"/>
    <cellStyle name="Labels - Style3 27" xfId="21600"/>
    <cellStyle name="Labels - Style3 27 2" xfId="21601"/>
    <cellStyle name="Labels - Style3 27 2 2" xfId="21602"/>
    <cellStyle name="Labels - Style3 27 2 2 2" xfId="21603"/>
    <cellStyle name="Labels - Style3 27 2 2 2 2" xfId="21604"/>
    <cellStyle name="Labels - Style3 27 2 2 2 3" xfId="21605"/>
    <cellStyle name="Labels - Style3 27 2 2 3" xfId="21606"/>
    <cellStyle name="Labels - Style3 27 2 2 3 2" xfId="21607"/>
    <cellStyle name="Labels - Style3 27 2 2 3 3" xfId="21608"/>
    <cellStyle name="Labels - Style3 27 2 2 4" xfId="21609"/>
    <cellStyle name="Labels - Style3 27 2 2 4 2" xfId="21610"/>
    <cellStyle name="Labels - Style3 27 2 2 5" xfId="21611"/>
    <cellStyle name="Labels - Style3 27 2 2 5 2" xfId="21612"/>
    <cellStyle name="Labels - Style3 27 2 2 6" xfId="21613"/>
    <cellStyle name="Labels - Style3 27 2 2 6 2" xfId="21614"/>
    <cellStyle name="Labels - Style3 27 2 2 7" xfId="21615"/>
    <cellStyle name="Labels - Style3 27 2 3" xfId="21616"/>
    <cellStyle name="Labels - Style3 27 2 3 2" xfId="21617"/>
    <cellStyle name="Labels - Style3 27 2 3 3" xfId="21618"/>
    <cellStyle name="Labels - Style3 27 2 4" xfId="21619"/>
    <cellStyle name="Labels - Style3 27 2 4 2" xfId="21620"/>
    <cellStyle name="Labels - Style3 27 2 4 3" xfId="21621"/>
    <cellStyle name="Labels - Style3 27 2 5" xfId="21622"/>
    <cellStyle name="Labels - Style3 27 2 5 2" xfId="21623"/>
    <cellStyle name="Labels - Style3 27 2 5 3" xfId="21624"/>
    <cellStyle name="Labels - Style3 27 2 6" xfId="21625"/>
    <cellStyle name="Labels - Style3 27 2 6 2" xfId="21626"/>
    <cellStyle name="Labels - Style3 27 2 7" xfId="21627"/>
    <cellStyle name="Labels - Style3 27 2 7 2" xfId="21628"/>
    <cellStyle name="Labels - Style3 27 2 8" xfId="21629"/>
    <cellStyle name="Labels - Style3 27 2 8 2" xfId="21630"/>
    <cellStyle name="Labels - Style3 27 2 9" xfId="21631"/>
    <cellStyle name="Labels - Style3 27 3" xfId="21632"/>
    <cellStyle name="Labels - Style3 27 3 2" xfId="21633"/>
    <cellStyle name="Labels - Style3 27 3 2 2" xfId="21634"/>
    <cellStyle name="Labels - Style3 27 3 2 3" xfId="21635"/>
    <cellStyle name="Labels - Style3 27 3 3" xfId="21636"/>
    <cellStyle name="Labels - Style3 27 3 3 2" xfId="21637"/>
    <cellStyle name="Labels - Style3 27 3 3 3" xfId="21638"/>
    <cellStyle name="Labels - Style3 27 3 4" xfId="21639"/>
    <cellStyle name="Labels - Style3 27 3 4 2" xfId="21640"/>
    <cellStyle name="Labels - Style3 27 3 5" xfId="21641"/>
    <cellStyle name="Labels - Style3 27 3 5 2" xfId="21642"/>
    <cellStyle name="Labels - Style3 27 3 6" xfId="21643"/>
    <cellStyle name="Labels - Style3 27 3 6 2" xfId="21644"/>
    <cellStyle name="Labels - Style3 27 3 7" xfId="21645"/>
    <cellStyle name="Labels - Style3 27 4" xfId="21646"/>
    <cellStyle name="Labels - Style3 27 4 2" xfId="21647"/>
    <cellStyle name="Labels - Style3 27 5" xfId="21648"/>
    <cellStyle name="Labels - Style3 27 6" xfId="21649"/>
    <cellStyle name="Labels - Style3 28" xfId="21650"/>
    <cellStyle name="Labels - Style3 28 2" xfId="21651"/>
    <cellStyle name="Labels - Style3 28 2 2" xfId="21652"/>
    <cellStyle name="Labels - Style3 28 2 2 2" xfId="21653"/>
    <cellStyle name="Labels - Style3 28 2 2 2 2" xfId="21654"/>
    <cellStyle name="Labels - Style3 28 2 2 2 3" xfId="21655"/>
    <cellStyle name="Labels - Style3 28 2 2 3" xfId="21656"/>
    <cellStyle name="Labels - Style3 28 2 2 3 2" xfId="21657"/>
    <cellStyle name="Labels - Style3 28 2 2 3 3" xfId="21658"/>
    <cellStyle name="Labels - Style3 28 2 2 4" xfId="21659"/>
    <cellStyle name="Labels - Style3 28 2 2 4 2" xfId="21660"/>
    <cellStyle name="Labels - Style3 28 2 2 5" xfId="21661"/>
    <cellStyle name="Labels - Style3 28 2 2 5 2" xfId="21662"/>
    <cellStyle name="Labels - Style3 28 2 2 6" xfId="21663"/>
    <cellStyle name="Labels - Style3 28 2 2 6 2" xfId="21664"/>
    <cellStyle name="Labels - Style3 28 2 2 7" xfId="21665"/>
    <cellStyle name="Labels - Style3 28 2 3" xfId="21666"/>
    <cellStyle name="Labels - Style3 28 2 3 2" xfId="21667"/>
    <cellStyle name="Labels - Style3 28 2 3 3" xfId="21668"/>
    <cellStyle name="Labels - Style3 28 2 4" xfId="21669"/>
    <cellStyle name="Labels - Style3 28 2 4 2" xfId="21670"/>
    <cellStyle name="Labels - Style3 28 2 4 3" xfId="21671"/>
    <cellStyle name="Labels - Style3 28 2 5" xfId="21672"/>
    <cellStyle name="Labels - Style3 28 2 5 2" xfId="21673"/>
    <cellStyle name="Labels - Style3 28 2 5 3" xfId="21674"/>
    <cellStyle name="Labels - Style3 28 2 6" xfId="21675"/>
    <cellStyle name="Labels - Style3 28 2 6 2" xfId="21676"/>
    <cellStyle name="Labels - Style3 28 2 7" xfId="21677"/>
    <cellStyle name="Labels - Style3 28 2 7 2" xfId="21678"/>
    <cellStyle name="Labels - Style3 28 2 8" xfId="21679"/>
    <cellStyle name="Labels - Style3 28 2 8 2" xfId="21680"/>
    <cellStyle name="Labels - Style3 28 2 9" xfId="21681"/>
    <cellStyle name="Labels - Style3 28 3" xfId="21682"/>
    <cellStyle name="Labels - Style3 28 3 2" xfId="21683"/>
    <cellStyle name="Labels - Style3 28 3 2 2" xfId="21684"/>
    <cellStyle name="Labels - Style3 28 3 2 3" xfId="21685"/>
    <cellStyle name="Labels - Style3 28 3 3" xfId="21686"/>
    <cellStyle name="Labels - Style3 28 3 3 2" xfId="21687"/>
    <cellStyle name="Labels - Style3 28 3 3 3" xfId="21688"/>
    <cellStyle name="Labels - Style3 28 3 4" xfId="21689"/>
    <cellStyle name="Labels - Style3 28 3 4 2" xfId="21690"/>
    <cellStyle name="Labels - Style3 28 3 5" xfId="21691"/>
    <cellStyle name="Labels - Style3 28 3 5 2" xfId="21692"/>
    <cellStyle name="Labels - Style3 28 3 6" xfId="21693"/>
    <cellStyle name="Labels - Style3 28 3 6 2" xfId="21694"/>
    <cellStyle name="Labels - Style3 28 3 7" xfId="21695"/>
    <cellStyle name="Labels - Style3 28 4" xfId="21696"/>
    <cellStyle name="Labels - Style3 28 4 2" xfId="21697"/>
    <cellStyle name="Labels - Style3 28 5" xfId="21698"/>
    <cellStyle name="Labels - Style3 28 6" xfId="21699"/>
    <cellStyle name="Labels - Style3 29" xfId="21700"/>
    <cellStyle name="Labels - Style3 29 2" xfId="21701"/>
    <cellStyle name="Labels - Style3 29 2 2" xfId="21702"/>
    <cellStyle name="Labels - Style3 29 2 2 2" xfId="21703"/>
    <cellStyle name="Labels - Style3 29 2 2 2 2" xfId="21704"/>
    <cellStyle name="Labels - Style3 29 2 2 2 3" xfId="21705"/>
    <cellStyle name="Labels - Style3 29 2 2 3" xfId="21706"/>
    <cellStyle name="Labels - Style3 29 2 2 3 2" xfId="21707"/>
    <cellStyle name="Labels - Style3 29 2 2 3 3" xfId="21708"/>
    <cellStyle name="Labels - Style3 29 2 2 4" xfId="21709"/>
    <cellStyle name="Labels - Style3 29 2 2 4 2" xfId="21710"/>
    <cellStyle name="Labels - Style3 29 2 2 5" xfId="21711"/>
    <cellStyle name="Labels - Style3 29 2 2 5 2" xfId="21712"/>
    <cellStyle name="Labels - Style3 29 2 2 6" xfId="21713"/>
    <cellStyle name="Labels - Style3 29 2 2 6 2" xfId="21714"/>
    <cellStyle name="Labels - Style3 29 2 2 7" xfId="21715"/>
    <cellStyle name="Labels - Style3 29 2 3" xfId="21716"/>
    <cellStyle name="Labels - Style3 29 2 3 2" xfId="21717"/>
    <cellStyle name="Labels - Style3 29 2 3 3" xfId="21718"/>
    <cellStyle name="Labels - Style3 29 2 4" xfId="21719"/>
    <cellStyle name="Labels - Style3 29 2 4 2" xfId="21720"/>
    <cellStyle name="Labels - Style3 29 2 4 3" xfId="21721"/>
    <cellStyle name="Labels - Style3 29 2 5" xfId="21722"/>
    <cellStyle name="Labels - Style3 29 2 5 2" xfId="21723"/>
    <cellStyle name="Labels - Style3 29 2 5 3" xfId="21724"/>
    <cellStyle name="Labels - Style3 29 2 6" xfId="21725"/>
    <cellStyle name="Labels - Style3 29 2 6 2" xfId="21726"/>
    <cellStyle name="Labels - Style3 29 2 7" xfId="21727"/>
    <cellStyle name="Labels - Style3 29 2 7 2" xfId="21728"/>
    <cellStyle name="Labels - Style3 29 2 8" xfId="21729"/>
    <cellStyle name="Labels - Style3 29 2 8 2" xfId="21730"/>
    <cellStyle name="Labels - Style3 29 2 9" xfId="21731"/>
    <cellStyle name="Labels - Style3 29 3" xfId="21732"/>
    <cellStyle name="Labels - Style3 29 3 2" xfId="21733"/>
    <cellStyle name="Labels - Style3 29 3 2 2" xfId="21734"/>
    <cellStyle name="Labels - Style3 29 3 2 3" xfId="21735"/>
    <cellStyle name="Labels - Style3 29 3 3" xfId="21736"/>
    <cellStyle name="Labels - Style3 29 3 3 2" xfId="21737"/>
    <cellStyle name="Labels - Style3 29 3 3 3" xfId="21738"/>
    <cellStyle name="Labels - Style3 29 3 4" xfId="21739"/>
    <cellStyle name="Labels - Style3 29 3 4 2" xfId="21740"/>
    <cellStyle name="Labels - Style3 29 3 5" xfId="21741"/>
    <cellStyle name="Labels - Style3 29 3 5 2" xfId="21742"/>
    <cellStyle name="Labels - Style3 29 3 6" xfId="21743"/>
    <cellStyle name="Labels - Style3 29 3 6 2" xfId="21744"/>
    <cellStyle name="Labels - Style3 29 3 7" xfId="21745"/>
    <cellStyle name="Labels - Style3 29 4" xfId="21746"/>
    <cellStyle name="Labels - Style3 29 4 2" xfId="21747"/>
    <cellStyle name="Labels - Style3 29 5" xfId="21748"/>
    <cellStyle name="Labels - Style3 29 6" xfId="21749"/>
    <cellStyle name="Labels - Style3 3" xfId="21750"/>
    <cellStyle name="Labels - Style3 3 10" xfId="21751"/>
    <cellStyle name="Labels - Style3 3 11" xfId="21752"/>
    <cellStyle name="Labels - Style3 3 12" xfId="21753"/>
    <cellStyle name="Labels - Style3 3 2" xfId="21754"/>
    <cellStyle name="Labels - Style3 3 2 10" xfId="21755"/>
    <cellStyle name="Labels - Style3 3 2 10 2" xfId="21756"/>
    <cellStyle name="Labels - Style3 3 2 11" xfId="21757"/>
    <cellStyle name="Labels - Style3 3 2 2" xfId="21758"/>
    <cellStyle name="Labels - Style3 3 2 2 2" xfId="21759"/>
    <cellStyle name="Labels - Style3 3 2 2 2 2" xfId="21760"/>
    <cellStyle name="Labels - Style3 3 2 2 2 2 2" xfId="21761"/>
    <cellStyle name="Labels - Style3 3 2 2 2 2 3" xfId="21762"/>
    <cellStyle name="Labels - Style3 3 2 2 2 3" xfId="21763"/>
    <cellStyle name="Labels - Style3 3 2 2 2 3 2" xfId="21764"/>
    <cellStyle name="Labels - Style3 3 2 2 2 3 3" xfId="21765"/>
    <cellStyle name="Labels - Style3 3 2 2 2 4" xfId="21766"/>
    <cellStyle name="Labels - Style3 3 2 2 2 4 2" xfId="21767"/>
    <cellStyle name="Labels - Style3 3 2 2 2 5" xfId="21768"/>
    <cellStyle name="Labels - Style3 3 2 2 2 5 2" xfId="21769"/>
    <cellStyle name="Labels - Style3 3 2 2 2 6" xfId="21770"/>
    <cellStyle name="Labels - Style3 3 2 2 2 6 2" xfId="21771"/>
    <cellStyle name="Labels - Style3 3 2 2 2 7" xfId="21772"/>
    <cellStyle name="Labels - Style3 3 2 2 3" xfId="21773"/>
    <cellStyle name="Labels - Style3 3 2 2 3 2" xfId="21774"/>
    <cellStyle name="Labels - Style3 3 2 2 3 3" xfId="21775"/>
    <cellStyle name="Labels - Style3 3 2 2 4" xfId="21776"/>
    <cellStyle name="Labels - Style3 3 2 2 4 2" xfId="21777"/>
    <cellStyle name="Labels - Style3 3 2 2 4 3" xfId="21778"/>
    <cellStyle name="Labels - Style3 3 2 2 5" xfId="21779"/>
    <cellStyle name="Labels - Style3 3 2 2 5 2" xfId="21780"/>
    <cellStyle name="Labels - Style3 3 2 2 5 3" xfId="21781"/>
    <cellStyle name="Labels - Style3 3 2 2 6" xfId="21782"/>
    <cellStyle name="Labels - Style3 3 2 2 6 2" xfId="21783"/>
    <cellStyle name="Labels - Style3 3 2 2 7" xfId="21784"/>
    <cellStyle name="Labels - Style3 3 2 2 7 2" xfId="21785"/>
    <cellStyle name="Labels - Style3 3 2 2 8" xfId="21786"/>
    <cellStyle name="Labels - Style3 3 2 2 8 2" xfId="21787"/>
    <cellStyle name="Labels - Style3 3 2 2 9" xfId="21788"/>
    <cellStyle name="Labels - Style3 3 2 3" xfId="21789"/>
    <cellStyle name="Labels - Style3 3 2 3 2" xfId="21790"/>
    <cellStyle name="Labels - Style3 3 2 3 2 2" xfId="21791"/>
    <cellStyle name="Labels - Style3 3 2 3 2 2 2" xfId="21792"/>
    <cellStyle name="Labels - Style3 3 2 3 2 2 3" xfId="21793"/>
    <cellStyle name="Labels - Style3 3 2 3 2 3" xfId="21794"/>
    <cellStyle name="Labels - Style3 3 2 3 2 3 2" xfId="21795"/>
    <cellStyle name="Labels - Style3 3 2 3 2 3 3" xfId="21796"/>
    <cellStyle name="Labels - Style3 3 2 3 2 4" xfId="21797"/>
    <cellStyle name="Labels - Style3 3 2 3 2 4 2" xfId="21798"/>
    <cellStyle name="Labels - Style3 3 2 3 2 5" xfId="21799"/>
    <cellStyle name="Labels - Style3 3 2 3 2 5 2" xfId="21800"/>
    <cellStyle name="Labels - Style3 3 2 3 2 6" xfId="21801"/>
    <cellStyle name="Labels - Style3 3 2 3 2 6 2" xfId="21802"/>
    <cellStyle name="Labels - Style3 3 2 3 2 7" xfId="21803"/>
    <cellStyle name="Labels - Style3 3 2 3 3" xfId="21804"/>
    <cellStyle name="Labels - Style3 3 2 3 3 2" xfId="21805"/>
    <cellStyle name="Labels - Style3 3 2 3 3 3" xfId="21806"/>
    <cellStyle name="Labels - Style3 3 2 3 4" xfId="21807"/>
    <cellStyle name="Labels - Style3 3 2 3 4 2" xfId="21808"/>
    <cellStyle name="Labels - Style3 3 2 3 4 3" xfId="21809"/>
    <cellStyle name="Labels - Style3 3 2 3 5" xfId="21810"/>
    <cellStyle name="Labels - Style3 3 2 3 5 2" xfId="21811"/>
    <cellStyle name="Labels - Style3 3 2 3 5 3" xfId="21812"/>
    <cellStyle name="Labels - Style3 3 2 3 6" xfId="21813"/>
    <cellStyle name="Labels - Style3 3 2 3 6 2" xfId="21814"/>
    <cellStyle name="Labels - Style3 3 2 3 7" xfId="21815"/>
    <cellStyle name="Labels - Style3 3 2 3 7 2" xfId="21816"/>
    <cellStyle name="Labels - Style3 3 2 3 8" xfId="21817"/>
    <cellStyle name="Labels - Style3 3 2 3 8 2" xfId="21818"/>
    <cellStyle name="Labels - Style3 3 2 3 9" xfId="21819"/>
    <cellStyle name="Labels - Style3 3 2 4" xfId="21820"/>
    <cellStyle name="Labels - Style3 3 2 4 2" xfId="21821"/>
    <cellStyle name="Labels - Style3 3 2 4 2 2" xfId="21822"/>
    <cellStyle name="Labels - Style3 3 2 4 2 3" xfId="21823"/>
    <cellStyle name="Labels - Style3 3 2 4 3" xfId="21824"/>
    <cellStyle name="Labels - Style3 3 2 4 3 2" xfId="21825"/>
    <cellStyle name="Labels - Style3 3 2 4 3 3" xfId="21826"/>
    <cellStyle name="Labels - Style3 3 2 4 4" xfId="21827"/>
    <cellStyle name="Labels - Style3 3 2 4 4 2" xfId="21828"/>
    <cellStyle name="Labels - Style3 3 2 4 5" xfId="21829"/>
    <cellStyle name="Labels - Style3 3 2 4 5 2" xfId="21830"/>
    <cellStyle name="Labels - Style3 3 2 4 6" xfId="21831"/>
    <cellStyle name="Labels - Style3 3 2 4 6 2" xfId="21832"/>
    <cellStyle name="Labels - Style3 3 2 4 7" xfId="21833"/>
    <cellStyle name="Labels - Style3 3 2 5" xfId="21834"/>
    <cellStyle name="Labels - Style3 3 2 5 2" xfId="21835"/>
    <cellStyle name="Labels - Style3 3 2 5 3" xfId="21836"/>
    <cellStyle name="Labels - Style3 3 2 6" xfId="21837"/>
    <cellStyle name="Labels - Style3 3 2 6 2" xfId="21838"/>
    <cellStyle name="Labels - Style3 3 2 6 3" xfId="21839"/>
    <cellStyle name="Labels - Style3 3 2 7" xfId="21840"/>
    <cellStyle name="Labels - Style3 3 2 7 2" xfId="21841"/>
    <cellStyle name="Labels - Style3 3 2 7 3" xfId="21842"/>
    <cellStyle name="Labels - Style3 3 2 8" xfId="21843"/>
    <cellStyle name="Labels - Style3 3 2 8 2" xfId="21844"/>
    <cellStyle name="Labels - Style3 3 2 9" xfId="21845"/>
    <cellStyle name="Labels - Style3 3 2 9 2" xfId="21846"/>
    <cellStyle name="Labels - Style3 3 3" xfId="21847"/>
    <cellStyle name="Labels - Style3 3 3 10" xfId="21848"/>
    <cellStyle name="Labels - Style3 3 3 10 2" xfId="21849"/>
    <cellStyle name="Labels - Style3 3 3 11" xfId="21850"/>
    <cellStyle name="Labels - Style3 3 3 2" xfId="21851"/>
    <cellStyle name="Labels - Style3 3 3 2 2" xfId="21852"/>
    <cellStyle name="Labels - Style3 3 3 2 2 2" xfId="21853"/>
    <cellStyle name="Labels - Style3 3 3 2 2 2 2" xfId="21854"/>
    <cellStyle name="Labels - Style3 3 3 2 2 2 3" xfId="21855"/>
    <cellStyle name="Labels - Style3 3 3 2 2 3" xfId="21856"/>
    <cellStyle name="Labels - Style3 3 3 2 2 3 2" xfId="21857"/>
    <cellStyle name="Labels - Style3 3 3 2 2 3 3" xfId="21858"/>
    <cellStyle name="Labels - Style3 3 3 2 2 4" xfId="21859"/>
    <cellStyle name="Labels - Style3 3 3 2 2 4 2" xfId="21860"/>
    <cellStyle name="Labels - Style3 3 3 2 2 5" xfId="21861"/>
    <cellStyle name="Labels - Style3 3 3 2 2 5 2" xfId="21862"/>
    <cellStyle name="Labels - Style3 3 3 2 2 6" xfId="21863"/>
    <cellStyle name="Labels - Style3 3 3 2 2 6 2" xfId="21864"/>
    <cellStyle name="Labels - Style3 3 3 2 2 7" xfId="21865"/>
    <cellStyle name="Labels - Style3 3 3 2 3" xfId="21866"/>
    <cellStyle name="Labels - Style3 3 3 2 3 2" xfId="21867"/>
    <cellStyle name="Labels - Style3 3 3 2 3 3" xfId="21868"/>
    <cellStyle name="Labels - Style3 3 3 2 4" xfId="21869"/>
    <cellStyle name="Labels - Style3 3 3 2 4 2" xfId="21870"/>
    <cellStyle name="Labels - Style3 3 3 2 4 3" xfId="21871"/>
    <cellStyle name="Labels - Style3 3 3 2 5" xfId="21872"/>
    <cellStyle name="Labels - Style3 3 3 2 5 2" xfId="21873"/>
    <cellStyle name="Labels - Style3 3 3 2 5 3" xfId="21874"/>
    <cellStyle name="Labels - Style3 3 3 2 6" xfId="21875"/>
    <cellStyle name="Labels - Style3 3 3 2 6 2" xfId="21876"/>
    <cellStyle name="Labels - Style3 3 3 2 7" xfId="21877"/>
    <cellStyle name="Labels - Style3 3 3 2 7 2" xfId="21878"/>
    <cellStyle name="Labels - Style3 3 3 2 8" xfId="21879"/>
    <cellStyle name="Labels - Style3 3 3 2 8 2" xfId="21880"/>
    <cellStyle name="Labels - Style3 3 3 2 9" xfId="21881"/>
    <cellStyle name="Labels - Style3 3 3 3" xfId="21882"/>
    <cellStyle name="Labels - Style3 3 3 3 2" xfId="21883"/>
    <cellStyle name="Labels - Style3 3 3 3 2 2" xfId="21884"/>
    <cellStyle name="Labels - Style3 3 3 3 2 2 2" xfId="21885"/>
    <cellStyle name="Labels - Style3 3 3 3 2 2 3" xfId="21886"/>
    <cellStyle name="Labels - Style3 3 3 3 2 3" xfId="21887"/>
    <cellStyle name="Labels - Style3 3 3 3 2 3 2" xfId="21888"/>
    <cellStyle name="Labels - Style3 3 3 3 2 3 3" xfId="21889"/>
    <cellStyle name="Labels - Style3 3 3 3 2 4" xfId="21890"/>
    <cellStyle name="Labels - Style3 3 3 3 2 4 2" xfId="21891"/>
    <cellStyle name="Labels - Style3 3 3 3 2 5" xfId="21892"/>
    <cellStyle name="Labels - Style3 3 3 3 2 5 2" xfId="21893"/>
    <cellStyle name="Labels - Style3 3 3 3 2 6" xfId="21894"/>
    <cellStyle name="Labels - Style3 3 3 3 2 6 2" xfId="21895"/>
    <cellStyle name="Labels - Style3 3 3 3 2 7" xfId="21896"/>
    <cellStyle name="Labels - Style3 3 3 3 3" xfId="21897"/>
    <cellStyle name="Labels - Style3 3 3 3 3 2" xfId="21898"/>
    <cellStyle name="Labels - Style3 3 3 3 3 3" xfId="21899"/>
    <cellStyle name="Labels - Style3 3 3 3 4" xfId="21900"/>
    <cellStyle name="Labels - Style3 3 3 3 4 2" xfId="21901"/>
    <cellStyle name="Labels - Style3 3 3 3 4 3" xfId="21902"/>
    <cellStyle name="Labels - Style3 3 3 3 5" xfId="21903"/>
    <cellStyle name="Labels - Style3 3 3 3 5 2" xfId="21904"/>
    <cellStyle name="Labels - Style3 3 3 3 5 3" xfId="21905"/>
    <cellStyle name="Labels - Style3 3 3 3 6" xfId="21906"/>
    <cellStyle name="Labels - Style3 3 3 3 6 2" xfId="21907"/>
    <cellStyle name="Labels - Style3 3 3 3 7" xfId="21908"/>
    <cellStyle name="Labels - Style3 3 3 3 7 2" xfId="21909"/>
    <cellStyle name="Labels - Style3 3 3 3 8" xfId="21910"/>
    <cellStyle name="Labels - Style3 3 3 3 8 2" xfId="21911"/>
    <cellStyle name="Labels - Style3 3 3 3 9" xfId="21912"/>
    <cellStyle name="Labels - Style3 3 3 4" xfId="21913"/>
    <cellStyle name="Labels - Style3 3 3 4 2" xfId="21914"/>
    <cellStyle name="Labels - Style3 3 3 4 2 2" xfId="21915"/>
    <cellStyle name="Labels - Style3 3 3 4 2 3" xfId="21916"/>
    <cellStyle name="Labels - Style3 3 3 4 3" xfId="21917"/>
    <cellStyle name="Labels - Style3 3 3 4 3 2" xfId="21918"/>
    <cellStyle name="Labels - Style3 3 3 4 3 3" xfId="21919"/>
    <cellStyle name="Labels - Style3 3 3 4 4" xfId="21920"/>
    <cellStyle name="Labels - Style3 3 3 4 4 2" xfId="21921"/>
    <cellStyle name="Labels - Style3 3 3 4 5" xfId="21922"/>
    <cellStyle name="Labels - Style3 3 3 4 5 2" xfId="21923"/>
    <cellStyle name="Labels - Style3 3 3 4 6" xfId="21924"/>
    <cellStyle name="Labels - Style3 3 3 4 6 2" xfId="21925"/>
    <cellStyle name="Labels - Style3 3 3 4 7" xfId="21926"/>
    <cellStyle name="Labels - Style3 3 3 5" xfId="21927"/>
    <cellStyle name="Labels - Style3 3 3 5 2" xfId="21928"/>
    <cellStyle name="Labels - Style3 3 3 5 3" xfId="21929"/>
    <cellStyle name="Labels - Style3 3 3 6" xfId="21930"/>
    <cellStyle name="Labels - Style3 3 3 6 2" xfId="21931"/>
    <cellStyle name="Labels - Style3 3 3 6 3" xfId="21932"/>
    <cellStyle name="Labels - Style3 3 3 7" xfId="21933"/>
    <cellStyle name="Labels - Style3 3 3 7 2" xfId="21934"/>
    <cellStyle name="Labels - Style3 3 3 7 3" xfId="21935"/>
    <cellStyle name="Labels - Style3 3 3 8" xfId="21936"/>
    <cellStyle name="Labels - Style3 3 3 8 2" xfId="21937"/>
    <cellStyle name="Labels - Style3 3 3 9" xfId="21938"/>
    <cellStyle name="Labels - Style3 3 3 9 2" xfId="21939"/>
    <cellStyle name="Labels - Style3 3 4" xfId="21940"/>
    <cellStyle name="Labels - Style3 3 4 10" xfId="21941"/>
    <cellStyle name="Labels - Style3 3 4 2" xfId="21942"/>
    <cellStyle name="Labels - Style3 3 4 2 2" xfId="21943"/>
    <cellStyle name="Labels - Style3 3 4 2 2 2" xfId="21944"/>
    <cellStyle name="Labels - Style3 3 4 2 2 2 2" xfId="21945"/>
    <cellStyle name="Labels - Style3 3 4 2 2 2 3" xfId="21946"/>
    <cellStyle name="Labels - Style3 3 4 2 2 3" xfId="21947"/>
    <cellStyle name="Labels - Style3 3 4 2 2 3 2" xfId="21948"/>
    <cellStyle name="Labels - Style3 3 4 2 2 3 3" xfId="21949"/>
    <cellStyle name="Labels - Style3 3 4 2 2 4" xfId="21950"/>
    <cellStyle name="Labels - Style3 3 4 2 2 4 2" xfId="21951"/>
    <cellStyle name="Labels - Style3 3 4 2 2 5" xfId="21952"/>
    <cellStyle name="Labels - Style3 3 4 2 2 5 2" xfId="21953"/>
    <cellStyle name="Labels - Style3 3 4 2 2 6" xfId="21954"/>
    <cellStyle name="Labels - Style3 3 4 2 2 6 2" xfId="21955"/>
    <cellStyle name="Labels - Style3 3 4 2 2 7" xfId="21956"/>
    <cellStyle name="Labels - Style3 3 4 2 3" xfId="21957"/>
    <cellStyle name="Labels - Style3 3 4 2 3 2" xfId="21958"/>
    <cellStyle name="Labels - Style3 3 4 2 3 3" xfId="21959"/>
    <cellStyle name="Labels - Style3 3 4 2 4" xfId="21960"/>
    <cellStyle name="Labels - Style3 3 4 2 4 2" xfId="21961"/>
    <cellStyle name="Labels - Style3 3 4 2 4 3" xfId="21962"/>
    <cellStyle name="Labels - Style3 3 4 2 5" xfId="21963"/>
    <cellStyle name="Labels - Style3 3 4 2 5 2" xfId="21964"/>
    <cellStyle name="Labels - Style3 3 4 2 5 3" xfId="21965"/>
    <cellStyle name="Labels - Style3 3 4 2 6" xfId="21966"/>
    <cellStyle name="Labels - Style3 3 4 2 6 2" xfId="21967"/>
    <cellStyle name="Labels - Style3 3 4 2 7" xfId="21968"/>
    <cellStyle name="Labels - Style3 3 4 2 7 2" xfId="21969"/>
    <cellStyle name="Labels - Style3 3 4 2 8" xfId="21970"/>
    <cellStyle name="Labels - Style3 3 4 2 8 2" xfId="21971"/>
    <cellStyle name="Labels - Style3 3 4 2 9" xfId="21972"/>
    <cellStyle name="Labels - Style3 3 4 3" xfId="21973"/>
    <cellStyle name="Labels - Style3 3 4 3 2" xfId="21974"/>
    <cellStyle name="Labels - Style3 3 4 3 2 2" xfId="21975"/>
    <cellStyle name="Labels - Style3 3 4 3 2 3" xfId="21976"/>
    <cellStyle name="Labels - Style3 3 4 3 3" xfId="21977"/>
    <cellStyle name="Labels - Style3 3 4 3 3 2" xfId="21978"/>
    <cellStyle name="Labels - Style3 3 4 3 3 3" xfId="21979"/>
    <cellStyle name="Labels - Style3 3 4 3 4" xfId="21980"/>
    <cellStyle name="Labels - Style3 3 4 3 4 2" xfId="21981"/>
    <cellStyle name="Labels - Style3 3 4 3 5" xfId="21982"/>
    <cellStyle name="Labels - Style3 3 4 3 5 2" xfId="21983"/>
    <cellStyle name="Labels - Style3 3 4 3 6" xfId="21984"/>
    <cellStyle name="Labels - Style3 3 4 3 6 2" xfId="21985"/>
    <cellStyle name="Labels - Style3 3 4 3 7" xfId="21986"/>
    <cellStyle name="Labels - Style3 3 4 4" xfId="21987"/>
    <cellStyle name="Labels - Style3 3 4 4 2" xfId="21988"/>
    <cellStyle name="Labels - Style3 3 4 4 3" xfId="21989"/>
    <cellStyle name="Labels - Style3 3 4 5" xfId="21990"/>
    <cellStyle name="Labels - Style3 3 4 5 2" xfId="21991"/>
    <cellStyle name="Labels - Style3 3 4 5 3" xfId="21992"/>
    <cellStyle name="Labels - Style3 3 4 6" xfId="21993"/>
    <cellStyle name="Labels - Style3 3 4 6 2" xfId="21994"/>
    <cellStyle name="Labels - Style3 3 4 6 3" xfId="21995"/>
    <cellStyle name="Labels - Style3 3 4 7" xfId="21996"/>
    <cellStyle name="Labels - Style3 3 4 7 2" xfId="21997"/>
    <cellStyle name="Labels - Style3 3 4 8" xfId="21998"/>
    <cellStyle name="Labels - Style3 3 4 8 2" xfId="21999"/>
    <cellStyle name="Labels - Style3 3 4 9" xfId="22000"/>
    <cellStyle name="Labels - Style3 3 4 9 2" xfId="22001"/>
    <cellStyle name="Labels - Style3 3 5" xfId="22002"/>
    <cellStyle name="Labels - Style3 3 5 2" xfId="22003"/>
    <cellStyle name="Labels - Style3 3 5 2 2" xfId="22004"/>
    <cellStyle name="Labels - Style3 3 5 2 2 2" xfId="22005"/>
    <cellStyle name="Labels - Style3 3 5 2 2 3" xfId="22006"/>
    <cellStyle name="Labels - Style3 3 5 2 3" xfId="22007"/>
    <cellStyle name="Labels - Style3 3 5 2 3 2" xfId="22008"/>
    <cellStyle name="Labels - Style3 3 5 2 3 3" xfId="22009"/>
    <cellStyle name="Labels - Style3 3 5 2 4" xfId="22010"/>
    <cellStyle name="Labels - Style3 3 5 2 4 2" xfId="22011"/>
    <cellStyle name="Labels - Style3 3 5 2 5" xfId="22012"/>
    <cellStyle name="Labels - Style3 3 5 2 5 2" xfId="22013"/>
    <cellStyle name="Labels - Style3 3 5 2 6" xfId="22014"/>
    <cellStyle name="Labels - Style3 3 5 2 6 2" xfId="22015"/>
    <cellStyle name="Labels - Style3 3 5 2 7" xfId="22016"/>
    <cellStyle name="Labels - Style3 3 5 3" xfId="22017"/>
    <cellStyle name="Labels - Style3 3 5 3 2" xfId="22018"/>
    <cellStyle name="Labels - Style3 3 5 3 3" xfId="22019"/>
    <cellStyle name="Labels - Style3 3 5 4" xfId="22020"/>
    <cellStyle name="Labels - Style3 3 5 4 2" xfId="22021"/>
    <cellStyle name="Labels - Style3 3 5 4 3" xfId="22022"/>
    <cellStyle name="Labels - Style3 3 5 5" xfId="22023"/>
    <cellStyle name="Labels - Style3 3 5 5 2" xfId="22024"/>
    <cellStyle name="Labels - Style3 3 5 5 3" xfId="22025"/>
    <cellStyle name="Labels - Style3 3 5 6" xfId="22026"/>
    <cellStyle name="Labels - Style3 3 5 6 2" xfId="22027"/>
    <cellStyle name="Labels - Style3 3 5 7" xfId="22028"/>
    <cellStyle name="Labels - Style3 3 5 7 2" xfId="22029"/>
    <cellStyle name="Labels - Style3 3 5 8" xfId="22030"/>
    <cellStyle name="Labels - Style3 3 5 8 2" xfId="22031"/>
    <cellStyle name="Labels - Style3 3 5 9" xfId="22032"/>
    <cellStyle name="Labels - Style3 3 6" xfId="22033"/>
    <cellStyle name="Labels - Style3 3 6 2" xfId="22034"/>
    <cellStyle name="Labels - Style3 3 6 2 2" xfId="22035"/>
    <cellStyle name="Labels - Style3 3 6 2 3" xfId="22036"/>
    <cellStyle name="Labels - Style3 3 6 3" xfId="22037"/>
    <cellStyle name="Labels - Style3 3 6 3 2" xfId="22038"/>
    <cellStyle name="Labels - Style3 3 6 3 3" xfId="22039"/>
    <cellStyle name="Labels - Style3 3 6 4" xfId="22040"/>
    <cellStyle name="Labels - Style3 3 6 4 2" xfId="22041"/>
    <cellStyle name="Labels - Style3 3 6 5" xfId="22042"/>
    <cellStyle name="Labels - Style3 3 6 5 2" xfId="22043"/>
    <cellStyle name="Labels - Style3 3 6 6" xfId="22044"/>
    <cellStyle name="Labels - Style3 3 6 6 2" xfId="22045"/>
    <cellStyle name="Labels - Style3 3 6 7" xfId="22046"/>
    <cellStyle name="Labels - Style3 3 7" xfId="22047"/>
    <cellStyle name="Labels - Style3 3 7 2" xfId="22048"/>
    <cellStyle name="Labels - Style3 3 8" xfId="22049"/>
    <cellStyle name="Labels - Style3 3 9" xfId="22050"/>
    <cellStyle name="Labels - Style3 30" xfId="22051"/>
    <cellStyle name="Labels - Style3 30 2" xfId="22052"/>
    <cellStyle name="Labels - Style3 30 2 2" xfId="22053"/>
    <cellStyle name="Labels - Style3 30 2 2 2" xfId="22054"/>
    <cellStyle name="Labels - Style3 30 2 2 2 2" xfId="22055"/>
    <cellStyle name="Labels - Style3 30 2 2 2 3" xfId="22056"/>
    <cellStyle name="Labels - Style3 30 2 2 3" xfId="22057"/>
    <cellStyle name="Labels - Style3 30 2 2 3 2" xfId="22058"/>
    <cellStyle name="Labels - Style3 30 2 2 3 3" xfId="22059"/>
    <cellStyle name="Labels - Style3 30 2 2 4" xfId="22060"/>
    <cellStyle name="Labels - Style3 30 2 2 4 2" xfId="22061"/>
    <cellStyle name="Labels - Style3 30 2 2 5" xfId="22062"/>
    <cellStyle name="Labels - Style3 30 2 2 5 2" xfId="22063"/>
    <cellStyle name="Labels - Style3 30 2 2 6" xfId="22064"/>
    <cellStyle name="Labels - Style3 30 2 2 6 2" xfId="22065"/>
    <cellStyle name="Labels - Style3 30 2 2 7" xfId="22066"/>
    <cellStyle name="Labels - Style3 30 2 3" xfId="22067"/>
    <cellStyle name="Labels - Style3 30 2 3 2" xfId="22068"/>
    <cellStyle name="Labels - Style3 30 2 3 3" xfId="22069"/>
    <cellStyle name="Labels - Style3 30 2 4" xfId="22070"/>
    <cellStyle name="Labels - Style3 30 2 4 2" xfId="22071"/>
    <cellStyle name="Labels - Style3 30 2 4 3" xfId="22072"/>
    <cellStyle name="Labels - Style3 30 2 5" xfId="22073"/>
    <cellStyle name="Labels - Style3 30 2 5 2" xfId="22074"/>
    <cellStyle name="Labels - Style3 30 2 5 3" xfId="22075"/>
    <cellStyle name="Labels - Style3 30 2 6" xfId="22076"/>
    <cellStyle name="Labels - Style3 30 2 6 2" xfId="22077"/>
    <cellStyle name="Labels - Style3 30 2 7" xfId="22078"/>
    <cellStyle name="Labels - Style3 30 2 7 2" xfId="22079"/>
    <cellStyle name="Labels - Style3 30 2 8" xfId="22080"/>
    <cellStyle name="Labels - Style3 30 2 8 2" xfId="22081"/>
    <cellStyle name="Labels - Style3 30 2 9" xfId="22082"/>
    <cellStyle name="Labels - Style3 30 3" xfId="22083"/>
    <cellStyle name="Labels - Style3 30 3 2" xfId="22084"/>
    <cellStyle name="Labels - Style3 30 3 2 2" xfId="22085"/>
    <cellStyle name="Labels - Style3 30 3 2 3" xfId="22086"/>
    <cellStyle name="Labels - Style3 30 3 3" xfId="22087"/>
    <cellStyle name="Labels - Style3 30 3 3 2" xfId="22088"/>
    <cellStyle name="Labels - Style3 30 3 3 3" xfId="22089"/>
    <cellStyle name="Labels - Style3 30 3 4" xfId="22090"/>
    <cellStyle name="Labels - Style3 30 3 4 2" xfId="22091"/>
    <cellStyle name="Labels - Style3 30 3 5" xfId="22092"/>
    <cellStyle name="Labels - Style3 30 3 5 2" xfId="22093"/>
    <cellStyle name="Labels - Style3 30 3 6" xfId="22094"/>
    <cellStyle name="Labels - Style3 30 3 6 2" xfId="22095"/>
    <cellStyle name="Labels - Style3 30 3 7" xfId="22096"/>
    <cellStyle name="Labels - Style3 30 4" xfId="22097"/>
    <cellStyle name="Labels - Style3 30 4 2" xfId="22098"/>
    <cellStyle name="Labels - Style3 30 5" xfId="22099"/>
    <cellStyle name="Labels - Style3 30 6" xfId="22100"/>
    <cellStyle name="Labels - Style3 31" xfId="22101"/>
    <cellStyle name="Labels - Style3 31 2" xfId="22102"/>
    <cellStyle name="Labels - Style3 31 2 2" xfId="22103"/>
    <cellStyle name="Labels - Style3 31 2 2 2" xfId="22104"/>
    <cellStyle name="Labels - Style3 31 2 2 2 2" xfId="22105"/>
    <cellStyle name="Labels - Style3 31 2 2 2 3" xfId="22106"/>
    <cellStyle name="Labels - Style3 31 2 2 3" xfId="22107"/>
    <cellStyle name="Labels - Style3 31 2 2 3 2" xfId="22108"/>
    <cellStyle name="Labels - Style3 31 2 2 3 3" xfId="22109"/>
    <cellStyle name="Labels - Style3 31 2 2 4" xfId="22110"/>
    <cellStyle name="Labels - Style3 31 2 2 4 2" xfId="22111"/>
    <cellStyle name="Labels - Style3 31 2 2 5" xfId="22112"/>
    <cellStyle name="Labels - Style3 31 2 2 5 2" xfId="22113"/>
    <cellStyle name="Labels - Style3 31 2 2 6" xfId="22114"/>
    <cellStyle name="Labels - Style3 31 2 2 6 2" xfId="22115"/>
    <cellStyle name="Labels - Style3 31 2 2 7" xfId="22116"/>
    <cellStyle name="Labels - Style3 31 2 3" xfId="22117"/>
    <cellStyle name="Labels - Style3 31 2 3 2" xfId="22118"/>
    <cellStyle name="Labels - Style3 31 2 3 3" xfId="22119"/>
    <cellStyle name="Labels - Style3 31 2 4" xfId="22120"/>
    <cellStyle name="Labels - Style3 31 2 4 2" xfId="22121"/>
    <cellStyle name="Labels - Style3 31 2 4 3" xfId="22122"/>
    <cellStyle name="Labels - Style3 31 2 5" xfId="22123"/>
    <cellStyle name="Labels - Style3 31 2 5 2" xfId="22124"/>
    <cellStyle name="Labels - Style3 31 2 5 3" xfId="22125"/>
    <cellStyle name="Labels - Style3 31 2 6" xfId="22126"/>
    <cellStyle name="Labels - Style3 31 2 6 2" xfId="22127"/>
    <cellStyle name="Labels - Style3 31 2 7" xfId="22128"/>
    <cellStyle name="Labels - Style3 31 2 7 2" xfId="22129"/>
    <cellStyle name="Labels - Style3 31 2 8" xfId="22130"/>
    <cellStyle name="Labels - Style3 31 2 8 2" xfId="22131"/>
    <cellStyle name="Labels - Style3 31 2 9" xfId="22132"/>
    <cellStyle name="Labels - Style3 31 3" xfId="22133"/>
    <cellStyle name="Labels - Style3 31 3 2" xfId="22134"/>
    <cellStyle name="Labels - Style3 31 3 2 2" xfId="22135"/>
    <cellStyle name="Labels - Style3 31 3 2 3" xfId="22136"/>
    <cellStyle name="Labels - Style3 31 3 3" xfId="22137"/>
    <cellStyle name="Labels - Style3 31 3 3 2" xfId="22138"/>
    <cellStyle name="Labels - Style3 31 3 3 3" xfId="22139"/>
    <cellStyle name="Labels - Style3 31 3 4" xfId="22140"/>
    <cellStyle name="Labels - Style3 31 3 4 2" xfId="22141"/>
    <cellStyle name="Labels - Style3 31 3 5" xfId="22142"/>
    <cellStyle name="Labels - Style3 31 3 5 2" xfId="22143"/>
    <cellStyle name="Labels - Style3 31 3 6" xfId="22144"/>
    <cellStyle name="Labels - Style3 31 3 6 2" xfId="22145"/>
    <cellStyle name="Labels - Style3 31 3 7" xfId="22146"/>
    <cellStyle name="Labels - Style3 31 4" xfId="22147"/>
    <cellStyle name="Labels - Style3 31 4 2" xfId="22148"/>
    <cellStyle name="Labels - Style3 31 5" xfId="22149"/>
    <cellStyle name="Labels - Style3 31 6" xfId="22150"/>
    <cellStyle name="Labels - Style3 32" xfId="22151"/>
    <cellStyle name="Labels - Style3 32 2" xfId="22152"/>
    <cellStyle name="Labels - Style3 32 2 2" xfId="22153"/>
    <cellStyle name="Labels - Style3 32 2 2 2" xfId="22154"/>
    <cellStyle name="Labels - Style3 32 2 2 2 2" xfId="22155"/>
    <cellStyle name="Labels - Style3 32 2 2 2 3" xfId="22156"/>
    <cellStyle name="Labels - Style3 32 2 2 3" xfId="22157"/>
    <cellStyle name="Labels - Style3 32 2 2 3 2" xfId="22158"/>
    <cellStyle name="Labels - Style3 32 2 2 3 3" xfId="22159"/>
    <cellStyle name="Labels - Style3 32 2 2 4" xfId="22160"/>
    <cellStyle name="Labels - Style3 32 2 2 4 2" xfId="22161"/>
    <cellStyle name="Labels - Style3 32 2 2 5" xfId="22162"/>
    <cellStyle name="Labels - Style3 32 2 2 5 2" xfId="22163"/>
    <cellStyle name="Labels - Style3 32 2 2 6" xfId="22164"/>
    <cellStyle name="Labels - Style3 32 2 2 6 2" xfId="22165"/>
    <cellStyle name="Labels - Style3 32 2 2 7" xfId="22166"/>
    <cellStyle name="Labels - Style3 32 2 3" xfId="22167"/>
    <cellStyle name="Labels - Style3 32 2 3 2" xfId="22168"/>
    <cellStyle name="Labels - Style3 32 2 3 3" xfId="22169"/>
    <cellStyle name="Labels - Style3 32 2 4" xfId="22170"/>
    <cellStyle name="Labels - Style3 32 2 4 2" xfId="22171"/>
    <cellStyle name="Labels - Style3 32 2 4 3" xfId="22172"/>
    <cellStyle name="Labels - Style3 32 2 5" xfId="22173"/>
    <cellStyle name="Labels - Style3 32 2 5 2" xfId="22174"/>
    <cellStyle name="Labels - Style3 32 2 5 3" xfId="22175"/>
    <cellStyle name="Labels - Style3 32 2 6" xfId="22176"/>
    <cellStyle name="Labels - Style3 32 2 6 2" xfId="22177"/>
    <cellStyle name="Labels - Style3 32 2 7" xfId="22178"/>
    <cellStyle name="Labels - Style3 32 2 7 2" xfId="22179"/>
    <cellStyle name="Labels - Style3 32 2 8" xfId="22180"/>
    <cellStyle name="Labels - Style3 32 2 8 2" xfId="22181"/>
    <cellStyle name="Labels - Style3 32 2 9" xfId="22182"/>
    <cellStyle name="Labels - Style3 32 3" xfId="22183"/>
    <cellStyle name="Labels - Style3 32 3 2" xfId="22184"/>
    <cellStyle name="Labels - Style3 32 3 2 2" xfId="22185"/>
    <cellStyle name="Labels - Style3 32 3 2 3" xfId="22186"/>
    <cellStyle name="Labels - Style3 32 3 3" xfId="22187"/>
    <cellStyle name="Labels - Style3 32 3 3 2" xfId="22188"/>
    <cellStyle name="Labels - Style3 32 3 3 3" xfId="22189"/>
    <cellStyle name="Labels - Style3 32 3 4" xfId="22190"/>
    <cellStyle name="Labels - Style3 32 3 4 2" xfId="22191"/>
    <cellStyle name="Labels - Style3 32 3 5" xfId="22192"/>
    <cellStyle name="Labels - Style3 32 3 5 2" xfId="22193"/>
    <cellStyle name="Labels - Style3 32 3 6" xfId="22194"/>
    <cellStyle name="Labels - Style3 32 3 6 2" xfId="22195"/>
    <cellStyle name="Labels - Style3 32 3 7" xfId="22196"/>
    <cellStyle name="Labels - Style3 32 4" xfId="22197"/>
    <cellStyle name="Labels - Style3 32 4 2" xfId="22198"/>
    <cellStyle name="Labels - Style3 32 5" xfId="22199"/>
    <cellStyle name="Labels - Style3 32 6" xfId="22200"/>
    <cellStyle name="Labels - Style3 33" xfId="22201"/>
    <cellStyle name="Labels - Style3 33 2" xfId="22202"/>
    <cellStyle name="Labels - Style3 33 2 2" xfId="22203"/>
    <cellStyle name="Labels - Style3 33 2 2 2" xfId="22204"/>
    <cellStyle name="Labels - Style3 33 2 2 2 2" xfId="22205"/>
    <cellStyle name="Labels - Style3 33 2 2 2 3" xfId="22206"/>
    <cellStyle name="Labels - Style3 33 2 2 3" xfId="22207"/>
    <cellStyle name="Labels - Style3 33 2 2 3 2" xfId="22208"/>
    <cellStyle name="Labels - Style3 33 2 2 3 3" xfId="22209"/>
    <cellStyle name="Labels - Style3 33 2 2 4" xfId="22210"/>
    <cellStyle name="Labels - Style3 33 2 2 4 2" xfId="22211"/>
    <cellStyle name="Labels - Style3 33 2 2 5" xfId="22212"/>
    <cellStyle name="Labels - Style3 33 2 2 5 2" xfId="22213"/>
    <cellStyle name="Labels - Style3 33 2 2 6" xfId="22214"/>
    <cellStyle name="Labels - Style3 33 2 2 6 2" xfId="22215"/>
    <cellStyle name="Labels - Style3 33 2 2 7" xfId="22216"/>
    <cellStyle name="Labels - Style3 33 2 3" xfId="22217"/>
    <cellStyle name="Labels - Style3 33 2 3 2" xfId="22218"/>
    <cellStyle name="Labels - Style3 33 2 3 3" xfId="22219"/>
    <cellStyle name="Labels - Style3 33 2 4" xfId="22220"/>
    <cellStyle name="Labels - Style3 33 2 4 2" xfId="22221"/>
    <cellStyle name="Labels - Style3 33 2 4 3" xfId="22222"/>
    <cellStyle name="Labels - Style3 33 2 5" xfId="22223"/>
    <cellStyle name="Labels - Style3 33 2 5 2" xfId="22224"/>
    <cellStyle name="Labels - Style3 33 2 5 3" xfId="22225"/>
    <cellStyle name="Labels - Style3 33 2 6" xfId="22226"/>
    <cellStyle name="Labels - Style3 33 2 6 2" xfId="22227"/>
    <cellStyle name="Labels - Style3 33 2 7" xfId="22228"/>
    <cellStyle name="Labels - Style3 33 2 7 2" xfId="22229"/>
    <cellStyle name="Labels - Style3 33 2 8" xfId="22230"/>
    <cellStyle name="Labels - Style3 33 2 8 2" xfId="22231"/>
    <cellStyle name="Labels - Style3 33 2 9" xfId="22232"/>
    <cellStyle name="Labels - Style3 33 3" xfId="22233"/>
    <cellStyle name="Labels - Style3 33 3 2" xfId="22234"/>
    <cellStyle name="Labels - Style3 33 3 2 2" xfId="22235"/>
    <cellStyle name="Labels - Style3 33 3 2 3" xfId="22236"/>
    <cellStyle name="Labels - Style3 33 3 3" xfId="22237"/>
    <cellStyle name="Labels - Style3 33 3 3 2" xfId="22238"/>
    <cellStyle name="Labels - Style3 33 3 3 3" xfId="22239"/>
    <cellStyle name="Labels - Style3 33 3 4" xfId="22240"/>
    <cellStyle name="Labels - Style3 33 3 4 2" xfId="22241"/>
    <cellStyle name="Labels - Style3 33 3 5" xfId="22242"/>
    <cellStyle name="Labels - Style3 33 3 5 2" xfId="22243"/>
    <cellStyle name="Labels - Style3 33 3 6" xfId="22244"/>
    <cellStyle name="Labels - Style3 33 3 6 2" xfId="22245"/>
    <cellStyle name="Labels - Style3 33 3 7" xfId="22246"/>
    <cellStyle name="Labels - Style3 33 4" xfId="22247"/>
    <cellStyle name="Labels - Style3 33 4 2" xfId="22248"/>
    <cellStyle name="Labels - Style3 33 5" xfId="22249"/>
    <cellStyle name="Labels - Style3 33 6" xfId="22250"/>
    <cellStyle name="Labels - Style3 34" xfId="22251"/>
    <cellStyle name="Labels - Style3 34 2" xfId="22252"/>
    <cellStyle name="Labels - Style3 34 2 2" xfId="22253"/>
    <cellStyle name="Labels - Style3 34 2 2 2" xfId="22254"/>
    <cellStyle name="Labels - Style3 34 2 2 2 2" xfId="22255"/>
    <cellStyle name="Labels - Style3 34 2 2 2 3" xfId="22256"/>
    <cellStyle name="Labels - Style3 34 2 2 3" xfId="22257"/>
    <cellStyle name="Labels - Style3 34 2 2 3 2" xfId="22258"/>
    <cellStyle name="Labels - Style3 34 2 2 3 3" xfId="22259"/>
    <cellStyle name="Labels - Style3 34 2 2 4" xfId="22260"/>
    <cellStyle name="Labels - Style3 34 2 2 4 2" xfId="22261"/>
    <cellStyle name="Labels - Style3 34 2 2 5" xfId="22262"/>
    <cellStyle name="Labels - Style3 34 2 2 5 2" xfId="22263"/>
    <cellStyle name="Labels - Style3 34 2 2 6" xfId="22264"/>
    <cellStyle name="Labels - Style3 34 2 2 6 2" xfId="22265"/>
    <cellStyle name="Labels - Style3 34 2 2 7" xfId="22266"/>
    <cellStyle name="Labels - Style3 34 2 3" xfId="22267"/>
    <cellStyle name="Labels - Style3 34 2 3 2" xfId="22268"/>
    <cellStyle name="Labels - Style3 34 2 3 3" xfId="22269"/>
    <cellStyle name="Labels - Style3 34 2 4" xfId="22270"/>
    <cellStyle name="Labels - Style3 34 2 4 2" xfId="22271"/>
    <cellStyle name="Labels - Style3 34 2 4 3" xfId="22272"/>
    <cellStyle name="Labels - Style3 34 2 5" xfId="22273"/>
    <cellStyle name="Labels - Style3 34 2 5 2" xfId="22274"/>
    <cellStyle name="Labels - Style3 34 2 5 3" xfId="22275"/>
    <cellStyle name="Labels - Style3 34 2 6" xfId="22276"/>
    <cellStyle name="Labels - Style3 34 2 6 2" xfId="22277"/>
    <cellStyle name="Labels - Style3 34 2 7" xfId="22278"/>
    <cellStyle name="Labels - Style3 34 2 7 2" xfId="22279"/>
    <cellStyle name="Labels - Style3 34 2 8" xfId="22280"/>
    <cellStyle name="Labels - Style3 34 2 8 2" xfId="22281"/>
    <cellStyle name="Labels - Style3 34 2 9" xfId="22282"/>
    <cellStyle name="Labels - Style3 34 3" xfId="22283"/>
    <cellStyle name="Labels - Style3 34 3 2" xfId="22284"/>
    <cellStyle name="Labels - Style3 34 3 2 2" xfId="22285"/>
    <cellStyle name="Labels - Style3 34 3 2 3" xfId="22286"/>
    <cellStyle name="Labels - Style3 34 3 3" xfId="22287"/>
    <cellStyle name="Labels - Style3 34 3 3 2" xfId="22288"/>
    <cellStyle name="Labels - Style3 34 3 3 3" xfId="22289"/>
    <cellStyle name="Labels - Style3 34 3 4" xfId="22290"/>
    <cellStyle name="Labels - Style3 34 3 4 2" xfId="22291"/>
    <cellStyle name="Labels - Style3 34 3 5" xfId="22292"/>
    <cellStyle name="Labels - Style3 34 3 5 2" xfId="22293"/>
    <cellStyle name="Labels - Style3 34 3 6" xfId="22294"/>
    <cellStyle name="Labels - Style3 34 3 6 2" xfId="22295"/>
    <cellStyle name="Labels - Style3 34 3 7" xfId="22296"/>
    <cellStyle name="Labels - Style3 34 4" xfId="22297"/>
    <cellStyle name="Labels - Style3 34 4 2" xfId="22298"/>
    <cellStyle name="Labels - Style3 34 5" xfId="22299"/>
    <cellStyle name="Labels - Style3 34 6" xfId="22300"/>
    <cellStyle name="Labels - Style3 35" xfId="22301"/>
    <cellStyle name="Labels - Style3 35 2" xfId="22302"/>
    <cellStyle name="Labels - Style3 35 2 2" xfId="22303"/>
    <cellStyle name="Labels - Style3 35 2 2 2" xfId="22304"/>
    <cellStyle name="Labels - Style3 35 2 2 2 2" xfId="22305"/>
    <cellStyle name="Labels - Style3 35 2 2 2 3" xfId="22306"/>
    <cellStyle name="Labels - Style3 35 2 2 3" xfId="22307"/>
    <cellStyle name="Labels - Style3 35 2 2 3 2" xfId="22308"/>
    <cellStyle name="Labels - Style3 35 2 2 3 3" xfId="22309"/>
    <cellStyle name="Labels - Style3 35 2 2 4" xfId="22310"/>
    <cellStyle name="Labels - Style3 35 2 2 4 2" xfId="22311"/>
    <cellStyle name="Labels - Style3 35 2 2 5" xfId="22312"/>
    <cellStyle name="Labels - Style3 35 2 2 5 2" xfId="22313"/>
    <cellStyle name="Labels - Style3 35 2 2 6" xfId="22314"/>
    <cellStyle name="Labels - Style3 35 2 2 6 2" xfId="22315"/>
    <cellStyle name="Labels - Style3 35 2 2 7" xfId="22316"/>
    <cellStyle name="Labels - Style3 35 2 3" xfId="22317"/>
    <cellStyle name="Labels - Style3 35 2 3 2" xfId="22318"/>
    <cellStyle name="Labels - Style3 35 2 3 3" xfId="22319"/>
    <cellStyle name="Labels - Style3 35 2 4" xfId="22320"/>
    <cellStyle name="Labels - Style3 35 2 4 2" xfId="22321"/>
    <cellStyle name="Labels - Style3 35 2 4 3" xfId="22322"/>
    <cellStyle name="Labels - Style3 35 2 5" xfId="22323"/>
    <cellStyle name="Labels - Style3 35 2 5 2" xfId="22324"/>
    <cellStyle name="Labels - Style3 35 2 5 3" xfId="22325"/>
    <cellStyle name="Labels - Style3 35 2 6" xfId="22326"/>
    <cellStyle name="Labels - Style3 35 2 6 2" xfId="22327"/>
    <cellStyle name="Labels - Style3 35 2 7" xfId="22328"/>
    <cellStyle name="Labels - Style3 35 2 7 2" xfId="22329"/>
    <cellStyle name="Labels - Style3 35 2 8" xfId="22330"/>
    <cellStyle name="Labels - Style3 35 2 8 2" xfId="22331"/>
    <cellStyle name="Labels - Style3 35 2 9" xfId="22332"/>
    <cellStyle name="Labels - Style3 35 3" xfId="22333"/>
    <cellStyle name="Labels - Style3 35 3 2" xfId="22334"/>
    <cellStyle name="Labels - Style3 35 3 2 2" xfId="22335"/>
    <cellStyle name="Labels - Style3 35 3 2 3" xfId="22336"/>
    <cellStyle name="Labels - Style3 35 3 3" xfId="22337"/>
    <cellStyle name="Labels - Style3 35 3 3 2" xfId="22338"/>
    <cellStyle name="Labels - Style3 35 3 3 3" xfId="22339"/>
    <cellStyle name="Labels - Style3 35 3 4" xfId="22340"/>
    <cellStyle name="Labels - Style3 35 3 4 2" xfId="22341"/>
    <cellStyle name="Labels - Style3 35 3 5" xfId="22342"/>
    <cellStyle name="Labels - Style3 35 3 5 2" xfId="22343"/>
    <cellStyle name="Labels - Style3 35 3 6" xfId="22344"/>
    <cellStyle name="Labels - Style3 35 3 6 2" xfId="22345"/>
    <cellStyle name="Labels - Style3 35 3 7" xfId="22346"/>
    <cellStyle name="Labels - Style3 35 4" xfId="22347"/>
    <cellStyle name="Labels - Style3 35 4 2" xfId="22348"/>
    <cellStyle name="Labels - Style3 35 5" xfId="22349"/>
    <cellStyle name="Labels - Style3 35 6" xfId="22350"/>
    <cellStyle name="Labels - Style3 36" xfId="22351"/>
    <cellStyle name="Labels - Style3 36 2" xfId="22352"/>
    <cellStyle name="Labels - Style3 36 2 2" xfId="22353"/>
    <cellStyle name="Labels - Style3 36 2 2 2" xfId="22354"/>
    <cellStyle name="Labels - Style3 36 2 2 2 2" xfId="22355"/>
    <cellStyle name="Labels - Style3 36 2 2 2 3" xfId="22356"/>
    <cellStyle name="Labels - Style3 36 2 2 3" xfId="22357"/>
    <cellStyle name="Labels - Style3 36 2 2 3 2" xfId="22358"/>
    <cellStyle name="Labels - Style3 36 2 2 3 3" xfId="22359"/>
    <cellStyle name="Labels - Style3 36 2 2 4" xfId="22360"/>
    <cellStyle name="Labels - Style3 36 2 2 4 2" xfId="22361"/>
    <cellStyle name="Labels - Style3 36 2 2 5" xfId="22362"/>
    <cellStyle name="Labels - Style3 36 2 2 5 2" xfId="22363"/>
    <cellStyle name="Labels - Style3 36 2 2 6" xfId="22364"/>
    <cellStyle name="Labels - Style3 36 2 2 6 2" xfId="22365"/>
    <cellStyle name="Labels - Style3 36 2 2 7" xfId="22366"/>
    <cellStyle name="Labels - Style3 36 2 3" xfId="22367"/>
    <cellStyle name="Labels - Style3 36 2 3 2" xfId="22368"/>
    <cellStyle name="Labels - Style3 36 2 3 3" xfId="22369"/>
    <cellStyle name="Labels - Style3 36 2 4" xfId="22370"/>
    <cellStyle name="Labels - Style3 36 2 4 2" xfId="22371"/>
    <cellStyle name="Labels - Style3 36 2 4 3" xfId="22372"/>
    <cellStyle name="Labels - Style3 36 2 5" xfId="22373"/>
    <cellStyle name="Labels - Style3 36 2 5 2" xfId="22374"/>
    <cellStyle name="Labels - Style3 36 2 5 3" xfId="22375"/>
    <cellStyle name="Labels - Style3 36 2 6" xfId="22376"/>
    <cellStyle name="Labels - Style3 36 2 6 2" xfId="22377"/>
    <cellStyle name="Labels - Style3 36 2 7" xfId="22378"/>
    <cellStyle name="Labels - Style3 36 2 7 2" xfId="22379"/>
    <cellStyle name="Labels - Style3 36 2 8" xfId="22380"/>
    <cellStyle name="Labels - Style3 36 2 8 2" xfId="22381"/>
    <cellStyle name="Labels - Style3 36 2 9" xfId="22382"/>
    <cellStyle name="Labels - Style3 36 3" xfId="22383"/>
    <cellStyle name="Labels - Style3 36 3 2" xfId="22384"/>
    <cellStyle name="Labels - Style3 36 3 2 2" xfId="22385"/>
    <cellStyle name="Labels - Style3 36 3 2 3" xfId="22386"/>
    <cellStyle name="Labels - Style3 36 3 3" xfId="22387"/>
    <cellStyle name="Labels - Style3 36 3 3 2" xfId="22388"/>
    <cellStyle name="Labels - Style3 36 3 3 3" xfId="22389"/>
    <cellStyle name="Labels - Style3 36 3 4" xfId="22390"/>
    <cellStyle name="Labels - Style3 36 3 4 2" xfId="22391"/>
    <cellStyle name="Labels - Style3 36 3 5" xfId="22392"/>
    <cellStyle name="Labels - Style3 36 3 5 2" xfId="22393"/>
    <cellStyle name="Labels - Style3 36 3 6" xfId="22394"/>
    <cellStyle name="Labels - Style3 36 3 6 2" xfId="22395"/>
    <cellStyle name="Labels - Style3 36 3 7" xfId="22396"/>
    <cellStyle name="Labels - Style3 36 4" xfId="22397"/>
    <cellStyle name="Labels - Style3 36 4 2" xfId="22398"/>
    <cellStyle name="Labels - Style3 36 5" xfId="22399"/>
    <cellStyle name="Labels - Style3 36 6" xfId="22400"/>
    <cellStyle name="Labels - Style3 37" xfId="22401"/>
    <cellStyle name="Labels - Style3 37 2" xfId="22402"/>
    <cellStyle name="Labels - Style3 37 2 2" xfId="22403"/>
    <cellStyle name="Labels - Style3 37 2 2 2" xfId="22404"/>
    <cellStyle name="Labels - Style3 37 2 2 2 2" xfId="22405"/>
    <cellStyle name="Labels - Style3 37 2 2 2 3" xfId="22406"/>
    <cellStyle name="Labels - Style3 37 2 2 3" xfId="22407"/>
    <cellStyle name="Labels - Style3 37 2 2 3 2" xfId="22408"/>
    <cellStyle name="Labels - Style3 37 2 2 3 3" xfId="22409"/>
    <cellStyle name="Labels - Style3 37 2 2 4" xfId="22410"/>
    <cellStyle name="Labels - Style3 37 2 2 4 2" xfId="22411"/>
    <cellStyle name="Labels - Style3 37 2 2 5" xfId="22412"/>
    <cellStyle name="Labels - Style3 37 2 2 5 2" xfId="22413"/>
    <cellStyle name="Labels - Style3 37 2 2 6" xfId="22414"/>
    <cellStyle name="Labels - Style3 37 2 2 6 2" xfId="22415"/>
    <cellStyle name="Labels - Style3 37 2 2 7" xfId="22416"/>
    <cellStyle name="Labels - Style3 37 2 3" xfId="22417"/>
    <cellStyle name="Labels - Style3 37 2 3 2" xfId="22418"/>
    <cellStyle name="Labels - Style3 37 2 3 3" xfId="22419"/>
    <cellStyle name="Labels - Style3 37 2 4" xfId="22420"/>
    <cellStyle name="Labels - Style3 37 2 4 2" xfId="22421"/>
    <cellStyle name="Labels - Style3 37 2 4 3" xfId="22422"/>
    <cellStyle name="Labels - Style3 37 2 5" xfId="22423"/>
    <cellStyle name="Labels - Style3 37 2 5 2" xfId="22424"/>
    <cellStyle name="Labels - Style3 37 2 5 3" xfId="22425"/>
    <cellStyle name="Labels - Style3 37 2 6" xfId="22426"/>
    <cellStyle name="Labels - Style3 37 2 6 2" xfId="22427"/>
    <cellStyle name="Labels - Style3 37 2 7" xfId="22428"/>
    <cellStyle name="Labels - Style3 37 2 7 2" xfId="22429"/>
    <cellStyle name="Labels - Style3 37 2 8" xfId="22430"/>
    <cellStyle name="Labels - Style3 37 2 8 2" xfId="22431"/>
    <cellStyle name="Labels - Style3 37 2 9" xfId="22432"/>
    <cellStyle name="Labels - Style3 37 3" xfId="22433"/>
    <cellStyle name="Labels - Style3 37 3 2" xfId="22434"/>
    <cellStyle name="Labels - Style3 37 3 2 2" xfId="22435"/>
    <cellStyle name="Labels - Style3 37 3 2 3" xfId="22436"/>
    <cellStyle name="Labels - Style3 37 3 3" xfId="22437"/>
    <cellStyle name="Labels - Style3 37 3 3 2" xfId="22438"/>
    <cellStyle name="Labels - Style3 37 3 3 3" xfId="22439"/>
    <cellStyle name="Labels - Style3 37 3 4" xfId="22440"/>
    <cellStyle name="Labels - Style3 37 3 4 2" xfId="22441"/>
    <cellStyle name="Labels - Style3 37 3 5" xfId="22442"/>
    <cellStyle name="Labels - Style3 37 3 5 2" xfId="22443"/>
    <cellStyle name="Labels - Style3 37 3 6" xfId="22444"/>
    <cellStyle name="Labels - Style3 37 3 6 2" xfId="22445"/>
    <cellStyle name="Labels - Style3 37 3 7" xfId="22446"/>
    <cellStyle name="Labels - Style3 37 4" xfId="22447"/>
    <cellStyle name="Labels - Style3 37 4 2" xfId="22448"/>
    <cellStyle name="Labels - Style3 37 5" xfId="22449"/>
    <cellStyle name="Labels - Style3 37 6" xfId="22450"/>
    <cellStyle name="Labels - Style3 38" xfId="22451"/>
    <cellStyle name="Labels - Style3 38 2" xfId="22452"/>
    <cellStyle name="Labels - Style3 38 2 2" xfId="22453"/>
    <cellStyle name="Labels - Style3 38 2 2 2" xfId="22454"/>
    <cellStyle name="Labels - Style3 38 2 2 2 2" xfId="22455"/>
    <cellStyle name="Labels - Style3 38 2 2 2 3" xfId="22456"/>
    <cellStyle name="Labels - Style3 38 2 2 3" xfId="22457"/>
    <cellStyle name="Labels - Style3 38 2 2 3 2" xfId="22458"/>
    <cellStyle name="Labels - Style3 38 2 2 3 3" xfId="22459"/>
    <cellStyle name="Labels - Style3 38 2 2 4" xfId="22460"/>
    <cellStyle name="Labels - Style3 38 2 2 4 2" xfId="22461"/>
    <cellStyle name="Labels - Style3 38 2 2 5" xfId="22462"/>
    <cellStyle name="Labels - Style3 38 2 2 5 2" xfId="22463"/>
    <cellStyle name="Labels - Style3 38 2 2 6" xfId="22464"/>
    <cellStyle name="Labels - Style3 38 2 2 6 2" xfId="22465"/>
    <cellStyle name="Labels - Style3 38 2 2 7" xfId="22466"/>
    <cellStyle name="Labels - Style3 38 2 3" xfId="22467"/>
    <cellStyle name="Labels - Style3 38 2 3 2" xfId="22468"/>
    <cellStyle name="Labels - Style3 38 2 3 3" xfId="22469"/>
    <cellStyle name="Labels - Style3 38 2 4" xfId="22470"/>
    <cellStyle name="Labels - Style3 38 2 4 2" xfId="22471"/>
    <cellStyle name="Labels - Style3 38 2 4 3" xfId="22472"/>
    <cellStyle name="Labels - Style3 38 2 5" xfId="22473"/>
    <cellStyle name="Labels - Style3 38 2 5 2" xfId="22474"/>
    <cellStyle name="Labels - Style3 38 2 5 3" xfId="22475"/>
    <cellStyle name="Labels - Style3 38 2 6" xfId="22476"/>
    <cellStyle name="Labels - Style3 38 2 6 2" xfId="22477"/>
    <cellStyle name="Labels - Style3 38 2 7" xfId="22478"/>
    <cellStyle name="Labels - Style3 38 2 7 2" xfId="22479"/>
    <cellStyle name="Labels - Style3 38 2 8" xfId="22480"/>
    <cellStyle name="Labels - Style3 38 2 8 2" xfId="22481"/>
    <cellStyle name="Labels - Style3 38 2 9" xfId="22482"/>
    <cellStyle name="Labels - Style3 38 3" xfId="22483"/>
    <cellStyle name="Labels - Style3 38 3 2" xfId="22484"/>
    <cellStyle name="Labels - Style3 38 3 2 2" xfId="22485"/>
    <cellStyle name="Labels - Style3 38 3 2 3" xfId="22486"/>
    <cellStyle name="Labels - Style3 38 3 3" xfId="22487"/>
    <cellStyle name="Labels - Style3 38 3 3 2" xfId="22488"/>
    <cellStyle name="Labels - Style3 38 3 3 3" xfId="22489"/>
    <cellStyle name="Labels - Style3 38 3 4" xfId="22490"/>
    <cellStyle name="Labels - Style3 38 3 4 2" xfId="22491"/>
    <cellStyle name="Labels - Style3 38 3 5" xfId="22492"/>
    <cellStyle name="Labels - Style3 38 3 5 2" xfId="22493"/>
    <cellStyle name="Labels - Style3 38 3 6" xfId="22494"/>
    <cellStyle name="Labels - Style3 38 3 6 2" xfId="22495"/>
    <cellStyle name="Labels - Style3 38 3 7" xfId="22496"/>
    <cellStyle name="Labels - Style3 38 4" xfId="22497"/>
    <cellStyle name="Labels - Style3 38 4 2" xfId="22498"/>
    <cellStyle name="Labels - Style3 38 5" xfId="22499"/>
    <cellStyle name="Labels - Style3 38 6" xfId="22500"/>
    <cellStyle name="Labels - Style3 39" xfId="22501"/>
    <cellStyle name="Labels - Style3 39 2" xfId="22502"/>
    <cellStyle name="Labels - Style3 39 2 2" xfId="22503"/>
    <cellStyle name="Labels - Style3 39 2 2 2" xfId="22504"/>
    <cellStyle name="Labels - Style3 39 2 2 2 2" xfId="22505"/>
    <cellStyle name="Labels - Style3 39 2 2 2 3" xfId="22506"/>
    <cellStyle name="Labels - Style3 39 2 2 3" xfId="22507"/>
    <cellStyle name="Labels - Style3 39 2 2 3 2" xfId="22508"/>
    <cellStyle name="Labels - Style3 39 2 2 3 3" xfId="22509"/>
    <cellStyle name="Labels - Style3 39 2 2 4" xfId="22510"/>
    <cellStyle name="Labels - Style3 39 2 2 4 2" xfId="22511"/>
    <cellStyle name="Labels - Style3 39 2 2 5" xfId="22512"/>
    <cellStyle name="Labels - Style3 39 2 2 5 2" xfId="22513"/>
    <cellStyle name="Labels - Style3 39 2 2 6" xfId="22514"/>
    <cellStyle name="Labels - Style3 39 2 2 6 2" xfId="22515"/>
    <cellStyle name="Labels - Style3 39 2 2 7" xfId="22516"/>
    <cellStyle name="Labels - Style3 39 2 3" xfId="22517"/>
    <cellStyle name="Labels - Style3 39 2 3 2" xfId="22518"/>
    <cellStyle name="Labels - Style3 39 2 3 3" xfId="22519"/>
    <cellStyle name="Labels - Style3 39 2 4" xfId="22520"/>
    <cellStyle name="Labels - Style3 39 2 4 2" xfId="22521"/>
    <cellStyle name="Labels - Style3 39 2 4 3" xfId="22522"/>
    <cellStyle name="Labels - Style3 39 2 5" xfId="22523"/>
    <cellStyle name="Labels - Style3 39 2 5 2" xfId="22524"/>
    <cellStyle name="Labels - Style3 39 2 5 3" xfId="22525"/>
    <cellStyle name="Labels - Style3 39 2 6" xfId="22526"/>
    <cellStyle name="Labels - Style3 39 2 6 2" xfId="22527"/>
    <cellStyle name="Labels - Style3 39 2 7" xfId="22528"/>
    <cellStyle name="Labels - Style3 39 2 7 2" xfId="22529"/>
    <cellStyle name="Labels - Style3 39 2 8" xfId="22530"/>
    <cellStyle name="Labels - Style3 39 2 8 2" xfId="22531"/>
    <cellStyle name="Labels - Style3 39 2 9" xfId="22532"/>
    <cellStyle name="Labels - Style3 39 3" xfId="22533"/>
    <cellStyle name="Labels - Style3 39 3 2" xfId="22534"/>
    <cellStyle name="Labels - Style3 39 3 2 2" xfId="22535"/>
    <cellStyle name="Labels - Style3 39 3 2 3" xfId="22536"/>
    <cellStyle name="Labels - Style3 39 3 3" xfId="22537"/>
    <cellStyle name="Labels - Style3 39 3 3 2" xfId="22538"/>
    <cellStyle name="Labels - Style3 39 3 3 3" xfId="22539"/>
    <cellStyle name="Labels - Style3 39 3 4" xfId="22540"/>
    <cellStyle name="Labels - Style3 39 3 4 2" xfId="22541"/>
    <cellStyle name="Labels - Style3 39 3 5" xfId="22542"/>
    <cellStyle name="Labels - Style3 39 3 5 2" xfId="22543"/>
    <cellStyle name="Labels - Style3 39 3 6" xfId="22544"/>
    <cellStyle name="Labels - Style3 39 3 6 2" xfId="22545"/>
    <cellStyle name="Labels - Style3 39 3 7" xfId="22546"/>
    <cellStyle name="Labels - Style3 39 4" xfId="22547"/>
    <cellStyle name="Labels - Style3 39 4 2" xfId="22548"/>
    <cellStyle name="Labels - Style3 39 5" xfId="22549"/>
    <cellStyle name="Labels - Style3 39 6" xfId="22550"/>
    <cellStyle name="Labels - Style3 4" xfId="22551"/>
    <cellStyle name="Labels - Style3 4 2" xfId="22552"/>
    <cellStyle name="Labels - Style3 4 2 10" xfId="22553"/>
    <cellStyle name="Labels - Style3 4 2 2" xfId="22554"/>
    <cellStyle name="Labels - Style3 4 2 2 2" xfId="22555"/>
    <cellStyle name="Labels - Style3 4 2 2 2 2" xfId="22556"/>
    <cellStyle name="Labels - Style3 4 2 2 2 2 2" xfId="22557"/>
    <cellStyle name="Labels - Style3 4 2 2 2 2 3" xfId="22558"/>
    <cellStyle name="Labels - Style3 4 2 2 2 3" xfId="22559"/>
    <cellStyle name="Labels - Style3 4 2 2 2 3 2" xfId="22560"/>
    <cellStyle name="Labels - Style3 4 2 2 2 3 3" xfId="22561"/>
    <cellStyle name="Labels - Style3 4 2 2 2 4" xfId="22562"/>
    <cellStyle name="Labels - Style3 4 2 2 2 4 2" xfId="22563"/>
    <cellStyle name="Labels - Style3 4 2 2 2 5" xfId="22564"/>
    <cellStyle name="Labels - Style3 4 2 2 2 5 2" xfId="22565"/>
    <cellStyle name="Labels - Style3 4 2 2 2 6" xfId="22566"/>
    <cellStyle name="Labels - Style3 4 2 2 2 6 2" xfId="22567"/>
    <cellStyle name="Labels - Style3 4 2 2 2 7" xfId="22568"/>
    <cellStyle name="Labels - Style3 4 2 2 3" xfId="22569"/>
    <cellStyle name="Labels - Style3 4 2 2 3 2" xfId="22570"/>
    <cellStyle name="Labels - Style3 4 2 2 3 3" xfId="22571"/>
    <cellStyle name="Labels - Style3 4 2 2 4" xfId="22572"/>
    <cellStyle name="Labels - Style3 4 2 2 4 2" xfId="22573"/>
    <cellStyle name="Labels - Style3 4 2 2 4 3" xfId="22574"/>
    <cellStyle name="Labels - Style3 4 2 2 5" xfId="22575"/>
    <cellStyle name="Labels - Style3 4 2 2 5 2" xfId="22576"/>
    <cellStyle name="Labels - Style3 4 2 2 5 3" xfId="22577"/>
    <cellStyle name="Labels - Style3 4 2 2 6" xfId="22578"/>
    <cellStyle name="Labels - Style3 4 2 2 6 2" xfId="22579"/>
    <cellStyle name="Labels - Style3 4 2 2 7" xfId="22580"/>
    <cellStyle name="Labels - Style3 4 2 2 7 2" xfId="22581"/>
    <cellStyle name="Labels - Style3 4 2 2 8" xfId="22582"/>
    <cellStyle name="Labels - Style3 4 2 2 8 2" xfId="22583"/>
    <cellStyle name="Labels - Style3 4 2 2 9" xfId="22584"/>
    <cellStyle name="Labels - Style3 4 2 3" xfId="22585"/>
    <cellStyle name="Labels - Style3 4 2 3 2" xfId="22586"/>
    <cellStyle name="Labels - Style3 4 2 3 2 2" xfId="22587"/>
    <cellStyle name="Labels - Style3 4 2 3 2 3" xfId="22588"/>
    <cellStyle name="Labels - Style3 4 2 3 3" xfId="22589"/>
    <cellStyle name="Labels - Style3 4 2 3 3 2" xfId="22590"/>
    <cellStyle name="Labels - Style3 4 2 3 3 3" xfId="22591"/>
    <cellStyle name="Labels - Style3 4 2 3 4" xfId="22592"/>
    <cellStyle name="Labels - Style3 4 2 3 4 2" xfId="22593"/>
    <cellStyle name="Labels - Style3 4 2 3 5" xfId="22594"/>
    <cellStyle name="Labels - Style3 4 2 3 5 2" xfId="22595"/>
    <cellStyle name="Labels - Style3 4 2 3 6" xfId="22596"/>
    <cellStyle name="Labels - Style3 4 2 3 6 2" xfId="22597"/>
    <cellStyle name="Labels - Style3 4 2 3 7" xfId="22598"/>
    <cellStyle name="Labels - Style3 4 2 4" xfId="22599"/>
    <cellStyle name="Labels - Style3 4 2 4 2" xfId="22600"/>
    <cellStyle name="Labels - Style3 4 2 4 3" xfId="22601"/>
    <cellStyle name="Labels - Style3 4 2 5" xfId="22602"/>
    <cellStyle name="Labels - Style3 4 2 5 2" xfId="22603"/>
    <cellStyle name="Labels - Style3 4 2 5 3" xfId="22604"/>
    <cellStyle name="Labels - Style3 4 2 6" xfId="22605"/>
    <cellStyle name="Labels - Style3 4 2 6 2" xfId="22606"/>
    <cellStyle name="Labels - Style3 4 2 6 3" xfId="22607"/>
    <cellStyle name="Labels - Style3 4 2 7" xfId="22608"/>
    <cellStyle name="Labels - Style3 4 2 7 2" xfId="22609"/>
    <cellStyle name="Labels - Style3 4 2 8" xfId="22610"/>
    <cellStyle name="Labels - Style3 4 2 8 2" xfId="22611"/>
    <cellStyle name="Labels - Style3 4 2 9" xfId="22612"/>
    <cellStyle name="Labels - Style3 4 2 9 2" xfId="22613"/>
    <cellStyle name="Labels - Style3 4 3" xfId="22614"/>
    <cellStyle name="Labels - Style3 4 3 2" xfId="22615"/>
    <cellStyle name="Labels - Style3 4 3 2 2" xfId="22616"/>
    <cellStyle name="Labels - Style3 4 3 2 2 2" xfId="22617"/>
    <cellStyle name="Labels - Style3 4 3 2 2 3" xfId="22618"/>
    <cellStyle name="Labels - Style3 4 3 2 3" xfId="22619"/>
    <cellStyle name="Labels - Style3 4 3 2 3 2" xfId="22620"/>
    <cellStyle name="Labels - Style3 4 3 2 3 3" xfId="22621"/>
    <cellStyle name="Labels - Style3 4 3 2 4" xfId="22622"/>
    <cellStyle name="Labels - Style3 4 3 2 4 2" xfId="22623"/>
    <cellStyle name="Labels - Style3 4 3 2 5" xfId="22624"/>
    <cellStyle name="Labels - Style3 4 3 2 5 2" xfId="22625"/>
    <cellStyle name="Labels - Style3 4 3 2 6" xfId="22626"/>
    <cellStyle name="Labels - Style3 4 3 2 6 2" xfId="22627"/>
    <cellStyle name="Labels - Style3 4 3 2 7" xfId="22628"/>
    <cellStyle name="Labels - Style3 4 3 3" xfId="22629"/>
    <cellStyle name="Labels - Style3 4 3 3 2" xfId="22630"/>
    <cellStyle name="Labels - Style3 4 3 3 3" xfId="22631"/>
    <cellStyle name="Labels - Style3 4 3 4" xfId="22632"/>
    <cellStyle name="Labels - Style3 4 3 4 2" xfId="22633"/>
    <cellStyle name="Labels - Style3 4 3 4 3" xfId="22634"/>
    <cellStyle name="Labels - Style3 4 3 5" xfId="22635"/>
    <cellStyle name="Labels - Style3 4 3 5 2" xfId="22636"/>
    <cellStyle name="Labels - Style3 4 3 5 3" xfId="22637"/>
    <cellStyle name="Labels - Style3 4 3 6" xfId="22638"/>
    <cellStyle name="Labels - Style3 4 3 6 2" xfId="22639"/>
    <cellStyle name="Labels - Style3 4 3 7" xfId="22640"/>
    <cellStyle name="Labels - Style3 4 3 7 2" xfId="22641"/>
    <cellStyle name="Labels - Style3 4 3 8" xfId="22642"/>
    <cellStyle name="Labels - Style3 4 3 8 2" xfId="22643"/>
    <cellStyle name="Labels - Style3 4 3 9" xfId="22644"/>
    <cellStyle name="Labels - Style3 4 4" xfId="22645"/>
    <cellStyle name="Labels - Style3 4 4 2" xfId="22646"/>
    <cellStyle name="Labels - Style3 4 4 2 2" xfId="22647"/>
    <cellStyle name="Labels - Style3 4 4 2 3" xfId="22648"/>
    <cellStyle name="Labels - Style3 4 4 3" xfId="22649"/>
    <cellStyle name="Labels - Style3 4 4 3 2" xfId="22650"/>
    <cellStyle name="Labels - Style3 4 4 3 3" xfId="22651"/>
    <cellStyle name="Labels - Style3 4 4 4" xfId="22652"/>
    <cellStyle name="Labels - Style3 4 4 4 2" xfId="22653"/>
    <cellStyle name="Labels - Style3 4 4 5" xfId="22654"/>
    <cellStyle name="Labels - Style3 4 4 5 2" xfId="22655"/>
    <cellStyle name="Labels - Style3 4 4 6" xfId="22656"/>
    <cellStyle name="Labels - Style3 4 4 6 2" xfId="22657"/>
    <cellStyle name="Labels - Style3 4 4 7" xfId="22658"/>
    <cellStyle name="Labels - Style3 4 5" xfId="22659"/>
    <cellStyle name="Labels - Style3 4 5 2" xfId="22660"/>
    <cellStyle name="Labels - Style3 4 6" xfId="22661"/>
    <cellStyle name="Labels - Style3 4 7" xfId="22662"/>
    <cellStyle name="Labels - Style3 40" xfId="22663"/>
    <cellStyle name="Labels - Style3 40 2" xfId="22664"/>
    <cellStyle name="Labels - Style3 40 2 2" xfId="22665"/>
    <cellStyle name="Labels - Style3 40 2 2 2" xfId="22666"/>
    <cellStyle name="Labels - Style3 40 2 2 2 2" xfId="22667"/>
    <cellStyle name="Labels - Style3 40 2 2 2 3" xfId="22668"/>
    <cellStyle name="Labels - Style3 40 2 2 3" xfId="22669"/>
    <cellStyle name="Labels - Style3 40 2 2 3 2" xfId="22670"/>
    <cellStyle name="Labels - Style3 40 2 2 3 3" xfId="22671"/>
    <cellStyle name="Labels - Style3 40 2 2 4" xfId="22672"/>
    <cellStyle name="Labels - Style3 40 2 2 4 2" xfId="22673"/>
    <cellStyle name="Labels - Style3 40 2 2 5" xfId="22674"/>
    <cellStyle name="Labels - Style3 40 2 2 5 2" xfId="22675"/>
    <cellStyle name="Labels - Style3 40 2 2 6" xfId="22676"/>
    <cellStyle name="Labels - Style3 40 2 2 6 2" xfId="22677"/>
    <cellStyle name="Labels - Style3 40 2 2 7" xfId="22678"/>
    <cellStyle name="Labels - Style3 40 2 3" xfId="22679"/>
    <cellStyle name="Labels - Style3 40 2 3 2" xfId="22680"/>
    <cellStyle name="Labels - Style3 40 2 3 3" xfId="22681"/>
    <cellStyle name="Labels - Style3 40 2 4" xfId="22682"/>
    <cellStyle name="Labels - Style3 40 2 4 2" xfId="22683"/>
    <cellStyle name="Labels - Style3 40 2 4 3" xfId="22684"/>
    <cellStyle name="Labels - Style3 40 2 5" xfId="22685"/>
    <cellStyle name="Labels - Style3 40 2 5 2" xfId="22686"/>
    <cellStyle name="Labels - Style3 40 2 5 3" xfId="22687"/>
    <cellStyle name="Labels - Style3 40 2 6" xfId="22688"/>
    <cellStyle name="Labels - Style3 40 2 6 2" xfId="22689"/>
    <cellStyle name="Labels - Style3 40 2 7" xfId="22690"/>
    <cellStyle name="Labels - Style3 40 2 7 2" xfId="22691"/>
    <cellStyle name="Labels - Style3 40 2 8" xfId="22692"/>
    <cellStyle name="Labels - Style3 40 2 8 2" xfId="22693"/>
    <cellStyle name="Labels - Style3 40 2 9" xfId="22694"/>
    <cellStyle name="Labels - Style3 40 3" xfId="22695"/>
    <cellStyle name="Labels - Style3 40 3 2" xfId="22696"/>
    <cellStyle name="Labels - Style3 40 3 2 2" xfId="22697"/>
    <cellStyle name="Labels - Style3 40 3 2 3" xfId="22698"/>
    <cellStyle name="Labels - Style3 40 3 3" xfId="22699"/>
    <cellStyle name="Labels - Style3 40 3 3 2" xfId="22700"/>
    <cellStyle name="Labels - Style3 40 3 3 3" xfId="22701"/>
    <cellStyle name="Labels - Style3 40 3 4" xfId="22702"/>
    <cellStyle name="Labels - Style3 40 3 4 2" xfId="22703"/>
    <cellStyle name="Labels - Style3 40 3 5" xfId="22704"/>
    <cellStyle name="Labels - Style3 40 3 5 2" xfId="22705"/>
    <cellStyle name="Labels - Style3 40 3 6" xfId="22706"/>
    <cellStyle name="Labels - Style3 40 3 6 2" xfId="22707"/>
    <cellStyle name="Labels - Style3 40 3 7" xfId="22708"/>
    <cellStyle name="Labels - Style3 40 4" xfId="22709"/>
    <cellStyle name="Labels - Style3 40 4 2" xfId="22710"/>
    <cellStyle name="Labels - Style3 40 5" xfId="22711"/>
    <cellStyle name="Labels - Style3 40 6" xfId="22712"/>
    <cellStyle name="Labels - Style3 41" xfId="22713"/>
    <cellStyle name="Labels - Style3 41 2" xfId="22714"/>
    <cellStyle name="Labels - Style3 41 2 2" xfId="22715"/>
    <cellStyle name="Labels - Style3 41 2 2 2" xfId="22716"/>
    <cellStyle name="Labels - Style3 41 2 2 2 2" xfId="22717"/>
    <cellStyle name="Labels - Style3 41 2 2 2 3" xfId="22718"/>
    <cellStyle name="Labels - Style3 41 2 2 3" xfId="22719"/>
    <cellStyle name="Labels - Style3 41 2 2 3 2" xfId="22720"/>
    <cellStyle name="Labels - Style3 41 2 2 3 3" xfId="22721"/>
    <cellStyle name="Labels - Style3 41 2 2 4" xfId="22722"/>
    <cellStyle name="Labels - Style3 41 2 2 4 2" xfId="22723"/>
    <cellStyle name="Labels - Style3 41 2 2 5" xfId="22724"/>
    <cellStyle name="Labels - Style3 41 2 2 5 2" xfId="22725"/>
    <cellStyle name="Labels - Style3 41 2 2 6" xfId="22726"/>
    <cellStyle name="Labels - Style3 41 2 2 6 2" xfId="22727"/>
    <cellStyle name="Labels - Style3 41 2 2 7" xfId="22728"/>
    <cellStyle name="Labels - Style3 41 2 3" xfId="22729"/>
    <cellStyle name="Labels - Style3 41 2 3 2" xfId="22730"/>
    <cellStyle name="Labels - Style3 41 2 3 3" xfId="22731"/>
    <cellStyle name="Labels - Style3 41 2 4" xfId="22732"/>
    <cellStyle name="Labels - Style3 41 2 4 2" xfId="22733"/>
    <cellStyle name="Labels - Style3 41 2 4 3" xfId="22734"/>
    <cellStyle name="Labels - Style3 41 2 5" xfId="22735"/>
    <cellStyle name="Labels - Style3 41 2 5 2" xfId="22736"/>
    <cellStyle name="Labels - Style3 41 2 5 3" xfId="22737"/>
    <cellStyle name="Labels - Style3 41 2 6" xfId="22738"/>
    <cellStyle name="Labels - Style3 41 2 6 2" xfId="22739"/>
    <cellStyle name="Labels - Style3 41 2 7" xfId="22740"/>
    <cellStyle name="Labels - Style3 41 2 7 2" xfId="22741"/>
    <cellStyle name="Labels - Style3 41 2 8" xfId="22742"/>
    <cellStyle name="Labels - Style3 41 2 8 2" xfId="22743"/>
    <cellStyle name="Labels - Style3 41 2 9" xfId="22744"/>
    <cellStyle name="Labels - Style3 41 3" xfId="22745"/>
    <cellStyle name="Labels - Style3 41 3 2" xfId="22746"/>
    <cellStyle name="Labels - Style3 41 3 2 2" xfId="22747"/>
    <cellStyle name="Labels - Style3 41 3 2 3" xfId="22748"/>
    <cellStyle name="Labels - Style3 41 3 3" xfId="22749"/>
    <cellStyle name="Labels - Style3 41 3 3 2" xfId="22750"/>
    <cellStyle name="Labels - Style3 41 3 3 3" xfId="22751"/>
    <cellStyle name="Labels - Style3 41 3 4" xfId="22752"/>
    <cellStyle name="Labels - Style3 41 3 4 2" xfId="22753"/>
    <cellStyle name="Labels - Style3 41 3 5" xfId="22754"/>
    <cellStyle name="Labels - Style3 41 3 5 2" xfId="22755"/>
    <cellStyle name="Labels - Style3 41 3 6" xfId="22756"/>
    <cellStyle name="Labels - Style3 41 3 6 2" xfId="22757"/>
    <cellStyle name="Labels - Style3 41 3 7" xfId="22758"/>
    <cellStyle name="Labels - Style3 41 4" xfId="22759"/>
    <cellStyle name="Labels - Style3 41 4 2" xfId="22760"/>
    <cellStyle name="Labels - Style3 41 5" xfId="22761"/>
    <cellStyle name="Labels - Style3 41 6" xfId="22762"/>
    <cellStyle name="Labels - Style3 42" xfId="22763"/>
    <cellStyle name="Labels - Style3 42 2" xfId="22764"/>
    <cellStyle name="Labels - Style3 42 2 2" xfId="22765"/>
    <cellStyle name="Labels - Style3 42 2 2 2" xfId="22766"/>
    <cellStyle name="Labels - Style3 42 2 2 2 2" xfId="22767"/>
    <cellStyle name="Labels - Style3 42 2 2 2 3" xfId="22768"/>
    <cellStyle name="Labels - Style3 42 2 2 3" xfId="22769"/>
    <cellStyle name="Labels - Style3 42 2 2 3 2" xfId="22770"/>
    <cellStyle name="Labels - Style3 42 2 2 3 3" xfId="22771"/>
    <cellStyle name="Labels - Style3 42 2 2 4" xfId="22772"/>
    <cellStyle name="Labels - Style3 42 2 2 4 2" xfId="22773"/>
    <cellStyle name="Labels - Style3 42 2 2 5" xfId="22774"/>
    <cellStyle name="Labels - Style3 42 2 2 5 2" xfId="22775"/>
    <cellStyle name="Labels - Style3 42 2 2 6" xfId="22776"/>
    <cellStyle name="Labels - Style3 42 2 2 6 2" xfId="22777"/>
    <cellStyle name="Labels - Style3 42 2 2 7" xfId="22778"/>
    <cellStyle name="Labels - Style3 42 2 3" xfId="22779"/>
    <cellStyle name="Labels - Style3 42 2 3 2" xfId="22780"/>
    <cellStyle name="Labels - Style3 42 2 3 3" xfId="22781"/>
    <cellStyle name="Labels - Style3 42 2 4" xfId="22782"/>
    <cellStyle name="Labels - Style3 42 2 4 2" xfId="22783"/>
    <cellStyle name="Labels - Style3 42 2 4 3" xfId="22784"/>
    <cellStyle name="Labels - Style3 42 2 5" xfId="22785"/>
    <cellStyle name="Labels - Style3 42 2 5 2" xfId="22786"/>
    <cellStyle name="Labels - Style3 42 2 5 3" xfId="22787"/>
    <cellStyle name="Labels - Style3 42 2 6" xfId="22788"/>
    <cellStyle name="Labels - Style3 42 2 6 2" xfId="22789"/>
    <cellStyle name="Labels - Style3 42 2 7" xfId="22790"/>
    <cellStyle name="Labels - Style3 42 2 7 2" xfId="22791"/>
    <cellStyle name="Labels - Style3 42 2 8" xfId="22792"/>
    <cellStyle name="Labels - Style3 42 2 8 2" xfId="22793"/>
    <cellStyle name="Labels - Style3 42 2 9" xfId="22794"/>
    <cellStyle name="Labels - Style3 42 3" xfId="22795"/>
    <cellStyle name="Labels - Style3 42 3 2" xfId="22796"/>
    <cellStyle name="Labels - Style3 42 3 2 2" xfId="22797"/>
    <cellStyle name="Labels - Style3 42 3 2 3" xfId="22798"/>
    <cellStyle name="Labels - Style3 42 3 3" xfId="22799"/>
    <cellStyle name="Labels - Style3 42 3 3 2" xfId="22800"/>
    <cellStyle name="Labels - Style3 42 3 3 3" xfId="22801"/>
    <cellStyle name="Labels - Style3 42 3 4" xfId="22802"/>
    <cellStyle name="Labels - Style3 42 3 4 2" xfId="22803"/>
    <cellStyle name="Labels - Style3 42 3 5" xfId="22804"/>
    <cellStyle name="Labels - Style3 42 3 5 2" xfId="22805"/>
    <cellStyle name="Labels - Style3 42 3 6" xfId="22806"/>
    <cellStyle name="Labels - Style3 42 3 6 2" xfId="22807"/>
    <cellStyle name="Labels - Style3 42 3 7" xfId="22808"/>
    <cellStyle name="Labels - Style3 42 4" xfId="22809"/>
    <cellStyle name="Labels - Style3 42 4 2" xfId="22810"/>
    <cellStyle name="Labels - Style3 42 5" xfId="22811"/>
    <cellStyle name="Labels - Style3 42 6" xfId="22812"/>
    <cellStyle name="Labels - Style3 43" xfId="22813"/>
    <cellStyle name="Labels - Style3 43 2" xfId="22814"/>
    <cellStyle name="Labels - Style3 43 2 2" xfId="22815"/>
    <cellStyle name="Labels - Style3 43 2 2 2" xfId="22816"/>
    <cellStyle name="Labels - Style3 43 2 2 2 2" xfId="22817"/>
    <cellStyle name="Labels - Style3 43 2 2 2 3" xfId="22818"/>
    <cellStyle name="Labels - Style3 43 2 2 3" xfId="22819"/>
    <cellStyle name="Labels - Style3 43 2 2 3 2" xfId="22820"/>
    <cellStyle name="Labels - Style3 43 2 2 3 3" xfId="22821"/>
    <cellStyle name="Labels - Style3 43 2 2 4" xfId="22822"/>
    <cellStyle name="Labels - Style3 43 2 2 4 2" xfId="22823"/>
    <cellStyle name="Labels - Style3 43 2 2 5" xfId="22824"/>
    <cellStyle name="Labels - Style3 43 2 2 5 2" xfId="22825"/>
    <cellStyle name="Labels - Style3 43 2 2 6" xfId="22826"/>
    <cellStyle name="Labels - Style3 43 2 2 6 2" xfId="22827"/>
    <cellStyle name="Labels - Style3 43 2 2 7" xfId="22828"/>
    <cellStyle name="Labels - Style3 43 2 3" xfId="22829"/>
    <cellStyle name="Labels - Style3 43 2 3 2" xfId="22830"/>
    <cellStyle name="Labels - Style3 43 2 3 3" xfId="22831"/>
    <cellStyle name="Labels - Style3 43 2 4" xfId="22832"/>
    <cellStyle name="Labels - Style3 43 2 4 2" xfId="22833"/>
    <cellStyle name="Labels - Style3 43 2 4 3" xfId="22834"/>
    <cellStyle name="Labels - Style3 43 2 5" xfId="22835"/>
    <cellStyle name="Labels - Style3 43 2 5 2" xfId="22836"/>
    <cellStyle name="Labels - Style3 43 2 5 3" xfId="22837"/>
    <cellStyle name="Labels - Style3 43 2 6" xfId="22838"/>
    <cellStyle name="Labels - Style3 43 2 6 2" xfId="22839"/>
    <cellStyle name="Labels - Style3 43 2 7" xfId="22840"/>
    <cellStyle name="Labels - Style3 43 2 7 2" xfId="22841"/>
    <cellStyle name="Labels - Style3 43 2 8" xfId="22842"/>
    <cellStyle name="Labels - Style3 43 2 8 2" xfId="22843"/>
    <cellStyle name="Labels - Style3 43 2 9" xfId="22844"/>
    <cellStyle name="Labels - Style3 43 3" xfId="22845"/>
    <cellStyle name="Labels - Style3 43 3 2" xfId="22846"/>
    <cellStyle name="Labels - Style3 43 3 2 2" xfId="22847"/>
    <cellStyle name="Labels - Style3 43 3 2 3" xfId="22848"/>
    <cellStyle name="Labels - Style3 43 3 3" xfId="22849"/>
    <cellStyle name="Labels - Style3 43 3 3 2" xfId="22850"/>
    <cellStyle name="Labels - Style3 43 3 3 3" xfId="22851"/>
    <cellStyle name="Labels - Style3 43 3 4" xfId="22852"/>
    <cellStyle name="Labels - Style3 43 3 4 2" xfId="22853"/>
    <cellStyle name="Labels - Style3 43 3 5" xfId="22854"/>
    <cellStyle name="Labels - Style3 43 3 5 2" xfId="22855"/>
    <cellStyle name="Labels - Style3 43 3 6" xfId="22856"/>
    <cellStyle name="Labels - Style3 43 3 6 2" xfId="22857"/>
    <cellStyle name="Labels - Style3 43 3 7" xfId="22858"/>
    <cellStyle name="Labels - Style3 43 4" xfId="22859"/>
    <cellStyle name="Labels - Style3 43 4 2" xfId="22860"/>
    <cellStyle name="Labels - Style3 43 5" xfId="22861"/>
    <cellStyle name="Labels - Style3 43 6" xfId="22862"/>
    <cellStyle name="Labels - Style3 44" xfId="22863"/>
    <cellStyle name="Labels - Style3 44 2" xfId="22864"/>
    <cellStyle name="Labels - Style3 44 2 2" xfId="22865"/>
    <cellStyle name="Labels - Style3 44 2 2 2" xfId="22866"/>
    <cellStyle name="Labels - Style3 44 2 2 2 2" xfId="22867"/>
    <cellStyle name="Labels - Style3 44 2 2 2 3" xfId="22868"/>
    <cellStyle name="Labels - Style3 44 2 2 3" xfId="22869"/>
    <cellStyle name="Labels - Style3 44 2 2 3 2" xfId="22870"/>
    <cellStyle name="Labels - Style3 44 2 2 3 3" xfId="22871"/>
    <cellStyle name="Labels - Style3 44 2 2 4" xfId="22872"/>
    <cellStyle name="Labels - Style3 44 2 2 4 2" xfId="22873"/>
    <cellStyle name="Labels - Style3 44 2 2 5" xfId="22874"/>
    <cellStyle name="Labels - Style3 44 2 2 5 2" xfId="22875"/>
    <cellStyle name="Labels - Style3 44 2 2 6" xfId="22876"/>
    <cellStyle name="Labels - Style3 44 2 2 6 2" xfId="22877"/>
    <cellStyle name="Labels - Style3 44 2 2 7" xfId="22878"/>
    <cellStyle name="Labels - Style3 44 2 3" xfId="22879"/>
    <cellStyle name="Labels - Style3 44 2 3 2" xfId="22880"/>
    <cellStyle name="Labels - Style3 44 2 3 3" xfId="22881"/>
    <cellStyle name="Labels - Style3 44 2 4" xfId="22882"/>
    <cellStyle name="Labels - Style3 44 2 4 2" xfId="22883"/>
    <cellStyle name="Labels - Style3 44 2 4 3" xfId="22884"/>
    <cellStyle name="Labels - Style3 44 2 5" xfId="22885"/>
    <cellStyle name="Labels - Style3 44 2 5 2" xfId="22886"/>
    <cellStyle name="Labels - Style3 44 2 5 3" xfId="22887"/>
    <cellStyle name="Labels - Style3 44 2 6" xfId="22888"/>
    <cellStyle name="Labels - Style3 44 2 6 2" xfId="22889"/>
    <cellStyle name="Labels - Style3 44 2 7" xfId="22890"/>
    <cellStyle name="Labels - Style3 44 2 7 2" xfId="22891"/>
    <cellStyle name="Labels - Style3 44 2 8" xfId="22892"/>
    <cellStyle name="Labels - Style3 44 2 8 2" xfId="22893"/>
    <cellStyle name="Labels - Style3 44 2 9" xfId="22894"/>
    <cellStyle name="Labels - Style3 44 3" xfId="22895"/>
    <cellStyle name="Labels - Style3 44 3 2" xfId="22896"/>
    <cellStyle name="Labels - Style3 44 3 2 2" xfId="22897"/>
    <cellStyle name="Labels - Style3 44 3 2 3" xfId="22898"/>
    <cellStyle name="Labels - Style3 44 3 3" xfId="22899"/>
    <cellStyle name="Labels - Style3 44 3 3 2" xfId="22900"/>
    <cellStyle name="Labels - Style3 44 3 3 3" xfId="22901"/>
    <cellStyle name="Labels - Style3 44 3 4" xfId="22902"/>
    <cellStyle name="Labels - Style3 44 3 4 2" xfId="22903"/>
    <cellStyle name="Labels - Style3 44 3 5" xfId="22904"/>
    <cellStyle name="Labels - Style3 44 3 5 2" xfId="22905"/>
    <cellStyle name="Labels - Style3 44 3 6" xfId="22906"/>
    <cellStyle name="Labels - Style3 44 3 6 2" xfId="22907"/>
    <cellStyle name="Labels - Style3 44 3 7" xfId="22908"/>
    <cellStyle name="Labels - Style3 44 4" xfId="22909"/>
    <cellStyle name="Labels - Style3 44 4 2" xfId="22910"/>
    <cellStyle name="Labels - Style3 44 5" xfId="22911"/>
    <cellStyle name="Labels - Style3 44 6" xfId="22912"/>
    <cellStyle name="Labels - Style3 45" xfId="22913"/>
    <cellStyle name="Labels - Style3 45 2" xfId="22914"/>
    <cellStyle name="Labels - Style3 45 2 2" xfId="22915"/>
    <cellStyle name="Labels - Style3 45 2 2 2" xfId="22916"/>
    <cellStyle name="Labels - Style3 45 2 2 2 2" xfId="22917"/>
    <cellStyle name="Labels - Style3 45 2 2 2 3" xfId="22918"/>
    <cellStyle name="Labels - Style3 45 2 2 3" xfId="22919"/>
    <cellStyle name="Labels - Style3 45 2 2 3 2" xfId="22920"/>
    <cellStyle name="Labels - Style3 45 2 2 3 3" xfId="22921"/>
    <cellStyle name="Labels - Style3 45 2 2 4" xfId="22922"/>
    <cellStyle name="Labels - Style3 45 2 2 4 2" xfId="22923"/>
    <cellStyle name="Labels - Style3 45 2 2 5" xfId="22924"/>
    <cellStyle name="Labels - Style3 45 2 2 5 2" xfId="22925"/>
    <cellStyle name="Labels - Style3 45 2 2 6" xfId="22926"/>
    <cellStyle name="Labels - Style3 45 2 2 6 2" xfId="22927"/>
    <cellStyle name="Labels - Style3 45 2 2 7" xfId="22928"/>
    <cellStyle name="Labels - Style3 45 2 3" xfId="22929"/>
    <cellStyle name="Labels - Style3 45 2 3 2" xfId="22930"/>
    <cellStyle name="Labels - Style3 45 2 3 3" xfId="22931"/>
    <cellStyle name="Labels - Style3 45 2 4" xfId="22932"/>
    <cellStyle name="Labels - Style3 45 2 4 2" xfId="22933"/>
    <cellStyle name="Labels - Style3 45 2 4 3" xfId="22934"/>
    <cellStyle name="Labels - Style3 45 2 5" xfId="22935"/>
    <cellStyle name="Labels - Style3 45 2 5 2" xfId="22936"/>
    <cellStyle name="Labels - Style3 45 2 5 3" xfId="22937"/>
    <cellStyle name="Labels - Style3 45 2 6" xfId="22938"/>
    <cellStyle name="Labels - Style3 45 2 6 2" xfId="22939"/>
    <cellStyle name="Labels - Style3 45 2 7" xfId="22940"/>
    <cellStyle name="Labels - Style3 45 2 7 2" xfId="22941"/>
    <cellStyle name="Labels - Style3 45 2 8" xfId="22942"/>
    <cellStyle name="Labels - Style3 45 2 8 2" xfId="22943"/>
    <cellStyle name="Labels - Style3 45 2 9" xfId="22944"/>
    <cellStyle name="Labels - Style3 45 3" xfId="22945"/>
    <cellStyle name="Labels - Style3 45 3 2" xfId="22946"/>
    <cellStyle name="Labels - Style3 45 3 2 2" xfId="22947"/>
    <cellStyle name="Labels - Style3 45 3 2 3" xfId="22948"/>
    <cellStyle name="Labels - Style3 45 3 3" xfId="22949"/>
    <cellStyle name="Labels - Style3 45 3 3 2" xfId="22950"/>
    <cellStyle name="Labels - Style3 45 3 3 3" xfId="22951"/>
    <cellStyle name="Labels - Style3 45 3 4" xfId="22952"/>
    <cellStyle name="Labels - Style3 45 3 4 2" xfId="22953"/>
    <cellStyle name="Labels - Style3 45 3 5" xfId="22954"/>
    <cellStyle name="Labels - Style3 45 3 5 2" xfId="22955"/>
    <cellStyle name="Labels - Style3 45 3 6" xfId="22956"/>
    <cellStyle name="Labels - Style3 45 3 6 2" xfId="22957"/>
    <cellStyle name="Labels - Style3 45 3 7" xfId="22958"/>
    <cellStyle name="Labels - Style3 45 4" xfId="22959"/>
    <cellStyle name="Labels - Style3 45 4 2" xfId="22960"/>
    <cellStyle name="Labels - Style3 45 5" xfId="22961"/>
    <cellStyle name="Labels - Style3 45 6" xfId="22962"/>
    <cellStyle name="Labels - Style3 46" xfId="22963"/>
    <cellStyle name="Labels - Style3 46 2" xfId="22964"/>
    <cellStyle name="Labels - Style3 46 2 2" xfId="22965"/>
    <cellStyle name="Labels - Style3 46 2 2 2" xfId="22966"/>
    <cellStyle name="Labels - Style3 46 2 2 2 2" xfId="22967"/>
    <cellStyle name="Labels - Style3 46 2 2 2 3" xfId="22968"/>
    <cellStyle name="Labels - Style3 46 2 2 3" xfId="22969"/>
    <cellStyle name="Labels - Style3 46 2 2 3 2" xfId="22970"/>
    <cellStyle name="Labels - Style3 46 2 2 3 3" xfId="22971"/>
    <cellStyle name="Labels - Style3 46 2 2 4" xfId="22972"/>
    <cellStyle name="Labels - Style3 46 2 2 4 2" xfId="22973"/>
    <cellStyle name="Labels - Style3 46 2 2 5" xfId="22974"/>
    <cellStyle name="Labels - Style3 46 2 2 5 2" xfId="22975"/>
    <cellStyle name="Labels - Style3 46 2 2 6" xfId="22976"/>
    <cellStyle name="Labels - Style3 46 2 2 6 2" xfId="22977"/>
    <cellStyle name="Labels - Style3 46 2 2 7" xfId="22978"/>
    <cellStyle name="Labels - Style3 46 2 3" xfId="22979"/>
    <cellStyle name="Labels - Style3 46 2 3 2" xfId="22980"/>
    <cellStyle name="Labels - Style3 46 2 3 3" xfId="22981"/>
    <cellStyle name="Labels - Style3 46 2 4" xfId="22982"/>
    <cellStyle name="Labels - Style3 46 2 4 2" xfId="22983"/>
    <cellStyle name="Labels - Style3 46 2 4 3" xfId="22984"/>
    <cellStyle name="Labels - Style3 46 2 5" xfId="22985"/>
    <cellStyle name="Labels - Style3 46 2 5 2" xfId="22986"/>
    <cellStyle name="Labels - Style3 46 2 5 3" xfId="22987"/>
    <cellStyle name="Labels - Style3 46 2 6" xfId="22988"/>
    <cellStyle name="Labels - Style3 46 2 6 2" xfId="22989"/>
    <cellStyle name="Labels - Style3 46 2 7" xfId="22990"/>
    <cellStyle name="Labels - Style3 46 2 7 2" xfId="22991"/>
    <cellStyle name="Labels - Style3 46 2 8" xfId="22992"/>
    <cellStyle name="Labels - Style3 46 2 8 2" xfId="22993"/>
    <cellStyle name="Labels - Style3 46 2 9" xfId="22994"/>
    <cellStyle name="Labels - Style3 46 3" xfId="22995"/>
    <cellStyle name="Labels - Style3 46 3 2" xfId="22996"/>
    <cellStyle name="Labels - Style3 46 3 2 2" xfId="22997"/>
    <cellStyle name="Labels - Style3 46 3 2 3" xfId="22998"/>
    <cellStyle name="Labels - Style3 46 3 3" xfId="22999"/>
    <cellStyle name="Labels - Style3 46 3 3 2" xfId="23000"/>
    <cellStyle name="Labels - Style3 46 3 3 3" xfId="23001"/>
    <cellStyle name="Labels - Style3 46 3 4" xfId="23002"/>
    <cellStyle name="Labels - Style3 46 3 4 2" xfId="23003"/>
    <cellStyle name="Labels - Style3 46 3 5" xfId="23004"/>
    <cellStyle name="Labels - Style3 46 3 5 2" xfId="23005"/>
    <cellStyle name="Labels - Style3 46 3 6" xfId="23006"/>
    <cellStyle name="Labels - Style3 46 3 6 2" xfId="23007"/>
    <cellStyle name="Labels - Style3 46 3 7" xfId="23008"/>
    <cellStyle name="Labels - Style3 46 4" xfId="23009"/>
    <cellStyle name="Labels - Style3 46 4 2" xfId="23010"/>
    <cellStyle name="Labels - Style3 46 5" xfId="23011"/>
    <cellStyle name="Labels - Style3 46 6" xfId="23012"/>
    <cellStyle name="Labels - Style3 47" xfId="23013"/>
    <cellStyle name="Labels - Style3 47 2" xfId="23014"/>
    <cellStyle name="Labels - Style3 47 2 2" xfId="23015"/>
    <cellStyle name="Labels - Style3 47 2 2 2" xfId="23016"/>
    <cellStyle name="Labels - Style3 47 2 2 2 2" xfId="23017"/>
    <cellStyle name="Labels - Style3 47 2 2 2 3" xfId="23018"/>
    <cellStyle name="Labels - Style3 47 2 2 3" xfId="23019"/>
    <cellStyle name="Labels - Style3 47 2 2 3 2" xfId="23020"/>
    <cellStyle name="Labels - Style3 47 2 2 3 3" xfId="23021"/>
    <cellStyle name="Labels - Style3 47 2 2 4" xfId="23022"/>
    <cellStyle name="Labels - Style3 47 2 2 4 2" xfId="23023"/>
    <cellStyle name="Labels - Style3 47 2 2 5" xfId="23024"/>
    <cellStyle name="Labels - Style3 47 2 2 5 2" xfId="23025"/>
    <cellStyle name="Labels - Style3 47 2 2 6" xfId="23026"/>
    <cellStyle name="Labels - Style3 47 2 2 6 2" xfId="23027"/>
    <cellStyle name="Labels - Style3 47 2 2 7" xfId="23028"/>
    <cellStyle name="Labels - Style3 47 2 3" xfId="23029"/>
    <cellStyle name="Labels - Style3 47 2 3 2" xfId="23030"/>
    <cellStyle name="Labels - Style3 47 2 3 3" xfId="23031"/>
    <cellStyle name="Labels - Style3 47 2 4" xfId="23032"/>
    <cellStyle name="Labels - Style3 47 2 4 2" xfId="23033"/>
    <cellStyle name="Labels - Style3 47 2 4 3" xfId="23034"/>
    <cellStyle name="Labels - Style3 47 2 5" xfId="23035"/>
    <cellStyle name="Labels - Style3 47 2 5 2" xfId="23036"/>
    <cellStyle name="Labels - Style3 47 2 5 3" xfId="23037"/>
    <cellStyle name="Labels - Style3 47 2 6" xfId="23038"/>
    <cellStyle name="Labels - Style3 47 2 6 2" xfId="23039"/>
    <cellStyle name="Labels - Style3 47 2 7" xfId="23040"/>
    <cellStyle name="Labels - Style3 47 2 7 2" xfId="23041"/>
    <cellStyle name="Labels - Style3 47 2 8" xfId="23042"/>
    <cellStyle name="Labels - Style3 47 2 8 2" xfId="23043"/>
    <cellStyle name="Labels - Style3 47 2 9" xfId="23044"/>
    <cellStyle name="Labels - Style3 47 3" xfId="23045"/>
    <cellStyle name="Labels - Style3 47 3 2" xfId="23046"/>
    <cellStyle name="Labels - Style3 47 3 2 2" xfId="23047"/>
    <cellStyle name="Labels - Style3 47 3 2 3" xfId="23048"/>
    <cellStyle name="Labels - Style3 47 3 3" xfId="23049"/>
    <cellStyle name="Labels - Style3 47 3 3 2" xfId="23050"/>
    <cellStyle name="Labels - Style3 47 3 3 3" xfId="23051"/>
    <cellStyle name="Labels - Style3 47 3 4" xfId="23052"/>
    <cellStyle name="Labels - Style3 47 3 4 2" xfId="23053"/>
    <cellStyle name="Labels - Style3 47 3 5" xfId="23054"/>
    <cellStyle name="Labels - Style3 47 3 5 2" xfId="23055"/>
    <cellStyle name="Labels - Style3 47 3 6" xfId="23056"/>
    <cellStyle name="Labels - Style3 47 3 6 2" xfId="23057"/>
    <cellStyle name="Labels - Style3 47 3 7" xfId="23058"/>
    <cellStyle name="Labels - Style3 47 4" xfId="23059"/>
    <cellStyle name="Labels - Style3 47 4 2" xfId="23060"/>
    <cellStyle name="Labels - Style3 47 5" xfId="23061"/>
    <cellStyle name="Labels - Style3 47 6" xfId="23062"/>
    <cellStyle name="Labels - Style3 48" xfId="23063"/>
    <cellStyle name="Labels - Style3 48 2" xfId="23064"/>
    <cellStyle name="Labels - Style3 48 2 2" xfId="23065"/>
    <cellStyle name="Labels - Style3 48 2 2 2" xfId="23066"/>
    <cellStyle name="Labels - Style3 48 2 2 2 2" xfId="23067"/>
    <cellStyle name="Labels - Style3 48 2 2 2 3" xfId="23068"/>
    <cellStyle name="Labels - Style3 48 2 2 3" xfId="23069"/>
    <cellStyle name="Labels - Style3 48 2 2 3 2" xfId="23070"/>
    <cellStyle name="Labels - Style3 48 2 2 3 3" xfId="23071"/>
    <cellStyle name="Labels - Style3 48 2 2 4" xfId="23072"/>
    <cellStyle name="Labels - Style3 48 2 2 4 2" xfId="23073"/>
    <cellStyle name="Labels - Style3 48 2 2 5" xfId="23074"/>
    <cellStyle name="Labels - Style3 48 2 2 5 2" xfId="23075"/>
    <cellStyle name="Labels - Style3 48 2 2 6" xfId="23076"/>
    <cellStyle name="Labels - Style3 48 2 2 6 2" xfId="23077"/>
    <cellStyle name="Labels - Style3 48 2 2 7" xfId="23078"/>
    <cellStyle name="Labels - Style3 48 2 3" xfId="23079"/>
    <cellStyle name="Labels - Style3 48 2 3 2" xfId="23080"/>
    <cellStyle name="Labels - Style3 48 2 3 3" xfId="23081"/>
    <cellStyle name="Labels - Style3 48 2 4" xfId="23082"/>
    <cellStyle name="Labels - Style3 48 2 4 2" xfId="23083"/>
    <cellStyle name="Labels - Style3 48 2 4 3" xfId="23084"/>
    <cellStyle name="Labels - Style3 48 2 5" xfId="23085"/>
    <cellStyle name="Labels - Style3 48 2 5 2" xfId="23086"/>
    <cellStyle name="Labels - Style3 48 2 5 3" xfId="23087"/>
    <cellStyle name="Labels - Style3 48 2 6" xfId="23088"/>
    <cellStyle name="Labels - Style3 48 2 6 2" xfId="23089"/>
    <cellStyle name="Labels - Style3 48 2 7" xfId="23090"/>
    <cellStyle name="Labels - Style3 48 2 7 2" xfId="23091"/>
    <cellStyle name="Labels - Style3 48 2 8" xfId="23092"/>
    <cellStyle name="Labels - Style3 48 2 8 2" xfId="23093"/>
    <cellStyle name="Labels - Style3 48 2 9" xfId="23094"/>
    <cellStyle name="Labels - Style3 48 3" xfId="23095"/>
    <cellStyle name="Labels - Style3 48 3 2" xfId="23096"/>
    <cellStyle name="Labels - Style3 48 3 2 2" xfId="23097"/>
    <cellStyle name="Labels - Style3 48 3 2 3" xfId="23098"/>
    <cellStyle name="Labels - Style3 48 3 3" xfId="23099"/>
    <cellStyle name="Labels - Style3 48 3 3 2" xfId="23100"/>
    <cellStyle name="Labels - Style3 48 3 3 3" xfId="23101"/>
    <cellStyle name="Labels - Style3 48 3 4" xfId="23102"/>
    <cellStyle name="Labels - Style3 48 3 4 2" xfId="23103"/>
    <cellStyle name="Labels - Style3 48 3 5" xfId="23104"/>
    <cellStyle name="Labels - Style3 48 3 5 2" xfId="23105"/>
    <cellStyle name="Labels - Style3 48 3 6" xfId="23106"/>
    <cellStyle name="Labels - Style3 48 3 6 2" xfId="23107"/>
    <cellStyle name="Labels - Style3 48 3 7" xfId="23108"/>
    <cellStyle name="Labels - Style3 48 4" xfId="23109"/>
    <cellStyle name="Labels - Style3 48 4 2" xfId="23110"/>
    <cellStyle name="Labels - Style3 48 5" xfId="23111"/>
    <cellStyle name="Labels - Style3 48 6" xfId="23112"/>
    <cellStyle name="Labels - Style3 49" xfId="23113"/>
    <cellStyle name="Labels - Style3 49 2" xfId="23114"/>
    <cellStyle name="Labels - Style3 49 2 2" xfId="23115"/>
    <cellStyle name="Labels - Style3 49 2 3" xfId="23116"/>
    <cellStyle name="Labels - Style3 49 3" xfId="23117"/>
    <cellStyle name="Labels - Style3 49 3 2" xfId="23118"/>
    <cellStyle name="Labels - Style3 49 3 3" xfId="23119"/>
    <cellStyle name="Labels - Style3 49 4" xfId="23120"/>
    <cellStyle name="Labels - Style3 49 4 2" xfId="23121"/>
    <cellStyle name="Labels - Style3 49 5" xfId="23122"/>
    <cellStyle name="Labels - Style3 49 5 2" xfId="23123"/>
    <cellStyle name="Labels - Style3 49 6" xfId="23124"/>
    <cellStyle name="Labels - Style3 49 6 2" xfId="23125"/>
    <cellStyle name="Labels - Style3 49 7" xfId="23126"/>
    <cellStyle name="Labels - Style3 5" xfId="23127"/>
    <cellStyle name="Labels - Style3 5 2" xfId="23128"/>
    <cellStyle name="Labels - Style3 5 2 10" xfId="23129"/>
    <cellStyle name="Labels - Style3 5 2 2" xfId="23130"/>
    <cellStyle name="Labels - Style3 5 2 2 2" xfId="23131"/>
    <cellStyle name="Labels - Style3 5 2 2 2 2" xfId="23132"/>
    <cellStyle name="Labels - Style3 5 2 2 2 2 2" xfId="23133"/>
    <cellStyle name="Labels - Style3 5 2 2 2 2 3" xfId="23134"/>
    <cellStyle name="Labels - Style3 5 2 2 2 3" xfId="23135"/>
    <cellStyle name="Labels - Style3 5 2 2 2 3 2" xfId="23136"/>
    <cellStyle name="Labels - Style3 5 2 2 2 3 3" xfId="23137"/>
    <cellStyle name="Labels - Style3 5 2 2 2 4" xfId="23138"/>
    <cellStyle name="Labels - Style3 5 2 2 2 4 2" xfId="23139"/>
    <cellStyle name="Labels - Style3 5 2 2 2 5" xfId="23140"/>
    <cellStyle name="Labels - Style3 5 2 2 2 5 2" xfId="23141"/>
    <cellStyle name="Labels - Style3 5 2 2 2 6" xfId="23142"/>
    <cellStyle name="Labels - Style3 5 2 2 2 6 2" xfId="23143"/>
    <cellStyle name="Labels - Style3 5 2 2 2 7" xfId="23144"/>
    <cellStyle name="Labels - Style3 5 2 2 3" xfId="23145"/>
    <cellStyle name="Labels - Style3 5 2 2 3 2" xfId="23146"/>
    <cellStyle name="Labels - Style3 5 2 2 3 3" xfId="23147"/>
    <cellStyle name="Labels - Style3 5 2 2 4" xfId="23148"/>
    <cellStyle name="Labels - Style3 5 2 2 4 2" xfId="23149"/>
    <cellStyle name="Labels - Style3 5 2 2 4 3" xfId="23150"/>
    <cellStyle name="Labels - Style3 5 2 2 5" xfId="23151"/>
    <cellStyle name="Labels - Style3 5 2 2 5 2" xfId="23152"/>
    <cellStyle name="Labels - Style3 5 2 2 5 3" xfId="23153"/>
    <cellStyle name="Labels - Style3 5 2 2 6" xfId="23154"/>
    <cellStyle name="Labels - Style3 5 2 2 6 2" xfId="23155"/>
    <cellStyle name="Labels - Style3 5 2 2 7" xfId="23156"/>
    <cellStyle name="Labels - Style3 5 2 2 7 2" xfId="23157"/>
    <cellStyle name="Labels - Style3 5 2 2 8" xfId="23158"/>
    <cellStyle name="Labels - Style3 5 2 2 8 2" xfId="23159"/>
    <cellStyle name="Labels - Style3 5 2 2 9" xfId="23160"/>
    <cellStyle name="Labels - Style3 5 2 3" xfId="23161"/>
    <cellStyle name="Labels - Style3 5 2 3 2" xfId="23162"/>
    <cellStyle name="Labels - Style3 5 2 3 2 2" xfId="23163"/>
    <cellStyle name="Labels - Style3 5 2 3 2 3" xfId="23164"/>
    <cellStyle name="Labels - Style3 5 2 3 3" xfId="23165"/>
    <cellStyle name="Labels - Style3 5 2 3 3 2" xfId="23166"/>
    <cellStyle name="Labels - Style3 5 2 3 3 3" xfId="23167"/>
    <cellStyle name="Labels - Style3 5 2 3 4" xfId="23168"/>
    <cellStyle name="Labels - Style3 5 2 3 4 2" xfId="23169"/>
    <cellStyle name="Labels - Style3 5 2 3 5" xfId="23170"/>
    <cellStyle name="Labels - Style3 5 2 3 5 2" xfId="23171"/>
    <cellStyle name="Labels - Style3 5 2 3 6" xfId="23172"/>
    <cellStyle name="Labels - Style3 5 2 3 6 2" xfId="23173"/>
    <cellStyle name="Labels - Style3 5 2 3 7" xfId="23174"/>
    <cellStyle name="Labels - Style3 5 2 4" xfId="23175"/>
    <cellStyle name="Labels - Style3 5 2 4 2" xfId="23176"/>
    <cellStyle name="Labels - Style3 5 2 4 3" xfId="23177"/>
    <cellStyle name="Labels - Style3 5 2 5" xfId="23178"/>
    <cellStyle name="Labels - Style3 5 2 5 2" xfId="23179"/>
    <cellStyle name="Labels - Style3 5 2 5 3" xfId="23180"/>
    <cellStyle name="Labels - Style3 5 2 6" xfId="23181"/>
    <cellStyle name="Labels - Style3 5 2 6 2" xfId="23182"/>
    <cellStyle name="Labels - Style3 5 2 6 3" xfId="23183"/>
    <cellStyle name="Labels - Style3 5 2 7" xfId="23184"/>
    <cellStyle name="Labels - Style3 5 2 7 2" xfId="23185"/>
    <cellStyle name="Labels - Style3 5 2 8" xfId="23186"/>
    <cellStyle name="Labels - Style3 5 2 8 2" xfId="23187"/>
    <cellStyle name="Labels - Style3 5 2 9" xfId="23188"/>
    <cellStyle name="Labels - Style3 5 2 9 2" xfId="23189"/>
    <cellStyle name="Labels - Style3 5 3" xfId="23190"/>
    <cellStyle name="Labels - Style3 5 3 2" xfId="23191"/>
    <cellStyle name="Labels - Style3 5 3 2 2" xfId="23192"/>
    <cellStyle name="Labels - Style3 5 3 2 2 2" xfId="23193"/>
    <cellStyle name="Labels - Style3 5 3 2 2 3" xfId="23194"/>
    <cellStyle name="Labels - Style3 5 3 2 3" xfId="23195"/>
    <cellStyle name="Labels - Style3 5 3 2 3 2" xfId="23196"/>
    <cellStyle name="Labels - Style3 5 3 2 3 3" xfId="23197"/>
    <cellStyle name="Labels - Style3 5 3 2 4" xfId="23198"/>
    <cellStyle name="Labels - Style3 5 3 2 4 2" xfId="23199"/>
    <cellStyle name="Labels - Style3 5 3 2 5" xfId="23200"/>
    <cellStyle name="Labels - Style3 5 3 2 5 2" xfId="23201"/>
    <cellStyle name="Labels - Style3 5 3 2 6" xfId="23202"/>
    <cellStyle name="Labels - Style3 5 3 2 6 2" xfId="23203"/>
    <cellStyle name="Labels - Style3 5 3 2 7" xfId="23204"/>
    <cellStyle name="Labels - Style3 5 3 3" xfId="23205"/>
    <cellStyle name="Labels - Style3 5 3 3 2" xfId="23206"/>
    <cellStyle name="Labels - Style3 5 3 3 3" xfId="23207"/>
    <cellStyle name="Labels - Style3 5 3 4" xfId="23208"/>
    <cellStyle name="Labels - Style3 5 3 4 2" xfId="23209"/>
    <cellStyle name="Labels - Style3 5 3 4 3" xfId="23210"/>
    <cellStyle name="Labels - Style3 5 3 5" xfId="23211"/>
    <cellStyle name="Labels - Style3 5 3 5 2" xfId="23212"/>
    <cellStyle name="Labels - Style3 5 3 5 3" xfId="23213"/>
    <cellStyle name="Labels - Style3 5 3 6" xfId="23214"/>
    <cellStyle name="Labels - Style3 5 3 6 2" xfId="23215"/>
    <cellStyle name="Labels - Style3 5 3 7" xfId="23216"/>
    <cellStyle name="Labels - Style3 5 3 7 2" xfId="23217"/>
    <cellStyle name="Labels - Style3 5 3 8" xfId="23218"/>
    <cellStyle name="Labels - Style3 5 3 8 2" xfId="23219"/>
    <cellStyle name="Labels - Style3 5 3 9" xfId="23220"/>
    <cellStyle name="Labels - Style3 5 4" xfId="23221"/>
    <cellStyle name="Labels - Style3 5 4 2" xfId="23222"/>
    <cellStyle name="Labels - Style3 5 4 2 2" xfId="23223"/>
    <cellStyle name="Labels - Style3 5 4 2 3" xfId="23224"/>
    <cellStyle name="Labels - Style3 5 4 3" xfId="23225"/>
    <cellStyle name="Labels - Style3 5 4 3 2" xfId="23226"/>
    <cellStyle name="Labels - Style3 5 4 3 3" xfId="23227"/>
    <cellStyle name="Labels - Style3 5 4 4" xfId="23228"/>
    <cellStyle name="Labels - Style3 5 4 4 2" xfId="23229"/>
    <cellStyle name="Labels - Style3 5 4 5" xfId="23230"/>
    <cellStyle name="Labels - Style3 5 4 5 2" xfId="23231"/>
    <cellStyle name="Labels - Style3 5 4 6" xfId="23232"/>
    <cellStyle name="Labels - Style3 5 4 6 2" xfId="23233"/>
    <cellStyle name="Labels - Style3 5 4 7" xfId="23234"/>
    <cellStyle name="Labels - Style3 5 5" xfId="23235"/>
    <cellStyle name="Labels - Style3 5 5 2" xfId="23236"/>
    <cellStyle name="Labels - Style3 5 6" xfId="23237"/>
    <cellStyle name="Labels - Style3 5 7" xfId="23238"/>
    <cellStyle name="Labels - Style3 50" xfId="23239"/>
    <cellStyle name="Labels - Style3 50 2" xfId="23240"/>
    <cellStyle name="Labels - Style3 51" xfId="23241"/>
    <cellStyle name="Labels - Style3 52" xfId="23242"/>
    <cellStyle name="Labels - Style3 6" xfId="23243"/>
    <cellStyle name="Labels - Style3 6 2" xfId="23244"/>
    <cellStyle name="Labels - Style3 6 2 10" xfId="23245"/>
    <cellStyle name="Labels - Style3 6 2 2" xfId="23246"/>
    <cellStyle name="Labels - Style3 6 2 2 2" xfId="23247"/>
    <cellStyle name="Labels - Style3 6 2 2 2 2" xfId="23248"/>
    <cellStyle name="Labels - Style3 6 2 2 2 2 2" xfId="23249"/>
    <cellStyle name="Labels - Style3 6 2 2 2 2 3" xfId="23250"/>
    <cellStyle name="Labels - Style3 6 2 2 2 3" xfId="23251"/>
    <cellStyle name="Labels - Style3 6 2 2 2 3 2" xfId="23252"/>
    <cellStyle name="Labels - Style3 6 2 2 2 3 3" xfId="23253"/>
    <cellStyle name="Labels - Style3 6 2 2 2 4" xfId="23254"/>
    <cellStyle name="Labels - Style3 6 2 2 2 4 2" xfId="23255"/>
    <cellStyle name="Labels - Style3 6 2 2 2 5" xfId="23256"/>
    <cellStyle name="Labels - Style3 6 2 2 2 5 2" xfId="23257"/>
    <cellStyle name="Labels - Style3 6 2 2 2 6" xfId="23258"/>
    <cellStyle name="Labels - Style3 6 2 2 2 6 2" xfId="23259"/>
    <cellStyle name="Labels - Style3 6 2 2 2 7" xfId="23260"/>
    <cellStyle name="Labels - Style3 6 2 2 3" xfId="23261"/>
    <cellStyle name="Labels - Style3 6 2 2 3 2" xfId="23262"/>
    <cellStyle name="Labels - Style3 6 2 2 3 3" xfId="23263"/>
    <cellStyle name="Labels - Style3 6 2 2 4" xfId="23264"/>
    <cellStyle name="Labels - Style3 6 2 2 4 2" xfId="23265"/>
    <cellStyle name="Labels - Style3 6 2 2 4 3" xfId="23266"/>
    <cellStyle name="Labels - Style3 6 2 2 5" xfId="23267"/>
    <cellStyle name="Labels - Style3 6 2 2 5 2" xfId="23268"/>
    <cellStyle name="Labels - Style3 6 2 2 5 3" xfId="23269"/>
    <cellStyle name="Labels - Style3 6 2 2 6" xfId="23270"/>
    <cellStyle name="Labels - Style3 6 2 2 6 2" xfId="23271"/>
    <cellStyle name="Labels - Style3 6 2 2 7" xfId="23272"/>
    <cellStyle name="Labels - Style3 6 2 2 7 2" xfId="23273"/>
    <cellStyle name="Labels - Style3 6 2 2 8" xfId="23274"/>
    <cellStyle name="Labels - Style3 6 2 2 8 2" xfId="23275"/>
    <cellStyle name="Labels - Style3 6 2 2 9" xfId="23276"/>
    <cellStyle name="Labels - Style3 6 2 3" xfId="23277"/>
    <cellStyle name="Labels - Style3 6 2 3 2" xfId="23278"/>
    <cellStyle name="Labels - Style3 6 2 3 2 2" xfId="23279"/>
    <cellStyle name="Labels - Style3 6 2 3 2 3" xfId="23280"/>
    <cellStyle name="Labels - Style3 6 2 3 3" xfId="23281"/>
    <cellStyle name="Labels - Style3 6 2 3 3 2" xfId="23282"/>
    <cellStyle name="Labels - Style3 6 2 3 3 3" xfId="23283"/>
    <cellStyle name="Labels - Style3 6 2 3 4" xfId="23284"/>
    <cellStyle name="Labels - Style3 6 2 3 4 2" xfId="23285"/>
    <cellStyle name="Labels - Style3 6 2 3 5" xfId="23286"/>
    <cellStyle name="Labels - Style3 6 2 3 5 2" xfId="23287"/>
    <cellStyle name="Labels - Style3 6 2 3 6" xfId="23288"/>
    <cellStyle name="Labels - Style3 6 2 3 6 2" xfId="23289"/>
    <cellStyle name="Labels - Style3 6 2 3 7" xfId="23290"/>
    <cellStyle name="Labels - Style3 6 2 4" xfId="23291"/>
    <cellStyle name="Labels - Style3 6 2 4 2" xfId="23292"/>
    <cellStyle name="Labels - Style3 6 2 4 3" xfId="23293"/>
    <cellStyle name="Labels - Style3 6 2 5" xfId="23294"/>
    <cellStyle name="Labels - Style3 6 2 5 2" xfId="23295"/>
    <cellStyle name="Labels - Style3 6 2 5 3" xfId="23296"/>
    <cellStyle name="Labels - Style3 6 2 6" xfId="23297"/>
    <cellStyle name="Labels - Style3 6 2 6 2" xfId="23298"/>
    <cellStyle name="Labels - Style3 6 2 6 3" xfId="23299"/>
    <cellStyle name="Labels - Style3 6 2 7" xfId="23300"/>
    <cellStyle name="Labels - Style3 6 2 7 2" xfId="23301"/>
    <cellStyle name="Labels - Style3 6 2 8" xfId="23302"/>
    <cellStyle name="Labels - Style3 6 2 8 2" xfId="23303"/>
    <cellStyle name="Labels - Style3 6 2 9" xfId="23304"/>
    <cellStyle name="Labels - Style3 6 2 9 2" xfId="23305"/>
    <cellStyle name="Labels - Style3 6 3" xfId="23306"/>
    <cellStyle name="Labels - Style3 6 3 2" xfId="23307"/>
    <cellStyle name="Labels - Style3 6 3 2 2" xfId="23308"/>
    <cellStyle name="Labels - Style3 6 3 2 2 2" xfId="23309"/>
    <cellStyle name="Labels - Style3 6 3 2 2 3" xfId="23310"/>
    <cellStyle name="Labels - Style3 6 3 2 3" xfId="23311"/>
    <cellStyle name="Labels - Style3 6 3 2 3 2" xfId="23312"/>
    <cellStyle name="Labels - Style3 6 3 2 3 3" xfId="23313"/>
    <cellStyle name="Labels - Style3 6 3 2 4" xfId="23314"/>
    <cellStyle name="Labels - Style3 6 3 2 4 2" xfId="23315"/>
    <cellStyle name="Labels - Style3 6 3 2 5" xfId="23316"/>
    <cellStyle name="Labels - Style3 6 3 2 5 2" xfId="23317"/>
    <cellStyle name="Labels - Style3 6 3 2 6" xfId="23318"/>
    <cellStyle name="Labels - Style3 6 3 2 6 2" xfId="23319"/>
    <cellStyle name="Labels - Style3 6 3 2 7" xfId="23320"/>
    <cellStyle name="Labels - Style3 6 3 3" xfId="23321"/>
    <cellStyle name="Labels - Style3 6 3 3 2" xfId="23322"/>
    <cellStyle name="Labels - Style3 6 3 3 3" xfId="23323"/>
    <cellStyle name="Labels - Style3 6 3 4" xfId="23324"/>
    <cellStyle name="Labels - Style3 6 3 4 2" xfId="23325"/>
    <cellStyle name="Labels - Style3 6 3 4 3" xfId="23326"/>
    <cellStyle name="Labels - Style3 6 3 5" xfId="23327"/>
    <cellStyle name="Labels - Style3 6 3 5 2" xfId="23328"/>
    <cellStyle name="Labels - Style3 6 3 5 3" xfId="23329"/>
    <cellStyle name="Labels - Style3 6 3 6" xfId="23330"/>
    <cellStyle name="Labels - Style3 6 3 6 2" xfId="23331"/>
    <cellStyle name="Labels - Style3 6 3 7" xfId="23332"/>
    <cellStyle name="Labels - Style3 6 3 7 2" xfId="23333"/>
    <cellStyle name="Labels - Style3 6 3 8" xfId="23334"/>
    <cellStyle name="Labels - Style3 6 3 8 2" xfId="23335"/>
    <cellStyle name="Labels - Style3 6 3 9" xfId="23336"/>
    <cellStyle name="Labels - Style3 6 4" xfId="23337"/>
    <cellStyle name="Labels - Style3 6 4 2" xfId="23338"/>
    <cellStyle name="Labels - Style3 6 4 2 2" xfId="23339"/>
    <cellStyle name="Labels - Style3 6 4 2 3" xfId="23340"/>
    <cellStyle name="Labels - Style3 6 4 3" xfId="23341"/>
    <cellStyle name="Labels - Style3 6 4 3 2" xfId="23342"/>
    <cellStyle name="Labels - Style3 6 4 3 3" xfId="23343"/>
    <cellStyle name="Labels - Style3 6 4 4" xfId="23344"/>
    <cellStyle name="Labels - Style3 6 4 4 2" xfId="23345"/>
    <cellStyle name="Labels - Style3 6 4 5" xfId="23346"/>
    <cellStyle name="Labels - Style3 6 4 5 2" xfId="23347"/>
    <cellStyle name="Labels - Style3 6 4 6" xfId="23348"/>
    <cellStyle name="Labels - Style3 6 4 6 2" xfId="23349"/>
    <cellStyle name="Labels - Style3 6 4 7" xfId="23350"/>
    <cellStyle name="Labels - Style3 6 5" xfId="23351"/>
    <cellStyle name="Labels - Style3 6 5 2" xfId="23352"/>
    <cellStyle name="Labels - Style3 6 6" xfId="23353"/>
    <cellStyle name="Labels - Style3 6 7" xfId="23354"/>
    <cellStyle name="Labels - Style3 7" xfId="23355"/>
    <cellStyle name="Labels - Style3 7 2" xfId="23356"/>
    <cellStyle name="Labels - Style3 7 2 2" xfId="23357"/>
    <cellStyle name="Labels - Style3 7 2 2 2" xfId="23358"/>
    <cellStyle name="Labels - Style3 7 2 2 2 2" xfId="23359"/>
    <cellStyle name="Labels - Style3 7 2 2 2 3" xfId="23360"/>
    <cellStyle name="Labels - Style3 7 2 2 3" xfId="23361"/>
    <cellStyle name="Labels - Style3 7 2 2 3 2" xfId="23362"/>
    <cellStyle name="Labels - Style3 7 2 2 3 3" xfId="23363"/>
    <cellStyle name="Labels - Style3 7 2 2 4" xfId="23364"/>
    <cellStyle name="Labels - Style3 7 2 2 4 2" xfId="23365"/>
    <cellStyle name="Labels - Style3 7 2 2 5" xfId="23366"/>
    <cellStyle name="Labels - Style3 7 2 2 5 2" xfId="23367"/>
    <cellStyle name="Labels - Style3 7 2 2 6" xfId="23368"/>
    <cellStyle name="Labels - Style3 7 2 2 6 2" xfId="23369"/>
    <cellStyle name="Labels - Style3 7 2 2 7" xfId="23370"/>
    <cellStyle name="Labels - Style3 7 2 3" xfId="23371"/>
    <cellStyle name="Labels - Style3 7 2 3 2" xfId="23372"/>
    <cellStyle name="Labels - Style3 7 2 3 3" xfId="23373"/>
    <cellStyle name="Labels - Style3 7 2 4" xfId="23374"/>
    <cellStyle name="Labels - Style3 7 2 4 2" xfId="23375"/>
    <cellStyle name="Labels - Style3 7 2 4 3" xfId="23376"/>
    <cellStyle name="Labels - Style3 7 2 5" xfId="23377"/>
    <cellStyle name="Labels - Style3 7 2 5 2" xfId="23378"/>
    <cellStyle name="Labels - Style3 7 2 5 3" xfId="23379"/>
    <cellStyle name="Labels - Style3 7 2 6" xfId="23380"/>
    <cellStyle name="Labels - Style3 7 2 6 2" xfId="23381"/>
    <cellStyle name="Labels - Style3 7 2 7" xfId="23382"/>
    <cellStyle name="Labels - Style3 7 2 7 2" xfId="23383"/>
    <cellStyle name="Labels - Style3 7 2 8" xfId="23384"/>
    <cellStyle name="Labels - Style3 7 2 8 2" xfId="23385"/>
    <cellStyle name="Labels - Style3 7 2 9" xfId="23386"/>
    <cellStyle name="Labels - Style3 7 3" xfId="23387"/>
    <cellStyle name="Labels - Style3 7 3 2" xfId="23388"/>
    <cellStyle name="Labels - Style3 7 3 2 2" xfId="23389"/>
    <cellStyle name="Labels - Style3 7 3 2 3" xfId="23390"/>
    <cellStyle name="Labels - Style3 7 3 3" xfId="23391"/>
    <cellStyle name="Labels - Style3 7 3 3 2" xfId="23392"/>
    <cellStyle name="Labels - Style3 7 3 3 3" xfId="23393"/>
    <cellStyle name="Labels - Style3 7 3 4" xfId="23394"/>
    <cellStyle name="Labels - Style3 7 3 4 2" xfId="23395"/>
    <cellStyle name="Labels - Style3 7 3 5" xfId="23396"/>
    <cellStyle name="Labels - Style3 7 3 5 2" xfId="23397"/>
    <cellStyle name="Labels - Style3 7 3 6" xfId="23398"/>
    <cellStyle name="Labels - Style3 7 3 6 2" xfId="23399"/>
    <cellStyle name="Labels - Style3 7 3 7" xfId="23400"/>
    <cellStyle name="Labels - Style3 7 4" xfId="23401"/>
    <cellStyle name="Labels - Style3 7 4 2" xfId="23402"/>
    <cellStyle name="Labels - Style3 7 5" xfId="23403"/>
    <cellStyle name="Labels - Style3 7 6" xfId="23404"/>
    <cellStyle name="Labels - Style3 8" xfId="23405"/>
    <cellStyle name="Labels - Style3 8 2" xfId="23406"/>
    <cellStyle name="Labels - Style3 8 2 2" xfId="23407"/>
    <cellStyle name="Labels - Style3 8 2 2 2" xfId="23408"/>
    <cellStyle name="Labels - Style3 8 2 2 2 2" xfId="23409"/>
    <cellStyle name="Labels - Style3 8 2 2 2 3" xfId="23410"/>
    <cellStyle name="Labels - Style3 8 2 2 3" xfId="23411"/>
    <cellStyle name="Labels - Style3 8 2 2 3 2" xfId="23412"/>
    <cellStyle name="Labels - Style3 8 2 2 3 3" xfId="23413"/>
    <cellStyle name="Labels - Style3 8 2 2 4" xfId="23414"/>
    <cellStyle name="Labels - Style3 8 2 2 4 2" xfId="23415"/>
    <cellStyle name="Labels - Style3 8 2 2 5" xfId="23416"/>
    <cellStyle name="Labels - Style3 8 2 2 5 2" xfId="23417"/>
    <cellStyle name="Labels - Style3 8 2 2 6" xfId="23418"/>
    <cellStyle name="Labels - Style3 8 2 2 6 2" xfId="23419"/>
    <cellStyle name="Labels - Style3 8 2 2 7" xfId="23420"/>
    <cellStyle name="Labels - Style3 8 2 3" xfId="23421"/>
    <cellStyle name="Labels - Style3 8 2 3 2" xfId="23422"/>
    <cellStyle name="Labels - Style3 8 2 3 3" xfId="23423"/>
    <cellStyle name="Labels - Style3 8 2 4" xfId="23424"/>
    <cellStyle name="Labels - Style3 8 2 4 2" xfId="23425"/>
    <cellStyle name="Labels - Style3 8 2 4 3" xfId="23426"/>
    <cellStyle name="Labels - Style3 8 2 5" xfId="23427"/>
    <cellStyle name="Labels - Style3 8 2 5 2" xfId="23428"/>
    <cellStyle name="Labels - Style3 8 2 5 3" xfId="23429"/>
    <cellStyle name="Labels - Style3 8 2 6" xfId="23430"/>
    <cellStyle name="Labels - Style3 8 2 6 2" xfId="23431"/>
    <cellStyle name="Labels - Style3 8 2 7" xfId="23432"/>
    <cellStyle name="Labels - Style3 8 2 7 2" xfId="23433"/>
    <cellStyle name="Labels - Style3 8 2 8" xfId="23434"/>
    <cellStyle name="Labels - Style3 8 2 8 2" xfId="23435"/>
    <cellStyle name="Labels - Style3 8 2 9" xfId="23436"/>
    <cellStyle name="Labels - Style3 8 3" xfId="23437"/>
    <cellStyle name="Labels - Style3 8 3 2" xfId="23438"/>
    <cellStyle name="Labels - Style3 8 3 2 2" xfId="23439"/>
    <cellStyle name="Labels - Style3 8 3 2 2 2" xfId="23440"/>
    <cellStyle name="Labels - Style3 8 3 2 2 3" xfId="23441"/>
    <cellStyle name="Labels - Style3 8 3 2 3" xfId="23442"/>
    <cellStyle name="Labels - Style3 8 3 2 3 2" xfId="23443"/>
    <cellStyle name="Labels - Style3 8 3 2 3 3" xfId="23444"/>
    <cellStyle name="Labels - Style3 8 3 2 4" xfId="23445"/>
    <cellStyle name="Labels - Style3 8 3 2 4 2" xfId="23446"/>
    <cellStyle name="Labels - Style3 8 3 2 5" xfId="23447"/>
    <cellStyle name="Labels - Style3 8 3 2 5 2" xfId="23448"/>
    <cellStyle name="Labels - Style3 8 3 2 6" xfId="23449"/>
    <cellStyle name="Labels - Style3 8 3 2 6 2" xfId="23450"/>
    <cellStyle name="Labels - Style3 8 3 2 7" xfId="23451"/>
    <cellStyle name="Labels - Style3 8 3 3" xfId="23452"/>
    <cellStyle name="Labels - Style3 8 3 3 2" xfId="23453"/>
    <cellStyle name="Labels - Style3 8 3 3 3" xfId="23454"/>
    <cellStyle name="Labels - Style3 8 3 4" xfId="23455"/>
    <cellStyle name="Labels - Style3 8 3 4 2" xfId="23456"/>
    <cellStyle name="Labels - Style3 8 3 4 3" xfId="23457"/>
    <cellStyle name="Labels - Style3 8 3 5" xfId="23458"/>
    <cellStyle name="Labels - Style3 8 3 5 2" xfId="23459"/>
    <cellStyle name="Labels - Style3 8 3 5 3" xfId="23460"/>
    <cellStyle name="Labels - Style3 8 3 6" xfId="23461"/>
    <cellStyle name="Labels - Style3 8 3 6 2" xfId="23462"/>
    <cellStyle name="Labels - Style3 8 3 7" xfId="23463"/>
    <cellStyle name="Labels - Style3 8 3 7 2" xfId="23464"/>
    <cellStyle name="Labels - Style3 8 3 8" xfId="23465"/>
    <cellStyle name="Labels - Style3 8 3 8 2" xfId="23466"/>
    <cellStyle name="Labels - Style3 8 3 9" xfId="23467"/>
    <cellStyle name="Labels - Style3 8 4" xfId="23468"/>
    <cellStyle name="Labels - Style3 8 4 2" xfId="23469"/>
    <cellStyle name="Labels - Style3 8 4 2 2" xfId="23470"/>
    <cellStyle name="Labels - Style3 8 4 2 3" xfId="23471"/>
    <cellStyle name="Labels - Style3 8 4 3" xfId="23472"/>
    <cellStyle name="Labels - Style3 8 4 3 2" xfId="23473"/>
    <cellStyle name="Labels - Style3 8 4 3 3" xfId="23474"/>
    <cellStyle name="Labels - Style3 8 4 4" xfId="23475"/>
    <cellStyle name="Labels - Style3 8 4 4 2" xfId="23476"/>
    <cellStyle name="Labels - Style3 8 4 5" xfId="23477"/>
    <cellStyle name="Labels - Style3 8 4 5 2" xfId="23478"/>
    <cellStyle name="Labels - Style3 8 4 6" xfId="23479"/>
    <cellStyle name="Labels - Style3 8 4 6 2" xfId="23480"/>
    <cellStyle name="Labels - Style3 8 4 7" xfId="23481"/>
    <cellStyle name="Labels - Style3 8 5" xfId="23482"/>
    <cellStyle name="Labels - Style3 8 5 2" xfId="23483"/>
    <cellStyle name="Labels - Style3 8 6" xfId="23484"/>
    <cellStyle name="Labels - Style3 8 7" xfId="23485"/>
    <cellStyle name="Labels - Style3 9" xfId="23486"/>
    <cellStyle name="Labels - Style3 9 2" xfId="23487"/>
    <cellStyle name="Labels - Style3 9 2 2" xfId="23488"/>
    <cellStyle name="Labels - Style3 9 2 2 2" xfId="23489"/>
    <cellStyle name="Labels - Style3 9 2 2 2 2" xfId="23490"/>
    <cellStyle name="Labels - Style3 9 2 2 2 3" xfId="23491"/>
    <cellStyle name="Labels - Style3 9 2 2 3" xfId="23492"/>
    <cellStyle name="Labels - Style3 9 2 2 3 2" xfId="23493"/>
    <cellStyle name="Labels - Style3 9 2 2 3 3" xfId="23494"/>
    <cellStyle name="Labels - Style3 9 2 2 4" xfId="23495"/>
    <cellStyle name="Labels - Style3 9 2 2 4 2" xfId="23496"/>
    <cellStyle name="Labels - Style3 9 2 2 5" xfId="23497"/>
    <cellStyle name="Labels - Style3 9 2 2 5 2" xfId="23498"/>
    <cellStyle name="Labels - Style3 9 2 2 6" xfId="23499"/>
    <cellStyle name="Labels - Style3 9 2 2 6 2" xfId="23500"/>
    <cellStyle name="Labels - Style3 9 2 2 7" xfId="23501"/>
    <cellStyle name="Labels - Style3 9 2 3" xfId="23502"/>
    <cellStyle name="Labels - Style3 9 2 3 2" xfId="23503"/>
    <cellStyle name="Labels - Style3 9 2 3 3" xfId="23504"/>
    <cellStyle name="Labels - Style3 9 2 4" xfId="23505"/>
    <cellStyle name="Labels - Style3 9 2 4 2" xfId="23506"/>
    <cellStyle name="Labels - Style3 9 2 4 3" xfId="23507"/>
    <cellStyle name="Labels - Style3 9 2 5" xfId="23508"/>
    <cellStyle name="Labels - Style3 9 2 5 2" xfId="23509"/>
    <cellStyle name="Labels - Style3 9 2 5 3" xfId="23510"/>
    <cellStyle name="Labels - Style3 9 2 6" xfId="23511"/>
    <cellStyle name="Labels - Style3 9 2 6 2" xfId="23512"/>
    <cellStyle name="Labels - Style3 9 2 7" xfId="23513"/>
    <cellStyle name="Labels - Style3 9 2 7 2" xfId="23514"/>
    <cellStyle name="Labels - Style3 9 2 8" xfId="23515"/>
    <cellStyle name="Labels - Style3 9 2 8 2" xfId="23516"/>
    <cellStyle name="Labels - Style3 9 2 9" xfId="23517"/>
    <cellStyle name="Labels - Style3 9 3" xfId="23518"/>
    <cellStyle name="Labels - Style3 9 3 2" xfId="23519"/>
    <cellStyle name="Labels - Style3 9 3 2 2" xfId="23520"/>
    <cellStyle name="Labels - Style3 9 3 2 3" xfId="23521"/>
    <cellStyle name="Labels - Style3 9 3 3" xfId="23522"/>
    <cellStyle name="Labels - Style3 9 3 3 2" xfId="23523"/>
    <cellStyle name="Labels - Style3 9 3 3 3" xfId="23524"/>
    <cellStyle name="Labels - Style3 9 3 4" xfId="23525"/>
    <cellStyle name="Labels - Style3 9 3 4 2" xfId="23526"/>
    <cellStyle name="Labels - Style3 9 3 5" xfId="23527"/>
    <cellStyle name="Labels - Style3 9 3 5 2" xfId="23528"/>
    <cellStyle name="Labels - Style3 9 3 6" xfId="23529"/>
    <cellStyle name="Labels - Style3 9 3 6 2" xfId="23530"/>
    <cellStyle name="Labels - Style3 9 3 7" xfId="23531"/>
    <cellStyle name="Labels - Style3 9 4" xfId="23532"/>
    <cellStyle name="Labels - Style3 9 4 2" xfId="23533"/>
    <cellStyle name="Labels - Style3 9 5" xfId="23534"/>
    <cellStyle name="Labels - Style3 9 6" xfId="23535"/>
    <cellStyle name="Linked Cell 2" xfId="23536"/>
    <cellStyle name="Linked Cell 3" xfId="23537"/>
    <cellStyle name="M" xfId="23538"/>
    <cellStyle name="M.00" xfId="23539"/>
    <cellStyle name="M_9. Rev2Cost_GDPIPI" xfId="23540"/>
    <cellStyle name="M_lists" xfId="23541"/>
    <cellStyle name="M_lists_4. Current Monthly Fixed Charge" xfId="23542"/>
    <cellStyle name="M_Sheet4" xfId="23543"/>
    <cellStyle name="MONTHS" xfId="23544"/>
    <cellStyle name="Neutral 2" xfId="23545"/>
    <cellStyle name="Neutral 3" xfId="23546"/>
    <cellStyle name="no dec" xfId="23547"/>
    <cellStyle name="no dec 2" xfId="23548"/>
    <cellStyle name="no dec 3" xfId="23549"/>
    <cellStyle name="NorALL-HC" xfId="23550"/>
    <cellStyle name="Normal" xfId="0" builtinId="0"/>
    <cellStyle name="Normal - Style1" xfId="23551"/>
    <cellStyle name="Normal - Style1 2" xfId="23552"/>
    <cellStyle name="Normal - Style1 3" xfId="23553"/>
    <cellStyle name="Normal 10" xfId="23554"/>
    <cellStyle name="Normal 10 2" xfId="23555"/>
    <cellStyle name="Normal 10 2 2" xfId="23556"/>
    <cellStyle name="Normal 10 2 2 2" xfId="23557"/>
    <cellStyle name="Normal 10 2 3" xfId="23558"/>
    <cellStyle name="Normal 10 3" xfId="23559"/>
    <cellStyle name="Normal 10 3 2" xfId="23560"/>
    <cellStyle name="Normal 10 3 2 2" xfId="23561"/>
    <cellStyle name="Normal 10 3 3" xfId="23562"/>
    <cellStyle name="Normal 10 4" xfId="23563"/>
    <cellStyle name="Normal 10 4 2" xfId="23564"/>
    <cellStyle name="Normal 10 4 3" xfId="23565"/>
    <cellStyle name="Normal 10 5" xfId="23566"/>
    <cellStyle name="Normal 11" xfId="23567"/>
    <cellStyle name="Normal 11 2" xfId="23568"/>
    <cellStyle name="Normal 11 2 2" xfId="23569"/>
    <cellStyle name="Normal 11 3" xfId="23570"/>
    <cellStyle name="Normal 11 4" xfId="23571"/>
    <cellStyle name="Normal 11 5" xfId="23572"/>
    <cellStyle name="Normal 11 6" xfId="23573"/>
    <cellStyle name="Normal 12" xfId="23574"/>
    <cellStyle name="Normal 12 2" xfId="23575"/>
    <cellStyle name="Normal 12 2 2" xfId="23576"/>
    <cellStyle name="Normal 12 2 2 2" xfId="23577"/>
    <cellStyle name="Normal 12 2 3" xfId="23578"/>
    <cellStyle name="Normal 12 3" xfId="23579"/>
    <cellStyle name="Normal 12 3 2" xfId="23580"/>
    <cellStyle name="Normal 12 4" xfId="23581"/>
    <cellStyle name="Normal 12 4 2" xfId="23582"/>
    <cellStyle name="Normal 13" xfId="23583"/>
    <cellStyle name="Normal 13 2" xfId="23584"/>
    <cellStyle name="Normal 13 2 2" xfId="23585"/>
    <cellStyle name="Normal 13 2 2 2" xfId="23586"/>
    <cellStyle name="Normal 13 2 3" xfId="23587"/>
    <cellStyle name="Normal 13 3" xfId="23588"/>
    <cellStyle name="Normal 13 3 2" xfId="23589"/>
    <cellStyle name="Normal 13 3 3" xfId="23590"/>
    <cellStyle name="Normal 13 4" xfId="23591"/>
    <cellStyle name="Normal 13 4 2" xfId="23592"/>
    <cellStyle name="Normal 13 5" xfId="23593"/>
    <cellStyle name="Normal 14" xfId="23594"/>
    <cellStyle name="Normal 14 2" xfId="23595"/>
    <cellStyle name="Normal 14 2 2" xfId="23596"/>
    <cellStyle name="Normal 14 2 2 2" xfId="23597"/>
    <cellStyle name="Normal 14 2 3" xfId="23598"/>
    <cellStyle name="Normal 14 2 4" xfId="23599"/>
    <cellStyle name="Normal 14 3" xfId="23600"/>
    <cellStyle name="Normal 14 3 2" xfId="23601"/>
    <cellStyle name="Normal 14 4" xfId="23602"/>
    <cellStyle name="Normal 14 5" xfId="23603"/>
    <cellStyle name="Normal 14 6" xfId="23604"/>
    <cellStyle name="Normal 14 7" xfId="23605"/>
    <cellStyle name="Normal 14 8" xfId="23606"/>
    <cellStyle name="Normal 14 9" xfId="23607"/>
    <cellStyle name="Normal 15" xfId="23608"/>
    <cellStyle name="Normal 15 10" xfId="23609"/>
    <cellStyle name="Normal 15 10 10" xfId="23610"/>
    <cellStyle name="Normal 15 10 11" xfId="23611"/>
    <cellStyle name="Normal 15 10 12" xfId="23612"/>
    <cellStyle name="Normal 15 10 13" xfId="23613"/>
    <cellStyle name="Normal 15 10 14" xfId="23614"/>
    <cellStyle name="Normal 15 10 15" xfId="23615"/>
    <cellStyle name="Normal 15 10 16" xfId="23616"/>
    <cellStyle name="Normal 15 10 17" xfId="23617"/>
    <cellStyle name="Normal 15 10 18" xfId="23618"/>
    <cellStyle name="Normal 15 10 19" xfId="23619"/>
    <cellStyle name="Normal 15 10 2" xfId="23620"/>
    <cellStyle name="Normal 15 10 20" xfId="23621"/>
    <cellStyle name="Normal 15 10 21" xfId="23622"/>
    <cellStyle name="Normal 15 10 22" xfId="23623"/>
    <cellStyle name="Normal 15 10 23" xfId="23624"/>
    <cellStyle name="Normal 15 10 24" xfId="23625"/>
    <cellStyle name="Normal 15 10 3" xfId="23626"/>
    <cellStyle name="Normal 15 10 4" xfId="23627"/>
    <cellStyle name="Normal 15 10 5" xfId="23628"/>
    <cellStyle name="Normal 15 10 6" xfId="23629"/>
    <cellStyle name="Normal 15 10 7" xfId="23630"/>
    <cellStyle name="Normal 15 10 8" xfId="23631"/>
    <cellStyle name="Normal 15 10 9" xfId="23632"/>
    <cellStyle name="Normal 15 11" xfId="23633"/>
    <cellStyle name="Normal 15 11 10" xfId="23634"/>
    <cellStyle name="Normal 15 11 11" xfId="23635"/>
    <cellStyle name="Normal 15 11 12" xfId="23636"/>
    <cellStyle name="Normal 15 11 13" xfId="23637"/>
    <cellStyle name="Normal 15 11 14" xfId="23638"/>
    <cellStyle name="Normal 15 11 15" xfId="23639"/>
    <cellStyle name="Normal 15 11 16" xfId="23640"/>
    <cellStyle name="Normal 15 11 17" xfId="23641"/>
    <cellStyle name="Normal 15 11 18" xfId="23642"/>
    <cellStyle name="Normal 15 11 19" xfId="23643"/>
    <cellStyle name="Normal 15 11 2" xfId="23644"/>
    <cellStyle name="Normal 15 11 20" xfId="23645"/>
    <cellStyle name="Normal 15 11 21" xfId="23646"/>
    <cellStyle name="Normal 15 11 22" xfId="23647"/>
    <cellStyle name="Normal 15 11 23" xfId="23648"/>
    <cellStyle name="Normal 15 11 24" xfId="23649"/>
    <cellStyle name="Normal 15 11 3" xfId="23650"/>
    <cellStyle name="Normal 15 11 4" xfId="23651"/>
    <cellStyle name="Normal 15 11 5" xfId="23652"/>
    <cellStyle name="Normal 15 11 6" xfId="23653"/>
    <cellStyle name="Normal 15 11 7" xfId="23654"/>
    <cellStyle name="Normal 15 11 8" xfId="23655"/>
    <cellStyle name="Normal 15 11 9" xfId="23656"/>
    <cellStyle name="Normal 15 12" xfId="23657"/>
    <cellStyle name="Normal 15 12 10" xfId="23658"/>
    <cellStyle name="Normal 15 12 11" xfId="23659"/>
    <cellStyle name="Normal 15 12 12" xfId="23660"/>
    <cellStyle name="Normal 15 12 13" xfId="23661"/>
    <cellStyle name="Normal 15 12 14" xfId="23662"/>
    <cellStyle name="Normal 15 12 15" xfId="23663"/>
    <cellStyle name="Normal 15 12 16" xfId="23664"/>
    <cellStyle name="Normal 15 12 17" xfId="23665"/>
    <cellStyle name="Normal 15 12 18" xfId="23666"/>
    <cellStyle name="Normal 15 12 19" xfId="23667"/>
    <cellStyle name="Normal 15 12 2" xfId="23668"/>
    <cellStyle name="Normal 15 12 20" xfId="23669"/>
    <cellStyle name="Normal 15 12 21" xfId="23670"/>
    <cellStyle name="Normal 15 12 22" xfId="23671"/>
    <cellStyle name="Normal 15 12 23" xfId="23672"/>
    <cellStyle name="Normal 15 12 24" xfId="23673"/>
    <cellStyle name="Normal 15 12 3" xfId="23674"/>
    <cellStyle name="Normal 15 12 4" xfId="23675"/>
    <cellStyle name="Normal 15 12 5" xfId="23676"/>
    <cellStyle name="Normal 15 12 6" xfId="23677"/>
    <cellStyle name="Normal 15 12 7" xfId="23678"/>
    <cellStyle name="Normal 15 12 8" xfId="23679"/>
    <cellStyle name="Normal 15 12 9" xfId="23680"/>
    <cellStyle name="Normal 15 13" xfId="23681"/>
    <cellStyle name="Normal 15 13 10" xfId="23682"/>
    <cellStyle name="Normal 15 13 11" xfId="23683"/>
    <cellStyle name="Normal 15 13 12" xfId="23684"/>
    <cellStyle name="Normal 15 13 13" xfId="23685"/>
    <cellStyle name="Normal 15 13 14" xfId="23686"/>
    <cellStyle name="Normal 15 13 15" xfId="23687"/>
    <cellStyle name="Normal 15 13 16" xfId="23688"/>
    <cellStyle name="Normal 15 13 17" xfId="23689"/>
    <cellStyle name="Normal 15 13 18" xfId="23690"/>
    <cellStyle name="Normal 15 13 19" xfId="23691"/>
    <cellStyle name="Normal 15 13 2" xfId="23692"/>
    <cellStyle name="Normal 15 13 20" xfId="23693"/>
    <cellStyle name="Normal 15 13 21" xfId="23694"/>
    <cellStyle name="Normal 15 13 22" xfId="23695"/>
    <cellStyle name="Normal 15 13 23" xfId="23696"/>
    <cellStyle name="Normal 15 13 24" xfId="23697"/>
    <cellStyle name="Normal 15 13 3" xfId="23698"/>
    <cellStyle name="Normal 15 13 4" xfId="23699"/>
    <cellStyle name="Normal 15 13 5" xfId="23700"/>
    <cellStyle name="Normal 15 13 6" xfId="23701"/>
    <cellStyle name="Normal 15 13 7" xfId="23702"/>
    <cellStyle name="Normal 15 13 8" xfId="23703"/>
    <cellStyle name="Normal 15 13 9" xfId="23704"/>
    <cellStyle name="Normal 15 14" xfId="23705"/>
    <cellStyle name="Normal 15 14 10" xfId="23706"/>
    <cellStyle name="Normal 15 14 11" xfId="23707"/>
    <cellStyle name="Normal 15 14 12" xfId="23708"/>
    <cellStyle name="Normal 15 14 13" xfId="23709"/>
    <cellStyle name="Normal 15 14 14" xfId="23710"/>
    <cellStyle name="Normal 15 14 15" xfId="23711"/>
    <cellStyle name="Normal 15 14 16" xfId="23712"/>
    <cellStyle name="Normal 15 14 17" xfId="23713"/>
    <cellStyle name="Normal 15 14 18" xfId="23714"/>
    <cellStyle name="Normal 15 14 19" xfId="23715"/>
    <cellStyle name="Normal 15 14 2" xfId="23716"/>
    <cellStyle name="Normal 15 14 20" xfId="23717"/>
    <cellStyle name="Normal 15 14 21" xfId="23718"/>
    <cellStyle name="Normal 15 14 22" xfId="23719"/>
    <cellStyle name="Normal 15 14 23" xfId="23720"/>
    <cellStyle name="Normal 15 14 24" xfId="23721"/>
    <cellStyle name="Normal 15 14 3" xfId="23722"/>
    <cellStyle name="Normal 15 14 4" xfId="23723"/>
    <cellStyle name="Normal 15 14 5" xfId="23724"/>
    <cellStyle name="Normal 15 14 6" xfId="23725"/>
    <cellStyle name="Normal 15 14 7" xfId="23726"/>
    <cellStyle name="Normal 15 14 8" xfId="23727"/>
    <cellStyle name="Normal 15 14 9" xfId="23728"/>
    <cellStyle name="Normal 15 15" xfId="23729"/>
    <cellStyle name="Normal 15 15 10" xfId="23730"/>
    <cellStyle name="Normal 15 15 11" xfId="23731"/>
    <cellStyle name="Normal 15 15 12" xfId="23732"/>
    <cellStyle name="Normal 15 15 13" xfId="23733"/>
    <cellStyle name="Normal 15 15 14" xfId="23734"/>
    <cellStyle name="Normal 15 15 15" xfId="23735"/>
    <cellStyle name="Normal 15 15 16" xfId="23736"/>
    <cellStyle name="Normal 15 15 17" xfId="23737"/>
    <cellStyle name="Normal 15 15 18" xfId="23738"/>
    <cellStyle name="Normal 15 15 19" xfId="23739"/>
    <cellStyle name="Normal 15 15 2" xfId="23740"/>
    <cellStyle name="Normal 15 15 20" xfId="23741"/>
    <cellStyle name="Normal 15 15 21" xfId="23742"/>
    <cellStyle name="Normal 15 15 22" xfId="23743"/>
    <cellStyle name="Normal 15 15 23" xfId="23744"/>
    <cellStyle name="Normal 15 15 24" xfId="23745"/>
    <cellStyle name="Normal 15 15 3" xfId="23746"/>
    <cellStyle name="Normal 15 15 4" xfId="23747"/>
    <cellStyle name="Normal 15 15 5" xfId="23748"/>
    <cellStyle name="Normal 15 15 6" xfId="23749"/>
    <cellStyle name="Normal 15 15 7" xfId="23750"/>
    <cellStyle name="Normal 15 15 8" xfId="23751"/>
    <cellStyle name="Normal 15 15 9" xfId="23752"/>
    <cellStyle name="Normal 15 16" xfId="23753"/>
    <cellStyle name="Normal 15 16 10" xfId="23754"/>
    <cellStyle name="Normal 15 16 11" xfId="23755"/>
    <cellStyle name="Normal 15 16 12" xfId="23756"/>
    <cellStyle name="Normal 15 16 13" xfId="23757"/>
    <cellStyle name="Normal 15 16 14" xfId="23758"/>
    <cellStyle name="Normal 15 16 15" xfId="23759"/>
    <cellStyle name="Normal 15 16 16" xfId="23760"/>
    <cellStyle name="Normal 15 16 17" xfId="23761"/>
    <cellStyle name="Normal 15 16 18" xfId="23762"/>
    <cellStyle name="Normal 15 16 19" xfId="23763"/>
    <cellStyle name="Normal 15 16 2" xfId="23764"/>
    <cellStyle name="Normal 15 16 20" xfId="23765"/>
    <cellStyle name="Normal 15 16 21" xfId="23766"/>
    <cellStyle name="Normal 15 16 22" xfId="23767"/>
    <cellStyle name="Normal 15 16 23" xfId="23768"/>
    <cellStyle name="Normal 15 16 24" xfId="23769"/>
    <cellStyle name="Normal 15 16 3" xfId="23770"/>
    <cellStyle name="Normal 15 16 4" xfId="23771"/>
    <cellStyle name="Normal 15 16 5" xfId="23772"/>
    <cellStyle name="Normal 15 16 6" xfId="23773"/>
    <cellStyle name="Normal 15 16 7" xfId="23774"/>
    <cellStyle name="Normal 15 16 8" xfId="23775"/>
    <cellStyle name="Normal 15 16 9" xfId="23776"/>
    <cellStyle name="Normal 15 17" xfId="23777"/>
    <cellStyle name="Normal 15 17 10" xfId="23778"/>
    <cellStyle name="Normal 15 17 11" xfId="23779"/>
    <cellStyle name="Normal 15 17 12" xfId="23780"/>
    <cellStyle name="Normal 15 17 13" xfId="23781"/>
    <cellStyle name="Normal 15 17 14" xfId="23782"/>
    <cellStyle name="Normal 15 17 15" xfId="23783"/>
    <cellStyle name="Normal 15 17 16" xfId="23784"/>
    <cellStyle name="Normal 15 17 17" xfId="23785"/>
    <cellStyle name="Normal 15 17 18" xfId="23786"/>
    <cellStyle name="Normal 15 17 19" xfId="23787"/>
    <cellStyle name="Normal 15 17 2" xfId="23788"/>
    <cellStyle name="Normal 15 17 20" xfId="23789"/>
    <cellStyle name="Normal 15 17 21" xfId="23790"/>
    <cellStyle name="Normal 15 17 22" xfId="23791"/>
    <cellStyle name="Normal 15 17 23" xfId="23792"/>
    <cellStyle name="Normal 15 17 24" xfId="23793"/>
    <cellStyle name="Normal 15 17 3" xfId="23794"/>
    <cellStyle name="Normal 15 17 4" xfId="23795"/>
    <cellStyle name="Normal 15 17 5" xfId="23796"/>
    <cellStyle name="Normal 15 17 6" xfId="23797"/>
    <cellStyle name="Normal 15 17 7" xfId="23798"/>
    <cellStyle name="Normal 15 17 8" xfId="23799"/>
    <cellStyle name="Normal 15 17 9" xfId="23800"/>
    <cellStyle name="Normal 15 18" xfId="23801"/>
    <cellStyle name="Normal 15 18 10" xfId="23802"/>
    <cellStyle name="Normal 15 18 11" xfId="23803"/>
    <cellStyle name="Normal 15 18 12" xfId="23804"/>
    <cellStyle name="Normal 15 18 13" xfId="23805"/>
    <cellStyle name="Normal 15 18 14" xfId="23806"/>
    <cellStyle name="Normal 15 18 15" xfId="23807"/>
    <cellStyle name="Normal 15 18 16" xfId="23808"/>
    <cellStyle name="Normal 15 18 17" xfId="23809"/>
    <cellStyle name="Normal 15 18 18" xfId="23810"/>
    <cellStyle name="Normal 15 18 19" xfId="23811"/>
    <cellStyle name="Normal 15 18 2" xfId="23812"/>
    <cellStyle name="Normal 15 18 20" xfId="23813"/>
    <cellStyle name="Normal 15 18 21" xfId="23814"/>
    <cellStyle name="Normal 15 18 22" xfId="23815"/>
    <cellStyle name="Normal 15 18 23" xfId="23816"/>
    <cellStyle name="Normal 15 18 24" xfId="23817"/>
    <cellStyle name="Normal 15 18 3" xfId="23818"/>
    <cellStyle name="Normal 15 18 4" xfId="23819"/>
    <cellStyle name="Normal 15 18 5" xfId="23820"/>
    <cellStyle name="Normal 15 18 6" xfId="23821"/>
    <cellStyle name="Normal 15 18 7" xfId="23822"/>
    <cellStyle name="Normal 15 18 8" xfId="23823"/>
    <cellStyle name="Normal 15 18 9" xfId="23824"/>
    <cellStyle name="Normal 15 19" xfId="23825"/>
    <cellStyle name="Normal 15 19 10" xfId="23826"/>
    <cellStyle name="Normal 15 19 11" xfId="23827"/>
    <cellStyle name="Normal 15 19 12" xfId="23828"/>
    <cellStyle name="Normal 15 19 13" xfId="23829"/>
    <cellStyle name="Normal 15 19 14" xfId="23830"/>
    <cellStyle name="Normal 15 19 15" xfId="23831"/>
    <cellStyle name="Normal 15 19 16" xfId="23832"/>
    <cellStyle name="Normal 15 19 17" xfId="23833"/>
    <cellStyle name="Normal 15 19 18" xfId="23834"/>
    <cellStyle name="Normal 15 19 19" xfId="23835"/>
    <cellStyle name="Normal 15 19 2" xfId="23836"/>
    <cellStyle name="Normal 15 19 20" xfId="23837"/>
    <cellStyle name="Normal 15 19 21" xfId="23838"/>
    <cellStyle name="Normal 15 19 22" xfId="23839"/>
    <cellStyle name="Normal 15 19 23" xfId="23840"/>
    <cellStyle name="Normal 15 19 24" xfId="23841"/>
    <cellStyle name="Normal 15 19 3" xfId="23842"/>
    <cellStyle name="Normal 15 19 4" xfId="23843"/>
    <cellStyle name="Normal 15 19 5" xfId="23844"/>
    <cellStyle name="Normal 15 19 6" xfId="23845"/>
    <cellStyle name="Normal 15 19 7" xfId="23846"/>
    <cellStyle name="Normal 15 19 8" xfId="23847"/>
    <cellStyle name="Normal 15 19 9" xfId="23848"/>
    <cellStyle name="Normal 15 2" xfId="23849"/>
    <cellStyle name="Normal 15 2 10" xfId="23850"/>
    <cellStyle name="Normal 15 2 11" xfId="23851"/>
    <cellStyle name="Normal 15 2 12" xfId="23852"/>
    <cellStyle name="Normal 15 2 13" xfId="23853"/>
    <cellStyle name="Normal 15 2 14" xfId="23854"/>
    <cellStyle name="Normal 15 2 15" xfId="23855"/>
    <cellStyle name="Normal 15 2 16" xfId="23856"/>
    <cellStyle name="Normal 15 2 17" xfId="23857"/>
    <cellStyle name="Normal 15 2 18" xfId="23858"/>
    <cellStyle name="Normal 15 2 19" xfId="23859"/>
    <cellStyle name="Normal 15 2 2" xfId="23860"/>
    <cellStyle name="Normal 15 2 2 2" xfId="23861"/>
    <cellStyle name="Normal 15 2 20" xfId="23862"/>
    <cellStyle name="Normal 15 2 21" xfId="23863"/>
    <cellStyle name="Normal 15 2 22" xfId="23864"/>
    <cellStyle name="Normal 15 2 23" xfId="23865"/>
    <cellStyle name="Normal 15 2 24" xfId="23866"/>
    <cellStyle name="Normal 15 2 25" xfId="23867"/>
    <cellStyle name="Normal 15 2 3" xfId="23868"/>
    <cellStyle name="Normal 15 2 3 2" xfId="23869"/>
    <cellStyle name="Normal 15 2 4" xfId="23870"/>
    <cellStyle name="Normal 15 2 4 2" xfId="23871"/>
    <cellStyle name="Normal 15 2 5" xfId="23872"/>
    <cellStyle name="Normal 15 2 6" xfId="23873"/>
    <cellStyle name="Normal 15 2 7" xfId="23874"/>
    <cellStyle name="Normal 15 2 8" xfId="23875"/>
    <cellStyle name="Normal 15 2 9" xfId="23876"/>
    <cellStyle name="Normal 15 20" xfId="23877"/>
    <cellStyle name="Normal 15 20 10" xfId="23878"/>
    <cellStyle name="Normal 15 20 11" xfId="23879"/>
    <cellStyle name="Normal 15 20 12" xfId="23880"/>
    <cellStyle name="Normal 15 20 13" xfId="23881"/>
    <cellStyle name="Normal 15 20 14" xfId="23882"/>
    <cellStyle name="Normal 15 20 15" xfId="23883"/>
    <cellStyle name="Normal 15 20 16" xfId="23884"/>
    <cellStyle name="Normal 15 20 17" xfId="23885"/>
    <cellStyle name="Normal 15 20 18" xfId="23886"/>
    <cellStyle name="Normal 15 20 19" xfId="23887"/>
    <cellStyle name="Normal 15 20 2" xfId="23888"/>
    <cellStyle name="Normal 15 20 20" xfId="23889"/>
    <cellStyle name="Normal 15 20 21" xfId="23890"/>
    <cellStyle name="Normal 15 20 22" xfId="23891"/>
    <cellStyle name="Normal 15 20 23" xfId="23892"/>
    <cellStyle name="Normal 15 20 24" xfId="23893"/>
    <cellStyle name="Normal 15 20 3" xfId="23894"/>
    <cellStyle name="Normal 15 20 4" xfId="23895"/>
    <cellStyle name="Normal 15 20 5" xfId="23896"/>
    <cellStyle name="Normal 15 20 6" xfId="23897"/>
    <cellStyle name="Normal 15 20 7" xfId="23898"/>
    <cellStyle name="Normal 15 20 8" xfId="23899"/>
    <cellStyle name="Normal 15 20 9" xfId="23900"/>
    <cellStyle name="Normal 15 21" xfId="23901"/>
    <cellStyle name="Normal 15 21 10" xfId="23902"/>
    <cellStyle name="Normal 15 21 11" xfId="23903"/>
    <cellStyle name="Normal 15 21 12" xfId="23904"/>
    <cellStyle name="Normal 15 21 13" xfId="23905"/>
    <cellStyle name="Normal 15 21 14" xfId="23906"/>
    <cellStyle name="Normal 15 21 15" xfId="23907"/>
    <cellStyle name="Normal 15 21 16" xfId="23908"/>
    <cellStyle name="Normal 15 21 17" xfId="23909"/>
    <cellStyle name="Normal 15 21 18" xfId="23910"/>
    <cellStyle name="Normal 15 21 19" xfId="23911"/>
    <cellStyle name="Normal 15 21 2" xfId="23912"/>
    <cellStyle name="Normal 15 21 20" xfId="23913"/>
    <cellStyle name="Normal 15 21 21" xfId="23914"/>
    <cellStyle name="Normal 15 21 22" xfId="23915"/>
    <cellStyle name="Normal 15 21 23" xfId="23916"/>
    <cellStyle name="Normal 15 21 24" xfId="23917"/>
    <cellStyle name="Normal 15 21 3" xfId="23918"/>
    <cellStyle name="Normal 15 21 4" xfId="23919"/>
    <cellStyle name="Normal 15 21 5" xfId="23920"/>
    <cellStyle name="Normal 15 21 6" xfId="23921"/>
    <cellStyle name="Normal 15 21 7" xfId="23922"/>
    <cellStyle name="Normal 15 21 8" xfId="23923"/>
    <cellStyle name="Normal 15 21 9" xfId="23924"/>
    <cellStyle name="Normal 15 22" xfId="23925"/>
    <cellStyle name="Normal 15 22 10" xfId="23926"/>
    <cellStyle name="Normal 15 22 11" xfId="23927"/>
    <cellStyle name="Normal 15 22 12" xfId="23928"/>
    <cellStyle name="Normal 15 22 13" xfId="23929"/>
    <cellStyle name="Normal 15 22 14" xfId="23930"/>
    <cellStyle name="Normal 15 22 15" xfId="23931"/>
    <cellStyle name="Normal 15 22 16" xfId="23932"/>
    <cellStyle name="Normal 15 22 17" xfId="23933"/>
    <cellStyle name="Normal 15 22 18" xfId="23934"/>
    <cellStyle name="Normal 15 22 19" xfId="23935"/>
    <cellStyle name="Normal 15 22 2" xfId="23936"/>
    <cellStyle name="Normal 15 22 20" xfId="23937"/>
    <cellStyle name="Normal 15 22 21" xfId="23938"/>
    <cellStyle name="Normal 15 22 22" xfId="23939"/>
    <cellStyle name="Normal 15 22 23" xfId="23940"/>
    <cellStyle name="Normal 15 22 24" xfId="23941"/>
    <cellStyle name="Normal 15 22 3" xfId="23942"/>
    <cellStyle name="Normal 15 22 4" xfId="23943"/>
    <cellStyle name="Normal 15 22 5" xfId="23944"/>
    <cellStyle name="Normal 15 22 6" xfId="23945"/>
    <cellStyle name="Normal 15 22 7" xfId="23946"/>
    <cellStyle name="Normal 15 22 8" xfId="23947"/>
    <cellStyle name="Normal 15 22 9" xfId="23948"/>
    <cellStyle name="Normal 15 23" xfId="23949"/>
    <cellStyle name="Normal 15 24" xfId="23950"/>
    <cellStyle name="Normal 15 25" xfId="23951"/>
    <cellStyle name="Normal 15 26" xfId="23952"/>
    <cellStyle name="Normal 15 27" xfId="23953"/>
    <cellStyle name="Normal 15 28" xfId="23954"/>
    <cellStyle name="Normal 15 29" xfId="23955"/>
    <cellStyle name="Normal 15 3" xfId="23956"/>
    <cellStyle name="Normal 15 3 10" xfId="23957"/>
    <cellStyle name="Normal 15 3 11" xfId="23958"/>
    <cellStyle name="Normal 15 3 12" xfId="23959"/>
    <cellStyle name="Normal 15 3 13" xfId="23960"/>
    <cellStyle name="Normal 15 3 14" xfId="23961"/>
    <cellStyle name="Normal 15 3 15" xfId="23962"/>
    <cellStyle name="Normal 15 3 16" xfId="23963"/>
    <cellStyle name="Normal 15 3 17" xfId="23964"/>
    <cellStyle name="Normal 15 3 18" xfId="23965"/>
    <cellStyle name="Normal 15 3 19" xfId="23966"/>
    <cellStyle name="Normal 15 3 2" xfId="23967"/>
    <cellStyle name="Normal 15 3 2 2" xfId="23968"/>
    <cellStyle name="Normal 15 3 20" xfId="23969"/>
    <cellStyle name="Normal 15 3 21" xfId="23970"/>
    <cellStyle name="Normal 15 3 22" xfId="23971"/>
    <cellStyle name="Normal 15 3 23" xfId="23972"/>
    <cellStyle name="Normal 15 3 24" xfId="23973"/>
    <cellStyle name="Normal 15 3 25" xfId="23974"/>
    <cellStyle name="Normal 15 3 3" xfId="23975"/>
    <cellStyle name="Normal 15 3 3 2" xfId="23976"/>
    <cellStyle name="Normal 15 3 4" xfId="23977"/>
    <cellStyle name="Normal 15 3 4 2" xfId="23978"/>
    <cellStyle name="Normal 15 3 5" xfId="23979"/>
    <cellStyle name="Normal 15 3 6" xfId="23980"/>
    <cellStyle name="Normal 15 3 7" xfId="23981"/>
    <cellStyle name="Normal 15 3 8" xfId="23982"/>
    <cellStyle name="Normal 15 3 9" xfId="23983"/>
    <cellStyle name="Normal 15 30" xfId="23984"/>
    <cellStyle name="Normal 15 31" xfId="23985"/>
    <cellStyle name="Normal 15 32" xfId="23986"/>
    <cellStyle name="Normal 15 33" xfId="23987"/>
    <cellStyle name="Normal 15 34" xfId="23988"/>
    <cellStyle name="Normal 15 35" xfId="23989"/>
    <cellStyle name="Normal 15 36" xfId="23990"/>
    <cellStyle name="Normal 15 37" xfId="23991"/>
    <cellStyle name="Normal 15 38" xfId="23992"/>
    <cellStyle name="Normal 15 39" xfId="23993"/>
    <cellStyle name="Normal 15 4" xfId="23994"/>
    <cellStyle name="Normal 15 4 10" xfId="23995"/>
    <cellStyle name="Normal 15 4 11" xfId="23996"/>
    <cellStyle name="Normal 15 4 12" xfId="23997"/>
    <cellStyle name="Normal 15 4 13" xfId="23998"/>
    <cellStyle name="Normal 15 4 14" xfId="23999"/>
    <cellStyle name="Normal 15 4 15" xfId="24000"/>
    <cellStyle name="Normal 15 4 16" xfId="24001"/>
    <cellStyle name="Normal 15 4 17" xfId="24002"/>
    <cellStyle name="Normal 15 4 18" xfId="24003"/>
    <cellStyle name="Normal 15 4 19" xfId="24004"/>
    <cellStyle name="Normal 15 4 2" xfId="24005"/>
    <cellStyle name="Normal 15 4 20" xfId="24006"/>
    <cellStyle name="Normal 15 4 21" xfId="24007"/>
    <cellStyle name="Normal 15 4 22" xfId="24008"/>
    <cellStyle name="Normal 15 4 23" xfId="24009"/>
    <cellStyle name="Normal 15 4 24" xfId="24010"/>
    <cellStyle name="Normal 15 4 25" xfId="24011"/>
    <cellStyle name="Normal 15 4 3" xfId="24012"/>
    <cellStyle name="Normal 15 4 4" xfId="24013"/>
    <cellStyle name="Normal 15 4 5" xfId="24014"/>
    <cellStyle name="Normal 15 4 6" xfId="24015"/>
    <cellStyle name="Normal 15 4 7" xfId="24016"/>
    <cellStyle name="Normal 15 4 8" xfId="24017"/>
    <cellStyle name="Normal 15 4 9" xfId="24018"/>
    <cellStyle name="Normal 15 40" xfId="24019"/>
    <cellStyle name="Normal 15 41" xfId="24020"/>
    <cellStyle name="Normal 15 42" xfId="24021"/>
    <cellStyle name="Normal 15 43" xfId="24022"/>
    <cellStyle name="Normal 15 44" xfId="24023"/>
    <cellStyle name="Normal 15 45" xfId="24024"/>
    <cellStyle name="Normal 15 46" xfId="24025"/>
    <cellStyle name="Normal 15 47" xfId="24026"/>
    <cellStyle name="Normal 15 5" xfId="24027"/>
    <cellStyle name="Normal 15 5 10" xfId="24028"/>
    <cellStyle name="Normal 15 5 11" xfId="24029"/>
    <cellStyle name="Normal 15 5 12" xfId="24030"/>
    <cellStyle name="Normal 15 5 13" xfId="24031"/>
    <cellStyle name="Normal 15 5 14" xfId="24032"/>
    <cellStyle name="Normal 15 5 15" xfId="24033"/>
    <cellStyle name="Normal 15 5 16" xfId="24034"/>
    <cellStyle name="Normal 15 5 17" xfId="24035"/>
    <cellStyle name="Normal 15 5 18" xfId="24036"/>
    <cellStyle name="Normal 15 5 19" xfId="24037"/>
    <cellStyle name="Normal 15 5 2" xfId="24038"/>
    <cellStyle name="Normal 15 5 20" xfId="24039"/>
    <cellStyle name="Normal 15 5 21" xfId="24040"/>
    <cellStyle name="Normal 15 5 22" xfId="24041"/>
    <cellStyle name="Normal 15 5 23" xfId="24042"/>
    <cellStyle name="Normal 15 5 24" xfId="24043"/>
    <cellStyle name="Normal 15 5 25" xfId="24044"/>
    <cellStyle name="Normal 15 5 3" xfId="24045"/>
    <cellStyle name="Normal 15 5 4" xfId="24046"/>
    <cellStyle name="Normal 15 5 5" xfId="24047"/>
    <cellStyle name="Normal 15 5 6" xfId="24048"/>
    <cellStyle name="Normal 15 5 7" xfId="24049"/>
    <cellStyle name="Normal 15 5 8" xfId="24050"/>
    <cellStyle name="Normal 15 5 9" xfId="24051"/>
    <cellStyle name="Normal 15 6" xfId="24052"/>
    <cellStyle name="Normal 15 6 10" xfId="24053"/>
    <cellStyle name="Normal 15 6 11" xfId="24054"/>
    <cellStyle name="Normal 15 6 12" xfId="24055"/>
    <cellStyle name="Normal 15 6 13" xfId="24056"/>
    <cellStyle name="Normal 15 6 14" xfId="24057"/>
    <cellStyle name="Normal 15 6 15" xfId="24058"/>
    <cellStyle name="Normal 15 6 16" xfId="24059"/>
    <cellStyle name="Normal 15 6 17" xfId="24060"/>
    <cellStyle name="Normal 15 6 18" xfId="24061"/>
    <cellStyle name="Normal 15 6 19" xfId="24062"/>
    <cellStyle name="Normal 15 6 2" xfId="24063"/>
    <cellStyle name="Normal 15 6 20" xfId="24064"/>
    <cellStyle name="Normal 15 6 21" xfId="24065"/>
    <cellStyle name="Normal 15 6 22" xfId="24066"/>
    <cellStyle name="Normal 15 6 23" xfId="24067"/>
    <cellStyle name="Normal 15 6 24" xfId="24068"/>
    <cellStyle name="Normal 15 6 25" xfId="24069"/>
    <cellStyle name="Normal 15 6 3" xfId="24070"/>
    <cellStyle name="Normal 15 6 4" xfId="24071"/>
    <cellStyle name="Normal 15 6 5" xfId="24072"/>
    <cellStyle name="Normal 15 6 6" xfId="24073"/>
    <cellStyle name="Normal 15 6 7" xfId="24074"/>
    <cellStyle name="Normal 15 6 8" xfId="24075"/>
    <cellStyle name="Normal 15 6 9" xfId="24076"/>
    <cellStyle name="Normal 15 7" xfId="24077"/>
    <cellStyle name="Normal 15 7 10" xfId="24078"/>
    <cellStyle name="Normal 15 7 11" xfId="24079"/>
    <cellStyle name="Normal 15 7 12" xfId="24080"/>
    <cellStyle name="Normal 15 7 13" xfId="24081"/>
    <cellStyle name="Normal 15 7 14" xfId="24082"/>
    <cellStyle name="Normal 15 7 15" xfId="24083"/>
    <cellStyle name="Normal 15 7 16" xfId="24084"/>
    <cellStyle name="Normal 15 7 17" xfId="24085"/>
    <cellStyle name="Normal 15 7 18" xfId="24086"/>
    <cellStyle name="Normal 15 7 19" xfId="24087"/>
    <cellStyle name="Normal 15 7 2" xfId="24088"/>
    <cellStyle name="Normal 15 7 20" xfId="24089"/>
    <cellStyle name="Normal 15 7 21" xfId="24090"/>
    <cellStyle name="Normal 15 7 22" xfId="24091"/>
    <cellStyle name="Normal 15 7 23" xfId="24092"/>
    <cellStyle name="Normal 15 7 24" xfId="24093"/>
    <cellStyle name="Normal 15 7 3" xfId="24094"/>
    <cellStyle name="Normal 15 7 4" xfId="24095"/>
    <cellStyle name="Normal 15 7 5" xfId="24096"/>
    <cellStyle name="Normal 15 7 6" xfId="24097"/>
    <cellStyle name="Normal 15 7 7" xfId="24098"/>
    <cellStyle name="Normal 15 7 8" xfId="24099"/>
    <cellStyle name="Normal 15 7 9" xfId="24100"/>
    <cellStyle name="Normal 15 8" xfId="24101"/>
    <cellStyle name="Normal 15 8 10" xfId="24102"/>
    <cellStyle name="Normal 15 8 11" xfId="24103"/>
    <cellStyle name="Normal 15 8 12" xfId="24104"/>
    <cellStyle name="Normal 15 8 13" xfId="24105"/>
    <cellStyle name="Normal 15 8 14" xfId="24106"/>
    <cellStyle name="Normal 15 8 15" xfId="24107"/>
    <cellStyle name="Normal 15 8 16" xfId="24108"/>
    <cellStyle name="Normal 15 8 17" xfId="24109"/>
    <cellStyle name="Normal 15 8 18" xfId="24110"/>
    <cellStyle name="Normal 15 8 19" xfId="24111"/>
    <cellStyle name="Normal 15 8 2" xfId="24112"/>
    <cellStyle name="Normal 15 8 20" xfId="24113"/>
    <cellStyle name="Normal 15 8 21" xfId="24114"/>
    <cellStyle name="Normal 15 8 22" xfId="24115"/>
    <cellStyle name="Normal 15 8 23" xfId="24116"/>
    <cellStyle name="Normal 15 8 24" xfId="24117"/>
    <cellStyle name="Normal 15 8 3" xfId="24118"/>
    <cellStyle name="Normal 15 8 4" xfId="24119"/>
    <cellStyle name="Normal 15 8 5" xfId="24120"/>
    <cellStyle name="Normal 15 8 6" xfId="24121"/>
    <cellStyle name="Normal 15 8 7" xfId="24122"/>
    <cellStyle name="Normal 15 8 8" xfId="24123"/>
    <cellStyle name="Normal 15 8 9" xfId="24124"/>
    <cellStyle name="Normal 15 9" xfId="24125"/>
    <cellStyle name="Normal 15 9 10" xfId="24126"/>
    <cellStyle name="Normal 15 9 11" xfId="24127"/>
    <cellStyle name="Normal 15 9 12" xfId="24128"/>
    <cellStyle name="Normal 15 9 13" xfId="24129"/>
    <cellStyle name="Normal 15 9 14" xfId="24130"/>
    <cellStyle name="Normal 15 9 15" xfId="24131"/>
    <cellStyle name="Normal 15 9 16" xfId="24132"/>
    <cellStyle name="Normal 15 9 17" xfId="24133"/>
    <cellStyle name="Normal 15 9 18" xfId="24134"/>
    <cellStyle name="Normal 15 9 19" xfId="24135"/>
    <cellStyle name="Normal 15 9 2" xfId="24136"/>
    <cellStyle name="Normal 15 9 20" xfId="24137"/>
    <cellStyle name="Normal 15 9 21" xfId="24138"/>
    <cellStyle name="Normal 15 9 22" xfId="24139"/>
    <cellStyle name="Normal 15 9 23" xfId="24140"/>
    <cellStyle name="Normal 15 9 24" xfId="24141"/>
    <cellStyle name="Normal 15 9 3" xfId="24142"/>
    <cellStyle name="Normal 15 9 4" xfId="24143"/>
    <cellStyle name="Normal 15 9 5" xfId="24144"/>
    <cellStyle name="Normal 15 9 6" xfId="24145"/>
    <cellStyle name="Normal 15 9 7" xfId="24146"/>
    <cellStyle name="Normal 15 9 8" xfId="24147"/>
    <cellStyle name="Normal 15 9 9" xfId="24148"/>
    <cellStyle name="Normal 16" xfId="24149"/>
    <cellStyle name="Normal 16 2" xfId="24150"/>
    <cellStyle name="Normal 16 2 2" xfId="24151"/>
    <cellStyle name="Normal 16 2 2 2" xfId="24152"/>
    <cellStyle name="Normal 16 2 3" xfId="24153"/>
    <cellStyle name="Normal 16 3" xfId="24154"/>
    <cellStyle name="Normal 16 3 2" xfId="24155"/>
    <cellStyle name="Normal 16 4" xfId="24156"/>
    <cellStyle name="Normal 17" xfId="24157"/>
    <cellStyle name="Normal 17 2" xfId="24158"/>
    <cellStyle name="Normal 17 2 2" xfId="24159"/>
    <cellStyle name="Normal 17 2 2 2" xfId="24160"/>
    <cellStyle name="Normal 17 2 3" xfId="24161"/>
    <cellStyle name="Normal 17 3" xfId="24162"/>
    <cellStyle name="Normal 17 3 2" xfId="24163"/>
    <cellStyle name="Normal 17 4" xfId="24164"/>
    <cellStyle name="Normal 17 4 2" xfId="24165"/>
    <cellStyle name="Normal 17 5" xfId="24166"/>
    <cellStyle name="Normal 18" xfId="24167"/>
    <cellStyle name="Normal 18 2" xfId="24168"/>
    <cellStyle name="Normal 18 2 2" xfId="24169"/>
    <cellStyle name="Normal 18 2 2 2" xfId="24170"/>
    <cellStyle name="Normal 18 2 3" xfId="24171"/>
    <cellStyle name="Normal 18 3" xfId="24172"/>
    <cellStyle name="Normal 18 3 2" xfId="24173"/>
    <cellStyle name="Normal 18 4" xfId="24174"/>
    <cellStyle name="Normal 18 4 2" xfId="24175"/>
    <cellStyle name="Normal 18 5" xfId="24176"/>
    <cellStyle name="Normal 19" xfId="24177"/>
    <cellStyle name="Normal 19 2" xfId="24178"/>
    <cellStyle name="Normal 19 2 2" xfId="24179"/>
    <cellStyle name="Normal 19 2 2 2" xfId="24180"/>
    <cellStyle name="Normal 19 2 3" xfId="24181"/>
    <cellStyle name="Normal 19 3" xfId="24182"/>
    <cellStyle name="Normal 19 3 2" xfId="24183"/>
    <cellStyle name="Normal 19 4" xfId="24184"/>
    <cellStyle name="Normal 19 4 2" xfId="24185"/>
    <cellStyle name="Normal 19 5" xfId="24186"/>
    <cellStyle name="Normal 2" xfId="4"/>
    <cellStyle name="Normal 2 10" xfId="24187"/>
    <cellStyle name="Normal 2 10 2" xfId="24188"/>
    <cellStyle name="Normal 2 11" xfId="24189"/>
    <cellStyle name="Normal 2 11 2" xfId="24190"/>
    <cellStyle name="Normal 2 11 2 2" xfId="24191"/>
    <cellStyle name="Normal 2 11 3" xfId="24192"/>
    <cellStyle name="Normal 2 11 4" xfId="24193"/>
    <cellStyle name="Normal 2 12" xfId="24194"/>
    <cellStyle name="Normal 2 12 2" xfId="24195"/>
    <cellStyle name="Normal 2 13" xfId="24196"/>
    <cellStyle name="Normal 2 13 2" xfId="24197"/>
    <cellStyle name="Normal 2 14" xfId="24198"/>
    <cellStyle name="Normal 2 14 2" xfId="24199"/>
    <cellStyle name="Normal 2 15" xfId="24200"/>
    <cellStyle name="Normal 2 15 2" xfId="24201"/>
    <cellStyle name="Normal 2 16" xfId="24202"/>
    <cellStyle name="Normal 2 16 2" xfId="24203"/>
    <cellStyle name="Normal 2 16 3" xfId="24204"/>
    <cellStyle name="Normal 2 16 4" xfId="24205"/>
    <cellStyle name="Normal 2 16 5" xfId="24206"/>
    <cellStyle name="Normal 2 16 6" xfId="24207"/>
    <cellStyle name="Normal 2 16 7" xfId="24208"/>
    <cellStyle name="Normal 2 16 8" xfId="24209"/>
    <cellStyle name="Normal 2 16 9" xfId="24210"/>
    <cellStyle name="Normal 2 17" xfId="24211"/>
    <cellStyle name="Normal 2 17 2" xfId="24212"/>
    <cellStyle name="Normal 2 17 3" xfId="24213"/>
    <cellStyle name="Normal 2 17 4" xfId="24214"/>
    <cellStyle name="Normal 2 17 5" xfId="24215"/>
    <cellStyle name="Normal 2 17 6" xfId="24216"/>
    <cellStyle name="Normal 2 17 7" xfId="24217"/>
    <cellStyle name="Normal 2 17 8" xfId="24218"/>
    <cellStyle name="Normal 2 17 9" xfId="24219"/>
    <cellStyle name="Normal 2 18" xfId="24220"/>
    <cellStyle name="Normal 2 18 2" xfId="24221"/>
    <cellStyle name="Normal 2 18 3" xfId="24222"/>
    <cellStyle name="Normal 2 18 4" xfId="24223"/>
    <cellStyle name="Normal 2 18 5" xfId="24224"/>
    <cellStyle name="Normal 2 18 6" xfId="24225"/>
    <cellStyle name="Normal 2 18 7" xfId="24226"/>
    <cellStyle name="Normal 2 18 8" xfId="24227"/>
    <cellStyle name="Normal 2 18 9" xfId="24228"/>
    <cellStyle name="Normal 2 19" xfId="24229"/>
    <cellStyle name="Normal 2 19 2" xfId="24230"/>
    <cellStyle name="Normal 2 19 3" xfId="24231"/>
    <cellStyle name="Normal 2 19 4" xfId="24232"/>
    <cellStyle name="Normal 2 19 5" xfId="24233"/>
    <cellStyle name="Normal 2 19 6" xfId="24234"/>
    <cellStyle name="Normal 2 19 7" xfId="24235"/>
    <cellStyle name="Normal 2 19 8" xfId="24236"/>
    <cellStyle name="Normal 2 2" xfId="24237"/>
    <cellStyle name="Normal 2 2 10" xfId="24238"/>
    <cellStyle name="Normal 2 2 10 2" xfId="24239"/>
    <cellStyle name="Normal 2 2 11" xfId="24240"/>
    <cellStyle name="Normal 2 2 12" xfId="24241"/>
    <cellStyle name="Normal 2 2 13" xfId="24242"/>
    <cellStyle name="Normal 2 2 13 2" xfId="24243"/>
    <cellStyle name="Normal 2 2 13 3" xfId="24244"/>
    <cellStyle name="Normal 2 2 14" xfId="24245"/>
    <cellStyle name="Normal 2 2 15" xfId="24246"/>
    <cellStyle name="Normal 2 2 16" xfId="24247"/>
    <cellStyle name="Normal 2 2 17" xfId="24248"/>
    <cellStyle name="Normal 2 2 2" xfId="24249"/>
    <cellStyle name="Normal 2 2 2 2" xfId="24250"/>
    <cellStyle name="Normal 2 2 2 2 2" xfId="24251"/>
    <cellStyle name="Normal 2 2 2 2 2 2" xfId="24252"/>
    <cellStyle name="Normal 2 2 2 2 2 3" xfId="24253"/>
    <cellStyle name="Normal 2 2 2 2 2 4" xfId="24254"/>
    <cellStyle name="Normal 2 2 2 2 3" xfId="24255"/>
    <cellStyle name="Normal 2 2 2 2 3 2" xfId="24256"/>
    <cellStyle name="Normal 2 2 2 2 4" xfId="24257"/>
    <cellStyle name="Normal 2 2 2 2 4 2" xfId="24258"/>
    <cellStyle name="Normal 2 2 2 2 5" xfId="24259"/>
    <cellStyle name="Normal 2 2 2 2 6" xfId="24260"/>
    <cellStyle name="Normal 2 2 2 3" xfId="24261"/>
    <cellStyle name="Normal 2 2 2 3 2" xfId="24262"/>
    <cellStyle name="Normal 2 2 2 3 3" xfId="24263"/>
    <cellStyle name="Normal 2 2 2 3 4" xfId="24264"/>
    <cellStyle name="Normal 2 2 2 4" xfId="24265"/>
    <cellStyle name="Normal 2 2 2 4 2" xfId="24266"/>
    <cellStyle name="Normal 2 2 2 5" xfId="24267"/>
    <cellStyle name="Normal 2 2 2 5 2" xfId="24268"/>
    <cellStyle name="Normal 2 2 2 6" xfId="24269"/>
    <cellStyle name="Normal 2 2 2 7" xfId="24270"/>
    <cellStyle name="Normal 2 2 3" xfId="24271"/>
    <cellStyle name="Normal 2 2 3 2" xfId="24272"/>
    <cellStyle name="Normal 2 2 3 2 2" xfId="24273"/>
    <cellStyle name="Normal 2 2 3 2 2 2" xfId="24274"/>
    <cellStyle name="Normal 2 2 3 2 3" xfId="24275"/>
    <cellStyle name="Normal 2 2 3 2 3 2" xfId="24276"/>
    <cellStyle name="Normal 2 2 3 2 4" xfId="24277"/>
    <cellStyle name="Normal 2 2 3 2 4 2" xfId="24278"/>
    <cellStyle name="Normal 2 2 3 2 5" xfId="24279"/>
    <cellStyle name="Normal 2 2 3 3" xfId="24280"/>
    <cellStyle name="Normal 2 2 3 3 2" xfId="24281"/>
    <cellStyle name="Normal 2 2 3 4" xfId="24282"/>
    <cellStyle name="Normal 2 2 3 4 2" xfId="24283"/>
    <cellStyle name="Normal 2 2 3 5" xfId="24284"/>
    <cellStyle name="Normal 2 2 3 5 2" xfId="24285"/>
    <cellStyle name="Normal 2 2 3 6" xfId="24286"/>
    <cellStyle name="Normal 2 2 4" xfId="24287"/>
    <cellStyle name="Normal 2 2 5" xfId="24288"/>
    <cellStyle name="Normal 2 2 5 2" xfId="24289"/>
    <cellStyle name="Normal 2 2 6" xfId="24290"/>
    <cellStyle name="Normal 2 2 6 2" xfId="24291"/>
    <cellStyle name="Normal 2 2 7" xfId="24292"/>
    <cellStyle name="Normal 2 2 8" xfId="24293"/>
    <cellStyle name="Normal 2 2 9" xfId="24294"/>
    <cellStyle name="Normal 2 20" xfId="24295"/>
    <cellStyle name="Normal 2 21" xfId="24296"/>
    <cellStyle name="Normal 2 22" xfId="24297"/>
    <cellStyle name="Normal 2 23" xfId="24298"/>
    <cellStyle name="Normal 2 24" xfId="24299"/>
    <cellStyle name="Normal 2 25" xfId="24300"/>
    <cellStyle name="Normal 2 26" xfId="24301"/>
    <cellStyle name="Normal 2 27" xfId="24302"/>
    <cellStyle name="Normal 2 28" xfId="24303"/>
    <cellStyle name="Normal 2 29" xfId="24304"/>
    <cellStyle name="Normal 2 3" xfId="24305"/>
    <cellStyle name="Normal 2 3 2" xfId="24306"/>
    <cellStyle name="Normal 2 3 2 2" xfId="24307"/>
    <cellStyle name="Normal 2 3 2 2 2" xfId="24308"/>
    <cellStyle name="Normal 2 3 2 2 3" xfId="24309"/>
    <cellStyle name="Normal 2 3 2 3" xfId="24310"/>
    <cellStyle name="Normal 2 3 2 4" xfId="24311"/>
    <cellStyle name="Normal 2 3 2 5" xfId="24312"/>
    <cellStyle name="Normal 2 3 3" xfId="24313"/>
    <cellStyle name="Normal 2 3 3 2" xfId="24314"/>
    <cellStyle name="Normal 2 3 3 3" xfId="24315"/>
    <cellStyle name="Normal 2 3 4" xfId="24316"/>
    <cellStyle name="Normal 2 3 5" xfId="24317"/>
    <cellStyle name="Normal 2 3 6" xfId="24318"/>
    <cellStyle name="Normal 2 3 7" xfId="24319"/>
    <cellStyle name="Normal 2 3 8" xfId="24320"/>
    <cellStyle name="Normal 2 30" xfId="24321"/>
    <cellStyle name="Normal 2 31" xfId="24322"/>
    <cellStyle name="Normal 2 4" xfId="24323"/>
    <cellStyle name="Normal 2 4 2" xfId="24324"/>
    <cellStyle name="Normal 2 4 3" xfId="24325"/>
    <cellStyle name="Normal 2 4 3 2" xfId="24326"/>
    <cellStyle name="Normal 2 4 4" xfId="24327"/>
    <cellStyle name="Normal 2 4 5" xfId="24328"/>
    <cellStyle name="Normal 2 4 6" xfId="24329"/>
    <cellStyle name="Normal 2 5" xfId="24330"/>
    <cellStyle name="Normal 2 5 2" xfId="24331"/>
    <cellStyle name="Normal 2 5 3" xfId="24332"/>
    <cellStyle name="Normal 2 6" xfId="24333"/>
    <cellStyle name="Normal 2 6 2" xfId="24334"/>
    <cellStyle name="Normal 2 6 3" xfId="24335"/>
    <cellStyle name="Normal 2 7" xfId="24336"/>
    <cellStyle name="Normal 2 7 2" xfId="24337"/>
    <cellStyle name="Normal 2 7 3" xfId="24338"/>
    <cellStyle name="Normal 2 8" xfId="24339"/>
    <cellStyle name="Normal 2 8 2" xfId="24340"/>
    <cellStyle name="Normal 2 9" xfId="24341"/>
    <cellStyle name="Normal 2 9 2" xfId="24342"/>
    <cellStyle name="Normal 2 9 3" xfId="24343"/>
    <cellStyle name="Normal 20" xfId="24344"/>
    <cellStyle name="Normal 20 2" xfId="24345"/>
    <cellStyle name="Normal 20 2 2" xfId="24346"/>
    <cellStyle name="Normal 20 2 2 2" xfId="24347"/>
    <cellStyle name="Normal 20 2 3" xfId="24348"/>
    <cellStyle name="Normal 20 3" xfId="24349"/>
    <cellStyle name="Normal 20 3 2" xfId="24350"/>
    <cellStyle name="Normal 20 3 3" xfId="24351"/>
    <cellStyle name="Normal 20 4" xfId="24352"/>
    <cellStyle name="Normal 21" xfId="24353"/>
    <cellStyle name="Normal 21 2" xfId="24354"/>
    <cellStyle name="Normal 21 2 2" xfId="24355"/>
    <cellStyle name="Normal 21 2 2 2" xfId="24356"/>
    <cellStyle name="Normal 21 2 3" xfId="24357"/>
    <cellStyle name="Normal 21 3" xfId="24358"/>
    <cellStyle name="Normal 21 3 2" xfId="24359"/>
    <cellStyle name="Normal 21 4" xfId="24360"/>
    <cellStyle name="Normal 22" xfId="24361"/>
    <cellStyle name="Normal 22 2" xfId="24362"/>
    <cellStyle name="Normal 22 3" xfId="24363"/>
    <cellStyle name="Normal 23" xfId="24364"/>
    <cellStyle name="Normal 23 2" xfId="24365"/>
    <cellStyle name="Normal 23 2 2" xfId="24366"/>
    <cellStyle name="Normal 23 3" xfId="24367"/>
    <cellStyle name="Normal 23 4" xfId="24368"/>
    <cellStyle name="Normal 24" xfId="24369"/>
    <cellStyle name="Normal 24 2" xfId="24370"/>
    <cellStyle name="Normal 24 2 2" xfId="24371"/>
    <cellStyle name="Normal 24 3" xfId="24372"/>
    <cellStyle name="Normal 24 4" xfId="24373"/>
    <cellStyle name="Normal 25" xfId="24374"/>
    <cellStyle name="Normal 25 2" xfId="24375"/>
    <cellStyle name="Normal 25 3" xfId="24376"/>
    <cellStyle name="Normal 25 4" xfId="24377"/>
    <cellStyle name="Normal 26" xfId="24378"/>
    <cellStyle name="Normal 26 2" xfId="24379"/>
    <cellStyle name="Normal 26 3" xfId="24380"/>
    <cellStyle name="Normal 27" xfId="24381"/>
    <cellStyle name="Normal 27 2" xfId="24382"/>
    <cellStyle name="Normal 28" xfId="24383"/>
    <cellStyle name="Normal 28 10" xfId="24384"/>
    <cellStyle name="Normal 28 10 10" xfId="24385"/>
    <cellStyle name="Normal 28 10 11" xfId="24386"/>
    <cellStyle name="Normal 28 10 12" xfId="24387"/>
    <cellStyle name="Normal 28 10 13" xfId="24388"/>
    <cellStyle name="Normal 28 10 14" xfId="24389"/>
    <cellStyle name="Normal 28 10 15" xfId="24390"/>
    <cellStyle name="Normal 28 10 16" xfId="24391"/>
    <cellStyle name="Normal 28 10 17" xfId="24392"/>
    <cellStyle name="Normal 28 10 18" xfId="24393"/>
    <cellStyle name="Normal 28 10 19" xfId="24394"/>
    <cellStyle name="Normal 28 10 2" xfId="24395"/>
    <cellStyle name="Normal 28 10 20" xfId="24396"/>
    <cellStyle name="Normal 28 10 21" xfId="24397"/>
    <cellStyle name="Normal 28 10 22" xfId="24398"/>
    <cellStyle name="Normal 28 10 23" xfId="24399"/>
    <cellStyle name="Normal 28 10 24" xfId="24400"/>
    <cellStyle name="Normal 28 10 3" xfId="24401"/>
    <cellStyle name="Normal 28 10 4" xfId="24402"/>
    <cellStyle name="Normal 28 10 5" xfId="24403"/>
    <cellStyle name="Normal 28 10 6" xfId="24404"/>
    <cellStyle name="Normal 28 10 7" xfId="24405"/>
    <cellStyle name="Normal 28 10 8" xfId="24406"/>
    <cellStyle name="Normal 28 10 9" xfId="24407"/>
    <cellStyle name="Normal 28 11" xfId="24408"/>
    <cellStyle name="Normal 28 11 10" xfId="24409"/>
    <cellStyle name="Normal 28 11 11" xfId="24410"/>
    <cellStyle name="Normal 28 11 12" xfId="24411"/>
    <cellStyle name="Normal 28 11 13" xfId="24412"/>
    <cellStyle name="Normal 28 11 14" xfId="24413"/>
    <cellStyle name="Normal 28 11 15" xfId="24414"/>
    <cellStyle name="Normal 28 11 16" xfId="24415"/>
    <cellStyle name="Normal 28 11 17" xfId="24416"/>
    <cellStyle name="Normal 28 11 18" xfId="24417"/>
    <cellStyle name="Normal 28 11 19" xfId="24418"/>
    <cellStyle name="Normal 28 11 2" xfId="24419"/>
    <cellStyle name="Normal 28 11 20" xfId="24420"/>
    <cellStyle name="Normal 28 11 21" xfId="24421"/>
    <cellStyle name="Normal 28 11 22" xfId="24422"/>
    <cellStyle name="Normal 28 11 23" xfId="24423"/>
    <cellStyle name="Normal 28 11 24" xfId="24424"/>
    <cellStyle name="Normal 28 11 3" xfId="24425"/>
    <cellStyle name="Normal 28 11 4" xfId="24426"/>
    <cellStyle name="Normal 28 11 5" xfId="24427"/>
    <cellStyle name="Normal 28 11 6" xfId="24428"/>
    <cellStyle name="Normal 28 11 7" xfId="24429"/>
    <cellStyle name="Normal 28 11 8" xfId="24430"/>
    <cellStyle name="Normal 28 11 9" xfId="24431"/>
    <cellStyle name="Normal 28 12" xfId="24432"/>
    <cellStyle name="Normal 28 12 10" xfId="24433"/>
    <cellStyle name="Normal 28 12 11" xfId="24434"/>
    <cellStyle name="Normal 28 12 12" xfId="24435"/>
    <cellStyle name="Normal 28 12 13" xfId="24436"/>
    <cellStyle name="Normal 28 12 14" xfId="24437"/>
    <cellStyle name="Normal 28 12 15" xfId="24438"/>
    <cellStyle name="Normal 28 12 16" xfId="24439"/>
    <cellStyle name="Normal 28 12 17" xfId="24440"/>
    <cellStyle name="Normal 28 12 18" xfId="24441"/>
    <cellStyle name="Normal 28 12 19" xfId="24442"/>
    <cellStyle name="Normal 28 12 2" xfId="24443"/>
    <cellStyle name="Normal 28 12 20" xfId="24444"/>
    <cellStyle name="Normal 28 12 21" xfId="24445"/>
    <cellStyle name="Normal 28 12 22" xfId="24446"/>
    <cellStyle name="Normal 28 12 23" xfId="24447"/>
    <cellStyle name="Normal 28 12 24" xfId="24448"/>
    <cellStyle name="Normal 28 12 3" xfId="24449"/>
    <cellStyle name="Normal 28 12 4" xfId="24450"/>
    <cellStyle name="Normal 28 12 5" xfId="24451"/>
    <cellStyle name="Normal 28 12 6" xfId="24452"/>
    <cellStyle name="Normal 28 12 7" xfId="24453"/>
    <cellStyle name="Normal 28 12 8" xfId="24454"/>
    <cellStyle name="Normal 28 12 9" xfId="24455"/>
    <cellStyle name="Normal 28 13" xfId="24456"/>
    <cellStyle name="Normal 28 13 10" xfId="24457"/>
    <cellStyle name="Normal 28 13 11" xfId="24458"/>
    <cellStyle name="Normal 28 13 12" xfId="24459"/>
    <cellStyle name="Normal 28 13 13" xfId="24460"/>
    <cellStyle name="Normal 28 13 14" xfId="24461"/>
    <cellStyle name="Normal 28 13 15" xfId="24462"/>
    <cellStyle name="Normal 28 13 16" xfId="24463"/>
    <cellStyle name="Normal 28 13 17" xfId="24464"/>
    <cellStyle name="Normal 28 13 18" xfId="24465"/>
    <cellStyle name="Normal 28 13 19" xfId="24466"/>
    <cellStyle name="Normal 28 13 2" xfId="24467"/>
    <cellStyle name="Normal 28 13 20" xfId="24468"/>
    <cellStyle name="Normal 28 13 21" xfId="24469"/>
    <cellStyle name="Normal 28 13 22" xfId="24470"/>
    <cellStyle name="Normal 28 13 23" xfId="24471"/>
    <cellStyle name="Normal 28 13 24" xfId="24472"/>
    <cellStyle name="Normal 28 13 3" xfId="24473"/>
    <cellStyle name="Normal 28 13 4" xfId="24474"/>
    <cellStyle name="Normal 28 13 5" xfId="24475"/>
    <cellStyle name="Normal 28 13 6" xfId="24476"/>
    <cellStyle name="Normal 28 13 7" xfId="24477"/>
    <cellStyle name="Normal 28 13 8" xfId="24478"/>
    <cellStyle name="Normal 28 13 9" xfId="24479"/>
    <cellStyle name="Normal 28 14" xfId="24480"/>
    <cellStyle name="Normal 28 14 10" xfId="24481"/>
    <cellStyle name="Normal 28 14 11" xfId="24482"/>
    <cellStyle name="Normal 28 14 12" xfId="24483"/>
    <cellStyle name="Normal 28 14 13" xfId="24484"/>
    <cellStyle name="Normal 28 14 14" xfId="24485"/>
    <cellStyle name="Normal 28 14 15" xfId="24486"/>
    <cellStyle name="Normal 28 14 16" xfId="24487"/>
    <cellStyle name="Normal 28 14 17" xfId="24488"/>
    <cellStyle name="Normal 28 14 18" xfId="24489"/>
    <cellStyle name="Normal 28 14 19" xfId="24490"/>
    <cellStyle name="Normal 28 14 2" xfId="24491"/>
    <cellStyle name="Normal 28 14 20" xfId="24492"/>
    <cellStyle name="Normal 28 14 21" xfId="24493"/>
    <cellStyle name="Normal 28 14 22" xfId="24494"/>
    <cellStyle name="Normal 28 14 23" xfId="24495"/>
    <cellStyle name="Normal 28 14 24" xfId="24496"/>
    <cellStyle name="Normal 28 14 3" xfId="24497"/>
    <cellStyle name="Normal 28 14 4" xfId="24498"/>
    <cellStyle name="Normal 28 14 5" xfId="24499"/>
    <cellStyle name="Normal 28 14 6" xfId="24500"/>
    <cellStyle name="Normal 28 14 7" xfId="24501"/>
    <cellStyle name="Normal 28 14 8" xfId="24502"/>
    <cellStyle name="Normal 28 14 9" xfId="24503"/>
    <cellStyle name="Normal 28 15" xfId="24504"/>
    <cellStyle name="Normal 28 15 10" xfId="24505"/>
    <cellStyle name="Normal 28 15 11" xfId="24506"/>
    <cellStyle name="Normal 28 15 12" xfId="24507"/>
    <cellStyle name="Normal 28 15 13" xfId="24508"/>
    <cellStyle name="Normal 28 15 14" xfId="24509"/>
    <cellStyle name="Normal 28 15 15" xfId="24510"/>
    <cellStyle name="Normal 28 15 16" xfId="24511"/>
    <cellStyle name="Normal 28 15 17" xfId="24512"/>
    <cellStyle name="Normal 28 15 18" xfId="24513"/>
    <cellStyle name="Normal 28 15 19" xfId="24514"/>
    <cellStyle name="Normal 28 15 2" xfId="24515"/>
    <cellStyle name="Normal 28 15 20" xfId="24516"/>
    <cellStyle name="Normal 28 15 21" xfId="24517"/>
    <cellStyle name="Normal 28 15 22" xfId="24518"/>
    <cellStyle name="Normal 28 15 23" xfId="24519"/>
    <cellStyle name="Normal 28 15 24" xfId="24520"/>
    <cellStyle name="Normal 28 15 3" xfId="24521"/>
    <cellStyle name="Normal 28 15 4" xfId="24522"/>
    <cellStyle name="Normal 28 15 5" xfId="24523"/>
    <cellStyle name="Normal 28 15 6" xfId="24524"/>
    <cellStyle name="Normal 28 15 7" xfId="24525"/>
    <cellStyle name="Normal 28 15 8" xfId="24526"/>
    <cellStyle name="Normal 28 15 9" xfId="24527"/>
    <cellStyle name="Normal 28 16" xfId="24528"/>
    <cellStyle name="Normal 28 16 10" xfId="24529"/>
    <cellStyle name="Normal 28 16 11" xfId="24530"/>
    <cellStyle name="Normal 28 16 12" xfId="24531"/>
    <cellStyle name="Normal 28 16 13" xfId="24532"/>
    <cellStyle name="Normal 28 16 14" xfId="24533"/>
    <cellStyle name="Normal 28 16 15" xfId="24534"/>
    <cellStyle name="Normal 28 16 16" xfId="24535"/>
    <cellStyle name="Normal 28 16 17" xfId="24536"/>
    <cellStyle name="Normal 28 16 18" xfId="24537"/>
    <cellStyle name="Normal 28 16 19" xfId="24538"/>
    <cellStyle name="Normal 28 16 2" xfId="24539"/>
    <cellStyle name="Normal 28 16 20" xfId="24540"/>
    <cellStyle name="Normal 28 16 21" xfId="24541"/>
    <cellStyle name="Normal 28 16 22" xfId="24542"/>
    <cellStyle name="Normal 28 16 23" xfId="24543"/>
    <cellStyle name="Normal 28 16 24" xfId="24544"/>
    <cellStyle name="Normal 28 16 3" xfId="24545"/>
    <cellStyle name="Normal 28 16 4" xfId="24546"/>
    <cellStyle name="Normal 28 16 5" xfId="24547"/>
    <cellStyle name="Normal 28 16 6" xfId="24548"/>
    <cellStyle name="Normal 28 16 7" xfId="24549"/>
    <cellStyle name="Normal 28 16 8" xfId="24550"/>
    <cellStyle name="Normal 28 16 9" xfId="24551"/>
    <cellStyle name="Normal 28 17" xfId="24552"/>
    <cellStyle name="Normal 28 17 10" xfId="24553"/>
    <cellStyle name="Normal 28 17 11" xfId="24554"/>
    <cellStyle name="Normal 28 17 12" xfId="24555"/>
    <cellStyle name="Normal 28 17 13" xfId="24556"/>
    <cellStyle name="Normal 28 17 14" xfId="24557"/>
    <cellStyle name="Normal 28 17 15" xfId="24558"/>
    <cellStyle name="Normal 28 17 16" xfId="24559"/>
    <cellStyle name="Normal 28 17 17" xfId="24560"/>
    <cellStyle name="Normal 28 17 18" xfId="24561"/>
    <cellStyle name="Normal 28 17 19" xfId="24562"/>
    <cellStyle name="Normal 28 17 2" xfId="24563"/>
    <cellStyle name="Normal 28 17 20" xfId="24564"/>
    <cellStyle name="Normal 28 17 21" xfId="24565"/>
    <cellStyle name="Normal 28 17 22" xfId="24566"/>
    <cellStyle name="Normal 28 17 23" xfId="24567"/>
    <cellStyle name="Normal 28 17 24" xfId="24568"/>
    <cellStyle name="Normal 28 17 3" xfId="24569"/>
    <cellStyle name="Normal 28 17 4" xfId="24570"/>
    <cellStyle name="Normal 28 17 5" xfId="24571"/>
    <cellStyle name="Normal 28 17 6" xfId="24572"/>
    <cellStyle name="Normal 28 17 7" xfId="24573"/>
    <cellStyle name="Normal 28 17 8" xfId="24574"/>
    <cellStyle name="Normal 28 17 9" xfId="24575"/>
    <cellStyle name="Normal 28 18" xfId="24576"/>
    <cellStyle name="Normal 28 18 10" xfId="24577"/>
    <cellStyle name="Normal 28 18 11" xfId="24578"/>
    <cellStyle name="Normal 28 18 12" xfId="24579"/>
    <cellStyle name="Normal 28 18 13" xfId="24580"/>
    <cellStyle name="Normal 28 18 14" xfId="24581"/>
    <cellStyle name="Normal 28 18 15" xfId="24582"/>
    <cellStyle name="Normal 28 18 16" xfId="24583"/>
    <cellStyle name="Normal 28 18 17" xfId="24584"/>
    <cellStyle name="Normal 28 18 18" xfId="24585"/>
    <cellStyle name="Normal 28 18 19" xfId="24586"/>
    <cellStyle name="Normal 28 18 2" xfId="24587"/>
    <cellStyle name="Normal 28 18 20" xfId="24588"/>
    <cellStyle name="Normal 28 18 21" xfId="24589"/>
    <cellStyle name="Normal 28 18 22" xfId="24590"/>
    <cellStyle name="Normal 28 18 23" xfId="24591"/>
    <cellStyle name="Normal 28 18 24" xfId="24592"/>
    <cellStyle name="Normal 28 18 3" xfId="24593"/>
    <cellStyle name="Normal 28 18 4" xfId="24594"/>
    <cellStyle name="Normal 28 18 5" xfId="24595"/>
    <cellStyle name="Normal 28 18 6" xfId="24596"/>
    <cellStyle name="Normal 28 18 7" xfId="24597"/>
    <cellStyle name="Normal 28 18 8" xfId="24598"/>
    <cellStyle name="Normal 28 18 9" xfId="24599"/>
    <cellStyle name="Normal 28 19" xfId="24600"/>
    <cellStyle name="Normal 28 19 10" xfId="24601"/>
    <cellStyle name="Normal 28 19 11" xfId="24602"/>
    <cellStyle name="Normal 28 19 12" xfId="24603"/>
    <cellStyle name="Normal 28 19 13" xfId="24604"/>
    <cellStyle name="Normal 28 19 14" xfId="24605"/>
    <cellStyle name="Normal 28 19 15" xfId="24606"/>
    <cellStyle name="Normal 28 19 16" xfId="24607"/>
    <cellStyle name="Normal 28 19 17" xfId="24608"/>
    <cellStyle name="Normal 28 19 18" xfId="24609"/>
    <cellStyle name="Normal 28 19 19" xfId="24610"/>
    <cellStyle name="Normal 28 19 2" xfId="24611"/>
    <cellStyle name="Normal 28 19 20" xfId="24612"/>
    <cellStyle name="Normal 28 19 21" xfId="24613"/>
    <cellStyle name="Normal 28 19 22" xfId="24614"/>
    <cellStyle name="Normal 28 19 23" xfId="24615"/>
    <cellStyle name="Normal 28 19 24" xfId="24616"/>
    <cellStyle name="Normal 28 19 3" xfId="24617"/>
    <cellStyle name="Normal 28 19 4" xfId="24618"/>
    <cellStyle name="Normal 28 19 5" xfId="24619"/>
    <cellStyle name="Normal 28 19 6" xfId="24620"/>
    <cellStyle name="Normal 28 19 7" xfId="24621"/>
    <cellStyle name="Normal 28 19 8" xfId="24622"/>
    <cellStyle name="Normal 28 19 9" xfId="24623"/>
    <cellStyle name="Normal 28 2" xfId="24624"/>
    <cellStyle name="Normal 28 2 10" xfId="24625"/>
    <cellStyle name="Normal 28 2 11" xfId="24626"/>
    <cellStyle name="Normal 28 2 12" xfId="24627"/>
    <cellStyle name="Normal 28 2 13" xfId="24628"/>
    <cellStyle name="Normal 28 2 14" xfId="24629"/>
    <cellStyle name="Normal 28 2 15" xfId="24630"/>
    <cellStyle name="Normal 28 2 16" xfId="24631"/>
    <cellStyle name="Normal 28 2 17" xfId="24632"/>
    <cellStyle name="Normal 28 2 18" xfId="24633"/>
    <cellStyle name="Normal 28 2 19" xfId="24634"/>
    <cellStyle name="Normal 28 2 2" xfId="24635"/>
    <cellStyle name="Normal 28 2 2 2" xfId="24636"/>
    <cellStyle name="Normal 28 2 20" xfId="24637"/>
    <cellStyle name="Normal 28 2 21" xfId="24638"/>
    <cellStyle name="Normal 28 2 22" xfId="24639"/>
    <cellStyle name="Normal 28 2 23" xfId="24640"/>
    <cellStyle name="Normal 28 2 24" xfId="24641"/>
    <cellStyle name="Normal 28 2 25" xfId="24642"/>
    <cellStyle name="Normal 28 2 3" xfId="24643"/>
    <cellStyle name="Normal 28 2 3 2" xfId="24644"/>
    <cellStyle name="Normal 28 2 4" xfId="24645"/>
    <cellStyle name="Normal 28 2 4 2" xfId="24646"/>
    <cellStyle name="Normal 28 2 5" xfId="24647"/>
    <cellStyle name="Normal 28 2 6" xfId="24648"/>
    <cellStyle name="Normal 28 2 7" xfId="24649"/>
    <cellStyle name="Normal 28 2 8" xfId="24650"/>
    <cellStyle name="Normal 28 2 9" xfId="24651"/>
    <cellStyle name="Normal 28 20" xfId="24652"/>
    <cellStyle name="Normal 28 20 10" xfId="24653"/>
    <cellStyle name="Normal 28 20 11" xfId="24654"/>
    <cellStyle name="Normal 28 20 12" xfId="24655"/>
    <cellStyle name="Normal 28 20 13" xfId="24656"/>
    <cellStyle name="Normal 28 20 14" xfId="24657"/>
    <cellStyle name="Normal 28 20 15" xfId="24658"/>
    <cellStyle name="Normal 28 20 16" xfId="24659"/>
    <cellStyle name="Normal 28 20 17" xfId="24660"/>
    <cellStyle name="Normal 28 20 18" xfId="24661"/>
    <cellStyle name="Normal 28 20 19" xfId="24662"/>
    <cellStyle name="Normal 28 20 2" xfId="24663"/>
    <cellStyle name="Normal 28 20 20" xfId="24664"/>
    <cellStyle name="Normal 28 20 21" xfId="24665"/>
    <cellStyle name="Normal 28 20 22" xfId="24666"/>
    <cellStyle name="Normal 28 20 23" xfId="24667"/>
    <cellStyle name="Normal 28 20 24" xfId="24668"/>
    <cellStyle name="Normal 28 20 3" xfId="24669"/>
    <cellStyle name="Normal 28 20 4" xfId="24670"/>
    <cellStyle name="Normal 28 20 5" xfId="24671"/>
    <cellStyle name="Normal 28 20 6" xfId="24672"/>
    <cellStyle name="Normal 28 20 7" xfId="24673"/>
    <cellStyle name="Normal 28 20 8" xfId="24674"/>
    <cellStyle name="Normal 28 20 9" xfId="24675"/>
    <cellStyle name="Normal 28 21" xfId="24676"/>
    <cellStyle name="Normal 28 21 10" xfId="24677"/>
    <cellStyle name="Normal 28 21 11" xfId="24678"/>
    <cellStyle name="Normal 28 21 12" xfId="24679"/>
    <cellStyle name="Normal 28 21 13" xfId="24680"/>
    <cellStyle name="Normal 28 21 14" xfId="24681"/>
    <cellStyle name="Normal 28 21 15" xfId="24682"/>
    <cellStyle name="Normal 28 21 16" xfId="24683"/>
    <cellStyle name="Normal 28 21 17" xfId="24684"/>
    <cellStyle name="Normal 28 21 18" xfId="24685"/>
    <cellStyle name="Normal 28 21 19" xfId="24686"/>
    <cellStyle name="Normal 28 21 2" xfId="24687"/>
    <cellStyle name="Normal 28 21 20" xfId="24688"/>
    <cellStyle name="Normal 28 21 21" xfId="24689"/>
    <cellStyle name="Normal 28 21 22" xfId="24690"/>
    <cellStyle name="Normal 28 21 23" xfId="24691"/>
    <cellStyle name="Normal 28 21 24" xfId="24692"/>
    <cellStyle name="Normal 28 21 3" xfId="24693"/>
    <cellStyle name="Normal 28 21 4" xfId="24694"/>
    <cellStyle name="Normal 28 21 5" xfId="24695"/>
    <cellStyle name="Normal 28 21 6" xfId="24696"/>
    <cellStyle name="Normal 28 21 7" xfId="24697"/>
    <cellStyle name="Normal 28 21 8" xfId="24698"/>
    <cellStyle name="Normal 28 21 9" xfId="24699"/>
    <cellStyle name="Normal 28 22" xfId="24700"/>
    <cellStyle name="Normal 28 22 10" xfId="24701"/>
    <cellStyle name="Normal 28 22 11" xfId="24702"/>
    <cellStyle name="Normal 28 22 12" xfId="24703"/>
    <cellStyle name="Normal 28 22 13" xfId="24704"/>
    <cellStyle name="Normal 28 22 14" xfId="24705"/>
    <cellStyle name="Normal 28 22 15" xfId="24706"/>
    <cellStyle name="Normal 28 22 16" xfId="24707"/>
    <cellStyle name="Normal 28 22 17" xfId="24708"/>
    <cellStyle name="Normal 28 22 18" xfId="24709"/>
    <cellStyle name="Normal 28 22 19" xfId="24710"/>
    <cellStyle name="Normal 28 22 2" xfId="24711"/>
    <cellStyle name="Normal 28 22 20" xfId="24712"/>
    <cellStyle name="Normal 28 22 21" xfId="24713"/>
    <cellStyle name="Normal 28 22 22" xfId="24714"/>
    <cellStyle name="Normal 28 22 23" xfId="24715"/>
    <cellStyle name="Normal 28 22 24" xfId="24716"/>
    <cellStyle name="Normal 28 22 3" xfId="24717"/>
    <cellStyle name="Normal 28 22 4" xfId="24718"/>
    <cellStyle name="Normal 28 22 5" xfId="24719"/>
    <cellStyle name="Normal 28 22 6" xfId="24720"/>
    <cellStyle name="Normal 28 22 7" xfId="24721"/>
    <cellStyle name="Normal 28 22 8" xfId="24722"/>
    <cellStyle name="Normal 28 22 9" xfId="24723"/>
    <cellStyle name="Normal 28 23" xfId="24724"/>
    <cellStyle name="Normal 28 24" xfId="24725"/>
    <cellStyle name="Normal 28 25" xfId="24726"/>
    <cellStyle name="Normal 28 26" xfId="24727"/>
    <cellStyle name="Normal 28 27" xfId="24728"/>
    <cellStyle name="Normal 28 28" xfId="24729"/>
    <cellStyle name="Normal 28 29" xfId="24730"/>
    <cellStyle name="Normal 28 3" xfId="24731"/>
    <cellStyle name="Normal 28 3 10" xfId="24732"/>
    <cellStyle name="Normal 28 3 11" xfId="24733"/>
    <cellStyle name="Normal 28 3 12" xfId="24734"/>
    <cellStyle name="Normal 28 3 13" xfId="24735"/>
    <cellStyle name="Normal 28 3 14" xfId="24736"/>
    <cellStyle name="Normal 28 3 15" xfId="24737"/>
    <cellStyle name="Normal 28 3 16" xfId="24738"/>
    <cellStyle name="Normal 28 3 17" xfId="24739"/>
    <cellStyle name="Normal 28 3 18" xfId="24740"/>
    <cellStyle name="Normal 28 3 19" xfId="24741"/>
    <cellStyle name="Normal 28 3 2" xfId="24742"/>
    <cellStyle name="Normal 28 3 2 2" xfId="24743"/>
    <cellStyle name="Normal 28 3 20" xfId="24744"/>
    <cellStyle name="Normal 28 3 21" xfId="24745"/>
    <cellStyle name="Normal 28 3 22" xfId="24746"/>
    <cellStyle name="Normal 28 3 23" xfId="24747"/>
    <cellStyle name="Normal 28 3 24" xfId="24748"/>
    <cellStyle name="Normal 28 3 25" xfId="24749"/>
    <cellStyle name="Normal 28 3 3" xfId="24750"/>
    <cellStyle name="Normal 28 3 3 2" xfId="24751"/>
    <cellStyle name="Normal 28 3 4" xfId="24752"/>
    <cellStyle name="Normal 28 3 4 2" xfId="24753"/>
    <cellStyle name="Normal 28 3 5" xfId="24754"/>
    <cellStyle name="Normal 28 3 6" xfId="24755"/>
    <cellStyle name="Normal 28 3 7" xfId="24756"/>
    <cellStyle name="Normal 28 3 8" xfId="24757"/>
    <cellStyle name="Normal 28 3 9" xfId="24758"/>
    <cellStyle name="Normal 28 30" xfId="24759"/>
    <cellStyle name="Normal 28 31" xfId="24760"/>
    <cellStyle name="Normal 28 32" xfId="24761"/>
    <cellStyle name="Normal 28 33" xfId="24762"/>
    <cellStyle name="Normal 28 34" xfId="24763"/>
    <cellStyle name="Normal 28 35" xfId="24764"/>
    <cellStyle name="Normal 28 36" xfId="24765"/>
    <cellStyle name="Normal 28 37" xfId="24766"/>
    <cellStyle name="Normal 28 38" xfId="24767"/>
    <cellStyle name="Normal 28 39" xfId="24768"/>
    <cellStyle name="Normal 28 4" xfId="24769"/>
    <cellStyle name="Normal 28 4 10" xfId="24770"/>
    <cellStyle name="Normal 28 4 11" xfId="24771"/>
    <cellStyle name="Normal 28 4 12" xfId="24772"/>
    <cellStyle name="Normal 28 4 13" xfId="24773"/>
    <cellStyle name="Normal 28 4 14" xfId="24774"/>
    <cellStyle name="Normal 28 4 15" xfId="24775"/>
    <cellStyle name="Normal 28 4 16" xfId="24776"/>
    <cellStyle name="Normal 28 4 17" xfId="24777"/>
    <cellStyle name="Normal 28 4 18" xfId="24778"/>
    <cellStyle name="Normal 28 4 19" xfId="24779"/>
    <cellStyle name="Normal 28 4 2" xfId="24780"/>
    <cellStyle name="Normal 28 4 20" xfId="24781"/>
    <cellStyle name="Normal 28 4 21" xfId="24782"/>
    <cellStyle name="Normal 28 4 22" xfId="24783"/>
    <cellStyle name="Normal 28 4 23" xfId="24784"/>
    <cellStyle name="Normal 28 4 24" xfId="24785"/>
    <cellStyle name="Normal 28 4 25" xfId="24786"/>
    <cellStyle name="Normal 28 4 3" xfId="24787"/>
    <cellStyle name="Normal 28 4 4" xfId="24788"/>
    <cellStyle name="Normal 28 4 5" xfId="24789"/>
    <cellStyle name="Normal 28 4 6" xfId="24790"/>
    <cellStyle name="Normal 28 4 7" xfId="24791"/>
    <cellStyle name="Normal 28 4 8" xfId="24792"/>
    <cellStyle name="Normal 28 4 9" xfId="24793"/>
    <cellStyle name="Normal 28 40" xfId="24794"/>
    <cellStyle name="Normal 28 41" xfId="24795"/>
    <cellStyle name="Normal 28 42" xfId="24796"/>
    <cellStyle name="Normal 28 43" xfId="24797"/>
    <cellStyle name="Normal 28 44" xfId="24798"/>
    <cellStyle name="Normal 28 45" xfId="24799"/>
    <cellStyle name="Normal 28 46" xfId="24800"/>
    <cellStyle name="Normal 28 5" xfId="24801"/>
    <cellStyle name="Normal 28 5 10" xfId="24802"/>
    <cellStyle name="Normal 28 5 11" xfId="24803"/>
    <cellStyle name="Normal 28 5 12" xfId="24804"/>
    <cellStyle name="Normal 28 5 13" xfId="24805"/>
    <cellStyle name="Normal 28 5 14" xfId="24806"/>
    <cellStyle name="Normal 28 5 15" xfId="24807"/>
    <cellStyle name="Normal 28 5 16" xfId="24808"/>
    <cellStyle name="Normal 28 5 17" xfId="24809"/>
    <cellStyle name="Normal 28 5 18" xfId="24810"/>
    <cellStyle name="Normal 28 5 19" xfId="24811"/>
    <cellStyle name="Normal 28 5 2" xfId="24812"/>
    <cellStyle name="Normal 28 5 20" xfId="24813"/>
    <cellStyle name="Normal 28 5 21" xfId="24814"/>
    <cellStyle name="Normal 28 5 22" xfId="24815"/>
    <cellStyle name="Normal 28 5 23" xfId="24816"/>
    <cellStyle name="Normal 28 5 24" xfId="24817"/>
    <cellStyle name="Normal 28 5 25" xfId="24818"/>
    <cellStyle name="Normal 28 5 3" xfId="24819"/>
    <cellStyle name="Normal 28 5 4" xfId="24820"/>
    <cellStyle name="Normal 28 5 5" xfId="24821"/>
    <cellStyle name="Normal 28 5 6" xfId="24822"/>
    <cellStyle name="Normal 28 5 7" xfId="24823"/>
    <cellStyle name="Normal 28 5 8" xfId="24824"/>
    <cellStyle name="Normal 28 5 9" xfId="24825"/>
    <cellStyle name="Normal 28 6" xfId="24826"/>
    <cellStyle name="Normal 28 6 10" xfId="24827"/>
    <cellStyle name="Normal 28 6 11" xfId="24828"/>
    <cellStyle name="Normal 28 6 12" xfId="24829"/>
    <cellStyle name="Normal 28 6 13" xfId="24830"/>
    <cellStyle name="Normal 28 6 14" xfId="24831"/>
    <cellStyle name="Normal 28 6 15" xfId="24832"/>
    <cellStyle name="Normal 28 6 16" xfId="24833"/>
    <cellStyle name="Normal 28 6 17" xfId="24834"/>
    <cellStyle name="Normal 28 6 18" xfId="24835"/>
    <cellStyle name="Normal 28 6 19" xfId="24836"/>
    <cellStyle name="Normal 28 6 2" xfId="24837"/>
    <cellStyle name="Normal 28 6 20" xfId="24838"/>
    <cellStyle name="Normal 28 6 21" xfId="24839"/>
    <cellStyle name="Normal 28 6 22" xfId="24840"/>
    <cellStyle name="Normal 28 6 23" xfId="24841"/>
    <cellStyle name="Normal 28 6 24" xfId="24842"/>
    <cellStyle name="Normal 28 6 25" xfId="24843"/>
    <cellStyle name="Normal 28 6 3" xfId="24844"/>
    <cellStyle name="Normal 28 6 4" xfId="24845"/>
    <cellStyle name="Normal 28 6 5" xfId="24846"/>
    <cellStyle name="Normal 28 6 6" xfId="24847"/>
    <cellStyle name="Normal 28 6 7" xfId="24848"/>
    <cellStyle name="Normal 28 6 8" xfId="24849"/>
    <cellStyle name="Normal 28 6 9" xfId="24850"/>
    <cellStyle name="Normal 28 7" xfId="24851"/>
    <cellStyle name="Normal 28 7 10" xfId="24852"/>
    <cellStyle name="Normal 28 7 11" xfId="24853"/>
    <cellStyle name="Normal 28 7 12" xfId="24854"/>
    <cellStyle name="Normal 28 7 13" xfId="24855"/>
    <cellStyle name="Normal 28 7 14" xfId="24856"/>
    <cellStyle name="Normal 28 7 15" xfId="24857"/>
    <cellStyle name="Normal 28 7 16" xfId="24858"/>
    <cellStyle name="Normal 28 7 17" xfId="24859"/>
    <cellStyle name="Normal 28 7 18" xfId="24860"/>
    <cellStyle name="Normal 28 7 19" xfId="24861"/>
    <cellStyle name="Normal 28 7 2" xfId="24862"/>
    <cellStyle name="Normal 28 7 20" xfId="24863"/>
    <cellStyle name="Normal 28 7 21" xfId="24864"/>
    <cellStyle name="Normal 28 7 22" xfId="24865"/>
    <cellStyle name="Normal 28 7 23" xfId="24866"/>
    <cellStyle name="Normal 28 7 24" xfId="24867"/>
    <cellStyle name="Normal 28 7 3" xfId="24868"/>
    <cellStyle name="Normal 28 7 4" xfId="24869"/>
    <cellStyle name="Normal 28 7 5" xfId="24870"/>
    <cellStyle name="Normal 28 7 6" xfId="24871"/>
    <cellStyle name="Normal 28 7 7" xfId="24872"/>
    <cellStyle name="Normal 28 7 8" xfId="24873"/>
    <cellStyle name="Normal 28 7 9" xfId="24874"/>
    <cellStyle name="Normal 28 8" xfId="24875"/>
    <cellStyle name="Normal 28 8 10" xfId="24876"/>
    <cellStyle name="Normal 28 8 11" xfId="24877"/>
    <cellStyle name="Normal 28 8 12" xfId="24878"/>
    <cellStyle name="Normal 28 8 13" xfId="24879"/>
    <cellStyle name="Normal 28 8 14" xfId="24880"/>
    <cellStyle name="Normal 28 8 15" xfId="24881"/>
    <cellStyle name="Normal 28 8 16" xfId="24882"/>
    <cellStyle name="Normal 28 8 17" xfId="24883"/>
    <cellStyle name="Normal 28 8 18" xfId="24884"/>
    <cellStyle name="Normal 28 8 19" xfId="24885"/>
    <cellStyle name="Normal 28 8 2" xfId="24886"/>
    <cellStyle name="Normal 28 8 20" xfId="24887"/>
    <cellStyle name="Normal 28 8 21" xfId="24888"/>
    <cellStyle name="Normal 28 8 22" xfId="24889"/>
    <cellStyle name="Normal 28 8 23" xfId="24890"/>
    <cellStyle name="Normal 28 8 24" xfId="24891"/>
    <cellStyle name="Normal 28 8 3" xfId="24892"/>
    <cellStyle name="Normal 28 8 4" xfId="24893"/>
    <cellStyle name="Normal 28 8 5" xfId="24894"/>
    <cellStyle name="Normal 28 8 6" xfId="24895"/>
    <cellStyle name="Normal 28 8 7" xfId="24896"/>
    <cellStyle name="Normal 28 8 8" xfId="24897"/>
    <cellStyle name="Normal 28 8 9" xfId="24898"/>
    <cellStyle name="Normal 28 9" xfId="24899"/>
    <cellStyle name="Normal 28 9 10" xfId="24900"/>
    <cellStyle name="Normal 28 9 11" xfId="24901"/>
    <cellStyle name="Normal 28 9 12" xfId="24902"/>
    <cellStyle name="Normal 28 9 13" xfId="24903"/>
    <cellStyle name="Normal 28 9 14" xfId="24904"/>
    <cellStyle name="Normal 28 9 15" xfId="24905"/>
    <cellStyle name="Normal 28 9 16" xfId="24906"/>
    <cellStyle name="Normal 28 9 17" xfId="24907"/>
    <cellStyle name="Normal 28 9 18" xfId="24908"/>
    <cellStyle name="Normal 28 9 19" xfId="24909"/>
    <cellStyle name="Normal 28 9 2" xfId="24910"/>
    <cellStyle name="Normal 28 9 20" xfId="24911"/>
    <cellStyle name="Normal 28 9 21" xfId="24912"/>
    <cellStyle name="Normal 28 9 22" xfId="24913"/>
    <cellStyle name="Normal 28 9 23" xfId="24914"/>
    <cellStyle name="Normal 28 9 24" xfId="24915"/>
    <cellStyle name="Normal 28 9 3" xfId="24916"/>
    <cellStyle name="Normal 28 9 4" xfId="24917"/>
    <cellStyle name="Normal 28 9 5" xfId="24918"/>
    <cellStyle name="Normal 28 9 6" xfId="24919"/>
    <cellStyle name="Normal 28 9 7" xfId="24920"/>
    <cellStyle name="Normal 28 9 8" xfId="24921"/>
    <cellStyle name="Normal 28 9 9" xfId="24922"/>
    <cellStyle name="Normal 29" xfId="24923"/>
    <cellStyle name="Normal 29 10" xfId="24924"/>
    <cellStyle name="Normal 29 11" xfId="24925"/>
    <cellStyle name="Normal 29 12" xfId="24926"/>
    <cellStyle name="Normal 29 13" xfId="24927"/>
    <cellStyle name="Normal 29 14" xfId="24928"/>
    <cellStyle name="Normal 29 15" xfId="24929"/>
    <cellStyle name="Normal 29 16" xfId="24930"/>
    <cellStyle name="Normal 29 17" xfId="24931"/>
    <cellStyle name="Normal 29 18" xfId="24932"/>
    <cellStyle name="Normal 29 19" xfId="24933"/>
    <cellStyle name="Normal 29 2" xfId="24934"/>
    <cellStyle name="Normal 29 2 2" xfId="24935"/>
    <cellStyle name="Normal 29 2 2 2" xfId="24936"/>
    <cellStyle name="Normal 29 2 3" xfId="24937"/>
    <cellStyle name="Normal 29 2 3 2" xfId="24938"/>
    <cellStyle name="Normal 29 2 4" xfId="24939"/>
    <cellStyle name="Normal 29 2 4 2" xfId="24940"/>
    <cellStyle name="Normal 29 2 5" xfId="24941"/>
    <cellStyle name="Normal 29 20" xfId="24942"/>
    <cellStyle name="Normal 29 21" xfId="24943"/>
    <cellStyle name="Normal 29 22" xfId="24944"/>
    <cellStyle name="Normal 29 23" xfId="24945"/>
    <cellStyle name="Normal 29 24" xfId="24946"/>
    <cellStyle name="Normal 29 25" xfId="24947"/>
    <cellStyle name="Normal 29 26" xfId="24948"/>
    <cellStyle name="Normal 29 27" xfId="24949"/>
    <cellStyle name="Normal 29 28" xfId="24950"/>
    <cellStyle name="Normal 29 29" xfId="24951"/>
    <cellStyle name="Normal 29 3" xfId="24952"/>
    <cellStyle name="Normal 29 3 2" xfId="24953"/>
    <cellStyle name="Normal 29 3 2 2" xfId="24954"/>
    <cellStyle name="Normal 29 3 3" xfId="24955"/>
    <cellStyle name="Normal 29 3 3 2" xfId="24956"/>
    <cellStyle name="Normal 29 3 4" xfId="24957"/>
    <cellStyle name="Normal 29 3 4 2" xfId="24958"/>
    <cellStyle name="Normal 29 3 5" xfId="24959"/>
    <cellStyle name="Normal 29 30" xfId="24960"/>
    <cellStyle name="Normal 29 31" xfId="24961"/>
    <cellStyle name="Normal 29 32" xfId="24962"/>
    <cellStyle name="Normal 29 33" xfId="24963"/>
    <cellStyle name="Normal 29 34" xfId="24964"/>
    <cellStyle name="Normal 29 35" xfId="24965"/>
    <cellStyle name="Normal 29 36" xfId="24966"/>
    <cellStyle name="Normal 29 37" xfId="24967"/>
    <cellStyle name="Normal 29 38" xfId="24968"/>
    <cellStyle name="Normal 29 39" xfId="24969"/>
    <cellStyle name="Normal 29 4" xfId="24970"/>
    <cellStyle name="Normal 29 4 2" xfId="24971"/>
    <cellStyle name="Normal 29 40" xfId="24972"/>
    <cellStyle name="Normal 29 41" xfId="24973"/>
    <cellStyle name="Normal 29 42" xfId="24974"/>
    <cellStyle name="Normal 29 43" xfId="24975"/>
    <cellStyle name="Normal 29 44" xfId="24976"/>
    <cellStyle name="Normal 29 45" xfId="24977"/>
    <cellStyle name="Normal 29 46" xfId="24978"/>
    <cellStyle name="Normal 29 5" xfId="24979"/>
    <cellStyle name="Normal 29 5 2" xfId="24980"/>
    <cellStyle name="Normal 29 6" xfId="24981"/>
    <cellStyle name="Normal 29 6 2" xfId="24982"/>
    <cellStyle name="Normal 29 7" xfId="24983"/>
    <cellStyle name="Normal 29 8" xfId="24984"/>
    <cellStyle name="Normal 29 9" xfId="24985"/>
    <cellStyle name="Normal 3" xfId="7"/>
    <cellStyle name="Normal 3 2" xfId="24986"/>
    <cellStyle name="Normal 3 2 10" xfId="24987"/>
    <cellStyle name="Normal 3 2 10 10" xfId="24988"/>
    <cellStyle name="Normal 3 2 10 11" xfId="24989"/>
    <cellStyle name="Normal 3 2 10 12" xfId="24990"/>
    <cellStyle name="Normal 3 2 10 13" xfId="24991"/>
    <cellStyle name="Normal 3 2 10 14" xfId="24992"/>
    <cellStyle name="Normal 3 2 10 15" xfId="24993"/>
    <cellStyle name="Normal 3 2 10 16" xfId="24994"/>
    <cellStyle name="Normal 3 2 10 17" xfId="24995"/>
    <cellStyle name="Normal 3 2 10 18" xfId="24996"/>
    <cellStyle name="Normal 3 2 10 19" xfId="24997"/>
    <cellStyle name="Normal 3 2 10 2" xfId="24998"/>
    <cellStyle name="Normal 3 2 10 20" xfId="24999"/>
    <cellStyle name="Normal 3 2 10 21" xfId="25000"/>
    <cellStyle name="Normal 3 2 10 22" xfId="25001"/>
    <cellStyle name="Normal 3 2 10 23" xfId="25002"/>
    <cellStyle name="Normal 3 2 10 24" xfId="25003"/>
    <cellStyle name="Normal 3 2 10 3" xfId="25004"/>
    <cellStyle name="Normal 3 2 10 4" xfId="25005"/>
    <cellStyle name="Normal 3 2 10 5" xfId="25006"/>
    <cellStyle name="Normal 3 2 10 6" xfId="25007"/>
    <cellStyle name="Normal 3 2 10 7" xfId="25008"/>
    <cellStyle name="Normal 3 2 10 8" xfId="25009"/>
    <cellStyle name="Normal 3 2 10 9" xfId="25010"/>
    <cellStyle name="Normal 3 2 11" xfId="25011"/>
    <cellStyle name="Normal 3 2 11 10" xfId="25012"/>
    <cellStyle name="Normal 3 2 11 11" xfId="25013"/>
    <cellStyle name="Normal 3 2 11 12" xfId="25014"/>
    <cellStyle name="Normal 3 2 11 13" xfId="25015"/>
    <cellStyle name="Normal 3 2 11 14" xfId="25016"/>
    <cellStyle name="Normal 3 2 11 15" xfId="25017"/>
    <cellStyle name="Normal 3 2 11 16" xfId="25018"/>
    <cellStyle name="Normal 3 2 11 17" xfId="25019"/>
    <cellStyle name="Normal 3 2 11 18" xfId="25020"/>
    <cellStyle name="Normal 3 2 11 19" xfId="25021"/>
    <cellStyle name="Normal 3 2 11 2" xfId="25022"/>
    <cellStyle name="Normal 3 2 11 20" xfId="25023"/>
    <cellStyle name="Normal 3 2 11 21" xfId="25024"/>
    <cellStyle name="Normal 3 2 11 22" xfId="25025"/>
    <cellStyle name="Normal 3 2 11 23" xfId="25026"/>
    <cellStyle name="Normal 3 2 11 24" xfId="25027"/>
    <cellStyle name="Normal 3 2 11 3" xfId="25028"/>
    <cellStyle name="Normal 3 2 11 4" xfId="25029"/>
    <cellStyle name="Normal 3 2 11 5" xfId="25030"/>
    <cellStyle name="Normal 3 2 11 6" xfId="25031"/>
    <cellStyle name="Normal 3 2 11 7" xfId="25032"/>
    <cellStyle name="Normal 3 2 11 8" xfId="25033"/>
    <cellStyle name="Normal 3 2 11 9" xfId="25034"/>
    <cellStyle name="Normal 3 2 12" xfId="25035"/>
    <cellStyle name="Normal 3 2 12 10" xfId="25036"/>
    <cellStyle name="Normal 3 2 12 11" xfId="25037"/>
    <cellStyle name="Normal 3 2 12 12" xfId="25038"/>
    <cellStyle name="Normal 3 2 12 13" xfId="25039"/>
    <cellStyle name="Normal 3 2 12 14" xfId="25040"/>
    <cellStyle name="Normal 3 2 12 15" xfId="25041"/>
    <cellStyle name="Normal 3 2 12 16" xfId="25042"/>
    <cellStyle name="Normal 3 2 12 17" xfId="25043"/>
    <cellStyle name="Normal 3 2 12 18" xfId="25044"/>
    <cellStyle name="Normal 3 2 12 19" xfId="25045"/>
    <cellStyle name="Normal 3 2 12 2" xfId="25046"/>
    <cellStyle name="Normal 3 2 12 20" xfId="25047"/>
    <cellStyle name="Normal 3 2 12 21" xfId="25048"/>
    <cellStyle name="Normal 3 2 12 22" xfId="25049"/>
    <cellStyle name="Normal 3 2 12 23" xfId="25050"/>
    <cellStyle name="Normal 3 2 12 24" xfId="25051"/>
    <cellStyle name="Normal 3 2 12 3" xfId="25052"/>
    <cellStyle name="Normal 3 2 12 4" xfId="25053"/>
    <cellStyle name="Normal 3 2 12 5" xfId="25054"/>
    <cellStyle name="Normal 3 2 12 6" xfId="25055"/>
    <cellStyle name="Normal 3 2 12 7" xfId="25056"/>
    <cellStyle name="Normal 3 2 12 8" xfId="25057"/>
    <cellStyle name="Normal 3 2 12 9" xfId="25058"/>
    <cellStyle name="Normal 3 2 13" xfId="25059"/>
    <cellStyle name="Normal 3 2 13 10" xfId="25060"/>
    <cellStyle name="Normal 3 2 13 11" xfId="25061"/>
    <cellStyle name="Normal 3 2 13 12" xfId="25062"/>
    <cellStyle name="Normal 3 2 13 13" xfId="25063"/>
    <cellStyle name="Normal 3 2 13 14" xfId="25064"/>
    <cellStyle name="Normal 3 2 13 15" xfId="25065"/>
    <cellStyle name="Normal 3 2 13 16" xfId="25066"/>
    <cellStyle name="Normal 3 2 13 17" xfId="25067"/>
    <cellStyle name="Normal 3 2 13 18" xfId="25068"/>
    <cellStyle name="Normal 3 2 13 19" xfId="25069"/>
    <cellStyle name="Normal 3 2 13 2" xfId="25070"/>
    <cellStyle name="Normal 3 2 13 20" xfId="25071"/>
    <cellStyle name="Normal 3 2 13 21" xfId="25072"/>
    <cellStyle name="Normal 3 2 13 22" xfId="25073"/>
    <cellStyle name="Normal 3 2 13 23" xfId="25074"/>
    <cellStyle name="Normal 3 2 13 24" xfId="25075"/>
    <cellStyle name="Normal 3 2 13 3" xfId="25076"/>
    <cellStyle name="Normal 3 2 13 4" xfId="25077"/>
    <cellStyle name="Normal 3 2 13 5" xfId="25078"/>
    <cellStyle name="Normal 3 2 13 6" xfId="25079"/>
    <cellStyle name="Normal 3 2 13 7" xfId="25080"/>
    <cellStyle name="Normal 3 2 13 8" xfId="25081"/>
    <cellStyle name="Normal 3 2 13 9" xfId="25082"/>
    <cellStyle name="Normal 3 2 14" xfId="25083"/>
    <cellStyle name="Normal 3 2 14 10" xfId="25084"/>
    <cellStyle name="Normal 3 2 14 11" xfId="25085"/>
    <cellStyle name="Normal 3 2 14 12" xfId="25086"/>
    <cellStyle name="Normal 3 2 14 13" xfId="25087"/>
    <cellStyle name="Normal 3 2 14 14" xfId="25088"/>
    <cellStyle name="Normal 3 2 14 15" xfId="25089"/>
    <cellStyle name="Normal 3 2 14 16" xfId="25090"/>
    <cellStyle name="Normal 3 2 14 17" xfId="25091"/>
    <cellStyle name="Normal 3 2 14 18" xfId="25092"/>
    <cellStyle name="Normal 3 2 14 19" xfId="25093"/>
    <cellStyle name="Normal 3 2 14 2" xfId="25094"/>
    <cellStyle name="Normal 3 2 14 20" xfId="25095"/>
    <cellStyle name="Normal 3 2 14 21" xfId="25096"/>
    <cellStyle name="Normal 3 2 14 22" xfId="25097"/>
    <cellStyle name="Normal 3 2 14 23" xfId="25098"/>
    <cellStyle name="Normal 3 2 14 24" xfId="25099"/>
    <cellStyle name="Normal 3 2 14 3" xfId="25100"/>
    <cellStyle name="Normal 3 2 14 4" xfId="25101"/>
    <cellStyle name="Normal 3 2 14 5" xfId="25102"/>
    <cellStyle name="Normal 3 2 14 6" xfId="25103"/>
    <cellStyle name="Normal 3 2 14 7" xfId="25104"/>
    <cellStyle name="Normal 3 2 14 8" xfId="25105"/>
    <cellStyle name="Normal 3 2 14 9" xfId="25106"/>
    <cellStyle name="Normal 3 2 15" xfId="25107"/>
    <cellStyle name="Normal 3 2 15 10" xfId="25108"/>
    <cellStyle name="Normal 3 2 15 11" xfId="25109"/>
    <cellStyle name="Normal 3 2 15 12" xfId="25110"/>
    <cellStyle name="Normal 3 2 15 13" xfId="25111"/>
    <cellStyle name="Normal 3 2 15 14" xfId="25112"/>
    <cellStyle name="Normal 3 2 15 15" xfId="25113"/>
    <cellStyle name="Normal 3 2 15 16" xfId="25114"/>
    <cellStyle name="Normal 3 2 15 17" xfId="25115"/>
    <cellStyle name="Normal 3 2 15 18" xfId="25116"/>
    <cellStyle name="Normal 3 2 15 19" xfId="25117"/>
    <cellStyle name="Normal 3 2 15 2" xfId="25118"/>
    <cellStyle name="Normal 3 2 15 20" xfId="25119"/>
    <cellStyle name="Normal 3 2 15 21" xfId="25120"/>
    <cellStyle name="Normal 3 2 15 22" xfId="25121"/>
    <cellStyle name="Normal 3 2 15 23" xfId="25122"/>
    <cellStyle name="Normal 3 2 15 24" xfId="25123"/>
    <cellStyle name="Normal 3 2 15 3" xfId="25124"/>
    <cellStyle name="Normal 3 2 15 4" xfId="25125"/>
    <cellStyle name="Normal 3 2 15 5" xfId="25126"/>
    <cellStyle name="Normal 3 2 15 6" xfId="25127"/>
    <cellStyle name="Normal 3 2 15 7" xfId="25128"/>
    <cellStyle name="Normal 3 2 15 8" xfId="25129"/>
    <cellStyle name="Normal 3 2 15 9" xfId="25130"/>
    <cellStyle name="Normal 3 2 16" xfId="25131"/>
    <cellStyle name="Normal 3 2 16 10" xfId="25132"/>
    <cellStyle name="Normal 3 2 16 11" xfId="25133"/>
    <cellStyle name="Normal 3 2 16 12" xfId="25134"/>
    <cellStyle name="Normal 3 2 16 13" xfId="25135"/>
    <cellStyle name="Normal 3 2 16 14" xfId="25136"/>
    <cellStyle name="Normal 3 2 16 15" xfId="25137"/>
    <cellStyle name="Normal 3 2 16 16" xfId="25138"/>
    <cellStyle name="Normal 3 2 16 17" xfId="25139"/>
    <cellStyle name="Normal 3 2 16 18" xfId="25140"/>
    <cellStyle name="Normal 3 2 16 19" xfId="25141"/>
    <cellStyle name="Normal 3 2 16 2" xfId="25142"/>
    <cellStyle name="Normal 3 2 16 20" xfId="25143"/>
    <cellStyle name="Normal 3 2 16 21" xfId="25144"/>
    <cellStyle name="Normal 3 2 16 22" xfId="25145"/>
    <cellStyle name="Normal 3 2 16 23" xfId="25146"/>
    <cellStyle name="Normal 3 2 16 24" xfId="25147"/>
    <cellStyle name="Normal 3 2 16 3" xfId="25148"/>
    <cellStyle name="Normal 3 2 16 4" xfId="25149"/>
    <cellStyle name="Normal 3 2 16 5" xfId="25150"/>
    <cellStyle name="Normal 3 2 16 6" xfId="25151"/>
    <cellStyle name="Normal 3 2 16 7" xfId="25152"/>
    <cellStyle name="Normal 3 2 16 8" xfId="25153"/>
    <cellStyle name="Normal 3 2 16 9" xfId="25154"/>
    <cellStyle name="Normal 3 2 17" xfId="25155"/>
    <cellStyle name="Normal 3 2 17 10" xfId="25156"/>
    <cellStyle name="Normal 3 2 17 11" xfId="25157"/>
    <cellStyle name="Normal 3 2 17 12" xfId="25158"/>
    <cellStyle name="Normal 3 2 17 13" xfId="25159"/>
    <cellStyle name="Normal 3 2 17 14" xfId="25160"/>
    <cellStyle name="Normal 3 2 17 15" xfId="25161"/>
    <cellStyle name="Normal 3 2 17 16" xfId="25162"/>
    <cellStyle name="Normal 3 2 17 17" xfId="25163"/>
    <cellStyle name="Normal 3 2 17 18" xfId="25164"/>
    <cellStyle name="Normal 3 2 17 19" xfId="25165"/>
    <cellStyle name="Normal 3 2 17 2" xfId="25166"/>
    <cellStyle name="Normal 3 2 17 20" xfId="25167"/>
    <cellStyle name="Normal 3 2 17 21" xfId="25168"/>
    <cellStyle name="Normal 3 2 17 22" xfId="25169"/>
    <cellStyle name="Normal 3 2 17 23" xfId="25170"/>
    <cellStyle name="Normal 3 2 17 24" xfId="25171"/>
    <cellStyle name="Normal 3 2 17 3" xfId="25172"/>
    <cellStyle name="Normal 3 2 17 4" xfId="25173"/>
    <cellStyle name="Normal 3 2 17 5" xfId="25174"/>
    <cellStyle name="Normal 3 2 17 6" xfId="25175"/>
    <cellStyle name="Normal 3 2 17 7" xfId="25176"/>
    <cellStyle name="Normal 3 2 17 8" xfId="25177"/>
    <cellStyle name="Normal 3 2 17 9" xfId="25178"/>
    <cellStyle name="Normal 3 2 18" xfId="25179"/>
    <cellStyle name="Normal 3 2 18 10" xfId="25180"/>
    <cellStyle name="Normal 3 2 18 11" xfId="25181"/>
    <cellStyle name="Normal 3 2 18 12" xfId="25182"/>
    <cellStyle name="Normal 3 2 18 13" xfId="25183"/>
    <cellStyle name="Normal 3 2 18 14" xfId="25184"/>
    <cellStyle name="Normal 3 2 18 15" xfId="25185"/>
    <cellStyle name="Normal 3 2 18 16" xfId="25186"/>
    <cellStyle name="Normal 3 2 18 17" xfId="25187"/>
    <cellStyle name="Normal 3 2 18 18" xfId="25188"/>
    <cellStyle name="Normal 3 2 18 19" xfId="25189"/>
    <cellStyle name="Normal 3 2 18 2" xfId="25190"/>
    <cellStyle name="Normal 3 2 18 20" xfId="25191"/>
    <cellStyle name="Normal 3 2 18 21" xfId="25192"/>
    <cellStyle name="Normal 3 2 18 22" xfId="25193"/>
    <cellStyle name="Normal 3 2 18 23" xfId="25194"/>
    <cellStyle name="Normal 3 2 18 24" xfId="25195"/>
    <cellStyle name="Normal 3 2 18 3" xfId="25196"/>
    <cellStyle name="Normal 3 2 18 4" xfId="25197"/>
    <cellStyle name="Normal 3 2 18 5" xfId="25198"/>
    <cellStyle name="Normal 3 2 18 6" xfId="25199"/>
    <cellStyle name="Normal 3 2 18 7" xfId="25200"/>
    <cellStyle name="Normal 3 2 18 8" xfId="25201"/>
    <cellStyle name="Normal 3 2 18 9" xfId="25202"/>
    <cellStyle name="Normal 3 2 19" xfId="25203"/>
    <cellStyle name="Normal 3 2 19 10" xfId="25204"/>
    <cellStyle name="Normal 3 2 19 11" xfId="25205"/>
    <cellStyle name="Normal 3 2 19 12" xfId="25206"/>
    <cellStyle name="Normal 3 2 19 13" xfId="25207"/>
    <cellStyle name="Normal 3 2 19 14" xfId="25208"/>
    <cellStyle name="Normal 3 2 19 15" xfId="25209"/>
    <cellStyle name="Normal 3 2 19 16" xfId="25210"/>
    <cellStyle name="Normal 3 2 19 17" xfId="25211"/>
    <cellStyle name="Normal 3 2 19 18" xfId="25212"/>
    <cellStyle name="Normal 3 2 19 19" xfId="25213"/>
    <cellStyle name="Normal 3 2 19 2" xfId="25214"/>
    <cellStyle name="Normal 3 2 19 20" xfId="25215"/>
    <cellStyle name="Normal 3 2 19 21" xfId="25216"/>
    <cellStyle name="Normal 3 2 19 22" xfId="25217"/>
    <cellStyle name="Normal 3 2 19 23" xfId="25218"/>
    <cellStyle name="Normal 3 2 19 24" xfId="25219"/>
    <cellStyle name="Normal 3 2 19 3" xfId="25220"/>
    <cellStyle name="Normal 3 2 19 4" xfId="25221"/>
    <cellStyle name="Normal 3 2 19 5" xfId="25222"/>
    <cellStyle name="Normal 3 2 19 6" xfId="25223"/>
    <cellStyle name="Normal 3 2 19 7" xfId="25224"/>
    <cellStyle name="Normal 3 2 19 8" xfId="25225"/>
    <cellStyle name="Normal 3 2 19 9" xfId="25226"/>
    <cellStyle name="Normal 3 2 2" xfId="25227"/>
    <cellStyle name="Normal 3 2 2 10" xfId="25228"/>
    <cellStyle name="Normal 3 2 2 11" xfId="25229"/>
    <cellStyle name="Normal 3 2 2 12" xfId="25230"/>
    <cellStyle name="Normal 3 2 2 13" xfId="25231"/>
    <cellStyle name="Normal 3 2 2 14" xfId="25232"/>
    <cellStyle name="Normal 3 2 2 15" xfId="25233"/>
    <cellStyle name="Normal 3 2 2 16" xfId="25234"/>
    <cellStyle name="Normal 3 2 2 17" xfId="25235"/>
    <cellStyle name="Normal 3 2 2 18" xfId="25236"/>
    <cellStyle name="Normal 3 2 2 19" xfId="25237"/>
    <cellStyle name="Normal 3 2 2 2" xfId="25238"/>
    <cellStyle name="Normal 3 2 2 2 2" xfId="25239"/>
    <cellStyle name="Normal 3 2 2 20" xfId="25240"/>
    <cellStyle name="Normal 3 2 2 21" xfId="25241"/>
    <cellStyle name="Normal 3 2 2 22" xfId="25242"/>
    <cellStyle name="Normal 3 2 2 23" xfId="25243"/>
    <cellStyle name="Normal 3 2 2 24" xfId="25244"/>
    <cellStyle name="Normal 3 2 2 25" xfId="25245"/>
    <cellStyle name="Normal 3 2 2 3" xfId="25246"/>
    <cellStyle name="Normal 3 2 2 3 2" xfId="25247"/>
    <cellStyle name="Normal 3 2 2 4" xfId="25248"/>
    <cellStyle name="Normal 3 2 2 4 2" xfId="25249"/>
    <cellStyle name="Normal 3 2 2 5" xfId="25250"/>
    <cellStyle name="Normal 3 2 2 6" xfId="25251"/>
    <cellStyle name="Normal 3 2 2 7" xfId="25252"/>
    <cellStyle name="Normal 3 2 2 8" xfId="25253"/>
    <cellStyle name="Normal 3 2 2 9" xfId="25254"/>
    <cellStyle name="Normal 3 2 20" xfId="25255"/>
    <cellStyle name="Normal 3 2 20 10" xfId="25256"/>
    <cellStyle name="Normal 3 2 20 11" xfId="25257"/>
    <cellStyle name="Normal 3 2 20 12" xfId="25258"/>
    <cellStyle name="Normal 3 2 20 13" xfId="25259"/>
    <cellStyle name="Normal 3 2 20 14" xfId="25260"/>
    <cellStyle name="Normal 3 2 20 15" xfId="25261"/>
    <cellStyle name="Normal 3 2 20 16" xfId="25262"/>
    <cellStyle name="Normal 3 2 20 17" xfId="25263"/>
    <cellStyle name="Normal 3 2 20 18" xfId="25264"/>
    <cellStyle name="Normal 3 2 20 19" xfId="25265"/>
    <cellStyle name="Normal 3 2 20 2" xfId="25266"/>
    <cellStyle name="Normal 3 2 20 20" xfId="25267"/>
    <cellStyle name="Normal 3 2 20 21" xfId="25268"/>
    <cellStyle name="Normal 3 2 20 22" xfId="25269"/>
    <cellStyle name="Normal 3 2 20 23" xfId="25270"/>
    <cellStyle name="Normal 3 2 20 24" xfId="25271"/>
    <cellStyle name="Normal 3 2 20 3" xfId="25272"/>
    <cellStyle name="Normal 3 2 20 4" xfId="25273"/>
    <cellStyle name="Normal 3 2 20 5" xfId="25274"/>
    <cellStyle name="Normal 3 2 20 6" xfId="25275"/>
    <cellStyle name="Normal 3 2 20 7" xfId="25276"/>
    <cellStyle name="Normal 3 2 20 8" xfId="25277"/>
    <cellStyle name="Normal 3 2 20 9" xfId="25278"/>
    <cellStyle name="Normal 3 2 21" xfId="25279"/>
    <cellStyle name="Normal 3 2 21 10" xfId="25280"/>
    <cellStyle name="Normal 3 2 21 11" xfId="25281"/>
    <cellStyle name="Normal 3 2 21 12" xfId="25282"/>
    <cellStyle name="Normal 3 2 21 13" xfId="25283"/>
    <cellStyle name="Normal 3 2 21 14" xfId="25284"/>
    <cellStyle name="Normal 3 2 21 15" xfId="25285"/>
    <cellStyle name="Normal 3 2 21 16" xfId="25286"/>
    <cellStyle name="Normal 3 2 21 17" xfId="25287"/>
    <cellStyle name="Normal 3 2 21 18" xfId="25288"/>
    <cellStyle name="Normal 3 2 21 19" xfId="25289"/>
    <cellStyle name="Normal 3 2 21 2" xfId="25290"/>
    <cellStyle name="Normal 3 2 21 20" xfId="25291"/>
    <cellStyle name="Normal 3 2 21 21" xfId="25292"/>
    <cellStyle name="Normal 3 2 21 22" xfId="25293"/>
    <cellStyle name="Normal 3 2 21 23" xfId="25294"/>
    <cellStyle name="Normal 3 2 21 24" xfId="25295"/>
    <cellStyle name="Normal 3 2 21 3" xfId="25296"/>
    <cellStyle name="Normal 3 2 21 4" xfId="25297"/>
    <cellStyle name="Normal 3 2 21 5" xfId="25298"/>
    <cellStyle name="Normal 3 2 21 6" xfId="25299"/>
    <cellStyle name="Normal 3 2 21 7" xfId="25300"/>
    <cellStyle name="Normal 3 2 21 8" xfId="25301"/>
    <cellStyle name="Normal 3 2 21 9" xfId="25302"/>
    <cellStyle name="Normal 3 2 22" xfId="25303"/>
    <cellStyle name="Normal 3 2 22 10" xfId="25304"/>
    <cellStyle name="Normal 3 2 22 11" xfId="25305"/>
    <cellStyle name="Normal 3 2 22 12" xfId="25306"/>
    <cellStyle name="Normal 3 2 22 13" xfId="25307"/>
    <cellStyle name="Normal 3 2 22 14" xfId="25308"/>
    <cellStyle name="Normal 3 2 22 15" xfId="25309"/>
    <cellStyle name="Normal 3 2 22 16" xfId="25310"/>
    <cellStyle name="Normal 3 2 22 17" xfId="25311"/>
    <cellStyle name="Normal 3 2 22 18" xfId="25312"/>
    <cellStyle name="Normal 3 2 22 19" xfId="25313"/>
    <cellStyle name="Normal 3 2 22 2" xfId="25314"/>
    <cellStyle name="Normal 3 2 22 20" xfId="25315"/>
    <cellStyle name="Normal 3 2 22 21" xfId="25316"/>
    <cellStyle name="Normal 3 2 22 22" xfId="25317"/>
    <cellStyle name="Normal 3 2 22 23" xfId="25318"/>
    <cellStyle name="Normal 3 2 22 24" xfId="25319"/>
    <cellStyle name="Normal 3 2 22 3" xfId="25320"/>
    <cellStyle name="Normal 3 2 22 4" xfId="25321"/>
    <cellStyle name="Normal 3 2 22 5" xfId="25322"/>
    <cellStyle name="Normal 3 2 22 6" xfId="25323"/>
    <cellStyle name="Normal 3 2 22 7" xfId="25324"/>
    <cellStyle name="Normal 3 2 22 8" xfId="25325"/>
    <cellStyle name="Normal 3 2 22 9" xfId="25326"/>
    <cellStyle name="Normal 3 2 23" xfId="25327"/>
    <cellStyle name="Normal 3 2 24" xfId="25328"/>
    <cellStyle name="Normal 3 2 25" xfId="25329"/>
    <cellStyle name="Normal 3 2 26" xfId="25330"/>
    <cellStyle name="Normal 3 2 27" xfId="25331"/>
    <cellStyle name="Normal 3 2 28" xfId="25332"/>
    <cellStyle name="Normal 3 2 29" xfId="25333"/>
    <cellStyle name="Normal 3 2 3" xfId="25334"/>
    <cellStyle name="Normal 3 2 3 10" xfId="25335"/>
    <cellStyle name="Normal 3 2 3 11" xfId="25336"/>
    <cellStyle name="Normal 3 2 3 12" xfId="25337"/>
    <cellStyle name="Normal 3 2 3 13" xfId="25338"/>
    <cellStyle name="Normal 3 2 3 14" xfId="25339"/>
    <cellStyle name="Normal 3 2 3 15" xfId="25340"/>
    <cellStyle name="Normal 3 2 3 16" xfId="25341"/>
    <cellStyle name="Normal 3 2 3 17" xfId="25342"/>
    <cellStyle name="Normal 3 2 3 18" xfId="25343"/>
    <cellStyle name="Normal 3 2 3 19" xfId="25344"/>
    <cellStyle name="Normal 3 2 3 2" xfId="25345"/>
    <cellStyle name="Normal 3 2 3 2 2" xfId="25346"/>
    <cellStyle name="Normal 3 2 3 20" xfId="25347"/>
    <cellStyle name="Normal 3 2 3 21" xfId="25348"/>
    <cellStyle name="Normal 3 2 3 22" xfId="25349"/>
    <cellStyle name="Normal 3 2 3 23" xfId="25350"/>
    <cellStyle name="Normal 3 2 3 24" xfId="25351"/>
    <cellStyle name="Normal 3 2 3 25" xfId="25352"/>
    <cellStyle name="Normal 3 2 3 3" xfId="25353"/>
    <cellStyle name="Normal 3 2 3 3 2" xfId="25354"/>
    <cellStyle name="Normal 3 2 3 4" xfId="25355"/>
    <cellStyle name="Normal 3 2 3 4 2" xfId="25356"/>
    <cellStyle name="Normal 3 2 3 5" xfId="25357"/>
    <cellStyle name="Normal 3 2 3 6" xfId="25358"/>
    <cellStyle name="Normal 3 2 3 7" xfId="25359"/>
    <cellStyle name="Normal 3 2 3 8" xfId="25360"/>
    <cellStyle name="Normal 3 2 3 9" xfId="25361"/>
    <cellStyle name="Normal 3 2 30" xfId="25362"/>
    <cellStyle name="Normal 3 2 31" xfId="25363"/>
    <cellStyle name="Normal 3 2 32" xfId="25364"/>
    <cellStyle name="Normal 3 2 33" xfId="25365"/>
    <cellStyle name="Normal 3 2 34" xfId="25366"/>
    <cellStyle name="Normal 3 2 35" xfId="25367"/>
    <cellStyle name="Normal 3 2 36" xfId="25368"/>
    <cellStyle name="Normal 3 2 37" xfId="25369"/>
    <cellStyle name="Normal 3 2 38" xfId="25370"/>
    <cellStyle name="Normal 3 2 39" xfId="25371"/>
    <cellStyle name="Normal 3 2 4" xfId="25372"/>
    <cellStyle name="Normal 3 2 4 10" xfId="25373"/>
    <cellStyle name="Normal 3 2 4 11" xfId="25374"/>
    <cellStyle name="Normal 3 2 4 12" xfId="25375"/>
    <cellStyle name="Normal 3 2 4 13" xfId="25376"/>
    <cellStyle name="Normal 3 2 4 14" xfId="25377"/>
    <cellStyle name="Normal 3 2 4 15" xfId="25378"/>
    <cellStyle name="Normal 3 2 4 16" xfId="25379"/>
    <cellStyle name="Normal 3 2 4 17" xfId="25380"/>
    <cellStyle name="Normal 3 2 4 18" xfId="25381"/>
    <cellStyle name="Normal 3 2 4 19" xfId="25382"/>
    <cellStyle name="Normal 3 2 4 2" xfId="25383"/>
    <cellStyle name="Normal 3 2 4 20" xfId="25384"/>
    <cellStyle name="Normal 3 2 4 21" xfId="25385"/>
    <cellStyle name="Normal 3 2 4 22" xfId="25386"/>
    <cellStyle name="Normal 3 2 4 23" xfId="25387"/>
    <cellStyle name="Normal 3 2 4 24" xfId="25388"/>
    <cellStyle name="Normal 3 2 4 25" xfId="25389"/>
    <cellStyle name="Normal 3 2 4 3" xfId="25390"/>
    <cellStyle name="Normal 3 2 4 4" xfId="25391"/>
    <cellStyle name="Normal 3 2 4 5" xfId="25392"/>
    <cellStyle name="Normal 3 2 4 6" xfId="25393"/>
    <cellStyle name="Normal 3 2 4 7" xfId="25394"/>
    <cellStyle name="Normal 3 2 4 8" xfId="25395"/>
    <cellStyle name="Normal 3 2 4 9" xfId="25396"/>
    <cellStyle name="Normal 3 2 40" xfId="25397"/>
    <cellStyle name="Normal 3 2 41" xfId="25398"/>
    <cellStyle name="Normal 3 2 42" xfId="25399"/>
    <cellStyle name="Normal 3 2 43" xfId="25400"/>
    <cellStyle name="Normal 3 2 44" xfId="25401"/>
    <cellStyle name="Normal 3 2 45" xfId="25402"/>
    <cellStyle name="Normal 3 2 46" xfId="25403"/>
    <cellStyle name="Normal 3 2 47" xfId="25404"/>
    <cellStyle name="Normal 3 2 5" xfId="25405"/>
    <cellStyle name="Normal 3 2 5 10" xfId="25406"/>
    <cellStyle name="Normal 3 2 5 11" xfId="25407"/>
    <cellStyle name="Normal 3 2 5 12" xfId="25408"/>
    <cellStyle name="Normal 3 2 5 13" xfId="25409"/>
    <cellStyle name="Normal 3 2 5 14" xfId="25410"/>
    <cellStyle name="Normal 3 2 5 15" xfId="25411"/>
    <cellStyle name="Normal 3 2 5 16" xfId="25412"/>
    <cellStyle name="Normal 3 2 5 17" xfId="25413"/>
    <cellStyle name="Normal 3 2 5 18" xfId="25414"/>
    <cellStyle name="Normal 3 2 5 19" xfId="25415"/>
    <cellStyle name="Normal 3 2 5 2" xfId="25416"/>
    <cellStyle name="Normal 3 2 5 20" xfId="25417"/>
    <cellStyle name="Normal 3 2 5 21" xfId="25418"/>
    <cellStyle name="Normal 3 2 5 22" xfId="25419"/>
    <cellStyle name="Normal 3 2 5 23" xfId="25420"/>
    <cellStyle name="Normal 3 2 5 24" xfId="25421"/>
    <cellStyle name="Normal 3 2 5 25" xfId="25422"/>
    <cellStyle name="Normal 3 2 5 3" xfId="25423"/>
    <cellStyle name="Normal 3 2 5 4" xfId="25424"/>
    <cellStyle name="Normal 3 2 5 5" xfId="25425"/>
    <cellStyle name="Normal 3 2 5 6" xfId="25426"/>
    <cellStyle name="Normal 3 2 5 7" xfId="25427"/>
    <cellStyle name="Normal 3 2 5 8" xfId="25428"/>
    <cellStyle name="Normal 3 2 5 9" xfId="25429"/>
    <cellStyle name="Normal 3 2 6" xfId="25430"/>
    <cellStyle name="Normal 3 2 6 10" xfId="25431"/>
    <cellStyle name="Normal 3 2 6 11" xfId="25432"/>
    <cellStyle name="Normal 3 2 6 12" xfId="25433"/>
    <cellStyle name="Normal 3 2 6 13" xfId="25434"/>
    <cellStyle name="Normal 3 2 6 14" xfId="25435"/>
    <cellStyle name="Normal 3 2 6 15" xfId="25436"/>
    <cellStyle name="Normal 3 2 6 16" xfId="25437"/>
    <cellStyle name="Normal 3 2 6 17" xfId="25438"/>
    <cellStyle name="Normal 3 2 6 18" xfId="25439"/>
    <cellStyle name="Normal 3 2 6 19" xfId="25440"/>
    <cellStyle name="Normal 3 2 6 2" xfId="25441"/>
    <cellStyle name="Normal 3 2 6 20" xfId="25442"/>
    <cellStyle name="Normal 3 2 6 21" xfId="25443"/>
    <cellStyle name="Normal 3 2 6 22" xfId="25444"/>
    <cellStyle name="Normal 3 2 6 23" xfId="25445"/>
    <cellStyle name="Normal 3 2 6 24" xfId="25446"/>
    <cellStyle name="Normal 3 2 6 25" xfId="25447"/>
    <cellStyle name="Normal 3 2 6 3" xfId="25448"/>
    <cellStyle name="Normal 3 2 6 4" xfId="25449"/>
    <cellStyle name="Normal 3 2 6 5" xfId="25450"/>
    <cellStyle name="Normal 3 2 6 6" xfId="25451"/>
    <cellStyle name="Normal 3 2 6 7" xfId="25452"/>
    <cellStyle name="Normal 3 2 6 8" xfId="25453"/>
    <cellStyle name="Normal 3 2 6 9" xfId="25454"/>
    <cellStyle name="Normal 3 2 7" xfId="25455"/>
    <cellStyle name="Normal 3 2 7 10" xfId="25456"/>
    <cellStyle name="Normal 3 2 7 11" xfId="25457"/>
    <cellStyle name="Normal 3 2 7 12" xfId="25458"/>
    <cellStyle name="Normal 3 2 7 13" xfId="25459"/>
    <cellStyle name="Normal 3 2 7 14" xfId="25460"/>
    <cellStyle name="Normal 3 2 7 15" xfId="25461"/>
    <cellStyle name="Normal 3 2 7 16" xfId="25462"/>
    <cellStyle name="Normal 3 2 7 17" xfId="25463"/>
    <cellStyle name="Normal 3 2 7 18" xfId="25464"/>
    <cellStyle name="Normal 3 2 7 19" xfId="25465"/>
    <cellStyle name="Normal 3 2 7 2" xfId="25466"/>
    <cellStyle name="Normal 3 2 7 20" xfId="25467"/>
    <cellStyle name="Normal 3 2 7 21" xfId="25468"/>
    <cellStyle name="Normal 3 2 7 22" xfId="25469"/>
    <cellStyle name="Normal 3 2 7 23" xfId="25470"/>
    <cellStyle name="Normal 3 2 7 24" xfId="25471"/>
    <cellStyle name="Normal 3 2 7 3" xfId="25472"/>
    <cellStyle name="Normal 3 2 7 4" xfId="25473"/>
    <cellStyle name="Normal 3 2 7 5" xfId="25474"/>
    <cellStyle name="Normal 3 2 7 6" xfId="25475"/>
    <cellStyle name="Normal 3 2 7 7" xfId="25476"/>
    <cellStyle name="Normal 3 2 7 8" xfId="25477"/>
    <cellStyle name="Normal 3 2 7 9" xfId="25478"/>
    <cellStyle name="Normal 3 2 8" xfId="25479"/>
    <cellStyle name="Normal 3 2 8 10" xfId="25480"/>
    <cellStyle name="Normal 3 2 8 11" xfId="25481"/>
    <cellStyle name="Normal 3 2 8 12" xfId="25482"/>
    <cellStyle name="Normal 3 2 8 13" xfId="25483"/>
    <cellStyle name="Normal 3 2 8 14" xfId="25484"/>
    <cellStyle name="Normal 3 2 8 15" xfId="25485"/>
    <cellStyle name="Normal 3 2 8 16" xfId="25486"/>
    <cellStyle name="Normal 3 2 8 17" xfId="25487"/>
    <cellStyle name="Normal 3 2 8 18" xfId="25488"/>
    <cellStyle name="Normal 3 2 8 19" xfId="25489"/>
    <cellStyle name="Normal 3 2 8 2" xfId="25490"/>
    <cellStyle name="Normal 3 2 8 20" xfId="25491"/>
    <cellStyle name="Normal 3 2 8 21" xfId="25492"/>
    <cellStyle name="Normal 3 2 8 22" xfId="25493"/>
    <cellStyle name="Normal 3 2 8 23" xfId="25494"/>
    <cellStyle name="Normal 3 2 8 24" xfId="25495"/>
    <cellStyle name="Normal 3 2 8 3" xfId="25496"/>
    <cellStyle name="Normal 3 2 8 4" xfId="25497"/>
    <cellStyle name="Normal 3 2 8 5" xfId="25498"/>
    <cellStyle name="Normal 3 2 8 6" xfId="25499"/>
    <cellStyle name="Normal 3 2 8 7" xfId="25500"/>
    <cellStyle name="Normal 3 2 8 8" xfId="25501"/>
    <cellStyle name="Normal 3 2 8 9" xfId="25502"/>
    <cellStyle name="Normal 3 2 9" xfId="25503"/>
    <cellStyle name="Normal 3 2 9 10" xfId="25504"/>
    <cellStyle name="Normal 3 2 9 11" xfId="25505"/>
    <cellStyle name="Normal 3 2 9 12" xfId="25506"/>
    <cellStyle name="Normal 3 2 9 13" xfId="25507"/>
    <cellStyle name="Normal 3 2 9 14" xfId="25508"/>
    <cellStyle name="Normal 3 2 9 15" xfId="25509"/>
    <cellStyle name="Normal 3 2 9 16" xfId="25510"/>
    <cellStyle name="Normal 3 2 9 17" xfId="25511"/>
    <cellStyle name="Normal 3 2 9 18" xfId="25512"/>
    <cellStyle name="Normal 3 2 9 19" xfId="25513"/>
    <cellStyle name="Normal 3 2 9 2" xfId="25514"/>
    <cellStyle name="Normal 3 2 9 20" xfId="25515"/>
    <cellStyle name="Normal 3 2 9 21" xfId="25516"/>
    <cellStyle name="Normal 3 2 9 22" xfId="25517"/>
    <cellStyle name="Normal 3 2 9 23" xfId="25518"/>
    <cellStyle name="Normal 3 2 9 24" xfId="25519"/>
    <cellStyle name="Normal 3 2 9 3" xfId="25520"/>
    <cellStyle name="Normal 3 2 9 4" xfId="25521"/>
    <cellStyle name="Normal 3 2 9 5" xfId="25522"/>
    <cellStyle name="Normal 3 2 9 6" xfId="25523"/>
    <cellStyle name="Normal 3 2 9 7" xfId="25524"/>
    <cellStyle name="Normal 3 2 9 8" xfId="25525"/>
    <cellStyle name="Normal 3 2 9 9" xfId="25526"/>
    <cellStyle name="Normal 3 3" xfId="25527"/>
    <cellStyle name="Normal 3 3 10" xfId="25528"/>
    <cellStyle name="Normal 3 3 10 10" xfId="25529"/>
    <cellStyle name="Normal 3 3 10 11" xfId="25530"/>
    <cellStyle name="Normal 3 3 10 12" xfId="25531"/>
    <cellStyle name="Normal 3 3 10 13" xfId="25532"/>
    <cellStyle name="Normal 3 3 10 14" xfId="25533"/>
    <cellStyle name="Normal 3 3 10 15" xfId="25534"/>
    <cellStyle name="Normal 3 3 10 16" xfId="25535"/>
    <cellStyle name="Normal 3 3 10 17" xfId="25536"/>
    <cellStyle name="Normal 3 3 10 18" xfId="25537"/>
    <cellStyle name="Normal 3 3 10 19" xfId="25538"/>
    <cellStyle name="Normal 3 3 10 2" xfId="25539"/>
    <cellStyle name="Normal 3 3 10 20" xfId="25540"/>
    <cellStyle name="Normal 3 3 10 21" xfId="25541"/>
    <cellStyle name="Normal 3 3 10 22" xfId="25542"/>
    <cellStyle name="Normal 3 3 10 23" xfId="25543"/>
    <cellStyle name="Normal 3 3 10 24" xfId="25544"/>
    <cellStyle name="Normal 3 3 10 3" xfId="25545"/>
    <cellStyle name="Normal 3 3 10 4" xfId="25546"/>
    <cellStyle name="Normal 3 3 10 5" xfId="25547"/>
    <cellStyle name="Normal 3 3 10 6" xfId="25548"/>
    <cellStyle name="Normal 3 3 10 7" xfId="25549"/>
    <cellStyle name="Normal 3 3 10 8" xfId="25550"/>
    <cellStyle name="Normal 3 3 10 9" xfId="25551"/>
    <cellStyle name="Normal 3 3 11" xfId="25552"/>
    <cellStyle name="Normal 3 3 11 10" xfId="25553"/>
    <cellStyle name="Normal 3 3 11 11" xfId="25554"/>
    <cellStyle name="Normal 3 3 11 12" xfId="25555"/>
    <cellStyle name="Normal 3 3 11 13" xfId="25556"/>
    <cellStyle name="Normal 3 3 11 14" xfId="25557"/>
    <cellStyle name="Normal 3 3 11 15" xfId="25558"/>
    <cellStyle name="Normal 3 3 11 16" xfId="25559"/>
    <cellStyle name="Normal 3 3 11 17" xfId="25560"/>
    <cellStyle name="Normal 3 3 11 18" xfId="25561"/>
    <cellStyle name="Normal 3 3 11 19" xfId="25562"/>
    <cellStyle name="Normal 3 3 11 2" xfId="25563"/>
    <cellStyle name="Normal 3 3 11 20" xfId="25564"/>
    <cellStyle name="Normal 3 3 11 21" xfId="25565"/>
    <cellStyle name="Normal 3 3 11 22" xfId="25566"/>
    <cellStyle name="Normal 3 3 11 23" xfId="25567"/>
    <cellStyle name="Normal 3 3 11 24" xfId="25568"/>
    <cellStyle name="Normal 3 3 11 3" xfId="25569"/>
    <cellStyle name="Normal 3 3 11 4" xfId="25570"/>
    <cellStyle name="Normal 3 3 11 5" xfId="25571"/>
    <cellStyle name="Normal 3 3 11 6" xfId="25572"/>
    <cellStyle name="Normal 3 3 11 7" xfId="25573"/>
    <cellStyle name="Normal 3 3 11 8" xfId="25574"/>
    <cellStyle name="Normal 3 3 11 9" xfId="25575"/>
    <cellStyle name="Normal 3 3 12" xfId="25576"/>
    <cellStyle name="Normal 3 3 12 10" xfId="25577"/>
    <cellStyle name="Normal 3 3 12 11" xfId="25578"/>
    <cellStyle name="Normal 3 3 12 12" xfId="25579"/>
    <cellStyle name="Normal 3 3 12 13" xfId="25580"/>
    <cellStyle name="Normal 3 3 12 14" xfId="25581"/>
    <cellStyle name="Normal 3 3 12 15" xfId="25582"/>
    <cellStyle name="Normal 3 3 12 16" xfId="25583"/>
    <cellStyle name="Normal 3 3 12 17" xfId="25584"/>
    <cellStyle name="Normal 3 3 12 18" xfId="25585"/>
    <cellStyle name="Normal 3 3 12 19" xfId="25586"/>
    <cellStyle name="Normal 3 3 12 2" xfId="25587"/>
    <cellStyle name="Normal 3 3 12 20" xfId="25588"/>
    <cellStyle name="Normal 3 3 12 21" xfId="25589"/>
    <cellStyle name="Normal 3 3 12 22" xfId="25590"/>
    <cellStyle name="Normal 3 3 12 23" xfId="25591"/>
    <cellStyle name="Normal 3 3 12 24" xfId="25592"/>
    <cellStyle name="Normal 3 3 12 3" xfId="25593"/>
    <cellStyle name="Normal 3 3 12 4" xfId="25594"/>
    <cellStyle name="Normal 3 3 12 5" xfId="25595"/>
    <cellStyle name="Normal 3 3 12 6" xfId="25596"/>
    <cellStyle name="Normal 3 3 12 7" xfId="25597"/>
    <cellStyle name="Normal 3 3 12 8" xfId="25598"/>
    <cellStyle name="Normal 3 3 12 9" xfId="25599"/>
    <cellStyle name="Normal 3 3 13" xfId="25600"/>
    <cellStyle name="Normal 3 3 13 10" xfId="25601"/>
    <cellStyle name="Normal 3 3 13 11" xfId="25602"/>
    <cellStyle name="Normal 3 3 13 12" xfId="25603"/>
    <cellStyle name="Normal 3 3 13 13" xfId="25604"/>
    <cellStyle name="Normal 3 3 13 14" xfId="25605"/>
    <cellStyle name="Normal 3 3 13 15" xfId="25606"/>
    <cellStyle name="Normal 3 3 13 16" xfId="25607"/>
    <cellStyle name="Normal 3 3 13 17" xfId="25608"/>
    <cellStyle name="Normal 3 3 13 18" xfId="25609"/>
    <cellStyle name="Normal 3 3 13 19" xfId="25610"/>
    <cellStyle name="Normal 3 3 13 2" xfId="25611"/>
    <cellStyle name="Normal 3 3 13 20" xfId="25612"/>
    <cellStyle name="Normal 3 3 13 21" xfId="25613"/>
    <cellStyle name="Normal 3 3 13 22" xfId="25614"/>
    <cellStyle name="Normal 3 3 13 23" xfId="25615"/>
    <cellStyle name="Normal 3 3 13 24" xfId="25616"/>
    <cellStyle name="Normal 3 3 13 3" xfId="25617"/>
    <cellStyle name="Normal 3 3 13 4" xfId="25618"/>
    <cellStyle name="Normal 3 3 13 5" xfId="25619"/>
    <cellStyle name="Normal 3 3 13 6" xfId="25620"/>
    <cellStyle name="Normal 3 3 13 7" xfId="25621"/>
    <cellStyle name="Normal 3 3 13 8" xfId="25622"/>
    <cellStyle name="Normal 3 3 13 9" xfId="25623"/>
    <cellStyle name="Normal 3 3 14" xfId="25624"/>
    <cellStyle name="Normal 3 3 14 10" xfId="25625"/>
    <cellStyle name="Normal 3 3 14 11" xfId="25626"/>
    <cellStyle name="Normal 3 3 14 12" xfId="25627"/>
    <cellStyle name="Normal 3 3 14 13" xfId="25628"/>
    <cellStyle name="Normal 3 3 14 14" xfId="25629"/>
    <cellStyle name="Normal 3 3 14 15" xfId="25630"/>
    <cellStyle name="Normal 3 3 14 16" xfId="25631"/>
    <cellStyle name="Normal 3 3 14 17" xfId="25632"/>
    <cellStyle name="Normal 3 3 14 18" xfId="25633"/>
    <cellStyle name="Normal 3 3 14 19" xfId="25634"/>
    <cellStyle name="Normal 3 3 14 2" xfId="25635"/>
    <cellStyle name="Normal 3 3 14 20" xfId="25636"/>
    <cellStyle name="Normal 3 3 14 21" xfId="25637"/>
    <cellStyle name="Normal 3 3 14 22" xfId="25638"/>
    <cellStyle name="Normal 3 3 14 23" xfId="25639"/>
    <cellStyle name="Normal 3 3 14 24" xfId="25640"/>
    <cellStyle name="Normal 3 3 14 3" xfId="25641"/>
    <cellStyle name="Normal 3 3 14 4" xfId="25642"/>
    <cellStyle name="Normal 3 3 14 5" xfId="25643"/>
    <cellStyle name="Normal 3 3 14 6" xfId="25644"/>
    <cellStyle name="Normal 3 3 14 7" xfId="25645"/>
    <cellStyle name="Normal 3 3 14 8" xfId="25646"/>
    <cellStyle name="Normal 3 3 14 9" xfId="25647"/>
    <cellStyle name="Normal 3 3 15" xfId="25648"/>
    <cellStyle name="Normal 3 3 15 10" xfId="25649"/>
    <cellStyle name="Normal 3 3 15 11" xfId="25650"/>
    <cellStyle name="Normal 3 3 15 12" xfId="25651"/>
    <cellStyle name="Normal 3 3 15 13" xfId="25652"/>
    <cellStyle name="Normal 3 3 15 14" xfId="25653"/>
    <cellStyle name="Normal 3 3 15 15" xfId="25654"/>
    <cellStyle name="Normal 3 3 15 16" xfId="25655"/>
    <cellStyle name="Normal 3 3 15 17" xfId="25656"/>
    <cellStyle name="Normal 3 3 15 18" xfId="25657"/>
    <cellStyle name="Normal 3 3 15 19" xfId="25658"/>
    <cellStyle name="Normal 3 3 15 2" xfId="25659"/>
    <cellStyle name="Normal 3 3 15 20" xfId="25660"/>
    <cellStyle name="Normal 3 3 15 21" xfId="25661"/>
    <cellStyle name="Normal 3 3 15 22" xfId="25662"/>
    <cellStyle name="Normal 3 3 15 23" xfId="25663"/>
    <cellStyle name="Normal 3 3 15 24" xfId="25664"/>
    <cellStyle name="Normal 3 3 15 3" xfId="25665"/>
    <cellStyle name="Normal 3 3 15 4" xfId="25666"/>
    <cellStyle name="Normal 3 3 15 5" xfId="25667"/>
    <cellStyle name="Normal 3 3 15 6" xfId="25668"/>
    <cellStyle name="Normal 3 3 15 7" xfId="25669"/>
    <cellStyle name="Normal 3 3 15 8" xfId="25670"/>
    <cellStyle name="Normal 3 3 15 9" xfId="25671"/>
    <cellStyle name="Normal 3 3 16" xfId="25672"/>
    <cellStyle name="Normal 3 3 16 10" xfId="25673"/>
    <cellStyle name="Normal 3 3 16 11" xfId="25674"/>
    <cellStyle name="Normal 3 3 16 12" xfId="25675"/>
    <cellStyle name="Normal 3 3 16 13" xfId="25676"/>
    <cellStyle name="Normal 3 3 16 14" xfId="25677"/>
    <cellStyle name="Normal 3 3 16 15" xfId="25678"/>
    <cellStyle name="Normal 3 3 16 16" xfId="25679"/>
    <cellStyle name="Normal 3 3 16 17" xfId="25680"/>
    <cellStyle name="Normal 3 3 16 18" xfId="25681"/>
    <cellStyle name="Normal 3 3 16 19" xfId="25682"/>
    <cellStyle name="Normal 3 3 16 2" xfId="25683"/>
    <cellStyle name="Normal 3 3 16 20" xfId="25684"/>
    <cellStyle name="Normal 3 3 16 21" xfId="25685"/>
    <cellStyle name="Normal 3 3 16 22" xfId="25686"/>
    <cellStyle name="Normal 3 3 16 23" xfId="25687"/>
    <cellStyle name="Normal 3 3 16 24" xfId="25688"/>
    <cellStyle name="Normal 3 3 16 3" xfId="25689"/>
    <cellStyle name="Normal 3 3 16 4" xfId="25690"/>
    <cellStyle name="Normal 3 3 16 5" xfId="25691"/>
    <cellStyle name="Normal 3 3 16 6" xfId="25692"/>
    <cellStyle name="Normal 3 3 16 7" xfId="25693"/>
    <cellStyle name="Normal 3 3 16 8" xfId="25694"/>
    <cellStyle name="Normal 3 3 16 9" xfId="25695"/>
    <cellStyle name="Normal 3 3 17" xfId="25696"/>
    <cellStyle name="Normal 3 3 17 10" xfId="25697"/>
    <cellStyle name="Normal 3 3 17 11" xfId="25698"/>
    <cellStyle name="Normal 3 3 17 12" xfId="25699"/>
    <cellStyle name="Normal 3 3 17 13" xfId="25700"/>
    <cellStyle name="Normal 3 3 17 14" xfId="25701"/>
    <cellStyle name="Normal 3 3 17 15" xfId="25702"/>
    <cellStyle name="Normal 3 3 17 16" xfId="25703"/>
    <cellStyle name="Normal 3 3 17 17" xfId="25704"/>
    <cellStyle name="Normal 3 3 17 18" xfId="25705"/>
    <cellStyle name="Normal 3 3 17 19" xfId="25706"/>
    <cellStyle name="Normal 3 3 17 2" xfId="25707"/>
    <cellStyle name="Normal 3 3 17 20" xfId="25708"/>
    <cellStyle name="Normal 3 3 17 21" xfId="25709"/>
    <cellStyle name="Normal 3 3 17 22" xfId="25710"/>
    <cellStyle name="Normal 3 3 17 23" xfId="25711"/>
    <cellStyle name="Normal 3 3 17 24" xfId="25712"/>
    <cellStyle name="Normal 3 3 17 3" xfId="25713"/>
    <cellStyle name="Normal 3 3 17 4" xfId="25714"/>
    <cellStyle name="Normal 3 3 17 5" xfId="25715"/>
    <cellStyle name="Normal 3 3 17 6" xfId="25716"/>
    <cellStyle name="Normal 3 3 17 7" xfId="25717"/>
    <cellStyle name="Normal 3 3 17 8" xfId="25718"/>
    <cellStyle name="Normal 3 3 17 9" xfId="25719"/>
    <cellStyle name="Normal 3 3 18" xfId="25720"/>
    <cellStyle name="Normal 3 3 18 10" xfId="25721"/>
    <cellStyle name="Normal 3 3 18 11" xfId="25722"/>
    <cellStyle name="Normal 3 3 18 12" xfId="25723"/>
    <cellStyle name="Normal 3 3 18 13" xfId="25724"/>
    <cellStyle name="Normal 3 3 18 14" xfId="25725"/>
    <cellStyle name="Normal 3 3 18 15" xfId="25726"/>
    <cellStyle name="Normal 3 3 18 16" xfId="25727"/>
    <cellStyle name="Normal 3 3 18 17" xfId="25728"/>
    <cellStyle name="Normal 3 3 18 18" xfId="25729"/>
    <cellStyle name="Normal 3 3 18 19" xfId="25730"/>
    <cellStyle name="Normal 3 3 18 2" xfId="25731"/>
    <cellStyle name="Normal 3 3 18 20" xfId="25732"/>
    <cellStyle name="Normal 3 3 18 21" xfId="25733"/>
    <cellStyle name="Normal 3 3 18 22" xfId="25734"/>
    <cellStyle name="Normal 3 3 18 23" xfId="25735"/>
    <cellStyle name="Normal 3 3 18 24" xfId="25736"/>
    <cellStyle name="Normal 3 3 18 3" xfId="25737"/>
    <cellStyle name="Normal 3 3 18 4" xfId="25738"/>
    <cellStyle name="Normal 3 3 18 5" xfId="25739"/>
    <cellStyle name="Normal 3 3 18 6" xfId="25740"/>
    <cellStyle name="Normal 3 3 18 7" xfId="25741"/>
    <cellStyle name="Normal 3 3 18 8" xfId="25742"/>
    <cellStyle name="Normal 3 3 18 9" xfId="25743"/>
    <cellStyle name="Normal 3 3 19" xfId="25744"/>
    <cellStyle name="Normal 3 3 19 10" xfId="25745"/>
    <cellStyle name="Normal 3 3 19 11" xfId="25746"/>
    <cellStyle name="Normal 3 3 19 12" xfId="25747"/>
    <cellStyle name="Normal 3 3 19 13" xfId="25748"/>
    <cellStyle name="Normal 3 3 19 14" xfId="25749"/>
    <cellStyle name="Normal 3 3 19 15" xfId="25750"/>
    <cellStyle name="Normal 3 3 19 16" xfId="25751"/>
    <cellStyle name="Normal 3 3 19 17" xfId="25752"/>
    <cellStyle name="Normal 3 3 19 18" xfId="25753"/>
    <cellStyle name="Normal 3 3 19 19" xfId="25754"/>
    <cellStyle name="Normal 3 3 19 2" xfId="25755"/>
    <cellStyle name="Normal 3 3 19 20" xfId="25756"/>
    <cellStyle name="Normal 3 3 19 21" xfId="25757"/>
    <cellStyle name="Normal 3 3 19 22" xfId="25758"/>
    <cellStyle name="Normal 3 3 19 23" xfId="25759"/>
    <cellStyle name="Normal 3 3 19 24" xfId="25760"/>
    <cellStyle name="Normal 3 3 19 3" xfId="25761"/>
    <cellStyle name="Normal 3 3 19 4" xfId="25762"/>
    <cellStyle name="Normal 3 3 19 5" xfId="25763"/>
    <cellStyle name="Normal 3 3 19 6" xfId="25764"/>
    <cellStyle name="Normal 3 3 19 7" xfId="25765"/>
    <cellStyle name="Normal 3 3 19 8" xfId="25766"/>
    <cellStyle name="Normal 3 3 19 9" xfId="25767"/>
    <cellStyle name="Normal 3 3 2" xfId="25768"/>
    <cellStyle name="Normal 3 3 2 10" xfId="25769"/>
    <cellStyle name="Normal 3 3 2 11" xfId="25770"/>
    <cellStyle name="Normal 3 3 2 12" xfId="25771"/>
    <cellStyle name="Normal 3 3 2 13" xfId="25772"/>
    <cellStyle name="Normal 3 3 2 14" xfId="25773"/>
    <cellStyle name="Normal 3 3 2 15" xfId="25774"/>
    <cellStyle name="Normal 3 3 2 16" xfId="25775"/>
    <cellStyle name="Normal 3 3 2 17" xfId="25776"/>
    <cellStyle name="Normal 3 3 2 18" xfId="25777"/>
    <cellStyle name="Normal 3 3 2 19" xfId="25778"/>
    <cellStyle name="Normal 3 3 2 2" xfId="25779"/>
    <cellStyle name="Normal 3 3 2 2 2" xfId="25780"/>
    <cellStyle name="Normal 3 3 2 20" xfId="25781"/>
    <cellStyle name="Normal 3 3 2 21" xfId="25782"/>
    <cellStyle name="Normal 3 3 2 22" xfId="25783"/>
    <cellStyle name="Normal 3 3 2 23" xfId="25784"/>
    <cellStyle name="Normal 3 3 2 24" xfId="25785"/>
    <cellStyle name="Normal 3 3 2 25" xfId="25786"/>
    <cellStyle name="Normal 3 3 2 3" xfId="25787"/>
    <cellStyle name="Normal 3 3 2 3 2" xfId="25788"/>
    <cellStyle name="Normal 3 3 2 4" xfId="25789"/>
    <cellStyle name="Normal 3 3 2 4 2" xfId="25790"/>
    <cellStyle name="Normal 3 3 2 5" xfId="25791"/>
    <cellStyle name="Normal 3 3 2 6" xfId="25792"/>
    <cellStyle name="Normal 3 3 2 7" xfId="25793"/>
    <cellStyle name="Normal 3 3 2 8" xfId="25794"/>
    <cellStyle name="Normal 3 3 2 9" xfId="25795"/>
    <cellStyle name="Normal 3 3 20" xfId="25796"/>
    <cellStyle name="Normal 3 3 20 10" xfId="25797"/>
    <cellStyle name="Normal 3 3 20 11" xfId="25798"/>
    <cellStyle name="Normal 3 3 20 12" xfId="25799"/>
    <cellStyle name="Normal 3 3 20 13" xfId="25800"/>
    <cellStyle name="Normal 3 3 20 14" xfId="25801"/>
    <cellStyle name="Normal 3 3 20 15" xfId="25802"/>
    <cellStyle name="Normal 3 3 20 16" xfId="25803"/>
    <cellStyle name="Normal 3 3 20 17" xfId="25804"/>
    <cellStyle name="Normal 3 3 20 18" xfId="25805"/>
    <cellStyle name="Normal 3 3 20 19" xfId="25806"/>
    <cellStyle name="Normal 3 3 20 2" xfId="25807"/>
    <cellStyle name="Normal 3 3 20 20" xfId="25808"/>
    <cellStyle name="Normal 3 3 20 21" xfId="25809"/>
    <cellStyle name="Normal 3 3 20 22" xfId="25810"/>
    <cellStyle name="Normal 3 3 20 23" xfId="25811"/>
    <cellStyle name="Normal 3 3 20 24" xfId="25812"/>
    <cellStyle name="Normal 3 3 20 3" xfId="25813"/>
    <cellStyle name="Normal 3 3 20 4" xfId="25814"/>
    <cellStyle name="Normal 3 3 20 5" xfId="25815"/>
    <cellStyle name="Normal 3 3 20 6" xfId="25816"/>
    <cellStyle name="Normal 3 3 20 7" xfId="25817"/>
    <cellStyle name="Normal 3 3 20 8" xfId="25818"/>
    <cellStyle name="Normal 3 3 20 9" xfId="25819"/>
    <cellStyle name="Normal 3 3 21" xfId="25820"/>
    <cellStyle name="Normal 3 3 21 10" xfId="25821"/>
    <cellStyle name="Normal 3 3 21 11" xfId="25822"/>
    <cellStyle name="Normal 3 3 21 12" xfId="25823"/>
    <cellStyle name="Normal 3 3 21 13" xfId="25824"/>
    <cellStyle name="Normal 3 3 21 14" xfId="25825"/>
    <cellStyle name="Normal 3 3 21 15" xfId="25826"/>
    <cellStyle name="Normal 3 3 21 16" xfId="25827"/>
    <cellStyle name="Normal 3 3 21 17" xfId="25828"/>
    <cellStyle name="Normal 3 3 21 18" xfId="25829"/>
    <cellStyle name="Normal 3 3 21 19" xfId="25830"/>
    <cellStyle name="Normal 3 3 21 2" xfId="25831"/>
    <cellStyle name="Normal 3 3 21 20" xfId="25832"/>
    <cellStyle name="Normal 3 3 21 21" xfId="25833"/>
    <cellStyle name="Normal 3 3 21 22" xfId="25834"/>
    <cellStyle name="Normal 3 3 21 23" xfId="25835"/>
    <cellStyle name="Normal 3 3 21 24" xfId="25836"/>
    <cellStyle name="Normal 3 3 21 3" xfId="25837"/>
    <cellStyle name="Normal 3 3 21 4" xfId="25838"/>
    <cellStyle name="Normal 3 3 21 5" xfId="25839"/>
    <cellStyle name="Normal 3 3 21 6" xfId="25840"/>
    <cellStyle name="Normal 3 3 21 7" xfId="25841"/>
    <cellStyle name="Normal 3 3 21 8" xfId="25842"/>
    <cellStyle name="Normal 3 3 21 9" xfId="25843"/>
    <cellStyle name="Normal 3 3 22" xfId="25844"/>
    <cellStyle name="Normal 3 3 22 10" xfId="25845"/>
    <cellStyle name="Normal 3 3 22 11" xfId="25846"/>
    <cellStyle name="Normal 3 3 22 12" xfId="25847"/>
    <cellStyle name="Normal 3 3 22 13" xfId="25848"/>
    <cellStyle name="Normal 3 3 22 14" xfId="25849"/>
    <cellStyle name="Normal 3 3 22 15" xfId="25850"/>
    <cellStyle name="Normal 3 3 22 16" xfId="25851"/>
    <cellStyle name="Normal 3 3 22 17" xfId="25852"/>
    <cellStyle name="Normal 3 3 22 18" xfId="25853"/>
    <cellStyle name="Normal 3 3 22 19" xfId="25854"/>
    <cellStyle name="Normal 3 3 22 2" xfId="25855"/>
    <cellStyle name="Normal 3 3 22 20" xfId="25856"/>
    <cellStyle name="Normal 3 3 22 21" xfId="25857"/>
    <cellStyle name="Normal 3 3 22 22" xfId="25858"/>
    <cellStyle name="Normal 3 3 22 23" xfId="25859"/>
    <cellStyle name="Normal 3 3 22 24" xfId="25860"/>
    <cellStyle name="Normal 3 3 22 3" xfId="25861"/>
    <cellStyle name="Normal 3 3 22 4" xfId="25862"/>
    <cellStyle name="Normal 3 3 22 5" xfId="25863"/>
    <cellStyle name="Normal 3 3 22 6" xfId="25864"/>
    <cellStyle name="Normal 3 3 22 7" xfId="25865"/>
    <cellStyle name="Normal 3 3 22 8" xfId="25866"/>
    <cellStyle name="Normal 3 3 22 9" xfId="25867"/>
    <cellStyle name="Normal 3 3 23" xfId="25868"/>
    <cellStyle name="Normal 3 3 24" xfId="25869"/>
    <cellStyle name="Normal 3 3 25" xfId="25870"/>
    <cellStyle name="Normal 3 3 26" xfId="25871"/>
    <cellStyle name="Normal 3 3 27" xfId="25872"/>
    <cellStyle name="Normal 3 3 28" xfId="25873"/>
    <cellStyle name="Normal 3 3 29" xfId="25874"/>
    <cellStyle name="Normal 3 3 3" xfId="25875"/>
    <cellStyle name="Normal 3 3 3 10" xfId="25876"/>
    <cellStyle name="Normal 3 3 3 11" xfId="25877"/>
    <cellStyle name="Normal 3 3 3 12" xfId="25878"/>
    <cellStyle name="Normal 3 3 3 13" xfId="25879"/>
    <cellStyle name="Normal 3 3 3 14" xfId="25880"/>
    <cellStyle name="Normal 3 3 3 15" xfId="25881"/>
    <cellStyle name="Normal 3 3 3 16" xfId="25882"/>
    <cellStyle name="Normal 3 3 3 17" xfId="25883"/>
    <cellStyle name="Normal 3 3 3 18" xfId="25884"/>
    <cellStyle name="Normal 3 3 3 19" xfId="25885"/>
    <cellStyle name="Normal 3 3 3 2" xfId="25886"/>
    <cellStyle name="Normal 3 3 3 2 2" xfId="25887"/>
    <cellStyle name="Normal 3 3 3 20" xfId="25888"/>
    <cellStyle name="Normal 3 3 3 21" xfId="25889"/>
    <cellStyle name="Normal 3 3 3 22" xfId="25890"/>
    <cellStyle name="Normal 3 3 3 23" xfId="25891"/>
    <cellStyle name="Normal 3 3 3 24" xfId="25892"/>
    <cellStyle name="Normal 3 3 3 25" xfId="25893"/>
    <cellStyle name="Normal 3 3 3 3" xfId="25894"/>
    <cellStyle name="Normal 3 3 3 3 2" xfId="25895"/>
    <cellStyle name="Normal 3 3 3 4" xfId="25896"/>
    <cellStyle name="Normal 3 3 3 4 2" xfId="25897"/>
    <cellStyle name="Normal 3 3 3 5" xfId="25898"/>
    <cellStyle name="Normal 3 3 3 6" xfId="25899"/>
    <cellStyle name="Normal 3 3 3 7" xfId="25900"/>
    <cellStyle name="Normal 3 3 3 8" xfId="25901"/>
    <cellStyle name="Normal 3 3 3 9" xfId="25902"/>
    <cellStyle name="Normal 3 3 30" xfId="25903"/>
    <cellStyle name="Normal 3 3 31" xfId="25904"/>
    <cellStyle name="Normal 3 3 32" xfId="25905"/>
    <cellStyle name="Normal 3 3 33" xfId="25906"/>
    <cellStyle name="Normal 3 3 34" xfId="25907"/>
    <cellStyle name="Normal 3 3 35" xfId="25908"/>
    <cellStyle name="Normal 3 3 36" xfId="25909"/>
    <cellStyle name="Normal 3 3 37" xfId="25910"/>
    <cellStyle name="Normal 3 3 38" xfId="25911"/>
    <cellStyle name="Normal 3 3 39" xfId="25912"/>
    <cellStyle name="Normal 3 3 4" xfId="25913"/>
    <cellStyle name="Normal 3 3 4 10" xfId="25914"/>
    <cellStyle name="Normal 3 3 4 11" xfId="25915"/>
    <cellStyle name="Normal 3 3 4 12" xfId="25916"/>
    <cellStyle name="Normal 3 3 4 13" xfId="25917"/>
    <cellStyle name="Normal 3 3 4 14" xfId="25918"/>
    <cellStyle name="Normal 3 3 4 15" xfId="25919"/>
    <cellStyle name="Normal 3 3 4 16" xfId="25920"/>
    <cellStyle name="Normal 3 3 4 17" xfId="25921"/>
    <cellStyle name="Normal 3 3 4 18" xfId="25922"/>
    <cellStyle name="Normal 3 3 4 19" xfId="25923"/>
    <cellStyle name="Normal 3 3 4 2" xfId="25924"/>
    <cellStyle name="Normal 3 3 4 20" xfId="25925"/>
    <cellStyle name="Normal 3 3 4 21" xfId="25926"/>
    <cellStyle name="Normal 3 3 4 22" xfId="25927"/>
    <cellStyle name="Normal 3 3 4 23" xfId="25928"/>
    <cellStyle name="Normal 3 3 4 24" xfId="25929"/>
    <cellStyle name="Normal 3 3 4 25" xfId="25930"/>
    <cellStyle name="Normal 3 3 4 3" xfId="25931"/>
    <cellStyle name="Normal 3 3 4 4" xfId="25932"/>
    <cellStyle name="Normal 3 3 4 5" xfId="25933"/>
    <cellStyle name="Normal 3 3 4 6" xfId="25934"/>
    <cellStyle name="Normal 3 3 4 7" xfId="25935"/>
    <cellStyle name="Normal 3 3 4 8" xfId="25936"/>
    <cellStyle name="Normal 3 3 4 9" xfId="25937"/>
    <cellStyle name="Normal 3 3 40" xfId="25938"/>
    <cellStyle name="Normal 3 3 41" xfId="25939"/>
    <cellStyle name="Normal 3 3 42" xfId="25940"/>
    <cellStyle name="Normal 3 3 43" xfId="25941"/>
    <cellStyle name="Normal 3 3 44" xfId="25942"/>
    <cellStyle name="Normal 3 3 45" xfId="25943"/>
    <cellStyle name="Normal 3 3 46" xfId="25944"/>
    <cellStyle name="Normal 3 3 47" xfId="25945"/>
    <cellStyle name="Normal 3 3 48" xfId="25946"/>
    <cellStyle name="Normal 3 3 5" xfId="25947"/>
    <cellStyle name="Normal 3 3 5 10" xfId="25948"/>
    <cellStyle name="Normal 3 3 5 11" xfId="25949"/>
    <cellStyle name="Normal 3 3 5 12" xfId="25950"/>
    <cellStyle name="Normal 3 3 5 13" xfId="25951"/>
    <cellStyle name="Normal 3 3 5 14" xfId="25952"/>
    <cellStyle name="Normal 3 3 5 15" xfId="25953"/>
    <cellStyle name="Normal 3 3 5 16" xfId="25954"/>
    <cellStyle name="Normal 3 3 5 17" xfId="25955"/>
    <cellStyle name="Normal 3 3 5 18" xfId="25956"/>
    <cellStyle name="Normal 3 3 5 19" xfId="25957"/>
    <cellStyle name="Normal 3 3 5 2" xfId="25958"/>
    <cellStyle name="Normal 3 3 5 20" xfId="25959"/>
    <cellStyle name="Normal 3 3 5 21" xfId="25960"/>
    <cellStyle name="Normal 3 3 5 22" xfId="25961"/>
    <cellStyle name="Normal 3 3 5 23" xfId="25962"/>
    <cellStyle name="Normal 3 3 5 24" xfId="25963"/>
    <cellStyle name="Normal 3 3 5 25" xfId="25964"/>
    <cellStyle name="Normal 3 3 5 3" xfId="25965"/>
    <cellStyle name="Normal 3 3 5 4" xfId="25966"/>
    <cellStyle name="Normal 3 3 5 5" xfId="25967"/>
    <cellStyle name="Normal 3 3 5 6" xfId="25968"/>
    <cellStyle name="Normal 3 3 5 7" xfId="25969"/>
    <cellStyle name="Normal 3 3 5 8" xfId="25970"/>
    <cellStyle name="Normal 3 3 5 9" xfId="25971"/>
    <cellStyle name="Normal 3 3 6" xfId="25972"/>
    <cellStyle name="Normal 3 3 6 10" xfId="25973"/>
    <cellStyle name="Normal 3 3 6 11" xfId="25974"/>
    <cellStyle name="Normal 3 3 6 12" xfId="25975"/>
    <cellStyle name="Normal 3 3 6 13" xfId="25976"/>
    <cellStyle name="Normal 3 3 6 14" xfId="25977"/>
    <cellStyle name="Normal 3 3 6 15" xfId="25978"/>
    <cellStyle name="Normal 3 3 6 16" xfId="25979"/>
    <cellStyle name="Normal 3 3 6 17" xfId="25980"/>
    <cellStyle name="Normal 3 3 6 18" xfId="25981"/>
    <cellStyle name="Normal 3 3 6 19" xfId="25982"/>
    <cellStyle name="Normal 3 3 6 2" xfId="25983"/>
    <cellStyle name="Normal 3 3 6 20" xfId="25984"/>
    <cellStyle name="Normal 3 3 6 21" xfId="25985"/>
    <cellStyle name="Normal 3 3 6 22" xfId="25986"/>
    <cellStyle name="Normal 3 3 6 23" xfId="25987"/>
    <cellStyle name="Normal 3 3 6 24" xfId="25988"/>
    <cellStyle name="Normal 3 3 6 25" xfId="25989"/>
    <cellStyle name="Normal 3 3 6 3" xfId="25990"/>
    <cellStyle name="Normal 3 3 6 4" xfId="25991"/>
    <cellStyle name="Normal 3 3 6 5" xfId="25992"/>
    <cellStyle name="Normal 3 3 6 6" xfId="25993"/>
    <cellStyle name="Normal 3 3 6 7" xfId="25994"/>
    <cellStyle name="Normal 3 3 6 8" xfId="25995"/>
    <cellStyle name="Normal 3 3 6 9" xfId="25996"/>
    <cellStyle name="Normal 3 3 7" xfId="25997"/>
    <cellStyle name="Normal 3 3 7 10" xfId="25998"/>
    <cellStyle name="Normal 3 3 7 11" xfId="25999"/>
    <cellStyle name="Normal 3 3 7 12" xfId="26000"/>
    <cellStyle name="Normal 3 3 7 13" xfId="26001"/>
    <cellStyle name="Normal 3 3 7 14" xfId="26002"/>
    <cellStyle name="Normal 3 3 7 15" xfId="26003"/>
    <cellStyle name="Normal 3 3 7 16" xfId="26004"/>
    <cellStyle name="Normal 3 3 7 17" xfId="26005"/>
    <cellStyle name="Normal 3 3 7 18" xfId="26006"/>
    <cellStyle name="Normal 3 3 7 19" xfId="26007"/>
    <cellStyle name="Normal 3 3 7 2" xfId="26008"/>
    <cellStyle name="Normal 3 3 7 20" xfId="26009"/>
    <cellStyle name="Normal 3 3 7 21" xfId="26010"/>
    <cellStyle name="Normal 3 3 7 22" xfId="26011"/>
    <cellStyle name="Normal 3 3 7 23" xfId="26012"/>
    <cellStyle name="Normal 3 3 7 24" xfId="26013"/>
    <cellStyle name="Normal 3 3 7 3" xfId="26014"/>
    <cellStyle name="Normal 3 3 7 4" xfId="26015"/>
    <cellStyle name="Normal 3 3 7 5" xfId="26016"/>
    <cellStyle name="Normal 3 3 7 6" xfId="26017"/>
    <cellStyle name="Normal 3 3 7 7" xfId="26018"/>
    <cellStyle name="Normal 3 3 7 8" xfId="26019"/>
    <cellStyle name="Normal 3 3 7 9" xfId="26020"/>
    <cellStyle name="Normal 3 3 8" xfId="26021"/>
    <cellStyle name="Normal 3 3 8 10" xfId="26022"/>
    <cellStyle name="Normal 3 3 8 11" xfId="26023"/>
    <cellStyle name="Normal 3 3 8 12" xfId="26024"/>
    <cellStyle name="Normal 3 3 8 13" xfId="26025"/>
    <cellStyle name="Normal 3 3 8 14" xfId="26026"/>
    <cellStyle name="Normal 3 3 8 15" xfId="26027"/>
    <cellStyle name="Normal 3 3 8 16" xfId="26028"/>
    <cellStyle name="Normal 3 3 8 17" xfId="26029"/>
    <cellStyle name="Normal 3 3 8 18" xfId="26030"/>
    <cellStyle name="Normal 3 3 8 19" xfId="26031"/>
    <cellStyle name="Normal 3 3 8 2" xfId="26032"/>
    <cellStyle name="Normal 3 3 8 20" xfId="26033"/>
    <cellStyle name="Normal 3 3 8 21" xfId="26034"/>
    <cellStyle name="Normal 3 3 8 22" xfId="26035"/>
    <cellStyle name="Normal 3 3 8 23" xfId="26036"/>
    <cellStyle name="Normal 3 3 8 24" xfId="26037"/>
    <cellStyle name="Normal 3 3 8 3" xfId="26038"/>
    <cellStyle name="Normal 3 3 8 4" xfId="26039"/>
    <cellStyle name="Normal 3 3 8 5" xfId="26040"/>
    <cellStyle name="Normal 3 3 8 6" xfId="26041"/>
    <cellStyle name="Normal 3 3 8 7" xfId="26042"/>
    <cellStyle name="Normal 3 3 8 8" xfId="26043"/>
    <cellStyle name="Normal 3 3 8 9" xfId="26044"/>
    <cellStyle name="Normal 3 3 9" xfId="26045"/>
    <cellStyle name="Normal 3 3 9 10" xfId="26046"/>
    <cellStyle name="Normal 3 3 9 11" xfId="26047"/>
    <cellStyle name="Normal 3 3 9 12" xfId="26048"/>
    <cellStyle name="Normal 3 3 9 13" xfId="26049"/>
    <cellStyle name="Normal 3 3 9 14" xfId="26050"/>
    <cellStyle name="Normal 3 3 9 15" xfId="26051"/>
    <cellStyle name="Normal 3 3 9 16" xfId="26052"/>
    <cellStyle name="Normal 3 3 9 17" xfId="26053"/>
    <cellStyle name="Normal 3 3 9 18" xfId="26054"/>
    <cellStyle name="Normal 3 3 9 19" xfId="26055"/>
    <cellStyle name="Normal 3 3 9 2" xfId="26056"/>
    <cellStyle name="Normal 3 3 9 20" xfId="26057"/>
    <cellStyle name="Normal 3 3 9 21" xfId="26058"/>
    <cellStyle name="Normal 3 3 9 22" xfId="26059"/>
    <cellStyle name="Normal 3 3 9 23" xfId="26060"/>
    <cellStyle name="Normal 3 3 9 24" xfId="26061"/>
    <cellStyle name="Normal 3 3 9 3" xfId="26062"/>
    <cellStyle name="Normal 3 3 9 4" xfId="26063"/>
    <cellStyle name="Normal 3 3 9 5" xfId="26064"/>
    <cellStyle name="Normal 3 3 9 6" xfId="26065"/>
    <cellStyle name="Normal 3 3 9 7" xfId="26066"/>
    <cellStyle name="Normal 3 3 9 8" xfId="26067"/>
    <cellStyle name="Normal 3 3 9 9" xfId="26068"/>
    <cellStyle name="Normal 3 4" xfId="26069"/>
    <cellStyle name="Normal 3 4 2" xfId="26070"/>
    <cellStyle name="Normal 3 5" xfId="26071"/>
    <cellStyle name="Normal 3 5 2" xfId="26072"/>
    <cellStyle name="Normal 3 6" xfId="26073"/>
    <cellStyle name="Normal 3 7" xfId="26074"/>
    <cellStyle name="Normal 30" xfId="26075"/>
    <cellStyle name="Normal 30 2" xfId="26076"/>
    <cellStyle name="Normal 30 2 2" xfId="26077"/>
    <cellStyle name="Normal 30 2 2 2" xfId="26078"/>
    <cellStyle name="Normal 30 2 3" xfId="26079"/>
    <cellStyle name="Normal 30 2 3 2" xfId="26080"/>
    <cellStyle name="Normal 30 2 4" xfId="26081"/>
    <cellStyle name="Normal 30 2 4 2" xfId="26082"/>
    <cellStyle name="Normal 30 2 5" xfId="26083"/>
    <cellStyle name="Normal 30 3" xfId="26084"/>
    <cellStyle name="Normal 30 3 2" xfId="26085"/>
    <cellStyle name="Normal 30 3 2 2" xfId="26086"/>
    <cellStyle name="Normal 30 3 3" xfId="26087"/>
    <cellStyle name="Normal 30 3 3 2" xfId="26088"/>
    <cellStyle name="Normal 30 3 4" xfId="26089"/>
    <cellStyle name="Normal 30 3 4 2" xfId="26090"/>
    <cellStyle name="Normal 30 3 5" xfId="26091"/>
    <cellStyle name="Normal 30 4" xfId="26092"/>
    <cellStyle name="Normal 30 4 2" xfId="26093"/>
    <cellStyle name="Normal 30 5" xfId="26094"/>
    <cellStyle name="Normal 30 5 2" xfId="26095"/>
    <cellStyle name="Normal 30 6" xfId="26096"/>
    <cellStyle name="Normal 30 6 2" xfId="26097"/>
    <cellStyle name="Normal 30 7" xfId="26098"/>
    <cellStyle name="Normal 31" xfId="26099"/>
    <cellStyle name="Normal 31 2" xfId="26100"/>
    <cellStyle name="Normal 31 2 2" xfId="26101"/>
    <cellStyle name="Normal 31 2 2 2" xfId="26102"/>
    <cellStyle name="Normal 31 2 3" xfId="26103"/>
    <cellStyle name="Normal 31 2 3 2" xfId="26104"/>
    <cellStyle name="Normal 31 2 4" xfId="26105"/>
    <cellStyle name="Normal 31 2 4 2" xfId="26106"/>
    <cellStyle name="Normal 31 2 5" xfId="26107"/>
    <cellStyle name="Normal 31 3" xfId="26108"/>
    <cellStyle name="Normal 31 3 2" xfId="26109"/>
    <cellStyle name="Normal 31 3 2 2" xfId="26110"/>
    <cellStyle name="Normal 31 3 3" xfId="26111"/>
    <cellStyle name="Normal 31 3 3 2" xfId="26112"/>
    <cellStyle name="Normal 31 3 4" xfId="26113"/>
    <cellStyle name="Normal 31 3 4 2" xfId="26114"/>
    <cellStyle name="Normal 31 3 5" xfId="26115"/>
    <cellStyle name="Normal 31 4" xfId="26116"/>
    <cellStyle name="Normal 31 4 2" xfId="26117"/>
    <cellStyle name="Normal 31 5" xfId="26118"/>
    <cellStyle name="Normal 31 5 2" xfId="26119"/>
    <cellStyle name="Normal 31 6" xfId="26120"/>
    <cellStyle name="Normal 31 6 2" xfId="26121"/>
    <cellStyle name="Normal 31 7" xfId="26122"/>
    <cellStyle name="Normal 31 8" xfId="26123"/>
    <cellStyle name="Normal 32" xfId="26124"/>
    <cellStyle name="Normal 32 2" xfId="26125"/>
    <cellStyle name="Normal 32 2 2" xfId="26126"/>
    <cellStyle name="Normal 32 2 2 2" xfId="26127"/>
    <cellStyle name="Normal 32 2 3" xfId="26128"/>
    <cellStyle name="Normal 32 2 3 2" xfId="26129"/>
    <cellStyle name="Normal 32 2 4" xfId="26130"/>
    <cellStyle name="Normal 32 2 4 2" xfId="26131"/>
    <cellStyle name="Normal 32 2 5" xfId="26132"/>
    <cellStyle name="Normal 32 3" xfId="26133"/>
    <cellStyle name="Normal 32 3 2" xfId="26134"/>
    <cellStyle name="Normal 32 3 2 2" xfId="26135"/>
    <cellStyle name="Normal 32 3 3" xfId="26136"/>
    <cellStyle name="Normal 32 3 3 2" xfId="26137"/>
    <cellStyle name="Normal 32 3 4" xfId="26138"/>
    <cellStyle name="Normal 32 3 4 2" xfId="26139"/>
    <cellStyle name="Normal 32 3 5" xfId="26140"/>
    <cellStyle name="Normal 32 4" xfId="26141"/>
    <cellStyle name="Normal 32 4 2" xfId="26142"/>
    <cellStyle name="Normal 32 5" xfId="26143"/>
    <cellStyle name="Normal 32 5 2" xfId="26144"/>
    <cellStyle name="Normal 32 6" xfId="26145"/>
    <cellStyle name="Normal 32 6 2" xfId="26146"/>
    <cellStyle name="Normal 32 7" xfId="26147"/>
    <cellStyle name="Normal 33" xfId="26148"/>
    <cellStyle name="Normal 33 2" xfId="26149"/>
    <cellStyle name="Normal 33 2 2" xfId="26150"/>
    <cellStyle name="Normal 33 2 2 2" xfId="26151"/>
    <cellStyle name="Normal 33 2 2 2 2" xfId="26152"/>
    <cellStyle name="Normal 33 2 2 3" xfId="26153"/>
    <cellStyle name="Normal 33 2 2 3 2" xfId="26154"/>
    <cellStyle name="Normal 33 2 2 4" xfId="26155"/>
    <cellStyle name="Normal 33 2 2 4 2" xfId="26156"/>
    <cellStyle name="Normal 33 2 2 5" xfId="26157"/>
    <cellStyle name="Normal 33 2 3" xfId="26158"/>
    <cellStyle name="Normal 33 2 3 2" xfId="26159"/>
    <cellStyle name="Normal 33 2 4" xfId="26160"/>
    <cellStyle name="Normal 33 2 4 2" xfId="26161"/>
    <cellStyle name="Normal 33 2 5" xfId="26162"/>
    <cellStyle name="Normal 33 2 5 2" xfId="26163"/>
    <cellStyle name="Normal 33 2 6" xfId="26164"/>
    <cellStyle name="Normal 33 3" xfId="26165"/>
    <cellStyle name="Normal 33 3 2" xfId="26166"/>
    <cellStyle name="Normal 33 3 2 2" xfId="26167"/>
    <cellStyle name="Normal 33 3 3" xfId="26168"/>
    <cellStyle name="Normal 33 3 3 2" xfId="26169"/>
    <cellStyle name="Normal 33 3 4" xfId="26170"/>
    <cellStyle name="Normal 33 3 4 2" xfId="26171"/>
    <cellStyle name="Normal 33 3 5" xfId="26172"/>
    <cellStyle name="Normal 33 4" xfId="26173"/>
    <cellStyle name="Normal 33 4 2" xfId="26174"/>
    <cellStyle name="Normal 33 5" xfId="26175"/>
    <cellStyle name="Normal 33 5 2" xfId="26176"/>
    <cellStyle name="Normal 33 6" xfId="26177"/>
    <cellStyle name="Normal 33 6 2" xfId="26178"/>
    <cellStyle name="Normal 33 7" xfId="26179"/>
    <cellStyle name="Normal 34" xfId="26180"/>
    <cellStyle name="Normal 34 2" xfId="26181"/>
    <cellStyle name="Normal 34 2 2" xfId="26182"/>
    <cellStyle name="Normal 34 2 2 2" xfId="26183"/>
    <cellStyle name="Normal 34 2 3" xfId="26184"/>
    <cellStyle name="Normal 34 2 3 2" xfId="26185"/>
    <cellStyle name="Normal 34 2 4" xfId="26186"/>
    <cellStyle name="Normal 34 2 4 2" xfId="26187"/>
    <cellStyle name="Normal 34 2 5" xfId="26188"/>
    <cellStyle name="Normal 34 3" xfId="26189"/>
    <cellStyle name="Normal 34 3 2" xfId="26190"/>
    <cellStyle name="Normal 34 4" xfId="26191"/>
    <cellStyle name="Normal 34 4 2" xfId="26192"/>
    <cellStyle name="Normal 34 5" xfId="26193"/>
    <cellStyle name="Normal 34 5 2" xfId="26194"/>
    <cellStyle name="Normal 34 6" xfId="26195"/>
    <cellStyle name="Normal 35" xfId="26196"/>
    <cellStyle name="Normal 35 2" xfId="26197"/>
    <cellStyle name="Normal 35 2 2" xfId="26198"/>
    <cellStyle name="Normal 35 3" xfId="26199"/>
    <cellStyle name="Normal 35 3 2" xfId="26200"/>
    <cellStyle name="Normal 35 4" xfId="26201"/>
    <cellStyle name="Normal 35 4 2" xfId="26202"/>
    <cellStyle name="Normal 35 5" xfId="26203"/>
    <cellStyle name="Normal 36" xfId="26204"/>
    <cellStyle name="Normal 37" xfId="26205"/>
    <cellStyle name="Normal 37 2" xfId="26206"/>
    <cellStyle name="Normal 38" xfId="26207"/>
    <cellStyle name="Normal 38 2" xfId="26208"/>
    <cellStyle name="Normal 39" xfId="26209"/>
    <cellStyle name="Normal 39 2" xfId="26210"/>
    <cellStyle name="Normal 4" xfId="26211"/>
    <cellStyle name="Normal 4 10" xfId="26212"/>
    <cellStyle name="Normal 4 10 10" xfId="26213"/>
    <cellStyle name="Normal 4 10 11" xfId="26214"/>
    <cellStyle name="Normal 4 10 12" xfId="26215"/>
    <cellStyle name="Normal 4 10 13" xfId="26216"/>
    <cellStyle name="Normal 4 10 14" xfId="26217"/>
    <cellStyle name="Normal 4 10 15" xfId="26218"/>
    <cellStyle name="Normal 4 10 16" xfId="26219"/>
    <cellStyle name="Normal 4 10 17" xfId="26220"/>
    <cellStyle name="Normal 4 10 18" xfId="26221"/>
    <cellStyle name="Normal 4 10 19" xfId="26222"/>
    <cellStyle name="Normal 4 10 2" xfId="26223"/>
    <cellStyle name="Normal 4 10 20" xfId="26224"/>
    <cellStyle name="Normal 4 10 21" xfId="26225"/>
    <cellStyle name="Normal 4 10 22" xfId="26226"/>
    <cellStyle name="Normal 4 10 23" xfId="26227"/>
    <cellStyle name="Normal 4 10 24" xfId="26228"/>
    <cellStyle name="Normal 4 10 3" xfId="26229"/>
    <cellStyle name="Normal 4 10 4" xfId="26230"/>
    <cellStyle name="Normal 4 10 5" xfId="26231"/>
    <cellStyle name="Normal 4 10 6" xfId="26232"/>
    <cellStyle name="Normal 4 10 7" xfId="26233"/>
    <cellStyle name="Normal 4 10 8" xfId="26234"/>
    <cellStyle name="Normal 4 10 9" xfId="26235"/>
    <cellStyle name="Normal 4 11" xfId="26236"/>
    <cellStyle name="Normal 4 11 10" xfId="26237"/>
    <cellStyle name="Normal 4 11 11" xfId="26238"/>
    <cellStyle name="Normal 4 11 12" xfId="26239"/>
    <cellStyle name="Normal 4 11 13" xfId="26240"/>
    <cellStyle name="Normal 4 11 14" xfId="26241"/>
    <cellStyle name="Normal 4 11 15" xfId="26242"/>
    <cellStyle name="Normal 4 11 16" xfId="26243"/>
    <cellStyle name="Normal 4 11 17" xfId="26244"/>
    <cellStyle name="Normal 4 11 18" xfId="26245"/>
    <cellStyle name="Normal 4 11 19" xfId="26246"/>
    <cellStyle name="Normal 4 11 2" xfId="26247"/>
    <cellStyle name="Normal 4 11 20" xfId="26248"/>
    <cellStyle name="Normal 4 11 21" xfId="26249"/>
    <cellStyle name="Normal 4 11 22" xfId="26250"/>
    <cellStyle name="Normal 4 11 23" xfId="26251"/>
    <cellStyle name="Normal 4 11 24" xfId="26252"/>
    <cellStyle name="Normal 4 11 3" xfId="26253"/>
    <cellStyle name="Normal 4 11 4" xfId="26254"/>
    <cellStyle name="Normal 4 11 5" xfId="26255"/>
    <cellStyle name="Normal 4 11 6" xfId="26256"/>
    <cellStyle name="Normal 4 11 7" xfId="26257"/>
    <cellStyle name="Normal 4 11 8" xfId="26258"/>
    <cellStyle name="Normal 4 11 9" xfId="26259"/>
    <cellStyle name="Normal 4 12" xfId="26260"/>
    <cellStyle name="Normal 4 12 10" xfId="26261"/>
    <cellStyle name="Normal 4 12 11" xfId="26262"/>
    <cellStyle name="Normal 4 12 12" xfId="26263"/>
    <cellStyle name="Normal 4 12 13" xfId="26264"/>
    <cellStyle name="Normal 4 12 14" xfId="26265"/>
    <cellStyle name="Normal 4 12 15" xfId="26266"/>
    <cellStyle name="Normal 4 12 16" xfId="26267"/>
    <cellStyle name="Normal 4 12 17" xfId="26268"/>
    <cellStyle name="Normal 4 12 18" xfId="26269"/>
    <cellStyle name="Normal 4 12 19" xfId="26270"/>
    <cellStyle name="Normal 4 12 2" xfId="26271"/>
    <cellStyle name="Normal 4 12 20" xfId="26272"/>
    <cellStyle name="Normal 4 12 21" xfId="26273"/>
    <cellStyle name="Normal 4 12 22" xfId="26274"/>
    <cellStyle name="Normal 4 12 23" xfId="26275"/>
    <cellStyle name="Normal 4 12 24" xfId="26276"/>
    <cellStyle name="Normal 4 12 3" xfId="26277"/>
    <cellStyle name="Normal 4 12 4" xfId="26278"/>
    <cellStyle name="Normal 4 12 5" xfId="26279"/>
    <cellStyle name="Normal 4 12 6" xfId="26280"/>
    <cellStyle name="Normal 4 12 7" xfId="26281"/>
    <cellStyle name="Normal 4 12 8" xfId="26282"/>
    <cellStyle name="Normal 4 12 9" xfId="26283"/>
    <cellStyle name="Normal 4 13" xfId="26284"/>
    <cellStyle name="Normal 4 13 10" xfId="26285"/>
    <cellStyle name="Normal 4 13 11" xfId="26286"/>
    <cellStyle name="Normal 4 13 12" xfId="26287"/>
    <cellStyle name="Normal 4 13 13" xfId="26288"/>
    <cellStyle name="Normal 4 13 14" xfId="26289"/>
    <cellStyle name="Normal 4 13 15" xfId="26290"/>
    <cellStyle name="Normal 4 13 16" xfId="26291"/>
    <cellStyle name="Normal 4 13 17" xfId="26292"/>
    <cellStyle name="Normal 4 13 18" xfId="26293"/>
    <cellStyle name="Normal 4 13 19" xfId="26294"/>
    <cellStyle name="Normal 4 13 2" xfId="26295"/>
    <cellStyle name="Normal 4 13 20" xfId="26296"/>
    <cellStyle name="Normal 4 13 21" xfId="26297"/>
    <cellStyle name="Normal 4 13 22" xfId="26298"/>
    <cellStyle name="Normal 4 13 23" xfId="26299"/>
    <cellStyle name="Normal 4 13 24" xfId="26300"/>
    <cellStyle name="Normal 4 13 3" xfId="26301"/>
    <cellStyle name="Normal 4 13 4" xfId="26302"/>
    <cellStyle name="Normal 4 13 5" xfId="26303"/>
    <cellStyle name="Normal 4 13 6" xfId="26304"/>
    <cellStyle name="Normal 4 13 7" xfId="26305"/>
    <cellStyle name="Normal 4 13 8" xfId="26306"/>
    <cellStyle name="Normal 4 13 9" xfId="26307"/>
    <cellStyle name="Normal 4 14" xfId="26308"/>
    <cellStyle name="Normal 4 14 10" xfId="26309"/>
    <cellStyle name="Normal 4 14 11" xfId="26310"/>
    <cellStyle name="Normal 4 14 12" xfId="26311"/>
    <cellStyle name="Normal 4 14 13" xfId="26312"/>
    <cellStyle name="Normal 4 14 14" xfId="26313"/>
    <cellStyle name="Normal 4 14 15" xfId="26314"/>
    <cellStyle name="Normal 4 14 16" xfId="26315"/>
    <cellStyle name="Normal 4 14 17" xfId="26316"/>
    <cellStyle name="Normal 4 14 18" xfId="26317"/>
    <cellStyle name="Normal 4 14 19" xfId="26318"/>
    <cellStyle name="Normal 4 14 2" xfId="26319"/>
    <cellStyle name="Normal 4 14 20" xfId="26320"/>
    <cellStyle name="Normal 4 14 21" xfId="26321"/>
    <cellStyle name="Normal 4 14 22" xfId="26322"/>
    <cellStyle name="Normal 4 14 23" xfId="26323"/>
    <cellStyle name="Normal 4 14 24" xfId="26324"/>
    <cellStyle name="Normal 4 14 3" xfId="26325"/>
    <cellStyle name="Normal 4 14 4" xfId="26326"/>
    <cellStyle name="Normal 4 14 5" xfId="26327"/>
    <cellStyle name="Normal 4 14 6" xfId="26328"/>
    <cellStyle name="Normal 4 14 7" xfId="26329"/>
    <cellStyle name="Normal 4 14 8" xfId="26330"/>
    <cellStyle name="Normal 4 14 9" xfId="26331"/>
    <cellStyle name="Normal 4 15" xfId="26332"/>
    <cellStyle name="Normal 4 15 10" xfId="26333"/>
    <cellStyle name="Normal 4 15 11" xfId="26334"/>
    <cellStyle name="Normal 4 15 12" xfId="26335"/>
    <cellStyle name="Normal 4 15 13" xfId="26336"/>
    <cellStyle name="Normal 4 15 14" xfId="26337"/>
    <cellStyle name="Normal 4 15 15" xfId="26338"/>
    <cellStyle name="Normal 4 15 16" xfId="26339"/>
    <cellStyle name="Normal 4 15 17" xfId="26340"/>
    <cellStyle name="Normal 4 15 18" xfId="26341"/>
    <cellStyle name="Normal 4 15 19" xfId="26342"/>
    <cellStyle name="Normal 4 15 2" xfId="26343"/>
    <cellStyle name="Normal 4 15 20" xfId="26344"/>
    <cellStyle name="Normal 4 15 21" xfId="26345"/>
    <cellStyle name="Normal 4 15 22" xfId="26346"/>
    <cellStyle name="Normal 4 15 23" xfId="26347"/>
    <cellStyle name="Normal 4 15 24" xfId="26348"/>
    <cellStyle name="Normal 4 15 3" xfId="26349"/>
    <cellStyle name="Normal 4 15 4" xfId="26350"/>
    <cellStyle name="Normal 4 15 5" xfId="26351"/>
    <cellStyle name="Normal 4 15 6" xfId="26352"/>
    <cellStyle name="Normal 4 15 7" xfId="26353"/>
    <cellStyle name="Normal 4 15 8" xfId="26354"/>
    <cellStyle name="Normal 4 15 9" xfId="26355"/>
    <cellStyle name="Normal 4 16" xfId="26356"/>
    <cellStyle name="Normal 4 16 10" xfId="26357"/>
    <cellStyle name="Normal 4 16 11" xfId="26358"/>
    <cellStyle name="Normal 4 16 12" xfId="26359"/>
    <cellStyle name="Normal 4 16 13" xfId="26360"/>
    <cellStyle name="Normal 4 16 14" xfId="26361"/>
    <cellStyle name="Normal 4 16 15" xfId="26362"/>
    <cellStyle name="Normal 4 16 16" xfId="26363"/>
    <cellStyle name="Normal 4 16 17" xfId="26364"/>
    <cellStyle name="Normal 4 16 18" xfId="26365"/>
    <cellStyle name="Normal 4 16 19" xfId="26366"/>
    <cellStyle name="Normal 4 16 2" xfId="26367"/>
    <cellStyle name="Normal 4 16 20" xfId="26368"/>
    <cellStyle name="Normal 4 16 21" xfId="26369"/>
    <cellStyle name="Normal 4 16 22" xfId="26370"/>
    <cellStyle name="Normal 4 16 23" xfId="26371"/>
    <cellStyle name="Normal 4 16 24" xfId="26372"/>
    <cellStyle name="Normal 4 16 3" xfId="26373"/>
    <cellStyle name="Normal 4 16 4" xfId="26374"/>
    <cellStyle name="Normal 4 16 5" xfId="26375"/>
    <cellStyle name="Normal 4 16 6" xfId="26376"/>
    <cellStyle name="Normal 4 16 7" xfId="26377"/>
    <cellStyle name="Normal 4 16 8" xfId="26378"/>
    <cellStyle name="Normal 4 16 9" xfId="26379"/>
    <cellStyle name="Normal 4 17" xfId="26380"/>
    <cellStyle name="Normal 4 17 10" xfId="26381"/>
    <cellStyle name="Normal 4 17 11" xfId="26382"/>
    <cellStyle name="Normal 4 17 12" xfId="26383"/>
    <cellStyle name="Normal 4 17 13" xfId="26384"/>
    <cellStyle name="Normal 4 17 14" xfId="26385"/>
    <cellStyle name="Normal 4 17 15" xfId="26386"/>
    <cellStyle name="Normal 4 17 16" xfId="26387"/>
    <cellStyle name="Normal 4 17 17" xfId="26388"/>
    <cellStyle name="Normal 4 17 18" xfId="26389"/>
    <cellStyle name="Normal 4 17 19" xfId="26390"/>
    <cellStyle name="Normal 4 17 2" xfId="26391"/>
    <cellStyle name="Normal 4 17 20" xfId="26392"/>
    <cellStyle name="Normal 4 17 21" xfId="26393"/>
    <cellStyle name="Normal 4 17 22" xfId="26394"/>
    <cellStyle name="Normal 4 17 23" xfId="26395"/>
    <cellStyle name="Normal 4 17 24" xfId="26396"/>
    <cellStyle name="Normal 4 17 3" xfId="26397"/>
    <cellStyle name="Normal 4 17 4" xfId="26398"/>
    <cellStyle name="Normal 4 17 5" xfId="26399"/>
    <cellStyle name="Normal 4 17 6" xfId="26400"/>
    <cellStyle name="Normal 4 17 7" xfId="26401"/>
    <cellStyle name="Normal 4 17 8" xfId="26402"/>
    <cellStyle name="Normal 4 17 9" xfId="26403"/>
    <cellStyle name="Normal 4 18" xfId="26404"/>
    <cellStyle name="Normal 4 18 10" xfId="26405"/>
    <cellStyle name="Normal 4 18 11" xfId="26406"/>
    <cellStyle name="Normal 4 18 12" xfId="26407"/>
    <cellStyle name="Normal 4 18 13" xfId="26408"/>
    <cellStyle name="Normal 4 18 14" xfId="26409"/>
    <cellStyle name="Normal 4 18 15" xfId="26410"/>
    <cellStyle name="Normal 4 18 16" xfId="26411"/>
    <cellStyle name="Normal 4 18 17" xfId="26412"/>
    <cellStyle name="Normal 4 18 18" xfId="26413"/>
    <cellStyle name="Normal 4 18 19" xfId="26414"/>
    <cellStyle name="Normal 4 18 2" xfId="26415"/>
    <cellStyle name="Normal 4 18 20" xfId="26416"/>
    <cellStyle name="Normal 4 18 21" xfId="26417"/>
    <cellStyle name="Normal 4 18 22" xfId="26418"/>
    <cellStyle name="Normal 4 18 23" xfId="26419"/>
    <cellStyle name="Normal 4 18 24" xfId="26420"/>
    <cellStyle name="Normal 4 18 3" xfId="26421"/>
    <cellStyle name="Normal 4 18 4" xfId="26422"/>
    <cellStyle name="Normal 4 18 5" xfId="26423"/>
    <cellStyle name="Normal 4 18 6" xfId="26424"/>
    <cellStyle name="Normal 4 18 7" xfId="26425"/>
    <cellStyle name="Normal 4 18 8" xfId="26426"/>
    <cellStyle name="Normal 4 18 9" xfId="26427"/>
    <cellStyle name="Normal 4 19" xfId="26428"/>
    <cellStyle name="Normal 4 19 10" xfId="26429"/>
    <cellStyle name="Normal 4 19 11" xfId="26430"/>
    <cellStyle name="Normal 4 19 12" xfId="26431"/>
    <cellStyle name="Normal 4 19 13" xfId="26432"/>
    <cellStyle name="Normal 4 19 14" xfId="26433"/>
    <cellStyle name="Normal 4 19 15" xfId="26434"/>
    <cellStyle name="Normal 4 19 16" xfId="26435"/>
    <cellStyle name="Normal 4 19 17" xfId="26436"/>
    <cellStyle name="Normal 4 19 18" xfId="26437"/>
    <cellStyle name="Normal 4 19 19" xfId="26438"/>
    <cellStyle name="Normal 4 19 2" xfId="26439"/>
    <cellStyle name="Normal 4 19 20" xfId="26440"/>
    <cellStyle name="Normal 4 19 21" xfId="26441"/>
    <cellStyle name="Normal 4 19 22" xfId="26442"/>
    <cellStyle name="Normal 4 19 23" xfId="26443"/>
    <cellStyle name="Normal 4 19 24" xfId="26444"/>
    <cellStyle name="Normal 4 19 3" xfId="26445"/>
    <cellStyle name="Normal 4 19 4" xfId="26446"/>
    <cellStyle name="Normal 4 19 5" xfId="26447"/>
    <cellStyle name="Normal 4 19 6" xfId="26448"/>
    <cellStyle name="Normal 4 19 7" xfId="26449"/>
    <cellStyle name="Normal 4 19 8" xfId="26450"/>
    <cellStyle name="Normal 4 19 9" xfId="26451"/>
    <cellStyle name="Normal 4 2" xfId="26452"/>
    <cellStyle name="Normal 4 2 10" xfId="26453"/>
    <cellStyle name="Normal 4 2 11" xfId="26454"/>
    <cellStyle name="Normal 4 2 12" xfId="26455"/>
    <cellStyle name="Normal 4 2 13" xfId="26456"/>
    <cellStyle name="Normal 4 2 14" xfId="26457"/>
    <cellStyle name="Normal 4 2 15" xfId="26458"/>
    <cellStyle name="Normal 4 2 16" xfId="26459"/>
    <cellStyle name="Normal 4 2 17" xfId="26460"/>
    <cellStyle name="Normal 4 2 18" xfId="26461"/>
    <cellStyle name="Normal 4 2 19" xfId="26462"/>
    <cellStyle name="Normal 4 2 2" xfId="26463"/>
    <cellStyle name="Normal 4 2 2 2" xfId="26464"/>
    <cellStyle name="Normal 4 2 2 2 2" xfId="26465"/>
    <cellStyle name="Normal 4 2 2 2 2 2" xfId="26466"/>
    <cellStyle name="Normal 4 2 2 2 3" xfId="26467"/>
    <cellStyle name="Normal 4 2 2 3" xfId="26468"/>
    <cellStyle name="Normal 4 2 2 3 2" xfId="26469"/>
    <cellStyle name="Normal 4 2 2 4" xfId="26470"/>
    <cellStyle name="Normal 4 2 20" xfId="26471"/>
    <cellStyle name="Normal 4 2 21" xfId="26472"/>
    <cellStyle name="Normal 4 2 22" xfId="26473"/>
    <cellStyle name="Normal 4 2 23" xfId="26474"/>
    <cellStyle name="Normal 4 2 24" xfId="26475"/>
    <cellStyle name="Normal 4 2 25" xfId="26476"/>
    <cellStyle name="Normal 4 2 3" xfId="26477"/>
    <cellStyle name="Normal 4 2 3 2" xfId="26478"/>
    <cellStyle name="Normal 4 2 3 2 2" xfId="26479"/>
    <cellStyle name="Normal 4 2 3 2 2 2" xfId="26480"/>
    <cellStyle name="Normal 4 2 3 2 3" xfId="26481"/>
    <cellStyle name="Normal 4 2 3 3" xfId="26482"/>
    <cellStyle name="Normal 4 2 3 3 2" xfId="26483"/>
    <cellStyle name="Normal 4 2 3 4" xfId="26484"/>
    <cellStyle name="Normal 4 2 4" xfId="26485"/>
    <cellStyle name="Normal 4 2 4 2" xfId="26486"/>
    <cellStyle name="Normal 4 2 4 2 2" xfId="26487"/>
    <cellStyle name="Normal 4 2 4 3" xfId="26488"/>
    <cellStyle name="Normal 4 2 5" xfId="26489"/>
    <cellStyle name="Normal 4 2 5 2" xfId="26490"/>
    <cellStyle name="Normal 4 2 6" xfId="26491"/>
    <cellStyle name="Normal 4 2 7" xfId="26492"/>
    <cellStyle name="Normal 4 2 8" xfId="26493"/>
    <cellStyle name="Normal 4 2 9" xfId="26494"/>
    <cellStyle name="Normal 4 20" xfId="26495"/>
    <cellStyle name="Normal 4 20 10" xfId="26496"/>
    <cellStyle name="Normal 4 20 11" xfId="26497"/>
    <cellStyle name="Normal 4 20 12" xfId="26498"/>
    <cellStyle name="Normal 4 20 13" xfId="26499"/>
    <cellStyle name="Normal 4 20 14" xfId="26500"/>
    <cellStyle name="Normal 4 20 15" xfId="26501"/>
    <cellStyle name="Normal 4 20 16" xfId="26502"/>
    <cellStyle name="Normal 4 20 17" xfId="26503"/>
    <cellStyle name="Normal 4 20 18" xfId="26504"/>
    <cellStyle name="Normal 4 20 19" xfId="26505"/>
    <cellStyle name="Normal 4 20 2" xfId="26506"/>
    <cellStyle name="Normal 4 20 20" xfId="26507"/>
    <cellStyle name="Normal 4 20 21" xfId="26508"/>
    <cellStyle name="Normal 4 20 22" xfId="26509"/>
    <cellStyle name="Normal 4 20 23" xfId="26510"/>
    <cellStyle name="Normal 4 20 24" xfId="26511"/>
    <cellStyle name="Normal 4 20 3" xfId="26512"/>
    <cellStyle name="Normal 4 20 4" xfId="26513"/>
    <cellStyle name="Normal 4 20 5" xfId="26514"/>
    <cellStyle name="Normal 4 20 6" xfId="26515"/>
    <cellStyle name="Normal 4 20 7" xfId="26516"/>
    <cellStyle name="Normal 4 20 8" xfId="26517"/>
    <cellStyle name="Normal 4 20 9" xfId="26518"/>
    <cellStyle name="Normal 4 21" xfId="26519"/>
    <cellStyle name="Normal 4 21 10" xfId="26520"/>
    <cellStyle name="Normal 4 21 11" xfId="26521"/>
    <cellStyle name="Normal 4 21 12" xfId="26522"/>
    <cellStyle name="Normal 4 21 13" xfId="26523"/>
    <cellStyle name="Normal 4 21 14" xfId="26524"/>
    <cellStyle name="Normal 4 21 15" xfId="26525"/>
    <cellStyle name="Normal 4 21 16" xfId="26526"/>
    <cellStyle name="Normal 4 21 17" xfId="26527"/>
    <cellStyle name="Normal 4 21 18" xfId="26528"/>
    <cellStyle name="Normal 4 21 19" xfId="26529"/>
    <cellStyle name="Normal 4 21 2" xfId="26530"/>
    <cellStyle name="Normal 4 21 20" xfId="26531"/>
    <cellStyle name="Normal 4 21 21" xfId="26532"/>
    <cellStyle name="Normal 4 21 22" xfId="26533"/>
    <cellStyle name="Normal 4 21 23" xfId="26534"/>
    <cellStyle name="Normal 4 21 24" xfId="26535"/>
    <cellStyle name="Normal 4 21 3" xfId="26536"/>
    <cellStyle name="Normal 4 21 4" xfId="26537"/>
    <cellStyle name="Normal 4 21 5" xfId="26538"/>
    <cellStyle name="Normal 4 21 6" xfId="26539"/>
    <cellStyle name="Normal 4 21 7" xfId="26540"/>
    <cellStyle name="Normal 4 21 8" xfId="26541"/>
    <cellStyle name="Normal 4 21 9" xfId="26542"/>
    <cellStyle name="Normal 4 22" xfId="26543"/>
    <cellStyle name="Normal 4 22 10" xfId="26544"/>
    <cellStyle name="Normal 4 22 11" xfId="26545"/>
    <cellStyle name="Normal 4 22 12" xfId="26546"/>
    <cellStyle name="Normal 4 22 13" xfId="26547"/>
    <cellStyle name="Normal 4 22 14" xfId="26548"/>
    <cellStyle name="Normal 4 22 15" xfId="26549"/>
    <cellStyle name="Normal 4 22 16" xfId="26550"/>
    <cellStyle name="Normal 4 22 17" xfId="26551"/>
    <cellStyle name="Normal 4 22 18" xfId="26552"/>
    <cellStyle name="Normal 4 22 19" xfId="26553"/>
    <cellStyle name="Normal 4 22 2" xfId="26554"/>
    <cellStyle name="Normal 4 22 20" xfId="26555"/>
    <cellStyle name="Normal 4 22 21" xfId="26556"/>
    <cellStyle name="Normal 4 22 22" xfId="26557"/>
    <cellStyle name="Normal 4 22 23" xfId="26558"/>
    <cellStyle name="Normal 4 22 24" xfId="26559"/>
    <cellStyle name="Normal 4 22 3" xfId="26560"/>
    <cellStyle name="Normal 4 22 4" xfId="26561"/>
    <cellStyle name="Normal 4 22 5" xfId="26562"/>
    <cellStyle name="Normal 4 22 6" xfId="26563"/>
    <cellStyle name="Normal 4 22 7" xfId="26564"/>
    <cellStyle name="Normal 4 22 8" xfId="26565"/>
    <cellStyle name="Normal 4 22 9" xfId="26566"/>
    <cellStyle name="Normal 4 23" xfId="26567"/>
    <cellStyle name="Normal 4 24" xfId="26568"/>
    <cellStyle name="Normal 4 25" xfId="26569"/>
    <cellStyle name="Normal 4 26" xfId="26570"/>
    <cellStyle name="Normal 4 27" xfId="26571"/>
    <cellStyle name="Normal 4 28" xfId="26572"/>
    <cellStyle name="Normal 4 29" xfId="26573"/>
    <cellStyle name="Normal 4 3" xfId="26574"/>
    <cellStyle name="Normal 4 3 10" xfId="26575"/>
    <cellStyle name="Normal 4 3 11" xfId="26576"/>
    <cellStyle name="Normal 4 3 12" xfId="26577"/>
    <cellStyle name="Normal 4 3 13" xfId="26578"/>
    <cellStyle name="Normal 4 3 14" xfId="26579"/>
    <cellStyle name="Normal 4 3 15" xfId="26580"/>
    <cellStyle name="Normal 4 3 16" xfId="26581"/>
    <cellStyle name="Normal 4 3 17" xfId="26582"/>
    <cellStyle name="Normal 4 3 18" xfId="26583"/>
    <cellStyle name="Normal 4 3 19" xfId="26584"/>
    <cellStyle name="Normal 4 3 2" xfId="26585"/>
    <cellStyle name="Normal 4 3 2 2" xfId="26586"/>
    <cellStyle name="Normal 4 3 2 2 2" xfId="26587"/>
    <cellStyle name="Normal 4 3 2 3" xfId="26588"/>
    <cellStyle name="Normal 4 3 20" xfId="26589"/>
    <cellStyle name="Normal 4 3 21" xfId="26590"/>
    <cellStyle name="Normal 4 3 22" xfId="26591"/>
    <cellStyle name="Normal 4 3 23" xfId="26592"/>
    <cellStyle name="Normal 4 3 24" xfId="26593"/>
    <cellStyle name="Normal 4 3 25" xfId="26594"/>
    <cellStyle name="Normal 4 3 3" xfId="26595"/>
    <cellStyle name="Normal 4 3 3 2" xfId="26596"/>
    <cellStyle name="Normal 4 3 4" xfId="26597"/>
    <cellStyle name="Normal 4 3 4 2" xfId="26598"/>
    <cellStyle name="Normal 4 3 5" xfId="26599"/>
    <cellStyle name="Normal 4 3 6" xfId="26600"/>
    <cellStyle name="Normal 4 3 7" xfId="26601"/>
    <cellStyle name="Normal 4 3 8" xfId="26602"/>
    <cellStyle name="Normal 4 3 9" xfId="26603"/>
    <cellStyle name="Normal 4 30" xfId="26604"/>
    <cellStyle name="Normal 4 31" xfId="26605"/>
    <cellStyle name="Normal 4 32" xfId="26606"/>
    <cellStyle name="Normal 4 33" xfId="26607"/>
    <cellStyle name="Normal 4 34" xfId="26608"/>
    <cellStyle name="Normal 4 35" xfId="26609"/>
    <cellStyle name="Normal 4 36" xfId="26610"/>
    <cellStyle name="Normal 4 37" xfId="26611"/>
    <cellStyle name="Normal 4 38" xfId="26612"/>
    <cellStyle name="Normal 4 39" xfId="26613"/>
    <cellStyle name="Normal 4 4" xfId="26614"/>
    <cellStyle name="Normal 4 4 10" xfId="26615"/>
    <cellStyle name="Normal 4 4 11" xfId="26616"/>
    <cellStyle name="Normal 4 4 12" xfId="26617"/>
    <cellStyle name="Normal 4 4 13" xfId="26618"/>
    <cellStyle name="Normal 4 4 14" xfId="26619"/>
    <cellStyle name="Normal 4 4 15" xfId="26620"/>
    <cellStyle name="Normal 4 4 16" xfId="26621"/>
    <cellStyle name="Normal 4 4 17" xfId="26622"/>
    <cellStyle name="Normal 4 4 18" xfId="26623"/>
    <cellStyle name="Normal 4 4 19" xfId="26624"/>
    <cellStyle name="Normal 4 4 2" xfId="26625"/>
    <cellStyle name="Normal 4 4 20" xfId="26626"/>
    <cellStyle name="Normal 4 4 21" xfId="26627"/>
    <cellStyle name="Normal 4 4 22" xfId="26628"/>
    <cellStyle name="Normal 4 4 23" xfId="26629"/>
    <cellStyle name="Normal 4 4 24" xfId="26630"/>
    <cellStyle name="Normal 4 4 25" xfId="26631"/>
    <cellStyle name="Normal 4 4 3" xfId="26632"/>
    <cellStyle name="Normal 4 4 4" xfId="26633"/>
    <cellStyle name="Normal 4 4 5" xfId="26634"/>
    <cellStyle name="Normal 4 4 6" xfId="26635"/>
    <cellStyle name="Normal 4 4 7" xfId="26636"/>
    <cellStyle name="Normal 4 4 8" xfId="26637"/>
    <cellStyle name="Normal 4 4 9" xfId="26638"/>
    <cellStyle name="Normal 4 40" xfId="26639"/>
    <cellStyle name="Normal 4 41" xfId="26640"/>
    <cellStyle name="Normal 4 42" xfId="26641"/>
    <cellStyle name="Normal 4 43" xfId="26642"/>
    <cellStyle name="Normal 4 44" xfId="26643"/>
    <cellStyle name="Normal 4 45" xfId="26644"/>
    <cellStyle name="Normal 4 46" xfId="26645"/>
    <cellStyle name="Normal 4 46 2" xfId="26646"/>
    <cellStyle name="Normal 4 47" xfId="26647"/>
    <cellStyle name="Normal 4 48" xfId="26648"/>
    <cellStyle name="Normal 4 5" xfId="26649"/>
    <cellStyle name="Normal 4 5 10" xfId="26650"/>
    <cellStyle name="Normal 4 5 11" xfId="26651"/>
    <cellStyle name="Normal 4 5 12" xfId="26652"/>
    <cellStyle name="Normal 4 5 13" xfId="26653"/>
    <cellStyle name="Normal 4 5 14" xfId="26654"/>
    <cellStyle name="Normal 4 5 15" xfId="26655"/>
    <cellStyle name="Normal 4 5 16" xfId="26656"/>
    <cellStyle name="Normal 4 5 17" xfId="26657"/>
    <cellStyle name="Normal 4 5 18" xfId="26658"/>
    <cellStyle name="Normal 4 5 19" xfId="26659"/>
    <cellStyle name="Normal 4 5 2" xfId="26660"/>
    <cellStyle name="Normal 4 5 20" xfId="26661"/>
    <cellStyle name="Normal 4 5 21" xfId="26662"/>
    <cellStyle name="Normal 4 5 22" xfId="26663"/>
    <cellStyle name="Normal 4 5 23" xfId="26664"/>
    <cellStyle name="Normal 4 5 24" xfId="26665"/>
    <cellStyle name="Normal 4 5 25" xfId="26666"/>
    <cellStyle name="Normal 4 5 3" xfId="26667"/>
    <cellStyle name="Normal 4 5 4" xfId="26668"/>
    <cellStyle name="Normal 4 5 5" xfId="26669"/>
    <cellStyle name="Normal 4 5 6" xfId="26670"/>
    <cellStyle name="Normal 4 5 7" xfId="26671"/>
    <cellStyle name="Normal 4 5 8" xfId="26672"/>
    <cellStyle name="Normal 4 5 9" xfId="26673"/>
    <cellStyle name="Normal 4 6" xfId="26674"/>
    <cellStyle name="Normal 4 6 10" xfId="26675"/>
    <cellStyle name="Normal 4 6 11" xfId="26676"/>
    <cellStyle name="Normal 4 6 12" xfId="26677"/>
    <cellStyle name="Normal 4 6 13" xfId="26678"/>
    <cellStyle name="Normal 4 6 14" xfId="26679"/>
    <cellStyle name="Normal 4 6 15" xfId="26680"/>
    <cellStyle name="Normal 4 6 16" xfId="26681"/>
    <cellStyle name="Normal 4 6 17" xfId="26682"/>
    <cellStyle name="Normal 4 6 18" xfId="26683"/>
    <cellStyle name="Normal 4 6 19" xfId="26684"/>
    <cellStyle name="Normal 4 6 2" xfId="26685"/>
    <cellStyle name="Normal 4 6 20" xfId="26686"/>
    <cellStyle name="Normal 4 6 21" xfId="26687"/>
    <cellStyle name="Normal 4 6 22" xfId="26688"/>
    <cellStyle name="Normal 4 6 23" xfId="26689"/>
    <cellStyle name="Normal 4 6 24" xfId="26690"/>
    <cellStyle name="Normal 4 6 25" xfId="26691"/>
    <cellStyle name="Normal 4 6 3" xfId="26692"/>
    <cellStyle name="Normal 4 6 4" xfId="26693"/>
    <cellStyle name="Normal 4 6 5" xfId="26694"/>
    <cellStyle name="Normal 4 6 6" xfId="26695"/>
    <cellStyle name="Normal 4 6 7" xfId="26696"/>
    <cellStyle name="Normal 4 6 8" xfId="26697"/>
    <cellStyle name="Normal 4 6 9" xfId="26698"/>
    <cellStyle name="Normal 4 7" xfId="26699"/>
    <cellStyle name="Normal 4 7 10" xfId="26700"/>
    <cellStyle name="Normal 4 7 11" xfId="26701"/>
    <cellStyle name="Normal 4 7 12" xfId="26702"/>
    <cellStyle name="Normal 4 7 13" xfId="26703"/>
    <cellStyle name="Normal 4 7 14" xfId="26704"/>
    <cellStyle name="Normal 4 7 15" xfId="26705"/>
    <cellStyle name="Normal 4 7 16" xfId="26706"/>
    <cellStyle name="Normal 4 7 17" xfId="26707"/>
    <cellStyle name="Normal 4 7 18" xfId="26708"/>
    <cellStyle name="Normal 4 7 19" xfId="26709"/>
    <cellStyle name="Normal 4 7 2" xfId="26710"/>
    <cellStyle name="Normal 4 7 20" xfId="26711"/>
    <cellStyle name="Normal 4 7 21" xfId="26712"/>
    <cellStyle name="Normal 4 7 22" xfId="26713"/>
    <cellStyle name="Normal 4 7 23" xfId="26714"/>
    <cellStyle name="Normal 4 7 24" xfId="26715"/>
    <cellStyle name="Normal 4 7 3" xfId="26716"/>
    <cellStyle name="Normal 4 7 4" xfId="26717"/>
    <cellStyle name="Normal 4 7 5" xfId="26718"/>
    <cellStyle name="Normal 4 7 6" xfId="26719"/>
    <cellStyle name="Normal 4 7 7" xfId="26720"/>
    <cellStyle name="Normal 4 7 8" xfId="26721"/>
    <cellStyle name="Normal 4 7 9" xfId="26722"/>
    <cellStyle name="Normal 4 8" xfId="26723"/>
    <cellStyle name="Normal 4 8 10" xfId="26724"/>
    <cellStyle name="Normal 4 8 11" xfId="26725"/>
    <cellStyle name="Normal 4 8 12" xfId="26726"/>
    <cellStyle name="Normal 4 8 13" xfId="26727"/>
    <cellStyle name="Normal 4 8 14" xfId="26728"/>
    <cellStyle name="Normal 4 8 15" xfId="26729"/>
    <cellStyle name="Normal 4 8 16" xfId="26730"/>
    <cellStyle name="Normal 4 8 17" xfId="26731"/>
    <cellStyle name="Normal 4 8 18" xfId="26732"/>
    <cellStyle name="Normal 4 8 19" xfId="26733"/>
    <cellStyle name="Normal 4 8 2" xfId="26734"/>
    <cellStyle name="Normal 4 8 20" xfId="26735"/>
    <cellStyle name="Normal 4 8 21" xfId="26736"/>
    <cellStyle name="Normal 4 8 22" xfId="26737"/>
    <cellStyle name="Normal 4 8 23" xfId="26738"/>
    <cellStyle name="Normal 4 8 24" xfId="26739"/>
    <cellStyle name="Normal 4 8 3" xfId="26740"/>
    <cellStyle name="Normal 4 8 4" xfId="26741"/>
    <cellStyle name="Normal 4 8 5" xfId="26742"/>
    <cellStyle name="Normal 4 8 6" xfId="26743"/>
    <cellStyle name="Normal 4 8 7" xfId="26744"/>
    <cellStyle name="Normal 4 8 8" xfId="26745"/>
    <cellStyle name="Normal 4 8 9" xfId="26746"/>
    <cellStyle name="Normal 4 9" xfId="26747"/>
    <cellStyle name="Normal 4 9 10" xfId="26748"/>
    <cellStyle name="Normal 4 9 11" xfId="26749"/>
    <cellStyle name="Normal 4 9 12" xfId="26750"/>
    <cellStyle name="Normal 4 9 13" xfId="26751"/>
    <cellStyle name="Normal 4 9 14" xfId="26752"/>
    <cellStyle name="Normal 4 9 15" xfId="26753"/>
    <cellStyle name="Normal 4 9 16" xfId="26754"/>
    <cellStyle name="Normal 4 9 17" xfId="26755"/>
    <cellStyle name="Normal 4 9 18" xfId="26756"/>
    <cellStyle name="Normal 4 9 19" xfId="26757"/>
    <cellStyle name="Normal 4 9 2" xfId="26758"/>
    <cellStyle name="Normal 4 9 20" xfId="26759"/>
    <cellStyle name="Normal 4 9 21" xfId="26760"/>
    <cellStyle name="Normal 4 9 22" xfId="26761"/>
    <cellStyle name="Normal 4 9 23" xfId="26762"/>
    <cellStyle name="Normal 4 9 24" xfId="26763"/>
    <cellStyle name="Normal 4 9 3" xfId="26764"/>
    <cellStyle name="Normal 4 9 4" xfId="26765"/>
    <cellStyle name="Normal 4 9 5" xfId="26766"/>
    <cellStyle name="Normal 4 9 6" xfId="26767"/>
    <cellStyle name="Normal 4 9 7" xfId="26768"/>
    <cellStyle name="Normal 4 9 8" xfId="26769"/>
    <cellStyle name="Normal 4 9 9" xfId="26770"/>
    <cellStyle name="Normal 40" xfId="26771"/>
    <cellStyle name="Normal 40 2" xfId="26772"/>
    <cellStyle name="Normal 41" xfId="26773"/>
    <cellStyle name="Normal 41 2" xfId="26774"/>
    <cellStyle name="Normal 42" xfId="26775"/>
    <cellStyle name="Normal 42 2" xfId="26776"/>
    <cellStyle name="Normal 43" xfId="26777"/>
    <cellStyle name="Normal 43 2" xfId="26778"/>
    <cellStyle name="Normal 44" xfId="26779"/>
    <cellStyle name="Normal 44 2" xfId="26780"/>
    <cellStyle name="Normal 45" xfId="26781"/>
    <cellStyle name="Normal 45 2" xfId="26782"/>
    <cellStyle name="Normal 46" xfId="26783"/>
    <cellStyle name="Normal 46 2" xfId="26784"/>
    <cellStyle name="Normal 47" xfId="26785"/>
    <cellStyle name="Normal 47 2" xfId="26786"/>
    <cellStyle name="Normal 48" xfId="26787"/>
    <cellStyle name="Normal 48 2" xfId="26788"/>
    <cellStyle name="Normal 49" xfId="26789"/>
    <cellStyle name="Normal 49 2" xfId="26790"/>
    <cellStyle name="Normal 5" xfId="26791"/>
    <cellStyle name="Normal 5 10" xfId="26792"/>
    <cellStyle name="Normal 5 10 10" xfId="26793"/>
    <cellStyle name="Normal 5 10 11" xfId="26794"/>
    <cellStyle name="Normal 5 10 12" xfId="26795"/>
    <cellStyle name="Normal 5 10 13" xfId="26796"/>
    <cellStyle name="Normal 5 10 14" xfId="26797"/>
    <cellStyle name="Normal 5 10 15" xfId="26798"/>
    <cellStyle name="Normal 5 10 16" xfId="26799"/>
    <cellStyle name="Normal 5 10 17" xfId="26800"/>
    <cellStyle name="Normal 5 10 18" xfId="26801"/>
    <cellStyle name="Normal 5 10 19" xfId="26802"/>
    <cellStyle name="Normal 5 10 2" xfId="26803"/>
    <cellStyle name="Normal 5 10 20" xfId="26804"/>
    <cellStyle name="Normal 5 10 21" xfId="26805"/>
    <cellStyle name="Normal 5 10 22" xfId="26806"/>
    <cellStyle name="Normal 5 10 23" xfId="26807"/>
    <cellStyle name="Normal 5 10 24" xfId="26808"/>
    <cellStyle name="Normal 5 10 3" xfId="26809"/>
    <cellStyle name="Normal 5 10 4" xfId="26810"/>
    <cellStyle name="Normal 5 10 5" xfId="26811"/>
    <cellStyle name="Normal 5 10 6" xfId="26812"/>
    <cellStyle name="Normal 5 10 7" xfId="26813"/>
    <cellStyle name="Normal 5 10 8" xfId="26814"/>
    <cellStyle name="Normal 5 10 9" xfId="26815"/>
    <cellStyle name="Normal 5 11" xfId="26816"/>
    <cellStyle name="Normal 5 11 10" xfId="26817"/>
    <cellStyle name="Normal 5 11 11" xfId="26818"/>
    <cellStyle name="Normal 5 11 12" xfId="26819"/>
    <cellStyle name="Normal 5 11 13" xfId="26820"/>
    <cellStyle name="Normal 5 11 14" xfId="26821"/>
    <cellStyle name="Normal 5 11 15" xfId="26822"/>
    <cellStyle name="Normal 5 11 16" xfId="26823"/>
    <cellStyle name="Normal 5 11 17" xfId="26824"/>
    <cellStyle name="Normal 5 11 18" xfId="26825"/>
    <cellStyle name="Normal 5 11 19" xfId="26826"/>
    <cellStyle name="Normal 5 11 2" xfId="26827"/>
    <cellStyle name="Normal 5 11 20" xfId="26828"/>
    <cellStyle name="Normal 5 11 21" xfId="26829"/>
    <cellStyle name="Normal 5 11 22" xfId="26830"/>
    <cellStyle name="Normal 5 11 23" xfId="26831"/>
    <cellStyle name="Normal 5 11 24" xfId="26832"/>
    <cellStyle name="Normal 5 11 3" xfId="26833"/>
    <cellStyle name="Normal 5 11 4" xfId="26834"/>
    <cellStyle name="Normal 5 11 5" xfId="26835"/>
    <cellStyle name="Normal 5 11 6" xfId="26836"/>
    <cellStyle name="Normal 5 11 7" xfId="26837"/>
    <cellStyle name="Normal 5 11 8" xfId="26838"/>
    <cellStyle name="Normal 5 11 9" xfId="26839"/>
    <cellStyle name="Normal 5 12" xfId="26840"/>
    <cellStyle name="Normal 5 12 10" xfId="26841"/>
    <cellStyle name="Normal 5 12 11" xfId="26842"/>
    <cellStyle name="Normal 5 12 12" xfId="26843"/>
    <cellStyle name="Normal 5 12 13" xfId="26844"/>
    <cellStyle name="Normal 5 12 14" xfId="26845"/>
    <cellStyle name="Normal 5 12 15" xfId="26846"/>
    <cellStyle name="Normal 5 12 16" xfId="26847"/>
    <cellStyle name="Normal 5 12 17" xfId="26848"/>
    <cellStyle name="Normal 5 12 18" xfId="26849"/>
    <cellStyle name="Normal 5 12 19" xfId="26850"/>
    <cellStyle name="Normal 5 12 2" xfId="26851"/>
    <cellStyle name="Normal 5 12 20" xfId="26852"/>
    <cellStyle name="Normal 5 12 21" xfId="26853"/>
    <cellStyle name="Normal 5 12 22" xfId="26854"/>
    <cellStyle name="Normal 5 12 23" xfId="26855"/>
    <cellStyle name="Normal 5 12 24" xfId="26856"/>
    <cellStyle name="Normal 5 12 3" xfId="26857"/>
    <cellStyle name="Normal 5 12 4" xfId="26858"/>
    <cellStyle name="Normal 5 12 5" xfId="26859"/>
    <cellStyle name="Normal 5 12 6" xfId="26860"/>
    <cellStyle name="Normal 5 12 7" xfId="26861"/>
    <cellStyle name="Normal 5 12 8" xfId="26862"/>
    <cellStyle name="Normal 5 12 9" xfId="26863"/>
    <cellStyle name="Normal 5 13" xfId="26864"/>
    <cellStyle name="Normal 5 13 10" xfId="26865"/>
    <cellStyle name="Normal 5 13 11" xfId="26866"/>
    <cellStyle name="Normal 5 13 12" xfId="26867"/>
    <cellStyle name="Normal 5 13 13" xfId="26868"/>
    <cellStyle name="Normal 5 13 14" xfId="26869"/>
    <cellStyle name="Normal 5 13 15" xfId="26870"/>
    <cellStyle name="Normal 5 13 16" xfId="26871"/>
    <cellStyle name="Normal 5 13 17" xfId="26872"/>
    <cellStyle name="Normal 5 13 18" xfId="26873"/>
    <cellStyle name="Normal 5 13 19" xfId="26874"/>
    <cellStyle name="Normal 5 13 2" xfId="26875"/>
    <cellStyle name="Normal 5 13 20" xfId="26876"/>
    <cellStyle name="Normal 5 13 21" xfId="26877"/>
    <cellStyle name="Normal 5 13 22" xfId="26878"/>
    <cellStyle name="Normal 5 13 23" xfId="26879"/>
    <cellStyle name="Normal 5 13 24" xfId="26880"/>
    <cellStyle name="Normal 5 13 3" xfId="26881"/>
    <cellStyle name="Normal 5 13 4" xfId="26882"/>
    <cellStyle name="Normal 5 13 5" xfId="26883"/>
    <cellStyle name="Normal 5 13 6" xfId="26884"/>
    <cellStyle name="Normal 5 13 7" xfId="26885"/>
    <cellStyle name="Normal 5 13 8" xfId="26886"/>
    <cellStyle name="Normal 5 13 9" xfId="26887"/>
    <cellStyle name="Normal 5 14" xfId="26888"/>
    <cellStyle name="Normal 5 14 10" xfId="26889"/>
    <cellStyle name="Normal 5 14 11" xfId="26890"/>
    <cellStyle name="Normal 5 14 12" xfId="26891"/>
    <cellStyle name="Normal 5 14 13" xfId="26892"/>
    <cellStyle name="Normal 5 14 14" xfId="26893"/>
    <cellStyle name="Normal 5 14 15" xfId="26894"/>
    <cellStyle name="Normal 5 14 16" xfId="26895"/>
    <cellStyle name="Normal 5 14 17" xfId="26896"/>
    <cellStyle name="Normal 5 14 18" xfId="26897"/>
    <cellStyle name="Normal 5 14 19" xfId="26898"/>
    <cellStyle name="Normal 5 14 2" xfId="26899"/>
    <cellStyle name="Normal 5 14 20" xfId="26900"/>
    <cellStyle name="Normal 5 14 21" xfId="26901"/>
    <cellStyle name="Normal 5 14 22" xfId="26902"/>
    <cellStyle name="Normal 5 14 23" xfId="26903"/>
    <cellStyle name="Normal 5 14 24" xfId="26904"/>
    <cellStyle name="Normal 5 14 3" xfId="26905"/>
    <cellStyle name="Normal 5 14 4" xfId="26906"/>
    <cellStyle name="Normal 5 14 5" xfId="26907"/>
    <cellStyle name="Normal 5 14 6" xfId="26908"/>
    <cellStyle name="Normal 5 14 7" xfId="26909"/>
    <cellStyle name="Normal 5 14 8" xfId="26910"/>
    <cellStyle name="Normal 5 14 9" xfId="26911"/>
    <cellStyle name="Normal 5 15" xfId="26912"/>
    <cellStyle name="Normal 5 15 10" xfId="26913"/>
    <cellStyle name="Normal 5 15 11" xfId="26914"/>
    <cellStyle name="Normal 5 15 12" xfId="26915"/>
    <cellStyle name="Normal 5 15 13" xfId="26916"/>
    <cellStyle name="Normal 5 15 14" xfId="26917"/>
    <cellStyle name="Normal 5 15 15" xfId="26918"/>
    <cellStyle name="Normal 5 15 16" xfId="26919"/>
    <cellStyle name="Normal 5 15 17" xfId="26920"/>
    <cellStyle name="Normal 5 15 18" xfId="26921"/>
    <cellStyle name="Normal 5 15 19" xfId="26922"/>
    <cellStyle name="Normal 5 15 2" xfId="26923"/>
    <cellStyle name="Normal 5 15 20" xfId="26924"/>
    <cellStyle name="Normal 5 15 21" xfId="26925"/>
    <cellStyle name="Normal 5 15 22" xfId="26926"/>
    <cellStyle name="Normal 5 15 23" xfId="26927"/>
    <cellStyle name="Normal 5 15 24" xfId="26928"/>
    <cellStyle name="Normal 5 15 3" xfId="26929"/>
    <cellStyle name="Normal 5 15 4" xfId="26930"/>
    <cellStyle name="Normal 5 15 5" xfId="26931"/>
    <cellStyle name="Normal 5 15 6" xfId="26932"/>
    <cellStyle name="Normal 5 15 7" xfId="26933"/>
    <cellStyle name="Normal 5 15 8" xfId="26934"/>
    <cellStyle name="Normal 5 15 9" xfId="26935"/>
    <cellStyle name="Normal 5 16" xfId="26936"/>
    <cellStyle name="Normal 5 16 10" xfId="26937"/>
    <cellStyle name="Normal 5 16 11" xfId="26938"/>
    <cellStyle name="Normal 5 16 12" xfId="26939"/>
    <cellStyle name="Normal 5 16 13" xfId="26940"/>
    <cellStyle name="Normal 5 16 14" xfId="26941"/>
    <cellStyle name="Normal 5 16 15" xfId="26942"/>
    <cellStyle name="Normal 5 16 16" xfId="26943"/>
    <cellStyle name="Normal 5 16 17" xfId="26944"/>
    <cellStyle name="Normal 5 16 18" xfId="26945"/>
    <cellStyle name="Normal 5 16 19" xfId="26946"/>
    <cellStyle name="Normal 5 16 2" xfId="26947"/>
    <cellStyle name="Normal 5 16 20" xfId="26948"/>
    <cellStyle name="Normal 5 16 21" xfId="26949"/>
    <cellStyle name="Normal 5 16 22" xfId="26950"/>
    <cellStyle name="Normal 5 16 23" xfId="26951"/>
    <cellStyle name="Normal 5 16 24" xfId="26952"/>
    <cellStyle name="Normal 5 16 3" xfId="26953"/>
    <cellStyle name="Normal 5 16 4" xfId="26954"/>
    <cellStyle name="Normal 5 16 5" xfId="26955"/>
    <cellStyle name="Normal 5 16 6" xfId="26956"/>
    <cellStyle name="Normal 5 16 7" xfId="26957"/>
    <cellStyle name="Normal 5 16 8" xfId="26958"/>
    <cellStyle name="Normal 5 16 9" xfId="26959"/>
    <cellStyle name="Normal 5 17" xfId="26960"/>
    <cellStyle name="Normal 5 17 10" xfId="26961"/>
    <cellStyle name="Normal 5 17 11" xfId="26962"/>
    <cellStyle name="Normal 5 17 12" xfId="26963"/>
    <cellStyle name="Normal 5 17 13" xfId="26964"/>
    <cellStyle name="Normal 5 17 14" xfId="26965"/>
    <cellStyle name="Normal 5 17 15" xfId="26966"/>
    <cellStyle name="Normal 5 17 16" xfId="26967"/>
    <cellStyle name="Normal 5 17 17" xfId="26968"/>
    <cellStyle name="Normal 5 17 18" xfId="26969"/>
    <cellStyle name="Normal 5 17 19" xfId="26970"/>
    <cellStyle name="Normal 5 17 2" xfId="26971"/>
    <cellStyle name="Normal 5 17 20" xfId="26972"/>
    <cellStyle name="Normal 5 17 21" xfId="26973"/>
    <cellStyle name="Normal 5 17 22" xfId="26974"/>
    <cellStyle name="Normal 5 17 23" xfId="26975"/>
    <cellStyle name="Normal 5 17 24" xfId="26976"/>
    <cellStyle name="Normal 5 17 3" xfId="26977"/>
    <cellStyle name="Normal 5 17 4" xfId="26978"/>
    <cellStyle name="Normal 5 17 5" xfId="26979"/>
    <cellStyle name="Normal 5 17 6" xfId="26980"/>
    <cellStyle name="Normal 5 17 7" xfId="26981"/>
    <cellStyle name="Normal 5 17 8" xfId="26982"/>
    <cellStyle name="Normal 5 17 9" xfId="26983"/>
    <cellStyle name="Normal 5 18" xfId="26984"/>
    <cellStyle name="Normal 5 18 10" xfId="26985"/>
    <cellStyle name="Normal 5 18 11" xfId="26986"/>
    <cellStyle name="Normal 5 18 12" xfId="26987"/>
    <cellStyle name="Normal 5 18 13" xfId="26988"/>
    <cellStyle name="Normal 5 18 14" xfId="26989"/>
    <cellStyle name="Normal 5 18 15" xfId="26990"/>
    <cellStyle name="Normal 5 18 16" xfId="26991"/>
    <cellStyle name="Normal 5 18 17" xfId="26992"/>
    <cellStyle name="Normal 5 18 18" xfId="26993"/>
    <cellStyle name="Normal 5 18 19" xfId="26994"/>
    <cellStyle name="Normal 5 18 2" xfId="26995"/>
    <cellStyle name="Normal 5 18 20" xfId="26996"/>
    <cellStyle name="Normal 5 18 21" xfId="26997"/>
    <cellStyle name="Normal 5 18 22" xfId="26998"/>
    <cellStyle name="Normal 5 18 23" xfId="26999"/>
    <cellStyle name="Normal 5 18 24" xfId="27000"/>
    <cellStyle name="Normal 5 18 3" xfId="27001"/>
    <cellStyle name="Normal 5 18 4" xfId="27002"/>
    <cellStyle name="Normal 5 18 5" xfId="27003"/>
    <cellStyle name="Normal 5 18 6" xfId="27004"/>
    <cellStyle name="Normal 5 18 7" xfId="27005"/>
    <cellStyle name="Normal 5 18 8" xfId="27006"/>
    <cellStyle name="Normal 5 18 9" xfId="27007"/>
    <cellStyle name="Normal 5 19" xfId="27008"/>
    <cellStyle name="Normal 5 19 10" xfId="27009"/>
    <cellStyle name="Normal 5 19 11" xfId="27010"/>
    <cellStyle name="Normal 5 19 12" xfId="27011"/>
    <cellStyle name="Normal 5 19 13" xfId="27012"/>
    <cellStyle name="Normal 5 19 14" xfId="27013"/>
    <cellStyle name="Normal 5 19 15" xfId="27014"/>
    <cellStyle name="Normal 5 19 16" xfId="27015"/>
    <cellStyle name="Normal 5 19 17" xfId="27016"/>
    <cellStyle name="Normal 5 19 18" xfId="27017"/>
    <cellStyle name="Normal 5 19 19" xfId="27018"/>
    <cellStyle name="Normal 5 19 2" xfId="27019"/>
    <cellStyle name="Normal 5 19 20" xfId="27020"/>
    <cellStyle name="Normal 5 19 21" xfId="27021"/>
    <cellStyle name="Normal 5 19 22" xfId="27022"/>
    <cellStyle name="Normal 5 19 23" xfId="27023"/>
    <cellStyle name="Normal 5 19 24" xfId="27024"/>
    <cellStyle name="Normal 5 19 3" xfId="27025"/>
    <cellStyle name="Normal 5 19 4" xfId="27026"/>
    <cellStyle name="Normal 5 19 5" xfId="27027"/>
    <cellStyle name="Normal 5 19 6" xfId="27028"/>
    <cellStyle name="Normal 5 19 7" xfId="27029"/>
    <cellStyle name="Normal 5 19 8" xfId="27030"/>
    <cellStyle name="Normal 5 19 9" xfId="27031"/>
    <cellStyle name="Normal 5 2" xfId="27032"/>
    <cellStyle name="Normal 5 2 10" xfId="27033"/>
    <cellStyle name="Normal 5 2 11" xfId="27034"/>
    <cellStyle name="Normal 5 2 12" xfId="27035"/>
    <cellStyle name="Normal 5 2 13" xfId="27036"/>
    <cellStyle name="Normal 5 2 14" xfId="27037"/>
    <cellStyle name="Normal 5 2 15" xfId="27038"/>
    <cellStyle name="Normal 5 2 16" xfId="27039"/>
    <cellStyle name="Normal 5 2 17" xfId="27040"/>
    <cellStyle name="Normal 5 2 18" xfId="27041"/>
    <cellStyle name="Normal 5 2 19" xfId="27042"/>
    <cellStyle name="Normal 5 2 2" xfId="27043"/>
    <cellStyle name="Normal 5 2 2 2" xfId="27044"/>
    <cellStyle name="Normal 5 2 2 2 2" xfId="27045"/>
    <cellStyle name="Normal 5 2 2 3" xfId="27046"/>
    <cellStyle name="Normal 5 2 20" xfId="27047"/>
    <cellStyle name="Normal 5 2 21" xfId="27048"/>
    <cellStyle name="Normal 5 2 22" xfId="27049"/>
    <cellStyle name="Normal 5 2 23" xfId="27050"/>
    <cellStyle name="Normal 5 2 24" xfId="27051"/>
    <cellStyle name="Normal 5 2 25" xfId="27052"/>
    <cellStyle name="Normal 5 2 3" xfId="27053"/>
    <cellStyle name="Normal 5 2 3 2" xfId="27054"/>
    <cellStyle name="Normal 5 2 4" xfId="27055"/>
    <cellStyle name="Normal 5 2 4 2" xfId="27056"/>
    <cellStyle name="Normal 5 2 5" xfId="27057"/>
    <cellStyle name="Normal 5 2 6" xfId="27058"/>
    <cellStyle name="Normal 5 2 7" xfId="27059"/>
    <cellStyle name="Normal 5 2 8" xfId="27060"/>
    <cellStyle name="Normal 5 2 9" xfId="27061"/>
    <cellStyle name="Normal 5 20" xfId="27062"/>
    <cellStyle name="Normal 5 20 10" xfId="27063"/>
    <cellStyle name="Normal 5 20 11" xfId="27064"/>
    <cellStyle name="Normal 5 20 12" xfId="27065"/>
    <cellStyle name="Normal 5 20 13" xfId="27066"/>
    <cellStyle name="Normal 5 20 14" xfId="27067"/>
    <cellStyle name="Normal 5 20 15" xfId="27068"/>
    <cellStyle name="Normal 5 20 16" xfId="27069"/>
    <cellStyle name="Normal 5 20 17" xfId="27070"/>
    <cellStyle name="Normal 5 20 18" xfId="27071"/>
    <cellStyle name="Normal 5 20 19" xfId="27072"/>
    <cellStyle name="Normal 5 20 2" xfId="27073"/>
    <cellStyle name="Normal 5 20 20" xfId="27074"/>
    <cellStyle name="Normal 5 20 21" xfId="27075"/>
    <cellStyle name="Normal 5 20 22" xfId="27076"/>
    <cellStyle name="Normal 5 20 23" xfId="27077"/>
    <cellStyle name="Normal 5 20 24" xfId="27078"/>
    <cellStyle name="Normal 5 20 3" xfId="27079"/>
    <cellStyle name="Normal 5 20 4" xfId="27080"/>
    <cellStyle name="Normal 5 20 5" xfId="27081"/>
    <cellStyle name="Normal 5 20 6" xfId="27082"/>
    <cellStyle name="Normal 5 20 7" xfId="27083"/>
    <cellStyle name="Normal 5 20 8" xfId="27084"/>
    <cellStyle name="Normal 5 20 9" xfId="27085"/>
    <cellStyle name="Normal 5 21" xfId="27086"/>
    <cellStyle name="Normal 5 21 10" xfId="27087"/>
    <cellStyle name="Normal 5 21 11" xfId="27088"/>
    <cellStyle name="Normal 5 21 12" xfId="27089"/>
    <cellStyle name="Normal 5 21 13" xfId="27090"/>
    <cellStyle name="Normal 5 21 14" xfId="27091"/>
    <cellStyle name="Normal 5 21 15" xfId="27092"/>
    <cellStyle name="Normal 5 21 16" xfId="27093"/>
    <cellStyle name="Normal 5 21 17" xfId="27094"/>
    <cellStyle name="Normal 5 21 18" xfId="27095"/>
    <cellStyle name="Normal 5 21 19" xfId="27096"/>
    <cellStyle name="Normal 5 21 2" xfId="27097"/>
    <cellStyle name="Normal 5 21 20" xfId="27098"/>
    <cellStyle name="Normal 5 21 21" xfId="27099"/>
    <cellStyle name="Normal 5 21 22" xfId="27100"/>
    <cellStyle name="Normal 5 21 23" xfId="27101"/>
    <cellStyle name="Normal 5 21 24" xfId="27102"/>
    <cellStyle name="Normal 5 21 3" xfId="27103"/>
    <cellStyle name="Normal 5 21 4" xfId="27104"/>
    <cellStyle name="Normal 5 21 5" xfId="27105"/>
    <cellStyle name="Normal 5 21 6" xfId="27106"/>
    <cellStyle name="Normal 5 21 7" xfId="27107"/>
    <cellStyle name="Normal 5 21 8" xfId="27108"/>
    <cellStyle name="Normal 5 21 9" xfId="27109"/>
    <cellStyle name="Normal 5 22" xfId="27110"/>
    <cellStyle name="Normal 5 22 10" xfId="27111"/>
    <cellStyle name="Normal 5 22 11" xfId="27112"/>
    <cellStyle name="Normal 5 22 12" xfId="27113"/>
    <cellStyle name="Normal 5 22 13" xfId="27114"/>
    <cellStyle name="Normal 5 22 14" xfId="27115"/>
    <cellStyle name="Normal 5 22 15" xfId="27116"/>
    <cellStyle name="Normal 5 22 16" xfId="27117"/>
    <cellStyle name="Normal 5 22 17" xfId="27118"/>
    <cellStyle name="Normal 5 22 18" xfId="27119"/>
    <cellStyle name="Normal 5 22 19" xfId="27120"/>
    <cellStyle name="Normal 5 22 2" xfId="27121"/>
    <cellStyle name="Normal 5 22 20" xfId="27122"/>
    <cellStyle name="Normal 5 22 21" xfId="27123"/>
    <cellStyle name="Normal 5 22 22" xfId="27124"/>
    <cellStyle name="Normal 5 22 23" xfId="27125"/>
    <cellStyle name="Normal 5 22 24" xfId="27126"/>
    <cellStyle name="Normal 5 22 3" xfId="27127"/>
    <cellStyle name="Normal 5 22 4" xfId="27128"/>
    <cellStyle name="Normal 5 22 5" xfId="27129"/>
    <cellStyle name="Normal 5 22 6" xfId="27130"/>
    <cellStyle name="Normal 5 22 7" xfId="27131"/>
    <cellStyle name="Normal 5 22 8" xfId="27132"/>
    <cellStyle name="Normal 5 22 9" xfId="27133"/>
    <cellStyle name="Normal 5 23" xfId="27134"/>
    <cellStyle name="Normal 5 24" xfId="27135"/>
    <cellStyle name="Normal 5 25" xfId="27136"/>
    <cellStyle name="Normal 5 26" xfId="27137"/>
    <cellStyle name="Normal 5 27" xfId="27138"/>
    <cellStyle name="Normal 5 28" xfId="27139"/>
    <cellStyle name="Normal 5 29" xfId="27140"/>
    <cellStyle name="Normal 5 3" xfId="27141"/>
    <cellStyle name="Normal 5 3 10" xfId="27142"/>
    <cellStyle name="Normal 5 3 11" xfId="27143"/>
    <cellStyle name="Normal 5 3 12" xfId="27144"/>
    <cellStyle name="Normal 5 3 13" xfId="27145"/>
    <cellStyle name="Normal 5 3 14" xfId="27146"/>
    <cellStyle name="Normal 5 3 15" xfId="27147"/>
    <cellStyle name="Normal 5 3 16" xfId="27148"/>
    <cellStyle name="Normal 5 3 17" xfId="27149"/>
    <cellStyle name="Normal 5 3 18" xfId="27150"/>
    <cellStyle name="Normal 5 3 19" xfId="27151"/>
    <cellStyle name="Normal 5 3 2" xfId="27152"/>
    <cellStyle name="Normal 5 3 2 2" xfId="27153"/>
    <cellStyle name="Normal 5 3 20" xfId="27154"/>
    <cellStyle name="Normal 5 3 21" xfId="27155"/>
    <cellStyle name="Normal 5 3 22" xfId="27156"/>
    <cellStyle name="Normal 5 3 23" xfId="27157"/>
    <cellStyle name="Normal 5 3 24" xfId="27158"/>
    <cellStyle name="Normal 5 3 25" xfId="27159"/>
    <cellStyle name="Normal 5 3 3" xfId="27160"/>
    <cellStyle name="Normal 5 3 3 2" xfId="27161"/>
    <cellStyle name="Normal 5 3 4" xfId="27162"/>
    <cellStyle name="Normal 5 3 4 2" xfId="27163"/>
    <cellStyle name="Normal 5 3 5" xfId="27164"/>
    <cellStyle name="Normal 5 3 6" xfId="27165"/>
    <cellStyle name="Normal 5 3 7" xfId="27166"/>
    <cellStyle name="Normal 5 3 8" xfId="27167"/>
    <cellStyle name="Normal 5 3 9" xfId="27168"/>
    <cellStyle name="Normal 5 30" xfId="27169"/>
    <cellStyle name="Normal 5 31" xfId="27170"/>
    <cellStyle name="Normal 5 32" xfId="27171"/>
    <cellStyle name="Normal 5 33" xfId="27172"/>
    <cellStyle name="Normal 5 34" xfId="27173"/>
    <cellStyle name="Normal 5 35" xfId="27174"/>
    <cellStyle name="Normal 5 36" xfId="27175"/>
    <cellStyle name="Normal 5 37" xfId="27176"/>
    <cellStyle name="Normal 5 38" xfId="27177"/>
    <cellStyle name="Normal 5 39" xfId="27178"/>
    <cellStyle name="Normal 5 4" xfId="27179"/>
    <cellStyle name="Normal 5 4 10" xfId="27180"/>
    <cellStyle name="Normal 5 4 11" xfId="27181"/>
    <cellStyle name="Normal 5 4 12" xfId="27182"/>
    <cellStyle name="Normal 5 4 13" xfId="27183"/>
    <cellStyle name="Normal 5 4 14" xfId="27184"/>
    <cellStyle name="Normal 5 4 15" xfId="27185"/>
    <cellStyle name="Normal 5 4 16" xfId="27186"/>
    <cellStyle name="Normal 5 4 17" xfId="27187"/>
    <cellStyle name="Normal 5 4 18" xfId="27188"/>
    <cellStyle name="Normal 5 4 19" xfId="27189"/>
    <cellStyle name="Normal 5 4 2" xfId="27190"/>
    <cellStyle name="Normal 5 4 20" xfId="27191"/>
    <cellStyle name="Normal 5 4 21" xfId="27192"/>
    <cellStyle name="Normal 5 4 22" xfId="27193"/>
    <cellStyle name="Normal 5 4 23" xfId="27194"/>
    <cellStyle name="Normal 5 4 24" xfId="27195"/>
    <cellStyle name="Normal 5 4 25" xfId="27196"/>
    <cellStyle name="Normal 5 4 3" xfId="27197"/>
    <cellStyle name="Normal 5 4 4" xfId="27198"/>
    <cellStyle name="Normal 5 4 5" xfId="27199"/>
    <cellStyle name="Normal 5 4 6" xfId="27200"/>
    <cellStyle name="Normal 5 4 7" xfId="27201"/>
    <cellStyle name="Normal 5 4 8" xfId="27202"/>
    <cellStyle name="Normal 5 4 9" xfId="27203"/>
    <cellStyle name="Normal 5 40" xfId="27204"/>
    <cellStyle name="Normal 5 41" xfId="27205"/>
    <cellStyle name="Normal 5 42" xfId="27206"/>
    <cellStyle name="Normal 5 43" xfId="27207"/>
    <cellStyle name="Normal 5 44" xfId="27208"/>
    <cellStyle name="Normal 5 45" xfId="27209"/>
    <cellStyle name="Normal 5 46" xfId="27210"/>
    <cellStyle name="Normal 5 47" xfId="27211"/>
    <cellStyle name="Normal 5 5" xfId="27212"/>
    <cellStyle name="Normal 5 5 10" xfId="27213"/>
    <cellStyle name="Normal 5 5 11" xfId="27214"/>
    <cellStyle name="Normal 5 5 12" xfId="27215"/>
    <cellStyle name="Normal 5 5 13" xfId="27216"/>
    <cellStyle name="Normal 5 5 14" xfId="27217"/>
    <cellStyle name="Normal 5 5 15" xfId="27218"/>
    <cellStyle name="Normal 5 5 16" xfId="27219"/>
    <cellStyle name="Normal 5 5 17" xfId="27220"/>
    <cellStyle name="Normal 5 5 18" xfId="27221"/>
    <cellStyle name="Normal 5 5 19" xfId="27222"/>
    <cellStyle name="Normal 5 5 2" xfId="27223"/>
    <cellStyle name="Normal 5 5 20" xfId="27224"/>
    <cellStyle name="Normal 5 5 21" xfId="27225"/>
    <cellStyle name="Normal 5 5 22" xfId="27226"/>
    <cellStyle name="Normal 5 5 23" xfId="27227"/>
    <cellStyle name="Normal 5 5 24" xfId="27228"/>
    <cellStyle name="Normal 5 5 25" xfId="27229"/>
    <cellStyle name="Normal 5 5 3" xfId="27230"/>
    <cellStyle name="Normal 5 5 4" xfId="27231"/>
    <cellStyle name="Normal 5 5 5" xfId="27232"/>
    <cellStyle name="Normal 5 5 6" xfId="27233"/>
    <cellStyle name="Normal 5 5 7" xfId="27234"/>
    <cellStyle name="Normal 5 5 8" xfId="27235"/>
    <cellStyle name="Normal 5 5 9" xfId="27236"/>
    <cellStyle name="Normal 5 6" xfId="27237"/>
    <cellStyle name="Normal 5 6 10" xfId="27238"/>
    <cellStyle name="Normal 5 6 11" xfId="27239"/>
    <cellStyle name="Normal 5 6 12" xfId="27240"/>
    <cellStyle name="Normal 5 6 13" xfId="27241"/>
    <cellStyle name="Normal 5 6 14" xfId="27242"/>
    <cellStyle name="Normal 5 6 15" xfId="27243"/>
    <cellStyle name="Normal 5 6 16" xfId="27244"/>
    <cellStyle name="Normal 5 6 17" xfId="27245"/>
    <cellStyle name="Normal 5 6 18" xfId="27246"/>
    <cellStyle name="Normal 5 6 19" xfId="27247"/>
    <cellStyle name="Normal 5 6 2" xfId="27248"/>
    <cellStyle name="Normal 5 6 20" xfId="27249"/>
    <cellStyle name="Normal 5 6 21" xfId="27250"/>
    <cellStyle name="Normal 5 6 22" xfId="27251"/>
    <cellStyle name="Normal 5 6 23" xfId="27252"/>
    <cellStyle name="Normal 5 6 24" xfId="27253"/>
    <cellStyle name="Normal 5 6 25" xfId="27254"/>
    <cellStyle name="Normal 5 6 3" xfId="27255"/>
    <cellStyle name="Normal 5 6 4" xfId="27256"/>
    <cellStyle name="Normal 5 6 5" xfId="27257"/>
    <cellStyle name="Normal 5 6 6" xfId="27258"/>
    <cellStyle name="Normal 5 6 7" xfId="27259"/>
    <cellStyle name="Normal 5 6 8" xfId="27260"/>
    <cellStyle name="Normal 5 6 9" xfId="27261"/>
    <cellStyle name="Normal 5 7" xfId="27262"/>
    <cellStyle name="Normal 5 7 10" xfId="27263"/>
    <cellStyle name="Normal 5 7 11" xfId="27264"/>
    <cellStyle name="Normal 5 7 12" xfId="27265"/>
    <cellStyle name="Normal 5 7 13" xfId="27266"/>
    <cellStyle name="Normal 5 7 14" xfId="27267"/>
    <cellStyle name="Normal 5 7 15" xfId="27268"/>
    <cellStyle name="Normal 5 7 16" xfId="27269"/>
    <cellStyle name="Normal 5 7 17" xfId="27270"/>
    <cellStyle name="Normal 5 7 18" xfId="27271"/>
    <cellStyle name="Normal 5 7 19" xfId="27272"/>
    <cellStyle name="Normal 5 7 2" xfId="27273"/>
    <cellStyle name="Normal 5 7 20" xfId="27274"/>
    <cellStyle name="Normal 5 7 21" xfId="27275"/>
    <cellStyle name="Normal 5 7 22" xfId="27276"/>
    <cellStyle name="Normal 5 7 23" xfId="27277"/>
    <cellStyle name="Normal 5 7 24" xfId="27278"/>
    <cellStyle name="Normal 5 7 25" xfId="27279"/>
    <cellStyle name="Normal 5 7 3" xfId="27280"/>
    <cellStyle name="Normal 5 7 4" xfId="27281"/>
    <cellStyle name="Normal 5 7 5" xfId="27282"/>
    <cellStyle name="Normal 5 7 6" xfId="27283"/>
    <cellStyle name="Normal 5 7 7" xfId="27284"/>
    <cellStyle name="Normal 5 7 8" xfId="27285"/>
    <cellStyle name="Normal 5 7 9" xfId="27286"/>
    <cellStyle name="Normal 5 8" xfId="27287"/>
    <cellStyle name="Normal 5 8 10" xfId="27288"/>
    <cellStyle name="Normal 5 8 11" xfId="27289"/>
    <cellStyle name="Normal 5 8 12" xfId="27290"/>
    <cellStyle name="Normal 5 8 13" xfId="27291"/>
    <cellStyle name="Normal 5 8 14" xfId="27292"/>
    <cellStyle name="Normal 5 8 15" xfId="27293"/>
    <cellStyle name="Normal 5 8 16" xfId="27294"/>
    <cellStyle name="Normal 5 8 17" xfId="27295"/>
    <cellStyle name="Normal 5 8 18" xfId="27296"/>
    <cellStyle name="Normal 5 8 19" xfId="27297"/>
    <cellStyle name="Normal 5 8 2" xfId="27298"/>
    <cellStyle name="Normal 5 8 20" xfId="27299"/>
    <cellStyle name="Normal 5 8 21" xfId="27300"/>
    <cellStyle name="Normal 5 8 22" xfId="27301"/>
    <cellStyle name="Normal 5 8 23" xfId="27302"/>
    <cellStyle name="Normal 5 8 24" xfId="27303"/>
    <cellStyle name="Normal 5 8 3" xfId="27304"/>
    <cellStyle name="Normal 5 8 4" xfId="27305"/>
    <cellStyle name="Normal 5 8 5" xfId="27306"/>
    <cellStyle name="Normal 5 8 6" xfId="27307"/>
    <cellStyle name="Normal 5 8 7" xfId="27308"/>
    <cellStyle name="Normal 5 8 8" xfId="27309"/>
    <cellStyle name="Normal 5 8 9" xfId="27310"/>
    <cellStyle name="Normal 5 9" xfId="27311"/>
    <cellStyle name="Normal 5 9 10" xfId="27312"/>
    <cellStyle name="Normal 5 9 11" xfId="27313"/>
    <cellStyle name="Normal 5 9 12" xfId="27314"/>
    <cellStyle name="Normal 5 9 13" xfId="27315"/>
    <cellStyle name="Normal 5 9 14" xfId="27316"/>
    <cellStyle name="Normal 5 9 15" xfId="27317"/>
    <cellStyle name="Normal 5 9 16" xfId="27318"/>
    <cellStyle name="Normal 5 9 17" xfId="27319"/>
    <cellStyle name="Normal 5 9 18" xfId="27320"/>
    <cellStyle name="Normal 5 9 19" xfId="27321"/>
    <cellStyle name="Normal 5 9 2" xfId="27322"/>
    <cellStyle name="Normal 5 9 20" xfId="27323"/>
    <cellStyle name="Normal 5 9 21" xfId="27324"/>
    <cellStyle name="Normal 5 9 22" xfId="27325"/>
    <cellStyle name="Normal 5 9 23" xfId="27326"/>
    <cellStyle name="Normal 5 9 24" xfId="27327"/>
    <cellStyle name="Normal 5 9 3" xfId="27328"/>
    <cellStyle name="Normal 5 9 4" xfId="27329"/>
    <cellStyle name="Normal 5 9 5" xfId="27330"/>
    <cellStyle name="Normal 5 9 6" xfId="27331"/>
    <cellStyle name="Normal 5 9 7" xfId="27332"/>
    <cellStyle name="Normal 5 9 8" xfId="27333"/>
    <cellStyle name="Normal 5 9 9" xfId="27334"/>
    <cellStyle name="Normal 50" xfId="27335"/>
    <cellStyle name="Normal 50 2" xfId="27336"/>
    <cellStyle name="Normal 50 2 2" xfId="27337"/>
    <cellStyle name="Normal 50 2 2 2" xfId="27338"/>
    <cellStyle name="Normal 50 2 3" xfId="27339"/>
    <cellStyle name="Normal 50 2 3 2" xfId="27340"/>
    <cellStyle name="Normal 50 2 4" xfId="27341"/>
    <cellStyle name="Normal 50 2 4 2" xfId="27342"/>
    <cellStyle name="Normal 50 2 5" xfId="27343"/>
    <cellStyle name="Normal 50 3" xfId="27344"/>
    <cellStyle name="Normal 50 3 2" xfId="27345"/>
    <cellStyle name="Normal 50 4" xfId="27346"/>
    <cellStyle name="Normal 50 4 2" xfId="27347"/>
    <cellStyle name="Normal 50 5" xfId="27348"/>
    <cellStyle name="Normal 50 5 2" xfId="27349"/>
    <cellStyle name="Normal 50 6" xfId="27350"/>
    <cellStyle name="Normal 51" xfId="27351"/>
    <cellStyle name="Normal 51 2" xfId="27352"/>
    <cellStyle name="Normal 52" xfId="27353"/>
    <cellStyle name="Normal 52 2" xfId="27354"/>
    <cellStyle name="Normal 53" xfId="27355"/>
    <cellStyle name="Normal 53 2" xfId="27356"/>
    <cellStyle name="Normal 54" xfId="27357"/>
    <cellStyle name="Normal 54 2" xfId="27358"/>
    <cellStyle name="Normal 55" xfId="27359"/>
    <cellStyle name="Normal 55 2" xfId="27360"/>
    <cellStyle name="Normal 56" xfId="27361"/>
    <cellStyle name="Normal 56 2" xfId="27362"/>
    <cellStyle name="Normal 57" xfId="27363"/>
    <cellStyle name="Normal 57 2" xfId="27364"/>
    <cellStyle name="Normal 58" xfId="27365"/>
    <cellStyle name="Normal 58 2" xfId="27366"/>
    <cellStyle name="Normal 59" xfId="27367"/>
    <cellStyle name="Normal 59 2" xfId="27368"/>
    <cellStyle name="Normal 6" xfId="27369"/>
    <cellStyle name="Normal 6 10" xfId="27370"/>
    <cellStyle name="Normal 6 10 10" xfId="27371"/>
    <cellStyle name="Normal 6 10 11" xfId="27372"/>
    <cellStyle name="Normal 6 10 12" xfId="27373"/>
    <cellStyle name="Normal 6 10 13" xfId="27374"/>
    <cellStyle name="Normal 6 10 14" xfId="27375"/>
    <cellStyle name="Normal 6 10 15" xfId="27376"/>
    <cellStyle name="Normal 6 10 16" xfId="27377"/>
    <cellStyle name="Normal 6 10 17" xfId="27378"/>
    <cellStyle name="Normal 6 10 18" xfId="27379"/>
    <cellStyle name="Normal 6 10 19" xfId="27380"/>
    <cellStyle name="Normal 6 10 2" xfId="27381"/>
    <cellStyle name="Normal 6 10 20" xfId="27382"/>
    <cellStyle name="Normal 6 10 21" xfId="27383"/>
    <cellStyle name="Normal 6 10 22" xfId="27384"/>
    <cellStyle name="Normal 6 10 23" xfId="27385"/>
    <cellStyle name="Normal 6 10 24" xfId="27386"/>
    <cellStyle name="Normal 6 10 3" xfId="27387"/>
    <cellStyle name="Normal 6 10 4" xfId="27388"/>
    <cellStyle name="Normal 6 10 5" xfId="27389"/>
    <cellStyle name="Normal 6 10 6" xfId="27390"/>
    <cellStyle name="Normal 6 10 7" xfId="27391"/>
    <cellStyle name="Normal 6 10 8" xfId="27392"/>
    <cellStyle name="Normal 6 10 9" xfId="27393"/>
    <cellStyle name="Normal 6 11" xfId="27394"/>
    <cellStyle name="Normal 6 11 10" xfId="27395"/>
    <cellStyle name="Normal 6 11 11" xfId="27396"/>
    <cellStyle name="Normal 6 11 12" xfId="27397"/>
    <cellStyle name="Normal 6 11 13" xfId="27398"/>
    <cellStyle name="Normal 6 11 14" xfId="27399"/>
    <cellStyle name="Normal 6 11 15" xfId="27400"/>
    <cellStyle name="Normal 6 11 16" xfId="27401"/>
    <cellStyle name="Normal 6 11 17" xfId="27402"/>
    <cellStyle name="Normal 6 11 18" xfId="27403"/>
    <cellStyle name="Normal 6 11 19" xfId="27404"/>
    <cellStyle name="Normal 6 11 2" xfId="27405"/>
    <cellStyle name="Normal 6 11 20" xfId="27406"/>
    <cellStyle name="Normal 6 11 21" xfId="27407"/>
    <cellStyle name="Normal 6 11 22" xfId="27408"/>
    <cellStyle name="Normal 6 11 23" xfId="27409"/>
    <cellStyle name="Normal 6 11 24" xfId="27410"/>
    <cellStyle name="Normal 6 11 3" xfId="27411"/>
    <cellStyle name="Normal 6 11 4" xfId="27412"/>
    <cellStyle name="Normal 6 11 5" xfId="27413"/>
    <cellStyle name="Normal 6 11 6" xfId="27414"/>
    <cellStyle name="Normal 6 11 7" xfId="27415"/>
    <cellStyle name="Normal 6 11 8" xfId="27416"/>
    <cellStyle name="Normal 6 11 9" xfId="27417"/>
    <cellStyle name="Normal 6 12" xfId="27418"/>
    <cellStyle name="Normal 6 12 10" xfId="27419"/>
    <cellStyle name="Normal 6 12 11" xfId="27420"/>
    <cellStyle name="Normal 6 12 12" xfId="27421"/>
    <cellStyle name="Normal 6 12 13" xfId="27422"/>
    <cellStyle name="Normal 6 12 14" xfId="27423"/>
    <cellStyle name="Normal 6 12 15" xfId="27424"/>
    <cellStyle name="Normal 6 12 16" xfId="27425"/>
    <cellStyle name="Normal 6 12 17" xfId="27426"/>
    <cellStyle name="Normal 6 12 18" xfId="27427"/>
    <cellStyle name="Normal 6 12 19" xfId="27428"/>
    <cellStyle name="Normal 6 12 2" xfId="27429"/>
    <cellStyle name="Normal 6 12 20" xfId="27430"/>
    <cellStyle name="Normal 6 12 21" xfId="27431"/>
    <cellStyle name="Normal 6 12 22" xfId="27432"/>
    <cellStyle name="Normal 6 12 23" xfId="27433"/>
    <cellStyle name="Normal 6 12 24" xfId="27434"/>
    <cellStyle name="Normal 6 12 3" xfId="27435"/>
    <cellStyle name="Normal 6 12 4" xfId="27436"/>
    <cellStyle name="Normal 6 12 5" xfId="27437"/>
    <cellStyle name="Normal 6 12 6" xfId="27438"/>
    <cellStyle name="Normal 6 12 7" xfId="27439"/>
    <cellStyle name="Normal 6 12 8" xfId="27440"/>
    <cellStyle name="Normal 6 12 9" xfId="27441"/>
    <cellStyle name="Normal 6 13" xfId="27442"/>
    <cellStyle name="Normal 6 13 10" xfId="27443"/>
    <cellStyle name="Normal 6 13 11" xfId="27444"/>
    <cellStyle name="Normal 6 13 12" xfId="27445"/>
    <cellStyle name="Normal 6 13 13" xfId="27446"/>
    <cellStyle name="Normal 6 13 14" xfId="27447"/>
    <cellStyle name="Normal 6 13 15" xfId="27448"/>
    <cellStyle name="Normal 6 13 16" xfId="27449"/>
    <cellStyle name="Normal 6 13 17" xfId="27450"/>
    <cellStyle name="Normal 6 13 18" xfId="27451"/>
    <cellStyle name="Normal 6 13 19" xfId="27452"/>
    <cellStyle name="Normal 6 13 2" xfId="27453"/>
    <cellStyle name="Normal 6 13 20" xfId="27454"/>
    <cellStyle name="Normal 6 13 21" xfId="27455"/>
    <cellStyle name="Normal 6 13 22" xfId="27456"/>
    <cellStyle name="Normal 6 13 23" xfId="27457"/>
    <cellStyle name="Normal 6 13 24" xfId="27458"/>
    <cellStyle name="Normal 6 13 3" xfId="27459"/>
    <cellStyle name="Normal 6 13 4" xfId="27460"/>
    <cellStyle name="Normal 6 13 5" xfId="27461"/>
    <cellStyle name="Normal 6 13 6" xfId="27462"/>
    <cellStyle name="Normal 6 13 7" xfId="27463"/>
    <cellStyle name="Normal 6 13 8" xfId="27464"/>
    <cellStyle name="Normal 6 13 9" xfId="27465"/>
    <cellStyle name="Normal 6 14" xfId="27466"/>
    <cellStyle name="Normal 6 14 10" xfId="27467"/>
    <cellStyle name="Normal 6 14 11" xfId="27468"/>
    <cellStyle name="Normal 6 14 12" xfId="27469"/>
    <cellStyle name="Normal 6 14 13" xfId="27470"/>
    <cellStyle name="Normal 6 14 14" xfId="27471"/>
    <cellStyle name="Normal 6 14 15" xfId="27472"/>
    <cellStyle name="Normal 6 14 16" xfId="27473"/>
    <cellStyle name="Normal 6 14 17" xfId="27474"/>
    <cellStyle name="Normal 6 14 18" xfId="27475"/>
    <cellStyle name="Normal 6 14 19" xfId="27476"/>
    <cellStyle name="Normal 6 14 2" xfId="27477"/>
    <cellStyle name="Normal 6 14 20" xfId="27478"/>
    <cellStyle name="Normal 6 14 21" xfId="27479"/>
    <cellStyle name="Normal 6 14 22" xfId="27480"/>
    <cellStyle name="Normal 6 14 23" xfId="27481"/>
    <cellStyle name="Normal 6 14 24" xfId="27482"/>
    <cellStyle name="Normal 6 14 3" xfId="27483"/>
    <cellStyle name="Normal 6 14 4" xfId="27484"/>
    <cellStyle name="Normal 6 14 5" xfId="27485"/>
    <cellStyle name="Normal 6 14 6" xfId="27486"/>
    <cellStyle name="Normal 6 14 7" xfId="27487"/>
    <cellStyle name="Normal 6 14 8" xfId="27488"/>
    <cellStyle name="Normal 6 14 9" xfId="27489"/>
    <cellStyle name="Normal 6 15" xfId="27490"/>
    <cellStyle name="Normal 6 15 10" xfId="27491"/>
    <cellStyle name="Normal 6 15 11" xfId="27492"/>
    <cellStyle name="Normal 6 15 12" xfId="27493"/>
    <cellStyle name="Normal 6 15 13" xfId="27494"/>
    <cellStyle name="Normal 6 15 14" xfId="27495"/>
    <cellStyle name="Normal 6 15 15" xfId="27496"/>
    <cellStyle name="Normal 6 15 16" xfId="27497"/>
    <cellStyle name="Normal 6 15 17" xfId="27498"/>
    <cellStyle name="Normal 6 15 18" xfId="27499"/>
    <cellStyle name="Normal 6 15 19" xfId="27500"/>
    <cellStyle name="Normal 6 15 2" xfId="27501"/>
    <cellStyle name="Normal 6 15 20" xfId="27502"/>
    <cellStyle name="Normal 6 15 21" xfId="27503"/>
    <cellStyle name="Normal 6 15 22" xfId="27504"/>
    <cellStyle name="Normal 6 15 23" xfId="27505"/>
    <cellStyle name="Normal 6 15 24" xfId="27506"/>
    <cellStyle name="Normal 6 15 3" xfId="27507"/>
    <cellStyle name="Normal 6 15 4" xfId="27508"/>
    <cellStyle name="Normal 6 15 5" xfId="27509"/>
    <cellStyle name="Normal 6 15 6" xfId="27510"/>
    <cellStyle name="Normal 6 15 7" xfId="27511"/>
    <cellStyle name="Normal 6 15 8" xfId="27512"/>
    <cellStyle name="Normal 6 15 9" xfId="27513"/>
    <cellStyle name="Normal 6 16" xfId="27514"/>
    <cellStyle name="Normal 6 16 10" xfId="27515"/>
    <cellStyle name="Normal 6 16 11" xfId="27516"/>
    <cellStyle name="Normal 6 16 12" xfId="27517"/>
    <cellStyle name="Normal 6 16 13" xfId="27518"/>
    <cellStyle name="Normal 6 16 14" xfId="27519"/>
    <cellStyle name="Normal 6 16 15" xfId="27520"/>
    <cellStyle name="Normal 6 16 16" xfId="27521"/>
    <cellStyle name="Normal 6 16 17" xfId="27522"/>
    <cellStyle name="Normal 6 16 18" xfId="27523"/>
    <cellStyle name="Normal 6 16 19" xfId="27524"/>
    <cellStyle name="Normal 6 16 2" xfId="27525"/>
    <cellStyle name="Normal 6 16 20" xfId="27526"/>
    <cellStyle name="Normal 6 16 21" xfId="27527"/>
    <cellStyle name="Normal 6 16 22" xfId="27528"/>
    <cellStyle name="Normal 6 16 23" xfId="27529"/>
    <cellStyle name="Normal 6 16 24" xfId="27530"/>
    <cellStyle name="Normal 6 16 3" xfId="27531"/>
    <cellStyle name="Normal 6 16 4" xfId="27532"/>
    <cellStyle name="Normal 6 16 5" xfId="27533"/>
    <cellStyle name="Normal 6 16 6" xfId="27534"/>
    <cellStyle name="Normal 6 16 7" xfId="27535"/>
    <cellStyle name="Normal 6 16 8" xfId="27536"/>
    <cellStyle name="Normal 6 16 9" xfId="27537"/>
    <cellStyle name="Normal 6 17" xfId="27538"/>
    <cellStyle name="Normal 6 17 10" xfId="27539"/>
    <cellStyle name="Normal 6 17 11" xfId="27540"/>
    <cellStyle name="Normal 6 17 12" xfId="27541"/>
    <cellStyle name="Normal 6 17 13" xfId="27542"/>
    <cellStyle name="Normal 6 17 14" xfId="27543"/>
    <cellStyle name="Normal 6 17 15" xfId="27544"/>
    <cellStyle name="Normal 6 17 16" xfId="27545"/>
    <cellStyle name="Normal 6 17 17" xfId="27546"/>
    <cellStyle name="Normal 6 17 18" xfId="27547"/>
    <cellStyle name="Normal 6 17 19" xfId="27548"/>
    <cellStyle name="Normal 6 17 2" xfId="27549"/>
    <cellStyle name="Normal 6 17 20" xfId="27550"/>
    <cellStyle name="Normal 6 17 21" xfId="27551"/>
    <cellStyle name="Normal 6 17 22" xfId="27552"/>
    <cellStyle name="Normal 6 17 23" xfId="27553"/>
    <cellStyle name="Normal 6 17 24" xfId="27554"/>
    <cellStyle name="Normal 6 17 3" xfId="27555"/>
    <cellStyle name="Normal 6 17 4" xfId="27556"/>
    <cellStyle name="Normal 6 17 5" xfId="27557"/>
    <cellStyle name="Normal 6 17 6" xfId="27558"/>
    <cellStyle name="Normal 6 17 7" xfId="27559"/>
    <cellStyle name="Normal 6 17 8" xfId="27560"/>
    <cellStyle name="Normal 6 17 9" xfId="27561"/>
    <cellStyle name="Normal 6 18" xfId="27562"/>
    <cellStyle name="Normal 6 18 10" xfId="27563"/>
    <cellStyle name="Normal 6 18 11" xfId="27564"/>
    <cellStyle name="Normal 6 18 12" xfId="27565"/>
    <cellStyle name="Normal 6 18 13" xfId="27566"/>
    <cellStyle name="Normal 6 18 14" xfId="27567"/>
    <cellStyle name="Normal 6 18 15" xfId="27568"/>
    <cellStyle name="Normal 6 18 16" xfId="27569"/>
    <cellStyle name="Normal 6 18 17" xfId="27570"/>
    <cellStyle name="Normal 6 18 18" xfId="27571"/>
    <cellStyle name="Normal 6 18 19" xfId="27572"/>
    <cellStyle name="Normal 6 18 2" xfId="27573"/>
    <cellStyle name="Normal 6 18 20" xfId="27574"/>
    <cellStyle name="Normal 6 18 21" xfId="27575"/>
    <cellStyle name="Normal 6 18 22" xfId="27576"/>
    <cellStyle name="Normal 6 18 23" xfId="27577"/>
    <cellStyle name="Normal 6 18 24" xfId="27578"/>
    <cellStyle name="Normal 6 18 3" xfId="27579"/>
    <cellStyle name="Normal 6 18 4" xfId="27580"/>
    <cellStyle name="Normal 6 18 5" xfId="27581"/>
    <cellStyle name="Normal 6 18 6" xfId="27582"/>
    <cellStyle name="Normal 6 18 7" xfId="27583"/>
    <cellStyle name="Normal 6 18 8" xfId="27584"/>
    <cellStyle name="Normal 6 18 9" xfId="27585"/>
    <cellStyle name="Normal 6 19" xfId="27586"/>
    <cellStyle name="Normal 6 19 10" xfId="27587"/>
    <cellStyle name="Normal 6 19 11" xfId="27588"/>
    <cellStyle name="Normal 6 19 12" xfId="27589"/>
    <cellStyle name="Normal 6 19 13" xfId="27590"/>
    <cellStyle name="Normal 6 19 14" xfId="27591"/>
    <cellStyle name="Normal 6 19 15" xfId="27592"/>
    <cellStyle name="Normal 6 19 16" xfId="27593"/>
    <cellStyle name="Normal 6 19 17" xfId="27594"/>
    <cellStyle name="Normal 6 19 18" xfId="27595"/>
    <cellStyle name="Normal 6 19 19" xfId="27596"/>
    <cellStyle name="Normal 6 19 2" xfId="27597"/>
    <cellStyle name="Normal 6 19 20" xfId="27598"/>
    <cellStyle name="Normal 6 19 21" xfId="27599"/>
    <cellStyle name="Normal 6 19 22" xfId="27600"/>
    <cellStyle name="Normal 6 19 23" xfId="27601"/>
    <cellStyle name="Normal 6 19 24" xfId="27602"/>
    <cellStyle name="Normal 6 19 3" xfId="27603"/>
    <cellStyle name="Normal 6 19 4" xfId="27604"/>
    <cellStyle name="Normal 6 19 5" xfId="27605"/>
    <cellStyle name="Normal 6 19 6" xfId="27606"/>
    <cellStyle name="Normal 6 19 7" xfId="27607"/>
    <cellStyle name="Normal 6 19 8" xfId="27608"/>
    <cellStyle name="Normal 6 19 9" xfId="27609"/>
    <cellStyle name="Normal 6 2" xfId="27610"/>
    <cellStyle name="Normal 6 2 10" xfId="27611"/>
    <cellStyle name="Normal 6 2 10 10" xfId="27612"/>
    <cellStyle name="Normal 6 2 10 11" xfId="27613"/>
    <cellStyle name="Normal 6 2 10 12" xfId="27614"/>
    <cellStyle name="Normal 6 2 10 13" xfId="27615"/>
    <cellStyle name="Normal 6 2 10 14" xfId="27616"/>
    <cellStyle name="Normal 6 2 10 15" xfId="27617"/>
    <cellStyle name="Normal 6 2 10 16" xfId="27618"/>
    <cellStyle name="Normal 6 2 10 17" xfId="27619"/>
    <cellStyle name="Normal 6 2 10 18" xfId="27620"/>
    <cellStyle name="Normal 6 2 10 19" xfId="27621"/>
    <cellStyle name="Normal 6 2 10 2" xfId="27622"/>
    <cellStyle name="Normal 6 2 10 20" xfId="27623"/>
    <cellStyle name="Normal 6 2 10 21" xfId="27624"/>
    <cellStyle name="Normal 6 2 10 22" xfId="27625"/>
    <cellStyle name="Normal 6 2 10 23" xfId="27626"/>
    <cellStyle name="Normal 6 2 10 24" xfId="27627"/>
    <cellStyle name="Normal 6 2 10 3" xfId="27628"/>
    <cellStyle name="Normal 6 2 10 4" xfId="27629"/>
    <cellStyle name="Normal 6 2 10 5" xfId="27630"/>
    <cellStyle name="Normal 6 2 10 6" xfId="27631"/>
    <cellStyle name="Normal 6 2 10 7" xfId="27632"/>
    <cellStyle name="Normal 6 2 10 8" xfId="27633"/>
    <cellStyle name="Normal 6 2 10 9" xfId="27634"/>
    <cellStyle name="Normal 6 2 11" xfId="27635"/>
    <cellStyle name="Normal 6 2 11 10" xfId="27636"/>
    <cellStyle name="Normal 6 2 11 11" xfId="27637"/>
    <cellStyle name="Normal 6 2 11 12" xfId="27638"/>
    <cellStyle name="Normal 6 2 11 13" xfId="27639"/>
    <cellStyle name="Normal 6 2 11 14" xfId="27640"/>
    <cellStyle name="Normal 6 2 11 15" xfId="27641"/>
    <cellStyle name="Normal 6 2 11 16" xfId="27642"/>
    <cellStyle name="Normal 6 2 11 17" xfId="27643"/>
    <cellStyle name="Normal 6 2 11 18" xfId="27644"/>
    <cellStyle name="Normal 6 2 11 19" xfId="27645"/>
    <cellStyle name="Normal 6 2 11 2" xfId="27646"/>
    <cellStyle name="Normal 6 2 11 20" xfId="27647"/>
    <cellStyle name="Normal 6 2 11 21" xfId="27648"/>
    <cellStyle name="Normal 6 2 11 22" xfId="27649"/>
    <cellStyle name="Normal 6 2 11 23" xfId="27650"/>
    <cellStyle name="Normal 6 2 11 24" xfId="27651"/>
    <cellStyle name="Normal 6 2 11 3" xfId="27652"/>
    <cellStyle name="Normal 6 2 11 4" xfId="27653"/>
    <cellStyle name="Normal 6 2 11 5" xfId="27654"/>
    <cellStyle name="Normal 6 2 11 6" xfId="27655"/>
    <cellStyle name="Normal 6 2 11 7" xfId="27656"/>
    <cellStyle name="Normal 6 2 11 8" xfId="27657"/>
    <cellStyle name="Normal 6 2 11 9" xfId="27658"/>
    <cellStyle name="Normal 6 2 12" xfId="27659"/>
    <cellStyle name="Normal 6 2 12 10" xfId="27660"/>
    <cellStyle name="Normal 6 2 12 11" xfId="27661"/>
    <cellStyle name="Normal 6 2 12 12" xfId="27662"/>
    <cellStyle name="Normal 6 2 12 13" xfId="27663"/>
    <cellStyle name="Normal 6 2 12 14" xfId="27664"/>
    <cellStyle name="Normal 6 2 12 15" xfId="27665"/>
    <cellStyle name="Normal 6 2 12 16" xfId="27666"/>
    <cellStyle name="Normal 6 2 12 17" xfId="27667"/>
    <cellStyle name="Normal 6 2 12 18" xfId="27668"/>
    <cellStyle name="Normal 6 2 12 19" xfId="27669"/>
    <cellStyle name="Normal 6 2 12 2" xfId="27670"/>
    <cellStyle name="Normal 6 2 12 20" xfId="27671"/>
    <cellStyle name="Normal 6 2 12 21" xfId="27672"/>
    <cellStyle name="Normal 6 2 12 22" xfId="27673"/>
    <cellStyle name="Normal 6 2 12 23" xfId="27674"/>
    <cellStyle name="Normal 6 2 12 24" xfId="27675"/>
    <cellStyle name="Normal 6 2 12 3" xfId="27676"/>
    <cellStyle name="Normal 6 2 12 4" xfId="27677"/>
    <cellStyle name="Normal 6 2 12 5" xfId="27678"/>
    <cellStyle name="Normal 6 2 12 6" xfId="27679"/>
    <cellStyle name="Normal 6 2 12 7" xfId="27680"/>
    <cellStyle name="Normal 6 2 12 8" xfId="27681"/>
    <cellStyle name="Normal 6 2 12 9" xfId="27682"/>
    <cellStyle name="Normal 6 2 13" xfId="27683"/>
    <cellStyle name="Normal 6 2 13 10" xfId="27684"/>
    <cellStyle name="Normal 6 2 13 11" xfId="27685"/>
    <cellStyle name="Normal 6 2 13 12" xfId="27686"/>
    <cellStyle name="Normal 6 2 13 13" xfId="27687"/>
    <cellStyle name="Normal 6 2 13 14" xfId="27688"/>
    <cellStyle name="Normal 6 2 13 15" xfId="27689"/>
    <cellStyle name="Normal 6 2 13 16" xfId="27690"/>
    <cellStyle name="Normal 6 2 13 17" xfId="27691"/>
    <cellStyle name="Normal 6 2 13 18" xfId="27692"/>
    <cellStyle name="Normal 6 2 13 19" xfId="27693"/>
    <cellStyle name="Normal 6 2 13 2" xfId="27694"/>
    <cellStyle name="Normal 6 2 13 20" xfId="27695"/>
    <cellStyle name="Normal 6 2 13 21" xfId="27696"/>
    <cellStyle name="Normal 6 2 13 22" xfId="27697"/>
    <cellStyle name="Normal 6 2 13 23" xfId="27698"/>
    <cellStyle name="Normal 6 2 13 24" xfId="27699"/>
    <cellStyle name="Normal 6 2 13 3" xfId="27700"/>
    <cellStyle name="Normal 6 2 13 4" xfId="27701"/>
    <cellStyle name="Normal 6 2 13 5" xfId="27702"/>
    <cellStyle name="Normal 6 2 13 6" xfId="27703"/>
    <cellStyle name="Normal 6 2 13 7" xfId="27704"/>
    <cellStyle name="Normal 6 2 13 8" xfId="27705"/>
    <cellStyle name="Normal 6 2 13 9" xfId="27706"/>
    <cellStyle name="Normal 6 2 14" xfId="27707"/>
    <cellStyle name="Normal 6 2 14 10" xfId="27708"/>
    <cellStyle name="Normal 6 2 14 11" xfId="27709"/>
    <cellStyle name="Normal 6 2 14 12" xfId="27710"/>
    <cellStyle name="Normal 6 2 14 13" xfId="27711"/>
    <cellStyle name="Normal 6 2 14 14" xfId="27712"/>
    <cellStyle name="Normal 6 2 14 15" xfId="27713"/>
    <cellStyle name="Normal 6 2 14 16" xfId="27714"/>
    <cellStyle name="Normal 6 2 14 17" xfId="27715"/>
    <cellStyle name="Normal 6 2 14 18" xfId="27716"/>
    <cellStyle name="Normal 6 2 14 19" xfId="27717"/>
    <cellStyle name="Normal 6 2 14 2" xfId="27718"/>
    <cellStyle name="Normal 6 2 14 20" xfId="27719"/>
    <cellStyle name="Normal 6 2 14 21" xfId="27720"/>
    <cellStyle name="Normal 6 2 14 22" xfId="27721"/>
    <cellStyle name="Normal 6 2 14 23" xfId="27722"/>
    <cellStyle name="Normal 6 2 14 24" xfId="27723"/>
    <cellStyle name="Normal 6 2 14 3" xfId="27724"/>
    <cellStyle name="Normal 6 2 14 4" xfId="27725"/>
    <cellStyle name="Normal 6 2 14 5" xfId="27726"/>
    <cellStyle name="Normal 6 2 14 6" xfId="27727"/>
    <cellStyle name="Normal 6 2 14 7" xfId="27728"/>
    <cellStyle name="Normal 6 2 14 8" xfId="27729"/>
    <cellStyle name="Normal 6 2 14 9" xfId="27730"/>
    <cellStyle name="Normal 6 2 15" xfId="27731"/>
    <cellStyle name="Normal 6 2 15 10" xfId="27732"/>
    <cellStyle name="Normal 6 2 15 11" xfId="27733"/>
    <cellStyle name="Normal 6 2 15 12" xfId="27734"/>
    <cellStyle name="Normal 6 2 15 13" xfId="27735"/>
    <cellStyle name="Normal 6 2 15 14" xfId="27736"/>
    <cellStyle name="Normal 6 2 15 15" xfId="27737"/>
    <cellStyle name="Normal 6 2 15 16" xfId="27738"/>
    <cellStyle name="Normal 6 2 15 17" xfId="27739"/>
    <cellStyle name="Normal 6 2 15 18" xfId="27740"/>
    <cellStyle name="Normal 6 2 15 19" xfId="27741"/>
    <cellStyle name="Normal 6 2 15 2" xfId="27742"/>
    <cellStyle name="Normal 6 2 15 20" xfId="27743"/>
    <cellStyle name="Normal 6 2 15 21" xfId="27744"/>
    <cellStyle name="Normal 6 2 15 22" xfId="27745"/>
    <cellStyle name="Normal 6 2 15 23" xfId="27746"/>
    <cellStyle name="Normal 6 2 15 24" xfId="27747"/>
    <cellStyle name="Normal 6 2 15 3" xfId="27748"/>
    <cellStyle name="Normal 6 2 15 4" xfId="27749"/>
    <cellStyle name="Normal 6 2 15 5" xfId="27750"/>
    <cellStyle name="Normal 6 2 15 6" xfId="27751"/>
    <cellStyle name="Normal 6 2 15 7" xfId="27752"/>
    <cellStyle name="Normal 6 2 15 8" xfId="27753"/>
    <cellStyle name="Normal 6 2 15 9" xfId="27754"/>
    <cellStyle name="Normal 6 2 16" xfId="27755"/>
    <cellStyle name="Normal 6 2 16 10" xfId="27756"/>
    <cellStyle name="Normal 6 2 16 11" xfId="27757"/>
    <cellStyle name="Normal 6 2 16 12" xfId="27758"/>
    <cellStyle name="Normal 6 2 16 13" xfId="27759"/>
    <cellStyle name="Normal 6 2 16 14" xfId="27760"/>
    <cellStyle name="Normal 6 2 16 15" xfId="27761"/>
    <cellStyle name="Normal 6 2 16 16" xfId="27762"/>
    <cellStyle name="Normal 6 2 16 17" xfId="27763"/>
    <cellStyle name="Normal 6 2 16 18" xfId="27764"/>
    <cellStyle name="Normal 6 2 16 19" xfId="27765"/>
    <cellStyle name="Normal 6 2 16 2" xfId="27766"/>
    <cellStyle name="Normal 6 2 16 20" xfId="27767"/>
    <cellStyle name="Normal 6 2 16 21" xfId="27768"/>
    <cellStyle name="Normal 6 2 16 22" xfId="27769"/>
    <cellStyle name="Normal 6 2 16 23" xfId="27770"/>
    <cellStyle name="Normal 6 2 16 24" xfId="27771"/>
    <cellStyle name="Normal 6 2 16 3" xfId="27772"/>
    <cellStyle name="Normal 6 2 16 4" xfId="27773"/>
    <cellStyle name="Normal 6 2 16 5" xfId="27774"/>
    <cellStyle name="Normal 6 2 16 6" xfId="27775"/>
    <cellStyle name="Normal 6 2 16 7" xfId="27776"/>
    <cellStyle name="Normal 6 2 16 8" xfId="27777"/>
    <cellStyle name="Normal 6 2 16 9" xfId="27778"/>
    <cellStyle name="Normal 6 2 17" xfId="27779"/>
    <cellStyle name="Normal 6 2 17 10" xfId="27780"/>
    <cellStyle name="Normal 6 2 17 11" xfId="27781"/>
    <cellStyle name="Normal 6 2 17 12" xfId="27782"/>
    <cellStyle name="Normal 6 2 17 13" xfId="27783"/>
    <cellStyle name="Normal 6 2 17 14" xfId="27784"/>
    <cellStyle name="Normal 6 2 17 15" xfId="27785"/>
    <cellStyle name="Normal 6 2 17 16" xfId="27786"/>
    <cellStyle name="Normal 6 2 17 17" xfId="27787"/>
    <cellStyle name="Normal 6 2 17 18" xfId="27788"/>
    <cellStyle name="Normal 6 2 17 19" xfId="27789"/>
    <cellStyle name="Normal 6 2 17 2" xfId="27790"/>
    <cellStyle name="Normal 6 2 17 20" xfId="27791"/>
    <cellStyle name="Normal 6 2 17 21" xfId="27792"/>
    <cellStyle name="Normal 6 2 17 22" xfId="27793"/>
    <cellStyle name="Normal 6 2 17 23" xfId="27794"/>
    <cellStyle name="Normal 6 2 17 24" xfId="27795"/>
    <cellStyle name="Normal 6 2 17 3" xfId="27796"/>
    <cellStyle name="Normal 6 2 17 4" xfId="27797"/>
    <cellStyle name="Normal 6 2 17 5" xfId="27798"/>
    <cellStyle name="Normal 6 2 17 6" xfId="27799"/>
    <cellStyle name="Normal 6 2 17 7" xfId="27800"/>
    <cellStyle name="Normal 6 2 17 8" xfId="27801"/>
    <cellStyle name="Normal 6 2 17 9" xfId="27802"/>
    <cellStyle name="Normal 6 2 18" xfId="27803"/>
    <cellStyle name="Normal 6 2 18 10" xfId="27804"/>
    <cellStyle name="Normal 6 2 18 11" xfId="27805"/>
    <cellStyle name="Normal 6 2 18 12" xfId="27806"/>
    <cellStyle name="Normal 6 2 18 13" xfId="27807"/>
    <cellStyle name="Normal 6 2 18 14" xfId="27808"/>
    <cellStyle name="Normal 6 2 18 15" xfId="27809"/>
    <cellStyle name="Normal 6 2 18 16" xfId="27810"/>
    <cellStyle name="Normal 6 2 18 17" xfId="27811"/>
    <cellStyle name="Normal 6 2 18 18" xfId="27812"/>
    <cellStyle name="Normal 6 2 18 19" xfId="27813"/>
    <cellStyle name="Normal 6 2 18 2" xfId="27814"/>
    <cellStyle name="Normal 6 2 18 20" xfId="27815"/>
    <cellStyle name="Normal 6 2 18 21" xfId="27816"/>
    <cellStyle name="Normal 6 2 18 22" xfId="27817"/>
    <cellStyle name="Normal 6 2 18 23" xfId="27818"/>
    <cellStyle name="Normal 6 2 18 24" xfId="27819"/>
    <cellStyle name="Normal 6 2 18 3" xfId="27820"/>
    <cellStyle name="Normal 6 2 18 4" xfId="27821"/>
    <cellStyle name="Normal 6 2 18 5" xfId="27822"/>
    <cellStyle name="Normal 6 2 18 6" xfId="27823"/>
    <cellStyle name="Normal 6 2 18 7" xfId="27824"/>
    <cellStyle name="Normal 6 2 18 8" xfId="27825"/>
    <cellStyle name="Normal 6 2 18 9" xfId="27826"/>
    <cellStyle name="Normal 6 2 19" xfId="27827"/>
    <cellStyle name="Normal 6 2 19 10" xfId="27828"/>
    <cellStyle name="Normal 6 2 19 11" xfId="27829"/>
    <cellStyle name="Normal 6 2 19 12" xfId="27830"/>
    <cellStyle name="Normal 6 2 19 13" xfId="27831"/>
    <cellStyle name="Normal 6 2 19 14" xfId="27832"/>
    <cellStyle name="Normal 6 2 19 15" xfId="27833"/>
    <cellStyle name="Normal 6 2 19 16" xfId="27834"/>
    <cellStyle name="Normal 6 2 19 17" xfId="27835"/>
    <cellStyle name="Normal 6 2 19 18" xfId="27836"/>
    <cellStyle name="Normal 6 2 19 19" xfId="27837"/>
    <cellStyle name="Normal 6 2 19 2" xfId="27838"/>
    <cellStyle name="Normal 6 2 19 20" xfId="27839"/>
    <cellStyle name="Normal 6 2 19 21" xfId="27840"/>
    <cellStyle name="Normal 6 2 19 22" xfId="27841"/>
    <cellStyle name="Normal 6 2 19 23" xfId="27842"/>
    <cellStyle name="Normal 6 2 19 24" xfId="27843"/>
    <cellStyle name="Normal 6 2 19 3" xfId="27844"/>
    <cellStyle name="Normal 6 2 19 4" xfId="27845"/>
    <cellStyle name="Normal 6 2 19 5" xfId="27846"/>
    <cellStyle name="Normal 6 2 19 6" xfId="27847"/>
    <cellStyle name="Normal 6 2 19 7" xfId="27848"/>
    <cellStyle name="Normal 6 2 19 8" xfId="27849"/>
    <cellStyle name="Normal 6 2 19 9" xfId="27850"/>
    <cellStyle name="Normal 6 2 2" xfId="27851"/>
    <cellStyle name="Normal 6 2 2 10" xfId="27852"/>
    <cellStyle name="Normal 6 2 2 11" xfId="27853"/>
    <cellStyle name="Normal 6 2 2 12" xfId="27854"/>
    <cellStyle name="Normal 6 2 2 13" xfId="27855"/>
    <cellStyle name="Normal 6 2 2 14" xfId="27856"/>
    <cellStyle name="Normal 6 2 2 15" xfId="27857"/>
    <cellStyle name="Normal 6 2 2 16" xfId="27858"/>
    <cellStyle name="Normal 6 2 2 17" xfId="27859"/>
    <cellStyle name="Normal 6 2 2 18" xfId="27860"/>
    <cellStyle name="Normal 6 2 2 19" xfId="27861"/>
    <cellStyle name="Normal 6 2 2 2" xfId="27862"/>
    <cellStyle name="Normal 6 2 2 2 2" xfId="27863"/>
    <cellStyle name="Normal 6 2 2 20" xfId="27864"/>
    <cellStyle name="Normal 6 2 2 21" xfId="27865"/>
    <cellStyle name="Normal 6 2 2 22" xfId="27866"/>
    <cellStyle name="Normal 6 2 2 23" xfId="27867"/>
    <cellStyle name="Normal 6 2 2 24" xfId="27868"/>
    <cellStyle name="Normal 6 2 2 25" xfId="27869"/>
    <cellStyle name="Normal 6 2 2 3" xfId="27870"/>
    <cellStyle name="Normal 6 2 2 3 2" xfId="27871"/>
    <cellStyle name="Normal 6 2 2 4" xfId="27872"/>
    <cellStyle name="Normal 6 2 2 4 2" xfId="27873"/>
    <cellStyle name="Normal 6 2 2 5" xfId="27874"/>
    <cellStyle name="Normal 6 2 2 6" xfId="27875"/>
    <cellStyle name="Normal 6 2 2 7" xfId="27876"/>
    <cellStyle name="Normal 6 2 2 8" xfId="27877"/>
    <cellStyle name="Normal 6 2 2 9" xfId="27878"/>
    <cellStyle name="Normal 6 2 20" xfId="27879"/>
    <cellStyle name="Normal 6 2 20 10" xfId="27880"/>
    <cellStyle name="Normal 6 2 20 11" xfId="27881"/>
    <cellStyle name="Normal 6 2 20 12" xfId="27882"/>
    <cellStyle name="Normal 6 2 20 13" xfId="27883"/>
    <cellStyle name="Normal 6 2 20 14" xfId="27884"/>
    <cellStyle name="Normal 6 2 20 15" xfId="27885"/>
    <cellStyle name="Normal 6 2 20 16" xfId="27886"/>
    <cellStyle name="Normal 6 2 20 17" xfId="27887"/>
    <cellStyle name="Normal 6 2 20 18" xfId="27888"/>
    <cellStyle name="Normal 6 2 20 19" xfId="27889"/>
    <cellStyle name="Normal 6 2 20 2" xfId="27890"/>
    <cellStyle name="Normal 6 2 20 20" xfId="27891"/>
    <cellStyle name="Normal 6 2 20 21" xfId="27892"/>
    <cellStyle name="Normal 6 2 20 22" xfId="27893"/>
    <cellStyle name="Normal 6 2 20 23" xfId="27894"/>
    <cellStyle name="Normal 6 2 20 24" xfId="27895"/>
    <cellStyle name="Normal 6 2 20 3" xfId="27896"/>
    <cellStyle name="Normal 6 2 20 4" xfId="27897"/>
    <cellStyle name="Normal 6 2 20 5" xfId="27898"/>
    <cellStyle name="Normal 6 2 20 6" xfId="27899"/>
    <cellStyle name="Normal 6 2 20 7" xfId="27900"/>
    <cellStyle name="Normal 6 2 20 8" xfId="27901"/>
    <cellStyle name="Normal 6 2 20 9" xfId="27902"/>
    <cellStyle name="Normal 6 2 21" xfId="27903"/>
    <cellStyle name="Normal 6 2 21 10" xfId="27904"/>
    <cellStyle name="Normal 6 2 21 11" xfId="27905"/>
    <cellStyle name="Normal 6 2 21 12" xfId="27906"/>
    <cellStyle name="Normal 6 2 21 13" xfId="27907"/>
    <cellStyle name="Normal 6 2 21 14" xfId="27908"/>
    <cellStyle name="Normal 6 2 21 15" xfId="27909"/>
    <cellStyle name="Normal 6 2 21 16" xfId="27910"/>
    <cellStyle name="Normal 6 2 21 17" xfId="27911"/>
    <cellStyle name="Normal 6 2 21 18" xfId="27912"/>
    <cellStyle name="Normal 6 2 21 19" xfId="27913"/>
    <cellStyle name="Normal 6 2 21 2" xfId="27914"/>
    <cellStyle name="Normal 6 2 21 20" xfId="27915"/>
    <cellStyle name="Normal 6 2 21 21" xfId="27916"/>
    <cellStyle name="Normal 6 2 21 22" xfId="27917"/>
    <cellStyle name="Normal 6 2 21 23" xfId="27918"/>
    <cellStyle name="Normal 6 2 21 24" xfId="27919"/>
    <cellStyle name="Normal 6 2 21 3" xfId="27920"/>
    <cellStyle name="Normal 6 2 21 4" xfId="27921"/>
    <cellStyle name="Normal 6 2 21 5" xfId="27922"/>
    <cellStyle name="Normal 6 2 21 6" xfId="27923"/>
    <cellStyle name="Normal 6 2 21 7" xfId="27924"/>
    <cellStyle name="Normal 6 2 21 8" xfId="27925"/>
    <cellStyle name="Normal 6 2 21 9" xfId="27926"/>
    <cellStyle name="Normal 6 2 22" xfId="27927"/>
    <cellStyle name="Normal 6 2 22 10" xfId="27928"/>
    <cellStyle name="Normal 6 2 22 11" xfId="27929"/>
    <cellStyle name="Normal 6 2 22 12" xfId="27930"/>
    <cellStyle name="Normal 6 2 22 13" xfId="27931"/>
    <cellStyle name="Normal 6 2 22 14" xfId="27932"/>
    <cellStyle name="Normal 6 2 22 15" xfId="27933"/>
    <cellStyle name="Normal 6 2 22 16" xfId="27934"/>
    <cellStyle name="Normal 6 2 22 17" xfId="27935"/>
    <cellStyle name="Normal 6 2 22 18" xfId="27936"/>
    <cellStyle name="Normal 6 2 22 19" xfId="27937"/>
    <cellStyle name="Normal 6 2 22 2" xfId="27938"/>
    <cellStyle name="Normal 6 2 22 20" xfId="27939"/>
    <cellStyle name="Normal 6 2 22 21" xfId="27940"/>
    <cellStyle name="Normal 6 2 22 22" xfId="27941"/>
    <cellStyle name="Normal 6 2 22 23" xfId="27942"/>
    <cellStyle name="Normal 6 2 22 24" xfId="27943"/>
    <cellStyle name="Normal 6 2 22 3" xfId="27944"/>
    <cellStyle name="Normal 6 2 22 4" xfId="27945"/>
    <cellStyle name="Normal 6 2 22 5" xfId="27946"/>
    <cellStyle name="Normal 6 2 22 6" xfId="27947"/>
    <cellStyle name="Normal 6 2 22 7" xfId="27948"/>
    <cellStyle name="Normal 6 2 22 8" xfId="27949"/>
    <cellStyle name="Normal 6 2 22 9" xfId="27950"/>
    <cellStyle name="Normal 6 2 23" xfId="27951"/>
    <cellStyle name="Normal 6 2 24" xfId="27952"/>
    <cellStyle name="Normal 6 2 25" xfId="27953"/>
    <cellStyle name="Normal 6 2 26" xfId="27954"/>
    <cellStyle name="Normal 6 2 27" xfId="27955"/>
    <cellStyle name="Normal 6 2 28" xfId="27956"/>
    <cellStyle name="Normal 6 2 29" xfId="27957"/>
    <cellStyle name="Normal 6 2 3" xfId="27958"/>
    <cellStyle name="Normal 6 2 3 10" xfId="27959"/>
    <cellStyle name="Normal 6 2 3 11" xfId="27960"/>
    <cellStyle name="Normal 6 2 3 12" xfId="27961"/>
    <cellStyle name="Normal 6 2 3 13" xfId="27962"/>
    <cellStyle name="Normal 6 2 3 14" xfId="27963"/>
    <cellStyle name="Normal 6 2 3 15" xfId="27964"/>
    <cellStyle name="Normal 6 2 3 16" xfId="27965"/>
    <cellStyle name="Normal 6 2 3 17" xfId="27966"/>
    <cellStyle name="Normal 6 2 3 18" xfId="27967"/>
    <cellStyle name="Normal 6 2 3 19" xfId="27968"/>
    <cellStyle name="Normal 6 2 3 2" xfId="27969"/>
    <cellStyle name="Normal 6 2 3 2 2" xfId="27970"/>
    <cellStyle name="Normal 6 2 3 20" xfId="27971"/>
    <cellStyle name="Normal 6 2 3 21" xfId="27972"/>
    <cellStyle name="Normal 6 2 3 22" xfId="27973"/>
    <cellStyle name="Normal 6 2 3 23" xfId="27974"/>
    <cellStyle name="Normal 6 2 3 24" xfId="27975"/>
    <cellStyle name="Normal 6 2 3 25" xfId="27976"/>
    <cellStyle name="Normal 6 2 3 3" xfId="27977"/>
    <cellStyle name="Normal 6 2 3 3 2" xfId="27978"/>
    <cellStyle name="Normal 6 2 3 4" xfId="27979"/>
    <cellStyle name="Normal 6 2 3 4 2" xfId="27980"/>
    <cellStyle name="Normal 6 2 3 5" xfId="27981"/>
    <cellStyle name="Normal 6 2 3 6" xfId="27982"/>
    <cellStyle name="Normal 6 2 3 7" xfId="27983"/>
    <cellStyle name="Normal 6 2 3 8" xfId="27984"/>
    <cellStyle name="Normal 6 2 3 9" xfId="27985"/>
    <cellStyle name="Normal 6 2 30" xfId="27986"/>
    <cellStyle name="Normal 6 2 31" xfId="27987"/>
    <cellStyle name="Normal 6 2 32" xfId="27988"/>
    <cellStyle name="Normal 6 2 33" xfId="27989"/>
    <cellStyle name="Normal 6 2 34" xfId="27990"/>
    <cellStyle name="Normal 6 2 35" xfId="27991"/>
    <cellStyle name="Normal 6 2 36" xfId="27992"/>
    <cellStyle name="Normal 6 2 37" xfId="27993"/>
    <cellStyle name="Normal 6 2 38" xfId="27994"/>
    <cellStyle name="Normal 6 2 39" xfId="27995"/>
    <cellStyle name="Normal 6 2 4" xfId="27996"/>
    <cellStyle name="Normal 6 2 4 10" xfId="27997"/>
    <cellStyle name="Normal 6 2 4 11" xfId="27998"/>
    <cellStyle name="Normal 6 2 4 12" xfId="27999"/>
    <cellStyle name="Normal 6 2 4 13" xfId="28000"/>
    <cellStyle name="Normal 6 2 4 14" xfId="28001"/>
    <cellStyle name="Normal 6 2 4 15" xfId="28002"/>
    <cellStyle name="Normal 6 2 4 16" xfId="28003"/>
    <cellStyle name="Normal 6 2 4 17" xfId="28004"/>
    <cellStyle name="Normal 6 2 4 18" xfId="28005"/>
    <cellStyle name="Normal 6 2 4 19" xfId="28006"/>
    <cellStyle name="Normal 6 2 4 2" xfId="28007"/>
    <cellStyle name="Normal 6 2 4 20" xfId="28008"/>
    <cellStyle name="Normal 6 2 4 21" xfId="28009"/>
    <cellStyle name="Normal 6 2 4 22" xfId="28010"/>
    <cellStyle name="Normal 6 2 4 23" xfId="28011"/>
    <cellStyle name="Normal 6 2 4 24" xfId="28012"/>
    <cellStyle name="Normal 6 2 4 25" xfId="28013"/>
    <cellStyle name="Normal 6 2 4 3" xfId="28014"/>
    <cellStyle name="Normal 6 2 4 4" xfId="28015"/>
    <cellStyle name="Normal 6 2 4 5" xfId="28016"/>
    <cellStyle name="Normal 6 2 4 6" xfId="28017"/>
    <cellStyle name="Normal 6 2 4 7" xfId="28018"/>
    <cellStyle name="Normal 6 2 4 8" xfId="28019"/>
    <cellStyle name="Normal 6 2 4 9" xfId="28020"/>
    <cellStyle name="Normal 6 2 40" xfId="28021"/>
    <cellStyle name="Normal 6 2 41" xfId="28022"/>
    <cellStyle name="Normal 6 2 42" xfId="28023"/>
    <cellStyle name="Normal 6 2 43" xfId="28024"/>
    <cellStyle name="Normal 6 2 44" xfId="28025"/>
    <cellStyle name="Normal 6 2 45" xfId="28026"/>
    <cellStyle name="Normal 6 2 46" xfId="28027"/>
    <cellStyle name="Normal 6 2 5" xfId="28028"/>
    <cellStyle name="Normal 6 2 5 10" xfId="28029"/>
    <cellStyle name="Normal 6 2 5 11" xfId="28030"/>
    <cellStyle name="Normal 6 2 5 12" xfId="28031"/>
    <cellStyle name="Normal 6 2 5 13" xfId="28032"/>
    <cellStyle name="Normal 6 2 5 14" xfId="28033"/>
    <cellStyle name="Normal 6 2 5 15" xfId="28034"/>
    <cellStyle name="Normal 6 2 5 16" xfId="28035"/>
    <cellStyle name="Normal 6 2 5 17" xfId="28036"/>
    <cellStyle name="Normal 6 2 5 18" xfId="28037"/>
    <cellStyle name="Normal 6 2 5 19" xfId="28038"/>
    <cellStyle name="Normal 6 2 5 2" xfId="28039"/>
    <cellStyle name="Normal 6 2 5 20" xfId="28040"/>
    <cellStyle name="Normal 6 2 5 21" xfId="28041"/>
    <cellStyle name="Normal 6 2 5 22" xfId="28042"/>
    <cellStyle name="Normal 6 2 5 23" xfId="28043"/>
    <cellStyle name="Normal 6 2 5 24" xfId="28044"/>
    <cellStyle name="Normal 6 2 5 25" xfId="28045"/>
    <cellStyle name="Normal 6 2 5 3" xfId="28046"/>
    <cellStyle name="Normal 6 2 5 4" xfId="28047"/>
    <cellStyle name="Normal 6 2 5 5" xfId="28048"/>
    <cellStyle name="Normal 6 2 5 6" xfId="28049"/>
    <cellStyle name="Normal 6 2 5 7" xfId="28050"/>
    <cellStyle name="Normal 6 2 5 8" xfId="28051"/>
    <cellStyle name="Normal 6 2 5 9" xfId="28052"/>
    <cellStyle name="Normal 6 2 6" xfId="28053"/>
    <cellStyle name="Normal 6 2 6 10" xfId="28054"/>
    <cellStyle name="Normal 6 2 6 11" xfId="28055"/>
    <cellStyle name="Normal 6 2 6 12" xfId="28056"/>
    <cellStyle name="Normal 6 2 6 13" xfId="28057"/>
    <cellStyle name="Normal 6 2 6 14" xfId="28058"/>
    <cellStyle name="Normal 6 2 6 15" xfId="28059"/>
    <cellStyle name="Normal 6 2 6 16" xfId="28060"/>
    <cellStyle name="Normal 6 2 6 17" xfId="28061"/>
    <cellStyle name="Normal 6 2 6 18" xfId="28062"/>
    <cellStyle name="Normal 6 2 6 19" xfId="28063"/>
    <cellStyle name="Normal 6 2 6 2" xfId="28064"/>
    <cellStyle name="Normal 6 2 6 20" xfId="28065"/>
    <cellStyle name="Normal 6 2 6 21" xfId="28066"/>
    <cellStyle name="Normal 6 2 6 22" xfId="28067"/>
    <cellStyle name="Normal 6 2 6 23" xfId="28068"/>
    <cellStyle name="Normal 6 2 6 24" xfId="28069"/>
    <cellStyle name="Normal 6 2 6 25" xfId="28070"/>
    <cellStyle name="Normal 6 2 6 3" xfId="28071"/>
    <cellStyle name="Normal 6 2 6 4" xfId="28072"/>
    <cellStyle name="Normal 6 2 6 5" xfId="28073"/>
    <cellStyle name="Normal 6 2 6 6" xfId="28074"/>
    <cellStyle name="Normal 6 2 6 7" xfId="28075"/>
    <cellStyle name="Normal 6 2 6 8" xfId="28076"/>
    <cellStyle name="Normal 6 2 6 9" xfId="28077"/>
    <cellStyle name="Normal 6 2 7" xfId="28078"/>
    <cellStyle name="Normal 6 2 7 10" xfId="28079"/>
    <cellStyle name="Normal 6 2 7 11" xfId="28080"/>
    <cellStyle name="Normal 6 2 7 12" xfId="28081"/>
    <cellStyle name="Normal 6 2 7 13" xfId="28082"/>
    <cellStyle name="Normal 6 2 7 14" xfId="28083"/>
    <cellStyle name="Normal 6 2 7 15" xfId="28084"/>
    <cellStyle name="Normal 6 2 7 16" xfId="28085"/>
    <cellStyle name="Normal 6 2 7 17" xfId="28086"/>
    <cellStyle name="Normal 6 2 7 18" xfId="28087"/>
    <cellStyle name="Normal 6 2 7 19" xfId="28088"/>
    <cellStyle name="Normal 6 2 7 2" xfId="28089"/>
    <cellStyle name="Normal 6 2 7 20" xfId="28090"/>
    <cellStyle name="Normal 6 2 7 21" xfId="28091"/>
    <cellStyle name="Normal 6 2 7 22" xfId="28092"/>
    <cellStyle name="Normal 6 2 7 23" xfId="28093"/>
    <cellStyle name="Normal 6 2 7 24" xfId="28094"/>
    <cellStyle name="Normal 6 2 7 3" xfId="28095"/>
    <cellStyle name="Normal 6 2 7 4" xfId="28096"/>
    <cellStyle name="Normal 6 2 7 5" xfId="28097"/>
    <cellStyle name="Normal 6 2 7 6" xfId="28098"/>
    <cellStyle name="Normal 6 2 7 7" xfId="28099"/>
    <cellStyle name="Normal 6 2 7 8" xfId="28100"/>
    <cellStyle name="Normal 6 2 7 9" xfId="28101"/>
    <cellStyle name="Normal 6 2 8" xfId="28102"/>
    <cellStyle name="Normal 6 2 8 10" xfId="28103"/>
    <cellStyle name="Normal 6 2 8 11" xfId="28104"/>
    <cellStyle name="Normal 6 2 8 12" xfId="28105"/>
    <cellStyle name="Normal 6 2 8 13" xfId="28106"/>
    <cellStyle name="Normal 6 2 8 14" xfId="28107"/>
    <cellStyle name="Normal 6 2 8 15" xfId="28108"/>
    <cellStyle name="Normal 6 2 8 16" xfId="28109"/>
    <cellStyle name="Normal 6 2 8 17" xfId="28110"/>
    <cellStyle name="Normal 6 2 8 18" xfId="28111"/>
    <cellStyle name="Normal 6 2 8 19" xfId="28112"/>
    <cellStyle name="Normal 6 2 8 2" xfId="28113"/>
    <cellStyle name="Normal 6 2 8 20" xfId="28114"/>
    <cellStyle name="Normal 6 2 8 21" xfId="28115"/>
    <cellStyle name="Normal 6 2 8 22" xfId="28116"/>
    <cellStyle name="Normal 6 2 8 23" xfId="28117"/>
    <cellStyle name="Normal 6 2 8 24" xfId="28118"/>
    <cellStyle name="Normal 6 2 8 3" xfId="28119"/>
    <cellStyle name="Normal 6 2 8 4" xfId="28120"/>
    <cellStyle name="Normal 6 2 8 5" xfId="28121"/>
    <cellStyle name="Normal 6 2 8 6" xfId="28122"/>
    <cellStyle name="Normal 6 2 8 7" xfId="28123"/>
    <cellStyle name="Normal 6 2 8 8" xfId="28124"/>
    <cellStyle name="Normal 6 2 8 9" xfId="28125"/>
    <cellStyle name="Normal 6 2 9" xfId="28126"/>
    <cellStyle name="Normal 6 2 9 10" xfId="28127"/>
    <cellStyle name="Normal 6 2 9 11" xfId="28128"/>
    <cellStyle name="Normal 6 2 9 12" xfId="28129"/>
    <cellStyle name="Normal 6 2 9 13" xfId="28130"/>
    <cellStyle name="Normal 6 2 9 14" xfId="28131"/>
    <cellStyle name="Normal 6 2 9 15" xfId="28132"/>
    <cellStyle name="Normal 6 2 9 16" xfId="28133"/>
    <cellStyle name="Normal 6 2 9 17" xfId="28134"/>
    <cellStyle name="Normal 6 2 9 18" xfId="28135"/>
    <cellStyle name="Normal 6 2 9 19" xfId="28136"/>
    <cellStyle name="Normal 6 2 9 2" xfId="28137"/>
    <cellStyle name="Normal 6 2 9 20" xfId="28138"/>
    <cellStyle name="Normal 6 2 9 21" xfId="28139"/>
    <cellStyle name="Normal 6 2 9 22" xfId="28140"/>
    <cellStyle name="Normal 6 2 9 23" xfId="28141"/>
    <cellStyle name="Normal 6 2 9 24" xfId="28142"/>
    <cellStyle name="Normal 6 2 9 3" xfId="28143"/>
    <cellStyle name="Normal 6 2 9 4" xfId="28144"/>
    <cellStyle name="Normal 6 2 9 5" xfId="28145"/>
    <cellStyle name="Normal 6 2 9 6" xfId="28146"/>
    <cellStyle name="Normal 6 2 9 7" xfId="28147"/>
    <cellStyle name="Normal 6 2 9 8" xfId="28148"/>
    <cellStyle name="Normal 6 2 9 9" xfId="28149"/>
    <cellStyle name="Normal 6 20" xfId="28150"/>
    <cellStyle name="Normal 6 20 10" xfId="28151"/>
    <cellStyle name="Normal 6 20 11" xfId="28152"/>
    <cellStyle name="Normal 6 20 12" xfId="28153"/>
    <cellStyle name="Normal 6 20 13" xfId="28154"/>
    <cellStyle name="Normal 6 20 14" xfId="28155"/>
    <cellStyle name="Normal 6 20 15" xfId="28156"/>
    <cellStyle name="Normal 6 20 16" xfId="28157"/>
    <cellStyle name="Normal 6 20 17" xfId="28158"/>
    <cellStyle name="Normal 6 20 18" xfId="28159"/>
    <cellStyle name="Normal 6 20 19" xfId="28160"/>
    <cellStyle name="Normal 6 20 2" xfId="28161"/>
    <cellStyle name="Normal 6 20 20" xfId="28162"/>
    <cellStyle name="Normal 6 20 21" xfId="28163"/>
    <cellStyle name="Normal 6 20 22" xfId="28164"/>
    <cellStyle name="Normal 6 20 23" xfId="28165"/>
    <cellStyle name="Normal 6 20 24" xfId="28166"/>
    <cellStyle name="Normal 6 20 3" xfId="28167"/>
    <cellStyle name="Normal 6 20 4" xfId="28168"/>
    <cellStyle name="Normal 6 20 5" xfId="28169"/>
    <cellStyle name="Normal 6 20 6" xfId="28170"/>
    <cellStyle name="Normal 6 20 7" xfId="28171"/>
    <cellStyle name="Normal 6 20 8" xfId="28172"/>
    <cellStyle name="Normal 6 20 9" xfId="28173"/>
    <cellStyle name="Normal 6 21" xfId="28174"/>
    <cellStyle name="Normal 6 21 10" xfId="28175"/>
    <cellStyle name="Normal 6 21 11" xfId="28176"/>
    <cellStyle name="Normal 6 21 12" xfId="28177"/>
    <cellStyle name="Normal 6 21 13" xfId="28178"/>
    <cellStyle name="Normal 6 21 14" xfId="28179"/>
    <cellStyle name="Normal 6 21 15" xfId="28180"/>
    <cellStyle name="Normal 6 21 16" xfId="28181"/>
    <cellStyle name="Normal 6 21 17" xfId="28182"/>
    <cellStyle name="Normal 6 21 18" xfId="28183"/>
    <cellStyle name="Normal 6 21 19" xfId="28184"/>
    <cellStyle name="Normal 6 21 2" xfId="28185"/>
    <cellStyle name="Normal 6 21 20" xfId="28186"/>
    <cellStyle name="Normal 6 21 21" xfId="28187"/>
    <cellStyle name="Normal 6 21 22" xfId="28188"/>
    <cellStyle name="Normal 6 21 23" xfId="28189"/>
    <cellStyle name="Normal 6 21 24" xfId="28190"/>
    <cellStyle name="Normal 6 21 3" xfId="28191"/>
    <cellStyle name="Normal 6 21 4" xfId="28192"/>
    <cellStyle name="Normal 6 21 5" xfId="28193"/>
    <cellStyle name="Normal 6 21 6" xfId="28194"/>
    <cellStyle name="Normal 6 21 7" xfId="28195"/>
    <cellStyle name="Normal 6 21 8" xfId="28196"/>
    <cellStyle name="Normal 6 21 9" xfId="28197"/>
    <cellStyle name="Normal 6 22" xfId="28198"/>
    <cellStyle name="Normal 6 22 10" xfId="28199"/>
    <cellStyle name="Normal 6 22 11" xfId="28200"/>
    <cellStyle name="Normal 6 22 12" xfId="28201"/>
    <cellStyle name="Normal 6 22 13" xfId="28202"/>
    <cellStyle name="Normal 6 22 14" xfId="28203"/>
    <cellStyle name="Normal 6 22 15" xfId="28204"/>
    <cellStyle name="Normal 6 22 16" xfId="28205"/>
    <cellStyle name="Normal 6 22 17" xfId="28206"/>
    <cellStyle name="Normal 6 22 18" xfId="28207"/>
    <cellStyle name="Normal 6 22 19" xfId="28208"/>
    <cellStyle name="Normal 6 22 2" xfId="28209"/>
    <cellStyle name="Normal 6 22 20" xfId="28210"/>
    <cellStyle name="Normal 6 22 21" xfId="28211"/>
    <cellStyle name="Normal 6 22 22" xfId="28212"/>
    <cellStyle name="Normal 6 22 23" xfId="28213"/>
    <cellStyle name="Normal 6 22 24" xfId="28214"/>
    <cellStyle name="Normal 6 22 3" xfId="28215"/>
    <cellStyle name="Normal 6 22 4" xfId="28216"/>
    <cellStyle name="Normal 6 22 5" xfId="28217"/>
    <cellStyle name="Normal 6 22 6" xfId="28218"/>
    <cellStyle name="Normal 6 22 7" xfId="28219"/>
    <cellStyle name="Normal 6 22 8" xfId="28220"/>
    <cellStyle name="Normal 6 22 9" xfId="28221"/>
    <cellStyle name="Normal 6 23" xfId="28222"/>
    <cellStyle name="Normal 6 23 10" xfId="28223"/>
    <cellStyle name="Normal 6 23 11" xfId="28224"/>
    <cellStyle name="Normal 6 23 12" xfId="28225"/>
    <cellStyle name="Normal 6 23 13" xfId="28226"/>
    <cellStyle name="Normal 6 23 14" xfId="28227"/>
    <cellStyle name="Normal 6 23 15" xfId="28228"/>
    <cellStyle name="Normal 6 23 16" xfId="28229"/>
    <cellStyle name="Normal 6 23 17" xfId="28230"/>
    <cellStyle name="Normal 6 23 18" xfId="28231"/>
    <cellStyle name="Normal 6 23 19" xfId="28232"/>
    <cellStyle name="Normal 6 23 2" xfId="28233"/>
    <cellStyle name="Normal 6 23 20" xfId="28234"/>
    <cellStyle name="Normal 6 23 21" xfId="28235"/>
    <cellStyle name="Normal 6 23 22" xfId="28236"/>
    <cellStyle name="Normal 6 23 23" xfId="28237"/>
    <cellStyle name="Normal 6 23 24" xfId="28238"/>
    <cellStyle name="Normal 6 23 3" xfId="28239"/>
    <cellStyle name="Normal 6 23 4" xfId="28240"/>
    <cellStyle name="Normal 6 23 5" xfId="28241"/>
    <cellStyle name="Normal 6 23 6" xfId="28242"/>
    <cellStyle name="Normal 6 23 7" xfId="28243"/>
    <cellStyle name="Normal 6 23 8" xfId="28244"/>
    <cellStyle name="Normal 6 23 9" xfId="28245"/>
    <cellStyle name="Normal 6 24" xfId="28246"/>
    <cellStyle name="Normal 6 25" xfId="28247"/>
    <cellStyle name="Normal 6 26" xfId="28248"/>
    <cellStyle name="Normal 6 27" xfId="28249"/>
    <cellStyle name="Normal 6 28" xfId="28250"/>
    <cellStyle name="Normal 6 29" xfId="28251"/>
    <cellStyle name="Normal 6 3" xfId="28252"/>
    <cellStyle name="Normal 6 3 10" xfId="28253"/>
    <cellStyle name="Normal 6 3 11" xfId="28254"/>
    <cellStyle name="Normal 6 3 12" xfId="28255"/>
    <cellStyle name="Normal 6 3 13" xfId="28256"/>
    <cellStyle name="Normal 6 3 14" xfId="28257"/>
    <cellStyle name="Normal 6 3 15" xfId="28258"/>
    <cellStyle name="Normal 6 3 16" xfId="28259"/>
    <cellStyle name="Normal 6 3 17" xfId="28260"/>
    <cellStyle name="Normal 6 3 18" xfId="28261"/>
    <cellStyle name="Normal 6 3 19" xfId="28262"/>
    <cellStyle name="Normal 6 3 2" xfId="28263"/>
    <cellStyle name="Normal 6 3 2 2" xfId="28264"/>
    <cellStyle name="Normal 6 3 20" xfId="28265"/>
    <cellStyle name="Normal 6 3 21" xfId="28266"/>
    <cellStyle name="Normal 6 3 22" xfId="28267"/>
    <cellStyle name="Normal 6 3 23" xfId="28268"/>
    <cellStyle name="Normal 6 3 24" xfId="28269"/>
    <cellStyle name="Normal 6 3 25" xfId="28270"/>
    <cellStyle name="Normal 6 3 3" xfId="28271"/>
    <cellStyle name="Normal 6 3 3 2" xfId="28272"/>
    <cellStyle name="Normal 6 3 4" xfId="28273"/>
    <cellStyle name="Normal 6 3 4 2" xfId="28274"/>
    <cellStyle name="Normal 6 3 5" xfId="28275"/>
    <cellStyle name="Normal 6 3 6" xfId="28276"/>
    <cellStyle name="Normal 6 3 7" xfId="28277"/>
    <cellStyle name="Normal 6 3 8" xfId="28278"/>
    <cellStyle name="Normal 6 3 9" xfId="28279"/>
    <cellStyle name="Normal 6 30" xfId="28280"/>
    <cellStyle name="Normal 6 31" xfId="28281"/>
    <cellStyle name="Normal 6 32" xfId="28282"/>
    <cellStyle name="Normal 6 33" xfId="28283"/>
    <cellStyle name="Normal 6 34" xfId="28284"/>
    <cellStyle name="Normal 6 35" xfId="28285"/>
    <cellStyle name="Normal 6 36" xfId="28286"/>
    <cellStyle name="Normal 6 37" xfId="28287"/>
    <cellStyle name="Normal 6 38" xfId="28288"/>
    <cellStyle name="Normal 6 39" xfId="28289"/>
    <cellStyle name="Normal 6 4" xfId="28290"/>
    <cellStyle name="Normal 6 4 10" xfId="28291"/>
    <cellStyle name="Normal 6 4 11" xfId="28292"/>
    <cellStyle name="Normal 6 4 12" xfId="28293"/>
    <cellStyle name="Normal 6 4 13" xfId="28294"/>
    <cellStyle name="Normal 6 4 14" xfId="28295"/>
    <cellStyle name="Normal 6 4 15" xfId="28296"/>
    <cellStyle name="Normal 6 4 16" xfId="28297"/>
    <cellStyle name="Normal 6 4 17" xfId="28298"/>
    <cellStyle name="Normal 6 4 18" xfId="28299"/>
    <cellStyle name="Normal 6 4 19" xfId="28300"/>
    <cellStyle name="Normal 6 4 2" xfId="28301"/>
    <cellStyle name="Normal 6 4 2 2" xfId="28302"/>
    <cellStyle name="Normal 6 4 20" xfId="28303"/>
    <cellStyle name="Normal 6 4 21" xfId="28304"/>
    <cellStyle name="Normal 6 4 22" xfId="28305"/>
    <cellStyle name="Normal 6 4 23" xfId="28306"/>
    <cellStyle name="Normal 6 4 24" xfId="28307"/>
    <cellStyle name="Normal 6 4 25" xfId="28308"/>
    <cellStyle name="Normal 6 4 3" xfId="28309"/>
    <cellStyle name="Normal 6 4 3 2" xfId="28310"/>
    <cellStyle name="Normal 6 4 4" xfId="28311"/>
    <cellStyle name="Normal 6 4 4 2" xfId="28312"/>
    <cellStyle name="Normal 6 4 5" xfId="28313"/>
    <cellStyle name="Normal 6 4 6" xfId="28314"/>
    <cellStyle name="Normal 6 4 7" xfId="28315"/>
    <cellStyle name="Normal 6 4 8" xfId="28316"/>
    <cellStyle name="Normal 6 4 9" xfId="28317"/>
    <cellStyle name="Normal 6 40" xfId="28318"/>
    <cellStyle name="Normal 6 41" xfId="28319"/>
    <cellStyle name="Normal 6 42" xfId="28320"/>
    <cellStyle name="Normal 6 43" xfId="28321"/>
    <cellStyle name="Normal 6 44" xfId="28322"/>
    <cellStyle name="Normal 6 45" xfId="28323"/>
    <cellStyle name="Normal 6 46" xfId="28324"/>
    <cellStyle name="Normal 6 47" xfId="28325"/>
    <cellStyle name="Normal 6 48" xfId="28326"/>
    <cellStyle name="Normal 6 5" xfId="28327"/>
    <cellStyle name="Normal 6 5 10" xfId="28328"/>
    <cellStyle name="Normal 6 5 11" xfId="28329"/>
    <cellStyle name="Normal 6 5 12" xfId="28330"/>
    <cellStyle name="Normal 6 5 13" xfId="28331"/>
    <cellStyle name="Normal 6 5 14" xfId="28332"/>
    <cellStyle name="Normal 6 5 15" xfId="28333"/>
    <cellStyle name="Normal 6 5 16" xfId="28334"/>
    <cellStyle name="Normal 6 5 17" xfId="28335"/>
    <cellStyle name="Normal 6 5 18" xfId="28336"/>
    <cellStyle name="Normal 6 5 19" xfId="28337"/>
    <cellStyle name="Normal 6 5 2" xfId="28338"/>
    <cellStyle name="Normal 6 5 20" xfId="28339"/>
    <cellStyle name="Normal 6 5 21" xfId="28340"/>
    <cellStyle name="Normal 6 5 22" xfId="28341"/>
    <cellStyle name="Normal 6 5 23" xfId="28342"/>
    <cellStyle name="Normal 6 5 24" xfId="28343"/>
    <cellStyle name="Normal 6 5 25" xfId="28344"/>
    <cellStyle name="Normal 6 5 3" xfId="28345"/>
    <cellStyle name="Normal 6 5 4" xfId="28346"/>
    <cellStyle name="Normal 6 5 5" xfId="28347"/>
    <cellStyle name="Normal 6 5 6" xfId="28348"/>
    <cellStyle name="Normal 6 5 7" xfId="28349"/>
    <cellStyle name="Normal 6 5 8" xfId="28350"/>
    <cellStyle name="Normal 6 5 9" xfId="28351"/>
    <cellStyle name="Normal 6 6" xfId="28352"/>
    <cellStyle name="Normal 6 6 10" xfId="28353"/>
    <cellStyle name="Normal 6 6 11" xfId="28354"/>
    <cellStyle name="Normal 6 6 12" xfId="28355"/>
    <cellStyle name="Normal 6 6 13" xfId="28356"/>
    <cellStyle name="Normal 6 6 14" xfId="28357"/>
    <cellStyle name="Normal 6 6 15" xfId="28358"/>
    <cellStyle name="Normal 6 6 16" xfId="28359"/>
    <cellStyle name="Normal 6 6 17" xfId="28360"/>
    <cellStyle name="Normal 6 6 18" xfId="28361"/>
    <cellStyle name="Normal 6 6 19" xfId="28362"/>
    <cellStyle name="Normal 6 6 2" xfId="28363"/>
    <cellStyle name="Normal 6 6 20" xfId="28364"/>
    <cellStyle name="Normal 6 6 21" xfId="28365"/>
    <cellStyle name="Normal 6 6 22" xfId="28366"/>
    <cellStyle name="Normal 6 6 23" xfId="28367"/>
    <cellStyle name="Normal 6 6 24" xfId="28368"/>
    <cellStyle name="Normal 6 6 25" xfId="28369"/>
    <cellStyle name="Normal 6 6 3" xfId="28370"/>
    <cellStyle name="Normal 6 6 4" xfId="28371"/>
    <cellStyle name="Normal 6 6 5" xfId="28372"/>
    <cellStyle name="Normal 6 6 6" xfId="28373"/>
    <cellStyle name="Normal 6 6 7" xfId="28374"/>
    <cellStyle name="Normal 6 6 8" xfId="28375"/>
    <cellStyle name="Normal 6 6 9" xfId="28376"/>
    <cellStyle name="Normal 6 7" xfId="28377"/>
    <cellStyle name="Normal 6 7 10" xfId="28378"/>
    <cellStyle name="Normal 6 7 11" xfId="28379"/>
    <cellStyle name="Normal 6 7 12" xfId="28380"/>
    <cellStyle name="Normal 6 7 13" xfId="28381"/>
    <cellStyle name="Normal 6 7 14" xfId="28382"/>
    <cellStyle name="Normal 6 7 15" xfId="28383"/>
    <cellStyle name="Normal 6 7 16" xfId="28384"/>
    <cellStyle name="Normal 6 7 17" xfId="28385"/>
    <cellStyle name="Normal 6 7 18" xfId="28386"/>
    <cellStyle name="Normal 6 7 19" xfId="28387"/>
    <cellStyle name="Normal 6 7 2" xfId="28388"/>
    <cellStyle name="Normal 6 7 20" xfId="28389"/>
    <cellStyle name="Normal 6 7 21" xfId="28390"/>
    <cellStyle name="Normal 6 7 22" xfId="28391"/>
    <cellStyle name="Normal 6 7 23" xfId="28392"/>
    <cellStyle name="Normal 6 7 24" xfId="28393"/>
    <cellStyle name="Normal 6 7 25" xfId="28394"/>
    <cellStyle name="Normal 6 7 3" xfId="28395"/>
    <cellStyle name="Normal 6 7 4" xfId="28396"/>
    <cellStyle name="Normal 6 7 5" xfId="28397"/>
    <cellStyle name="Normal 6 7 6" xfId="28398"/>
    <cellStyle name="Normal 6 7 7" xfId="28399"/>
    <cellStyle name="Normal 6 7 8" xfId="28400"/>
    <cellStyle name="Normal 6 7 9" xfId="28401"/>
    <cellStyle name="Normal 6 8" xfId="28402"/>
    <cellStyle name="Normal 6 8 10" xfId="28403"/>
    <cellStyle name="Normal 6 8 11" xfId="28404"/>
    <cellStyle name="Normal 6 8 12" xfId="28405"/>
    <cellStyle name="Normal 6 8 13" xfId="28406"/>
    <cellStyle name="Normal 6 8 14" xfId="28407"/>
    <cellStyle name="Normal 6 8 15" xfId="28408"/>
    <cellStyle name="Normal 6 8 16" xfId="28409"/>
    <cellStyle name="Normal 6 8 17" xfId="28410"/>
    <cellStyle name="Normal 6 8 18" xfId="28411"/>
    <cellStyle name="Normal 6 8 19" xfId="28412"/>
    <cellStyle name="Normal 6 8 2" xfId="28413"/>
    <cellStyle name="Normal 6 8 20" xfId="28414"/>
    <cellStyle name="Normal 6 8 21" xfId="28415"/>
    <cellStyle name="Normal 6 8 22" xfId="28416"/>
    <cellStyle name="Normal 6 8 23" xfId="28417"/>
    <cellStyle name="Normal 6 8 24" xfId="28418"/>
    <cellStyle name="Normal 6 8 25" xfId="28419"/>
    <cellStyle name="Normal 6 8 3" xfId="28420"/>
    <cellStyle name="Normal 6 8 4" xfId="28421"/>
    <cellStyle name="Normal 6 8 5" xfId="28422"/>
    <cellStyle name="Normal 6 8 6" xfId="28423"/>
    <cellStyle name="Normal 6 8 7" xfId="28424"/>
    <cellStyle name="Normal 6 8 8" xfId="28425"/>
    <cellStyle name="Normal 6 8 9" xfId="28426"/>
    <cellStyle name="Normal 6 9" xfId="28427"/>
    <cellStyle name="Normal 6 9 10" xfId="28428"/>
    <cellStyle name="Normal 6 9 11" xfId="28429"/>
    <cellStyle name="Normal 6 9 12" xfId="28430"/>
    <cellStyle name="Normal 6 9 13" xfId="28431"/>
    <cellStyle name="Normal 6 9 14" xfId="28432"/>
    <cellStyle name="Normal 6 9 15" xfId="28433"/>
    <cellStyle name="Normal 6 9 16" xfId="28434"/>
    <cellStyle name="Normal 6 9 17" xfId="28435"/>
    <cellStyle name="Normal 6 9 18" xfId="28436"/>
    <cellStyle name="Normal 6 9 19" xfId="28437"/>
    <cellStyle name="Normal 6 9 2" xfId="28438"/>
    <cellStyle name="Normal 6 9 20" xfId="28439"/>
    <cellStyle name="Normal 6 9 21" xfId="28440"/>
    <cellStyle name="Normal 6 9 22" xfId="28441"/>
    <cellStyle name="Normal 6 9 23" xfId="28442"/>
    <cellStyle name="Normal 6 9 24" xfId="28443"/>
    <cellStyle name="Normal 6 9 3" xfId="28444"/>
    <cellStyle name="Normal 6 9 4" xfId="28445"/>
    <cellStyle name="Normal 6 9 5" xfId="28446"/>
    <cellStyle name="Normal 6 9 6" xfId="28447"/>
    <cellStyle name="Normal 6 9 7" xfId="28448"/>
    <cellStyle name="Normal 6 9 8" xfId="28449"/>
    <cellStyle name="Normal 6 9 9" xfId="28450"/>
    <cellStyle name="Normal 60" xfId="28451"/>
    <cellStyle name="Normal 60 2" xfId="28452"/>
    <cellStyle name="Normal 61" xfId="28453"/>
    <cellStyle name="Normal 61 2" xfId="28454"/>
    <cellStyle name="Normal 62" xfId="28455"/>
    <cellStyle name="Normal 62 2" xfId="28456"/>
    <cellStyle name="Normal 63" xfId="28457"/>
    <cellStyle name="Normal 63 2" xfId="28458"/>
    <cellStyle name="Normal 64" xfId="28459"/>
    <cellStyle name="Normal 64 2" xfId="28460"/>
    <cellStyle name="Normal 65" xfId="28461"/>
    <cellStyle name="Normal 65 2" xfId="28462"/>
    <cellStyle name="Normal 66" xfId="28463"/>
    <cellStyle name="Normal 67" xfId="28464"/>
    <cellStyle name="Normal 68" xfId="28465"/>
    <cellStyle name="Normal 69" xfId="28466"/>
    <cellStyle name="Normal 7" xfId="28467"/>
    <cellStyle name="Normal 7 10" xfId="28468"/>
    <cellStyle name="Normal 7 10 10" xfId="28469"/>
    <cellStyle name="Normal 7 10 11" xfId="28470"/>
    <cellStyle name="Normal 7 10 12" xfId="28471"/>
    <cellStyle name="Normal 7 10 13" xfId="28472"/>
    <cellStyle name="Normal 7 10 14" xfId="28473"/>
    <cellStyle name="Normal 7 10 15" xfId="28474"/>
    <cellStyle name="Normal 7 10 16" xfId="28475"/>
    <cellStyle name="Normal 7 10 17" xfId="28476"/>
    <cellStyle name="Normal 7 10 18" xfId="28477"/>
    <cellStyle name="Normal 7 10 19" xfId="28478"/>
    <cellStyle name="Normal 7 10 2" xfId="28479"/>
    <cellStyle name="Normal 7 10 20" xfId="28480"/>
    <cellStyle name="Normal 7 10 21" xfId="28481"/>
    <cellStyle name="Normal 7 10 22" xfId="28482"/>
    <cellStyle name="Normal 7 10 23" xfId="28483"/>
    <cellStyle name="Normal 7 10 24" xfId="28484"/>
    <cellStyle name="Normal 7 10 3" xfId="28485"/>
    <cellStyle name="Normal 7 10 4" xfId="28486"/>
    <cellStyle name="Normal 7 10 5" xfId="28487"/>
    <cellStyle name="Normal 7 10 6" xfId="28488"/>
    <cellStyle name="Normal 7 10 7" xfId="28489"/>
    <cellStyle name="Normal 7 10 8" xfId="28490"/>
    <cellStyle name="Normal 7 10 9" xfId="28491"/>
    <cellStyle name="Normal 7 11" xfId="28492"/>
    <cellStyle name="Normal 7 11 10" xfId="28493"/>
    <cellStyle name="Normal 7 11 11" xfId="28494"/>
    <cellStyle name="Normal 7 11 12" xfId="28495"/>
    <cellStyle name="Normal 7 11 13" xfId="28496"/>
    <cellStyle name="Normal 7 11 14" xfId="28497"/>
    <cellStyle name="Normal 7 11 15" xfId="28498"/>
    <cellStyle name="Normal 7 11 16" xfId="28499"/>
    <cellStyle name="Normal 7 11 17" xfId="28500"/>
    <cellStyle name="Normal 7 11 18" xfId="28501"/>
    <cellStyle name="Normal 7 11 19" xfId="28502"/>
    <cellStyle name="Normal 7 11 2" xfId="28503"/>
    <cellStyle name="Normal 7 11 20" xfId="28504"/>
    <cellStyle name="Normal 7 11 21" xfId="28505"/>
    <cellStyle name="Normal 7 11 22" xfId="28506"/>
    <cellStyle name="Normal 7 11 23" xfId="28507"/>
    <cellStyle name="Normal 7 11 24" xfId="28508"/>
    <cellStyle name="Normal 7 11 3" xfId="28509"/>
    <cellStyle name="Normal 7 11 4" xfId="28510"/>
    <cellStyle name="Normal 7 11 5" xfId="28511"/>
    <cellStyle name="Normal 7 11 6" xfId="28512"/>
    <cellStyle name="Normal 7 11 7" xfId="28513"/>
    <cellStyle name="Normal 7 11 8" xfId="28514"/>
    <cellStyle name="Normal 7 11 9" xfId="28515"/>
    <cellStyle name="Normal 7 12" xfId="28516"/>
    <cellStyle name="Normal 7 12 10" xfId="28517"/>
    <cellStyle name="Normal 7 12 11" xfId="28518"/>
    <cellStyle name="Normal 7 12 12" xfId="28519"/>
    <cellStyle name="Normal 7 12 13" xfId="28520"/>
    <cellStyle name="Normal 7 12 14" xfId="28521"/>
    <cellStyle name="Normal 7 12 15" xfId="28522"/>
    <cellStyle name="Normal 7 12 16" xfId="28523"/>
    <cellStyle name="Normal 7 12 17" xfId="28524"/>
    <cellStyle name="Normal 7 12 18" xfId="28525"/>
    <cellStyle name="Normal 7 12 19" xfId="28526"/>
    <cellStyle name="Normal 7 12 2" xfId="28527"/>
    <cellStyle name="Normal 7 12 20" xfId="28528"/>
    <cellStyle name="Normal 7 12 21" xfId="28529"/>
    <cellStyle name="Normal 7 12 22" xfId="28530"/>
    <cellStyle name="Normal 7 12 23" xfId="28531"/>
    <cellStyle name="Normal 7 12 24" xfId="28532"/>
    <cellStyle name="Normal 7 12 3" xfId="28533"/>
    <cellStyle name="Normal 7 12 4" xfId="28534"/>
    <cellStyle name="Normal 7 12 5" xfId="28535"/>
    <cellStyle name="Normal 7 12 6" xfId="28536"/>
    <cellStyle name="Normal 7 12 7" xfId="28537"/>
    <cellStyle name="Normal 7 12 8" xfId="28538"/>
    <cellStyle name="Normal 7 12 9" xfId="28539"/>
    <cellStyle name="Normal 7 13" xfId="28540"/>
    <cellStyle name="Normal 7 13 10" xfId="28541"/>
    <cellStyle name="Normal 7 13 11" xfId="28542"/>
    <cellStyle name="Normal 7 13 12" xfId="28543"/>
    <cellStyle name="Normal 7 13 13" xfId="28544"/>
    <cellStyle name="Normal 7 13 14" xfId="28545"/>
    <cellStyle name="Normal 7 13 15" xfId="28546"/>
    <cellStyle name="Normal 7 13 16" xfId="28547"/>
    <cellStyle name="Normal 7 13 17" xfId="28548"/>
    <cellStyle name="Normal 7 13 18" xfId="28549"/>
    <cellStyle name="Normal 7 13 19" xfId="28550"/>
    <cellStyle name="Normal 7 13 2" xfId="28551"/>
    <cellStyle name="Normal 7 13 20" xfId="28552"/>
    <cellStyle name="Normal 7 13 21" xfId="28553"/>
    <cellStyle name="Normal 7 13 22" xfId="28554"/>
    <cellStyle name="Normal 7 13 23" xfId="28555"/>
    <cellStyle name="Normal 7 13 24" xfId="28556"/>
    <cellStyle name="Normal 7 13 3" xfId="28557"/>
    <cellStyle name="Normal 7 13 4" xfId="28558"/>
    <cellStyle name="Normal 7 13 5" xfId="28559"/>
    <cellStyle name="Normal 7 13 6" xfId="28560"/>
    <cellStyle name="Normal 7 13 7" xfId="28561"/>
    <cellStyle name="Normal 7 13 8" xfId="28562"/>
    <cellStyle name="Normal 7 13 9" xfId="28563"/>
    <cellStyle name="Normal 7 14" xfId="28564"/>
    <cellStyle name="Normal 7 14 10" xfId="28565"/>
    <cellStyle name="Normal 7 14 11" xfId="28566"/>
    <cellStyle name="Normal 7 14 12" xfId="28567"/>
    <cellStyle name="Normal 7 14 13" xfId="28568"/>
    <cellStyle name="Normal 7 14 14" xfId="28569"/>
    <cellStyle name="Normal 7 14 15" xfId="28570"/>
    <cellStyle name="Normal 7 14 16" xfId="28571"/>
    <cellStyle name="Normal 7 14 17" xfId="28572"/>
    <cellStyle name="Normal 7 14 18" xfId="28573"/>
    <cellStyle name="Normal 7 14 19" xfId="28574"/>
    <cellStyle name="Normal 7 14 2" xfId="28575"/>
    <cellStyle name="Normal 7 14 20" xfId="28576"/>
    <cellStyle name="Normal 7 14 21" xfId="28577"/>
    <cellStyle name="Normal 7 14 22" xfId="28578"/>
    <cellStyle name="Normal 7 14 23" xfId="28579"/>
    <cellStyle name="Normal 7 14 24" xfId="28580"/>
    <cellStyle name="Normal 7 14 3" xfId="28581"/>
    <cellStyle name="Normal 7 14 4" xfId="28582"/>
    <cellStyle name="Normal 7 14 5" xfId="28583"/>
    <cellStyle name="Normal 7 14 6" xfId="28584"/>
    <cellStyle name="Normal 7 14 7" xfId="28585"/>
    <cellStyle name="Normal 7 14 8" xfId="28586"/>
    <cellStyle name="Normal 7 14 9" xfId="28587"/>
    <cellStyle name="Normal 7 15" xfId="28588"/>
    <cellStyle name="Normal 7 15 10" xfId="28589"/>
    <cellStyle name="Normal 7 15 11" xfId="28590"/>
    <cellStyle name="Normal 7 15 12" xfId="28591"/>
    <cellStyle name="Normal 7 15 13" xfId="28592"/>
    <cellStyle name="Normal 7 15 14" xfId="28593"/>
    <cellStyle name="Normal 7 15 15" xfId="28594"/>
    <cellStyle name="Normal 7 15 16" xfId="28595"/>
    <cellStyle name="Normal 7 15 17" xfId="28596"/>
    <cellStyle name="Normal 7 15 18" xfId="28597"/>
    <cellStyle name="Normal 7 15 19" xfId="28598"/>
    <cellStyle name="Normal 7 15 2" xfId="28599"/>
    <cellStyle name="Normal 7 15 20" xfId="28600"/>
    <cellStyle name="Normal 7 15 21" xfId="28601"/>
    <cellStyle name="Normal 7 15 22" xfId="28602"/>
    <cellStyle name="Normal 7 15 23" xfId="28603"/>
    <cellStyle name="Normal 7 15 24" xfId="28604"/>
    <cellStyle name="Normal 7 15 3" xfId="28605"/>
    <cellStyle name="Normal 7 15 4" xfId="28606"/>
    <cellStyle name="Normal 7 15 5" xfId="28607"/>
    <cellStyle name="Normal 7 15 6" xfId="28608"/>
    <cellStyle name="Normal 7 15 7" xfId="28609"/>
    <cellStyle name="Normal 7 15 8" xfId="28610"/>
    <cellStyle name="Normal 7 15 9" xfId="28611"/>
    <cellStyle name="Normal 7 16" xfId="28612"/>
    <cellStyle name="Normal 7 16 10" xfId="28613"/>
    <cellStyle name="Normal 7 16 11" xfId="28614"/>
    <cellStyle name="Normal 7 16 12" xfId="28615"/>
    <cellStyle name="Normal 7 16 13" xfId="28616"/>
    <cellStyle name="Normal 7 16 14" xfId="28617"/>
    <cellStyle name="Normal 7 16 15" xfId="28618"/>
    <cellStyle name="Normal 7 16 16" xfId="28619"/>
    <cellStyle name="Normal 7 16 17" xfId="28620"/>
    <cellStyle name="Normal 7 16 18" xfId="28621"/>
    <cellStyle name="Normal 7 16 19" xfId="28622"/>
    <cellStyle name="Normal 7 16 2" xfId="28623"/>
    <cellStyle name="Normal 7 16 20" xfId="28624"/>
    <cellStyle name="Normal 7 16 21" xfId="28625"/>
    <cellStyle name="Normal 7 16 22" xfId="28626"/>
    <cellStyle name="Normal 7 16 23" xfId="28627"/>
    <cellStyle name="Normal 7 16 24" xfId="28628"/>
    <cellStyle name="Normal 7 16 3" xfId="28629"/>
    <cellStyle name="Normal 7 16 4" xfId="28630"/>
    <cellStyle name="Normal 7 16 5" xfId="28631"/>
    <cellStyle name="Normal 7 16 6" xfId="28632"/>
    <cellStyle name="Normal 7 16 7" xfId="28633"/>
    <cellStyle name="Normal 7 16 8" xfId="28634"/>
    <cellStyle name="Normal 7 16 9" xfId="28635"/>
    <cellStyle name="Normal 7 17" xfId="28636"/>
    <cellStyle name="Normal 7 17 10" xfId="28637"/>
    <cellStyle name="Normal 7 17 11" xfId="28638"/>
    <cellStyle name="Normal 7 17 12" xfId="28639"/>
    <cellStyle name="Normal 7 17 13" xfId="28640"/>
    <cellStyle name="Normal 7 17 14" xfId="28641"/>
    <cellStyle name="Normal 7 17 15" xfId="28642"/>
    <cellStyle name="Normal 7 17 16" xfId="28643"/>
    <cellStyle name="Normal 7 17 17" xfId="28644"/>
    <cellStyle name="Normal 7 17 18" xfId="28645"/>
    <cellStyle name="Normal 7 17 19" xfId="28646"/>
    <cellStyle name="Normal 7 17 2" xfId="28647"/>
    <cellStyle name="Normal 7 17 20" xfId="28648"/>
    <cellStyle name="Normal 7 17 21" xfId="28649"/>
    <cellStyle name="Normal 7 17 22" xfId="28650"/>
    <cellStyle name="Normal 7 17 23" xfId="28651"/>
    <cellStyle name="Normal 7 17 24" xfId="28652"/>
    <cellStyle name="Normal 7 17 3" xfId="28653"/>
    <cellStyle name="Normal 7 17 4" xfId="28654"/>
    <cellStyle name="Normal 7 17 5" xfId="28655"/>
    <cellStyle name="Normal 7 17 6" xfId="28656"/>
    <cellStyle name="Normal 7 17 7" xfId="28657"/>
    <cellStyle name="Normal 7 17 8" xfId="28658"/>
    <cellStyle name="Normal 7 17 9" xfId="28659"/>
    <cellStyle name="Normal 7 18" xfId="28660"/>
    <cellStyle name="Normal 7 18 10" xfId="28661"/>
    <cellStyle name="Normal 7 18 11" xfId="28662"/>
    <cellStyle name="Normal 7 18 12" xfId="28663"/>
    <cellStyle name="Normal 7 18 13" xfId="28664"/>
    <cellStyle name="Normal 7 18 14" xfId="28665"/>
    <cellStyle name="Normal 7 18 15" xfId="28666"/>
    <cellStyle name="Normal 7 18 16" xfId="28667"/>
    <cellStyle name="Normal 7 18 17" xfId="28668"/>
    <cellStyle name="Normal 7 18 18" xfId="28669"/>
    <cellStyle name="Normal 7 18 19" xfId="28670"/>
    <cellStyle name="Normal 7 18 2" xfId="28671"/>
    <cellStyle name="Normal 7 18 20" xfId="28672"/>
    <cellStyle name="Normal 7 18 21" xfId="28673"/>
    <cellStyle name="Normal 7 18 22" xfId="28674"/>
    <cellStyle name="Normal 7 18 23" xfId="28675"/>
    <cellStyle name="Normal 7 18 24" xfId="28676"/>
    <cellStyle name="Normal 7 18 3" xfId="28677"/>
    <cellStyle name="Normal 7 18 4" xfId="28678"/>
    <cellStyle name="Normal 7 18 5" xfId="28679"/>
    <cellStyle name="Normal 7 18 6" xfId="28680"/>
    <cellStyle name="Normal 7 18 7" xfId="28681"/>
    <cellStyle name="Normal 7 18 8" xfId="28682"/>
    <cellStyle name="Normal 7 18 9" xfId="28683"/>
    <cellStyle name="Normal 7 19" xfId="28684"/>
    <cellStyle name="Normal 7 19 10" xfId="28685"/>
    <cellStyle name="Normal 7 19 11" xfId="28686"/>
    <cellStyle name="Normal 7 19 12" xfId="28687"/>
    <cellStyle name="Normal 7 19 13" xfId="28688"/>
    <cellStyle name="Normal 7 19 14" xfId="28689"/>
    <cellStyle name="Normal 7 19 15" xfId="28690"/>
    <cellStyle name="Normal 7 19 16" xfId="28691"/>
    <cellStyle name="Normal 7 19 17" xfId="28692"/>
    <cellStyle name="Normal 7 19 18" xfId="28693"/>
    <cellStyle name="Normal 7 19 19" xfId="28694"/>
    <cellStyle name="Normal 7 19 2" xfId="28695"/>
    <cellStyle name="Normal 7 19 20" xfId="28696"/>
    <cellStyle name="Normal 7 19 21" xfId="28697"/>
    <cellStyle name="Normal 7 19 22" xfId="28698"/>
    <cellStyle name="Normal 7 19 23" xfId="28699"/>
    <cellStyle name="Normal 7 19 24" xfId="28700"/>
    <cellStyle name="Normal 7 19 3" xfId="28701"/>
    <cellStyle name="Normal 7 19 4" xfId="28702"/>
    <cellStyle name="Normal 7 19 5" xfId="28703"/>
    <cellStyle name="Normal 7 19 6" xfId="28704"/>
    <cellStyle name="Normal 7 19 7" xfId="28705"/>
    <cellStyle name="Normal 7 19 8" xfId="28706"/>
    <cellStyle name="Normal 7 19 9" xfId="28707"/>
    <cellStyle name="Normal 7 2" xfId="28708"/>
    <cellStyle name="Normal 7 2 10" xfId="28709"/>
    <cellStyle name="Normal 7 2 11" xfId="28710"/>
    <cellStyle name="Normal 7 2 12" xfId="28711"/>
    <cellStyle name="Normal 7 2 13" xfId="28712"/>
    <cellStyle name="Normal 7 2 14" xfId="28713"/>
    <cellStyle name="Normal 7 2 15" xfId="28714"/>
    <cellStyle name="Normal 7 2 16" xfId="28715"/>
    <cellStyle name="Normal 7 2 17" xfId="28716"/>
    <cellStyle name="Normal 7 2 18" xfId="28717"/>
    <cellStyle name="Normal 7 2 19" xfId="28718"/>
    <cellStyle name="Normal 7 2 2" xfId="28719"/>
    <cellStyle name="Normal 7 2 2 2" xfId="28720"/>
    <cellStyle name="Normal 7 2 20" xfId="28721"/>
    <cellStyle name="Normal 7 2 21" xfId="28722"/>
    <cellStyle name="Normal 7 2 22" xfId="28723"/>
    <cellStyle name="Normal 7 2 23" xfId="28724"/>
    <cellStyle name="Normal 7 2 24" xfId="28725"/>
    <cellStyle name="Normal 7 2 25" xfId="28726"/>
    <cellStyle name="Normal 7 2 3" xfId="28727"/>
    <cellStyle name="Normal 7 2 3 2" xfId="28728"/>
    <cellStyle name="Normal 7 2 4" xfId="28729"/>
    <cellStyle name="Normal 7 2 4 2" xfId="28730"/>
    <cellStyle name="Normal 7 2 5" xfId="28731"/>
    <cellStyle name="Normal 7 2 6" xfId="28732"/>
    <cellStyle name="Normal 7 2 7" xfId="28733"/>
    <cellStyle name="Normal 7 2 8" xfId="28734"/>
    <cellStyle name="Normal 7 2 9" xfId="28735"/>
    <cellStyle name="Normal 7 20" xfId="28736"/>
    <cellStyle name="Normal 7 20 10" xfId="28737"/>
    <cellStyle name="Normal 7 20 11" xfId="28738"/>
    <cellStyle name="Normal 7 20 12" xfId="28739"/>
    <cellStyle name="Normal 7 20 13" xfId="28740"/>
    <cellStyle name="Normal 7 20 14" xfId="28741"/>
    <cellStyle name="Normal 7 20 15" xfId="28742"/>
    <cellStyle name="Normal 7 20 16" xfId="28743"/>
    <cellStyle name="Normal 7 20 17" xfId="28744"/>
    <cellStyle name="Normal 7 20 18" xfId="28745"/>
    <cellStyle name="Normal 7 20 19" xfId="28746"/>
    <cellStyle name="Normal 7 20 2" xfId="28747"/>
    <cellStyle name="Normal 7 20 20" xfId="28748"/>
    <cellStyle name="Normal 7 20 21" xfId="28749"/>
    <cellStyle name="Normal 7 20 22" xfId="28750"/>
    <cellStyle name="Normal 7 20 23" xfId="28751"/>
    <cellStyle name="Normal 7 20 24" xfId="28752"/>
    <cellStyle name="Normal 7 20 3" xfId="28753"/>
    <cellStyle name="Normal 7 20 4" xfId="28754"/>
    <cellStyle name="Normal 7 20 5" xfId="28755"/>
    <cellStyle name="Normal 7 20 6" xfId="28756"/>
    <cellStyle name="Normal 7 20 7" xfId="28757"/>
    <cellStyle name="Normal 7 20 8" xfId="28758"/>
    <cellStyle name="Normal 7 20 9" xfId="28759"/>
    <cellStyle name="Normal 7 21" xfId="28760"/>
    <cellStyle name="Normal 7 21 10" xfId="28761"/>
    <cellStyle name="Normal 7 21 11" xfId="28762"/>
    <cellStyle name="Normal 7 21 12" xfId="28763"/>
    <cellStyle name="Normal 7 21 13" xfId="28764"/>
    <cellStyle name="Normal 7 21 14" xfId="28765"/>
    <cellStyle name="Normal 7 21 15" xfId="28766"/>
    <cellStyle name="Normal 7 21 16" xfId="28767"/>
    <cellStyle name="Normal 7 21 17" xfId="28768"/>
    <cellStyle name="Normal 7 21 18" xfId="28769"/>
    <cellStyle name="Normal 7 21 19" xfId="28770"/>
    <cellStyle name="Normal 7 21 2" xfId="28771"/>
    <cellStyle name="Normal 7 21 20" xfId="28772"/>
    <cellStyle name="Normal 7 21 21" xfId="28773"/>
    <cellStyle name="Normal 7 21 22" xfId="28774"/>
    <cellStyle name="Normal 7 21 23" xfId="28775"/>
    <cellStyle name="Normal 7 21 24" xfId="28776"/>
    <cellStyle name="Normal 7 21 3" xfId="28777"/>
    <cellStyle name="Normal 7 21 4" xfId="28778"/>
    <cellStyle name="Normal 7 21 5" xfId="28779"/>
    <cellStyle name="Normal 7 21 6" xfId="28780"/>
    <cellStyle name="Normal 7 21 7" xfId="28781"/>
    <cellStyle name="Normal 7 21 8" xfId="28782"/>
    <cellStyle name="Normal 7 21 9" xfId="28783"/>
    <cellStyle name="Normal 7 22" xfId="28784"/>
    <cellStyle name="Normal 7 22 10" xfId="28785"/>
    <cellStyle name="Normal 7 22 11" xfId="28786"/>
    <cellStyle name="Normal 7 22 12" xfId="28787"/>
    <cellStyle name="Normal 7 22 13" xfId="28788"/>
    <cellStyle name="Normal 7 22 14" xfId="28789"/>
    <cellStyle name="Normal 7 22 15" xfId="28790"/>
    <cellStyle name="Normal 7 22 16" xfId="28791"/>
    <cellStyle name="Normal 7 22 17" xfId="28792"/>
    <cellStyle name="Normal 7 22 18" xfId="28793"/>
    <cellStyle name="Normal 7 22 19" xfId="28794"/>
    <cellStyle name="Normal 7 22 2" xfId="28795"/>
    <cellStyle name="Normal 7 22 20" xfId="28796"/>
    <cellStyle name="Normal 7 22 21" xfId="28797"/>
    <cellStyle name="Normal 7 22 22" xfId="28798"/>
    <cellStyle name="Normal 7 22 23" xfId="28799"/>
    <cellStyle name="Normal 7 22 24" xfId="28800"/>
    <cellStyle name="Normal 7 22 3" xfId="28801"/>
    <cellStyle name="Normal 7 22 4" xfId="28802"/>
    <cellStyle name="Normal 7 22 5" xfId="28803"/>
    <cellStyle name="Normal 7 22 6" xfId="28804"/>
    <cellStyle name="Normal 7 22 7" xfId="28805"/>
    <cellStyle name="Normal 7 22 8" xfId="28806"/>
    <cellStyle name="Normal 7 22 9" xfId="28807"/>
    <cellStyle name="Normal 7 23" xfId="28808"/>
    <cellStyle name="Normal 7 24" xfId="28809"/>
    <cellStyle name="Normal 7 25" xfId="28810"/>
    <cellStyle name="Normal 7 26" xfId="28811"/>
    <cellStyle name="Normal 7 27" xfId="28812"/>
    <cellStyle name="Normal 7 28" xfId="28813"/>
    <cellStyle name="Normal 7 29" xfId="28814"/>
    <cellStyle name="Normal 7 3" xfId="28815"/>
    <cellStyle name="Normal 7 3 10" xfId="28816"/>
    <cellStyle name="Normal 7 3 11" xfId="28817"/>
    <cellStyle name="Normal 7 3 12" xfId="28818"/>
    <cellStyle name="Normal 7 3 13" xfId="28819"/>
    <cellStyle name="Normal 7 3 14" xfId="28820"/>
    <cellStyle name="Normal 7 3 15" xfId="28821"/>
    <cellStyle name="Normal 7 3 16" xfId="28822"/>
    <cellStyle name="Normal 7 3 17" xfId="28823"/>
    <cellStyle name="Normal 7 3 18" xfId="28824"/>
    <cellStyle name="Normal 7 3 19" xfId="28825"/>
    <cellStyle name="Normal 7 3 2" xfId="28826"/>
    <cellStyle name="Normal 7 3 2 2" xfId="28827"/>
    <cellStyle name="Normal 7 3 20" xfId="28828"/>
    <cellStyle name="Normal 7 3 21" xfId="28829"/>
    <cellStyle name="Normal 7 3 22" xfId="28830"/>
    <cellStyle name="Normal 7 3 23" xfId="28831"/>
    <cellStyle name="Normal 7 3 24" xfId="28832"/>
    <cellStyle name="Normal 7 3 25" xfId="28833"/>
    <cellStyle name="Normal 7 3 3" xfId="28834"/>
    <cellStyle name="Normal 7 3 3 2" xfId="28835"/>
    <cellStyle name="Normal 7 3 4" xfId="28836"/>
    <cellStyle name="Normal 7 3 4 2" xfId="28837"/>
    <cellStyle name="Normal 7 3 5" xfId="28838"/>
    <cellStyle name="Normal 7 3 6" xfId="28839"/>
    <cellStyle name="Normal 7 3 7" xfId="28840"/>
    <cellStyle name="Normal 7 3 8" xfId="28841"/>
    <cellStyle name="Normal 7 3 9" xfId="28842"/>
    <cellStyle name="Normal 7 30" xfId="28843"/>
    <cellStyle name="Normal 7 31" xfId="28844"/>
    <cellStyle name="Normal 7 32" xfId="28845"/>
    <cellStyle name="Normal 7 33" xfId="28846"/>
    <cellStyle name="Normal 7 34" xfId="28847"/>
    <cellStyle name="Normal 7 35" xfId="28848"/>
    <cellStyle name="Normal 7 36" xfId="28849"/>
    <cellStyle name="Normal 7 37" xfId="28850"/>
    <cellStyle name="Normal 7 38" xfId="28851"/>
    <cellStyle name="Normal 7 39" xfId="28852"/>
    <cellStyle name="Normal 7 4" xfId="28853"/>
    <cellStyle name="Normal 7 4 10" xfId="28854"/>
    <cellStyle name="Normal 7 4 11" xfId="28855"/>
    <cellStyle name="Normal 7 4 12" xfId="28856"/>
    <cellStyle name="Normal 7 4 13" xfId="28857"/>
    <cellStyle name="Normal 7 4 14" xfId="28858"/>
    <cellStyle name="Normal 7 4 15" xfId="28859"/>
    <cellStyle name="Normal 7 4 16" xfId="28860"/>
    <cellStyle name="Normal 7 4 17" xfId="28861"/>
    <cellStyle name="Normal 7 4 18" xfId="28862"/>
    <cellStyle name="Normal 7 4 19" xfId="28863"/>
    <cellStyle name="Normal 7 4 2" xfId="28864"/>
    <cellStyle name="Normal 7 4 20" xfId="28865"/>
    <cellStyle name="Normal 7 4 21" xfId="28866"/>
    <cellStyle name="Normal 7 4 22" xfId="28867"/>
    <cellStyle name="Normal 7 4 23" xfId="28868"/>
    <cellStyle name="Normal 7 4 24" xfId="28869"/>
    <cellStyle name="Normal 7 4 25" xfId="28870"/>
    <cellStyle name="Normal 7 4 3" xfId="28871"/>
    <cellStyle name="Normal 7 4 4" xfId="28872"/>
    <cellStyle name="Normal 7 4 5" xfId="28873"/>
    <cellStyle name="Normal 7 4 6" xfId="28874"/>
    <cellStyle name="Normal 7 4 7" xfId="28875"/>
    <cellStyle name="Normal 7 4 8" xfId="28876"/>
    <cellStyle name="Normal 7 4 9" xfId="28877"/>
    <cellStyle name="Normal 7 40" xfId="28878"/>
    <cellStyle name="Normal 7 41" xfId="28879"/>
    <cellStyle name="Normal 7 42" xfId="28880"/>
    <cellStyle name="Normal 7 43" xfId="28881"/>
    <cellStyle name="Normal 7 44" xfId="28882"/>
    <cellStyle name="Normal 7 45" xfId="28883"/>
    <cellStyle name="Normal 7 46" xfId="28884"/>
    <cellStyle name="Normal 7 47" xfId="28885"/>
    <cellStyle name="Normal 7 48" xfId="28886"/>
    <cellStyle name="Normal 7 5" xfId="28887"/>
    <cellStyle name="Normal 7 5 10" xfId="28888"/>
    <cellStyle name="Normal 7 5 11" xfId="28889"/>
    <cellStyle name="Normal 7 5 12" xfId="28890"/>
    <cellStyle name="Normal 7 5 13" xfId="28891"/>
    <cellStyle name="Normal 7 5 14" xfId="28892"/>
    <cellStyle name="Normal 7 5 15" xfId="28893"/>
    <cellStyle name="Normal 7 5 16" xfId="28894"/>
    <cellStyle name="Normal 7 5 17" xfId="28895"/>
    <cellStyle name="Normal 7 5 18" xfId="28896"/>
    <cellStyle name="Normal 7 5 19" xfId="28897"/>
    <cellStyle name="Normal 7 5 2" xfId="28898"/>
    <cellStyle name="Normal 7 5 20" xfId="28899"/>
    <cellStyle name="Normal 7 5 21" xfId="28900"/>
    <cellStyle name="Normal 7 5 22" xfId="28901"/>
    <cellStyle name="Normal 7 5 23" xfId="28902"/>
    <cellStyle name="Normal 7 5 24" xfId="28903"/>
    <cellStyle name="Normal 7 5 25" xfId="28904"/>
    <cellStyle name="Normal 7 5 3" xfId="28905"/>
    <cellStyle name="Normal 7 5 4" xfId="28906"/>
    <cellStyle name="Normal 7 5 5" xfId="28907"/>
    <cellStyle name="Normal 7 5 6" xfId="28908"/>
    <cellStyle name="Normal 7 5 7" xfId="28909"/>
    <cellStyle name="Normal 7 5 8" xfId="28910"/>
    <cellStyle name="Normal 7 5 9" xfId="28911"/>
    <cellStyle name="Normal 7 6" xfId="28912"/>
    <cellStyle name="Normal 7 6 10" xfId="28913"/>
    <cellStyle name="Normal 7 6 11" xfId="28914"/>
    <cellStyle name="Normal 7 6 12" xfId="28915"/>
    <cellStyle name="Normal 7 6 13" xfId="28916"/>
    <cellStyle name="Normal 7 6 14" xfId="28917"/>
    <cellStyle name="Normal 7 6 15" xfId="28918"/>
    <cellStyle name="Normal 7 6 16" xfId="28919"/>
    <cellStyle name="Normal 7 6 17" xfId="28920"/>
    <cellStyle name="Normal 7 6 18" xfId="28921"/>
    <cellStyle name="Normal 7 6 19" xfId="28922"/>
    <cellStyle name="Normal 7 6 2" xfId="28923"/>
    <cellStyle name="Normal 7 6 20" xfId="28924"/>
    <cellStyle name="Normal 7 6 21" xfId="28925"/>
    <cellStyle name="Normal 7 6 22" xfId="28926"/>
    <cellStyle name="Normal 7 6 23" xfId="28927"/>
    <cellStyle name="Normal 7 6 24" xfId="28928"/>
    <cellStyle name="Normal 7 6 25" xfId="28929"/>
    <cellStyle name="Normal 7 6 3" xfId="28930"/>
    <cellStyle name="Normal 7 6 4" xfId="28931"/>
    <cellStyle name="Normal 7 6 5" xfId="28932"/>
    <cellStyle name="Normal 7 6 6" xfId="28933"/>
    <cellStyle name="Normal 7 6 7" xfId="28934"/>
    <cellStyle name="Normal 7 6 8" xfId="28935"/>
    <cellStyle name="Normal 7 6 9" xfId="28936"/>
    <cellStyle name="Normal 7 7" xfId="28937"/>
    <cellStyle name="Normal 7 7 10" xfId="28938"/>
    <cellStyle name="Normal 7 7 11" xfId="28939"/>
    <cellStyle name="Normal 7 7 12" xfId="28940"/>
    <cellStyle name="Normal 7 7 13" xfId="28941"/>
    <cellStyle name="Normal 7 7 14" xfId="28942"/>
    <cellStyle name="Normal 7 7 15" xfId="28943"/>
    <cellStyle name="Normal 7 7 16" xfId="28944"/>
    <cellStyle name="Normal 7 7 17" xfId="28945"/>
    <cellStyle name="Normal 7 7 18" xfId="28946"/>
    <cellStyle name="Normal 7 7 19" xfId="28947"/>
    <cellStyle name="Normal 7 7 2" xfId="28948"/>
    <cellStyle name="Normal 7 7 20" xfId="28949"/>
    <cellStyle name="Normal 7 7 21" xfId="28950"/>
    <cellStyle name="Normal 7 7 22" xfId="28951"/>
    <cellStyle name="Normal 7 7 23" xfId="28952"/>
    <cellStyle name="Normal 7 7 24" xfId="28953"/>
    <cellStyle name="Normal 7 7 3" xfId="28954"/>
    <cellStyle name="Normal 7 7 4" xfId="28955"/>
    <cellStyle name="Normal 7 7 5" xfId="28956"/>
    <cellStyle name="Normal 7 7 6" xfId="28957"/>
    <cellStyle name="Normal 7 7 7" xfId="28958"/>
    <cellStyle name="Normal 7 7 8" xfId="28959"/>
    <cellStyle name="Normal 7 7 9" xfId="28960"/>
    <cellStyle name="Normal 7 8" xfId="28961"/>
    <cellStyle name="Normal 7 8 10" xfId="28962"/>
    <cellStyle name="Normal 7 8 11" xfId="28963"/>
    <cellStyle name="Normal 7 8 12" xfId="28964"/>
    <cellStyle name="Normal 7 8 13" xfId="28965"/>
    <cellStyle name="Normal 7 8 14" xfId="28966"/>
    <cellStyle name="Normal 7 8 15" xfId="28967"/>
    <cellStyle name="Normal 7 8 16" xfId="28968"/>
    <cellStyle name="Normal 7 8 17" xfId="28969"/>
    <cellStyle name="Normal 7 8 18" xfId="28970"/>
    <cellStyle name="Normal 7 8 19" xfId="28971"/>
    <cellStyle name="Normal 7 8 2" xfId="28972"/>
    <cellStyle name="Normal 7 8 20" xfId="28973"/>
    <cellStyle name="Normal 7 8 21" xfId="28974"/>
    <cellStyle name="Normal 7 8 22" xfId="28975"/>
    <cellStyle name="Normal 7 8 23" xfId="28976"/>
    <cellStyle name="Normal 7 8 24" xfId="28977"/>
    <cellStyle name="Normal 7 8 3" xfId="28978"/>
    <cellStyle name="Normal 7 8 4" xfId="28979"/>
    <cellStyle name="Normal 7 8 5" xfId="28980"/>
    <cellStyle name="Normal 7 8 6" xfId="28981"/>
    <cellStyle name="Normal 7 8 7" xfId="28982"/>
    <cellStyle name="Normal 7 8 8" xfId="28983"/>
    <cellStyle name="Normal 7 8 9" xfId="28984"/>
    <cellStyle name="Normal 7 9" xfId="28985"/>
    <cellStyle name="Normal 7 9 10" xfId="28986"/>
    <cellStyle name="Normal 7 9 11" xfId="28987"/>
    <cellStyle name="Normal 7 9 12" xfId="28988"/>
    <cellStyle name="Normal 7 9 13" xfId="28989"/>
    <cellStyle name="Normal 7 9 14" xfId="28990"/>
    <cellStyle name="Normal 7 9 15" xfId="28991"/>
    <cellStyle name="Normal 7 9 16" xfId="28992"/>
    <cellStyle name="Normal 7 9 17" xfId="28993"/>
    <cellStyle name="Normal 7 9 18" xfId="28994"/>
    <cellStyle name="Normal 7 9 19" xfId="28995"/>
    <cellStyle name="Normal 7 9 2" xfId="28996"/>
    <cellStyle name="Normal 7 9 20" xfId="28997"/>
    <cellStyle name="Normal 7 9 21" xfId="28998"/>
    <cellStyle name="Normal 7 9 22" xfId="28999"/>
    <cellStyle name="Normal 7 9 23" xfId="29000"/>
    <cellStyle name="Normal 7 9 24" xfId="29001"/>
    <cellStyle name="Normal 7 9 3" xfId="29002"/>
    <cellStyle name="Normal 7 9 4" xfId="29003"/>
    <cellStyle name="Normal 7 9 5" xfId="29004"/>
    <cellStyle name="Normal 7 9 6" xfId="29005"/>
    <cellStyle name="Normal 7 9 7" xfId="29006"/>
    <cellStyle name="Normal 7 9 8" xfId="29007"/>
    <cellStyle name="Normal 7 9 9" xfId="29008"/>
    <cellStyle name="Normal 70" xfId="29009"/>
    <cellStyle name="Normal 71" xfId="29010"/>
    <cellStyle name="Normal 71 2" xfId="29011"/>
    <cellStyle name="Normal 72" xfId="29012"/>
    <cellStyle name="Normal 73" xfId="29013"/>
    <cellStyle name="Normal 74" xfId="29014"/>
    <cellStyle name="Normal 75" xfId="36408"/>
    <cellStyle name="Normal 76" xfId="36410"/>
    <cellStyle name="Normal 8" xfId="5"/>
    <cellStyle name="Normal 8 2" xfId="29015"/>
    <cellStyle name="Normal 8 2 2" xfId="29016"/>
    <cellStyle name="Normal 8 3" xfId="29017"/>
    <cellStyle name="Normal 8 3 2" xfId="29018"/>
    <cellStyle name="Normal 8 4" xfId="29019"/>
    <cellStyle name="Normal 8 4 2" xfId="29020"/>
    <cellStyle name="Normal 8 5" xfId="29021"/>
    <cellStyle name="Normal 8 6" xfId="29022"/>
    <cellStyle name="Normal 8 7" xfId="29023"/>
    <cellStyle name="Normal 9" xfId="6"/>
    <cellStyle name="Normal 9 2" xfId="29024"/>
    <cellStyle name="Normal 9 2 2" xfId="29025"/>
    <cellStyle name="Normal 9 2 3" xfId="29026"/>
    <cellStyle name="Normal 9 2 3 2" xfId="29027"/>
    <cellStyle name="Normal 9 2 4" xfId="29028"/>
    <cellStyle name="Normal 9 3" xfId="29029"/>
    <cellStyle name="Normal 9 3 2" xfId="29030"/>
    <cellStyle name="Normal 9 4" xfId="29031"/>
    <cellStyle name="Normal 9 4 2" xfId="29032"/>
    <cellStyle name="Normal 9 5" xfId="29033"/>
    <cellStyle name="Normal 9 6" xfId="29034"/>
    <cellStyle name="Normal 9 7" xfId="29035"/>
    <cellStyle name="Note 2" xfId="29036"/>
    <cellStyle name="Note 3" xfId="29037"/>
    <cellStyle name="Note 3 2" xfId="29038"/>
    <cellStyle name="Output 2" xfId="29039"/>
    <cellStyle name="Output 3" xfId="29040"/>
    <cellStyle name="Output Amounts" xfId="29041"/>
    <cellStyle name="Output Amounts 2" xfId="29042"/>
    <cellStyle name="Output Amounts 2 2" xfId="29043"/>
    <cellStyle name="Output Amounts 2 3" xfId="29044"/>
    <cellStyle name="Output Amounts 3" xfId="29045"/>
    <cellStyle name="Output Amounts 3 2" xfId="29046"/>
    <cellStyle name="Output Amounts 3 3" xfId="29047"/>
    <cellStyle name="Output Amounts 4" xfId="29048"/>
    <cellStyle name="Output Amounts 5" xfId="29049"/>
    <cellStyle name="Output Column Headings" xfId="29050"/>
    <cellStyle name="Output Line Items" xfId="29051"/>
    <cellStyle name="Output Line Items 2" xfId="29052"/>
    <cellStyle name="Output Report Heading" xfId="29053"/>
    <cellStyle name="Output Report Title" xfId="29054"/>
    <cellStyle name="Percent" xfId="3" builtinId="5"/>
    <cellStyle name="Percent [2]" xfId="29055"/>
    <cellStyle name="Percent 10" xfId="29056"/>
    <cellStyle name="Percent 11" xfId="29057"/>
    <cellStyle name="Percent 12" xfId="29058"/>
    <cellStyle name="Percent 12 2" xfId="29059"/>
    <cellStyle name="Percent 13" xfId="29060"/>
    <cellStyle name="Percent 13 2" xfId="29061"/>
    <cellStyle name="Percent 2" xfId="29062"/>
    <cellStyle name="Percent 2 10" xfId="29063"/>
    <cellStyle name="Percent 2 10 2" xfId="29064"/>
    <cellStyle name="Percent 2 11" xfId="29065"/>
    <cellStyle name="Percent 2 11 2" xfId="29066"/>
    <cellStyle name="Percent 2 12" xfId="29067"/>
    <cellStyle name="Percent 2 13" xfId="29068"/>
    <cellStyle name="Percent 2 14" xfId="29069"/>
    <cellStyle name="Percent 2 2" xfId="29070"/>
    <cellStyle name="Percent 2 2 2" xfId="29071"/>
    <cellStyle name="Percent 2 2 2 2" xfId="29072"/>
    <cellStyle name="Percent 2 2 2 3" xfId="29073"/>
    <cellStyle name="Percent 2 2 3" xfId="29074"/>
    <cellStyle name="Percent 2 2 3 2" xfId="29075"/>
    <cellStyle name="Percent 2 2 4" xfId="29076"/>
    <cellStyle name="Percent 2 2 5" xfId="29077"/>
    <cellStyle name="Percent 2 3" xfId="29078"/>
    <cellStyle name="Percent 2 3 2" xfId="29079"/>
    <cellStyle name="Percent 2 3 2 2" xfId="29080"/>
    <cellStyle name="Percent 2 3 3" xfId="29081"/>
    <cellStyle name="Percent 2 3 4" xfId="29082"/>
    <cellStyle name="Percent 2 4" xfId="29083"/>
    <cellStyle name="Percent 2 4 2" xfId="29084"/>
    <cellStyle name="Percent 2 4 3" xfId="29085"/>
    <cellStyle name="Percent 2 4 4" xfId="29086"/>
    <cellStyle name="Percent 2 5" xfId="29087"/>
    <cellStyle name="Percent 2 5 2" xfId="29088"/>
    <cellStyle name="Percent 2 5 3" xfId="29089"/>
    <cellStyle name="Percent 2 5 4" xfId="29090"/>
    <cellStyle name="Percent 2 6" xfId="29091"/>
    <cellStyle name="Percent 2 6 2" xfId="29092"/>
    <cellStyle name="Percent 2 7" xfId="29093"/>
    <cellStyle name="Percent 2 7 2" xfId="29094"/>
    <cellStyle name="Percent 2 8" xfId="29095"/>
    <cellStyle name="Percent 2 8 2" xfId="29096"/>
    <cellStyle name="Percent 2 9" xfId="29097"/>
    <cellStyle name="Percent 2 9 2" xfId="29098"/>
    <cellStyle name="Percent 3" xfId="29099"/>
    <cellStyle name="Percent 3 2" xfId="29100"/>
    <cellStyle name="Percent 3 2 2" xfId="29101"/>
    <cellStyle name="Percent 3 2 2 2" xfId="29102"/>
    <cellStyle name="Percent 3 2 3" xfId="29103"/>
    <cellStyle name="Percent 3 3" xfId="29104"/>
    <cellStyle name="Percent 3 3 2" xfId="29105"/>
    <cellStyle name="Percent 3 4" xfId="29106"/>
    <cellStyle name="Percent 3 5" xfId="29107"/>
    <cellStyle name="Percent 4" xfId="29108"/>
    <cellStyle name="Percent 4 10" xfId="29109"/>
    <cellStyle name="Percent 4 10 10" xfId="29110"/>
    <cellStyle name="Percent 4 10 11" xfId="29111"/>
    <cellStyle name="Percent 4 10 12" xfId="29112"/>
    <cellStyle name="Percent 4 10 13" xfId="29113"/>
    <cellStyle name="Percent 4 10 14" xfId="29114"/>
    <cellStyle name="Percent 4 10 15" xfId="29115"/>
    <cellStyle name="Percent 4 10 16" xfId="29116"/>
    <cellStyle name="Percent 4 10 17" xfId="29117"/>
    <cellStyle name="Percent 4 10 18" xfId="29118"/>
    <cellStyle name="Percent 4 10 19" xfId="29119"/>
    <cellStyle name="Percent 4 10 2" xfId="29120"/>
    <cellStyle name="Percent 4 10 20" xfId="29121"/>
    <cellStyle name="Percent 4 10 21" xfId="29122"/>
    <cellStyle name="Percent 4 10 22" xfId="29123"/>
    <cellStyle name="Percent 4 10 23" xfId="29124"/>
    <cellStyle name="Percent 4 10 24" xfId="29125"/>
    <cellStyle name="Percent 4 10 3" xfId="29126"/>
    <cellStyle name="Percent 4 10 4" xfId="29127"/>
    <cellStyle name="Percent 4 10 5" xfId="29128"/>
    <cellStyle name="Percent 4 10 6" xfId="29129"/>
    <cellStyle name="Percent 4 10 7" xfId="29130"/>
    <cellStyle name="Percent 4 10 8" xfId="29131"/>
    <cellStyle name="Percent 4 10 9" xfId="29132"/>
    <cellStyle name="Percent 4 11" xfId="29133"/>
    <cellStyle name="Percent 4 11 10" xfId="29134"/>
    <cellStyle name="Percent 4 11 11" xfId="29135"/>
    <cellStyle name="Percent 4 11 12" xfId="29136"/>
    <cellStyle name="Percent 4 11 13" xfId="29137"/>
    <cellStyle name="Percent 4 11 14" xfId="29138"/>
    <cellStyle name="Percent 4 11 15" xfId="29139"/>
    <cellStyle name="Percent 4 11 16" xfId="29140"/>
    <cellStyle name="Percent 4 11 17" xfId="29141"/>
    <cellStyle name="Percent 4 11 18" xfId="29142"/>
    <cellStyle name="Percent 4 11 19" xfId="29143"/>
    <cellStyle name="Percent 4 11 2" xfId="29144"/>
    <cellStyle name="Percent 4 11 20" xfId="29145"/>
    <cellStyle name="Percent 4 11 21" xfId="29146"/>
    <cellStyle name="Percent 4 11 22" xfId="29147"/>
    <cellStyle name="Percent 4 11 23" xfId="29148"/>
    <cellStyle name="Percent 4 11 24" xfId="29149"/>
    <cellStyle name="Percent 4 11 3" xfId="29150"/>
    <cellStyle name="Percent 4 11 4" xfId="29151"/>
    <cellStyle name="Percent 4 11 5" xfId="29152"/>
    <cellStyle name="Percent 4 11 6" xfId="29153"/>
    <cellStyle name="Percent 4 11 7" xfId="29154"/>
    <cellStyle name="Percent 4 11 8" xfId="29155"/>
    <cellStyle name="Percent 4 11 9" xfId="29156"/>
    <cellStyle name="Percent 4 12" xfId="29157"/>
    <cellStyle name="Percent 4 12 10" xfId="29158"/>
    <cellStyle name="Percent 4 12 11" xfId="29159"/>
    <cellStyle name="Percent 4 12 12" xfId="29160"/>
    <cellStyle name="Percent 4 12 13" xfId="29161"/>
    <cellStyle name="Percent 4 12 14" xfId="29162"/>
    <cellStyle name="Percent 4 12 15" xfId="29163"/>
    <cellStyle name="Percent 4 12 16" xfId="29164"/>
    <cellStyle name="Percent 4 12 17" xfId="29165"/>
    <cellStyle name="Percent 4 12 18" xfId="29166"/>
    <cellStyle name="Percent 4 12 19" xfId="29167"/>
    <cellStyle name="Percent 4 12 2" xfId="29168"/>
    <cellStyle name="Percent 4 12 20" xfId="29169"/>
    <cellStyle name="Percent 4 12 21" xfId="29170"/>
    <cellStyle name="Percent 4 12 22" xfId="29171"/>
    <cellStyle name="Percent 4 12 23" xfId="29172"/>
    <cellStyle name="Percent 4 12 24" xfId="29173"/>
    <cellStyle name="Percent 4 12 3" xfId="29174"/>
    <cellStyle name="Percent 4 12 4" xfId="29175"/>
    <cellStyle name="Percent 4 12 5" xfId="29176"/>
    <cellStyle name="Percent 4 12 6" xfId="29177"/>
    <cellStyle name="Percent 4 12 7" xfId="29178"/>
    <cellStyle name="Percent 4 12 8" xfId="29179"/>
    <cellStyle name="Percent 4 12 9" xfId="29180"/>
    <cellStyle name="Percent 4 13" xfId="29181"/>
    <cellStyle name="Percent 4 13 10" xfId="29182"/>
    <cellStyle name="Percent 4 13 11" xfId="29183"/>
    <cellStyle name="Percent 4 13 12" xfId="29184"/>
    <cellStyle name="Percent 4 13 13" xfId="29185"/>
    <cellStyle name="Percent 4 13 14" xfId="29186"/>
    <cellStyle name="Percent 4 13 15" xfId="29187"/>
    <cellStyle name="Percent 4 13 16" xfId="29188"/>
    <cellStyle name="Percent 4 13 17" xfId="29189"/>
    <cellStyle name="Percent 4 13 18" xfId="29190"/>
    <cellStyle name="Percent 4 13 19" xfId="29191"/>
    <cellStyle name="Percent 4 13 2" xfId="29192"/>
    <cellStyle name="Percent 4 13 20" xfId="29193"/>
    <cellStyle name="Percent 4 13 21" xfId="29194"/>
    <cellStyle name="Percent 4 13 22" xfId="29195"/>
    <cellStyle name="Percent 4 13 23" xfId="29196"/>
    <cellStyle name="Percent 4 13 24" xfId="29197"/>
    <cellStyle name="Percent 4 13 3" xfId="29198"/>
    <cellStyle name="Percent 4 13 4" xfId="29199"/>
    <cellStyle name="Percent 4 13 5" xfId="29200"/>
    <cellStyle name="Percent 4 13 6" xfId="29201"/>
    <cellStyle name="Percent 4 13 7" xfId="29202"/>
    <cellStyle name="Percent 4 13 8" xfId="29203"/>
    <cellStyle name="Percent 4 13 9" xfId="29204"/>
    <cellStyle name="Percent 4 14" xfId="29205"/>
    <cellStyle name="Percent 4 14 10" xfId="29206"/>
    <cellStyle name="Percent 4 14 11" xfId="29207"/>
    <cellStyle name="Percent 4 14 12" xfId="29208"/>
    <cellStyle name="Percent 4 14 13" xfId="29209"/>
    <cellStyle name="Percent 4 14 14" xfId="29210"/>
    <cellStyle name="Percent 4 14 15" xfId="29211"/>
    <cellStyle name="Percent 4 14 16" xfId="29212"/>
    <cellStyle name="Percent 4 14 17" xfId="29213"/>
    <cellStyle name="Percent 4 14 18" xfId="29214"/>
    <cellStyle name="Percent 4 14 19" xfId="29215"/>
    <cellStyle name="Percent 4 14 2" xfId="29216"/>
    <cellStyle name="Percent 4 14 20" xfId="29217"/>
    <cellStyle name="Percent 4 14 21" xfId="29218"/>
    <cellStyle name="Percent 4 14 22" xfId="29219"/>
    <cellStyle name="Percent 4 14 23" xfId="29220"/>
    <cellStyle name="Percent 4 14 24" xfId="29221"/>
    <cellStyle name="Percent 4 14 3" xfId="29222"/>
    <cellStyle name="Percent 4 14 4" xfId="29223"/>
    <cellStyle name="Percent 4 14 5" xfId="29224"/>
    <cellStyle name="Percent 4 14 6" xfId="29225"/>
    <cellStyle name="Percent 4 14 7" xfId="29226"/>
    <cellStyle name="Percent 4 14 8" xfId="29227"/>
    <cellStyle name="Percent 4 14 9" xfId="29228"/>
    <cellStyle name="Percent 4 15" xfId="29229"/>
    <cellStyle name="Percent 4 15 10" xfId="29230"/>
    <cellStyle name="Percent 4 15 11" xfId="29231"/>
    <cellStyle name="Percent 4 15 12" xfId="29232"/>
    <cellStyle name="Percent 4 15 13" xfId="29233"/>
    <cellStyle name="Percent 4 15 14" xfId="29234"/>
    <cellStyle name="Percent 4 15 15" xfId="29235"/>
    <cellStyle name="Percent 4 15 16" xfId="29236"/>
    <cellStyle name="Percent 4 15 17" xfId="29237"/>
    <cellStyle name="Percent 4 15 18" xfId="29238"/>
    <cellStyle name="Percent 4 15 19" xfId="29239"/>
    <cellStyle name="Percent 4 15 2" xfId="29240"/>
    <cellStyle name="Percent 4 15 20" xfId="29241"/>
    <cellStyle name="Percent 4 15 21" xfId="29242"/>
    <cellStyle name="Percent 4 15 22" xfId="29243"/>
    <cellStyle name="Percent 4 15 23" xfId="29244"/>
    <cellStyle name="Percent 4 15 24" xfId="29245"/>
    <cellStyle name="Percent 4 15 3" xfId="29246"/>
    <cellStyle name="Percent 4 15 4" xfId="29247"/>
    <cellStyle name="Percent 4 15 5" xfId="29248"/>
    <cellStyle name="Percent 4 15 6" xfId="29249"/>
    <cellStyle name="Percent 4 15 7" xfId="29250"/>
    <cellStyle name="Percent 4 15 8" xfId="29251"/>
    <cellStyle name="Percent 4 15 9" xfId="29252"/>
    <cellStyle name="Percent 4 16" xfId="29253"/>
    <cellStyle name="Percent 4 16 10" xfId="29254"/>
    <cellStyle name="Percent 4 16 11" xfId="29255"/>
    <cellStyle name="Percent 4 16 12" xfId="29256"/>
    <cellStyle name="Percent 4 16 13" xfId="29257"/>
    <cellStyle name="Percent 4 16 14" xfId="29258"/>
    <cellStyle name="Percent 4 16 15" xfId="29259"/>
    <cellStyle name="Percent 4 16 16" xfId="29260"/>
    <cellStyle name="Percent 4 16 17" xfId="29261"/>
    <cellStyle name="Percent 4 16 18" xfId="29262"/>
    <cellStyle name="Percent 4 16 19" xfId="29263"/>
    <cellStyle name="Percent 4 16 2" xfId="29264"/>
    <cellStyle name="Percent 4 16 20" xfId="29265"/>
    <cellStyle name="Percent 4 16 21" xfId="29266"/>
    <cellStyle name="Percent 4 16 22" xfId="29267"/>
    <cellStyle name="Percent 4 16 23" xfId="29268"/>
    <cellStyle name="Percent 4 16 24" xfId="29269"/>
    <cellStyle name="Percent 4 16 3" xfId="29270"/>
    <cellStyle name="Percent 4 16 4" xfId="29271"/>
    <cellStyle name="Percent 4 16 5" xfId="29272"/>
    <cellStyle name="Percent 4 16 6" xfId="29273"/>
    <cellStyle name="Percent 4 16 7" xfId="29274"/>
    <cellStyle name="Percent 4 16 8" xfId="29275"/>
    <cellStyle name="Percent 4 16 9" xfId="29276"/>
    <cellStyle name="Percent 4 17" xfId="29277"/>
    <cellStyle name="Percent 4 17 10" xfId="29278"/>
    <cellStyle name="Percent 4 17 11" xfId="29279"/>
    <cellStyle name="Percent 4 17 12" xfId="29280"/>
    <cellStyle name="Percent 4 17 13" xfId="29281"/>
    <cellStyle name="Percent 4 17 14" xfId="29282"/>
    <cellStyle name="Percent 4 17 15" xfId="29283"/>
    <cellStyle name="Percent 4 17 16" xfId="29284"/>
    <cellStyle name="Percent 4 17 17" xfId="29285"/>
    <cellStyle name="Percent 4 17 18" xfId="29286"/>
    <cellStyle name="Percent 4 17 19" xfId="29287"/>
    <cellStyle name="Percent 4 17 2" xfId="29288"/>
    <cellStyle name="Percent 4 17 20" xfId="29289"/>
    <cellStyle name="Percent 4 17 21" xfId="29290"/>
    <cellStyle name="Percent 4 17 22" xfId="29291"/>
    <cellStyle name="Percent 4 17 23" xfId="29292"/>
    <cellStyle name="Percent 4 17 24" xfId="29293"/>
    <cellStyle name="Percent 4 17 3" xfId="29294"/>
    <cellStyle name="Percent 4 17 4" xfId="29295"/>
    <cellStyle name="Percent 4 17 5" xfId="29296"/>
    <cellStyle name="Percent 4 17 6" xfId="29297"/>
    <cellStyle name="Percent 4 17 7" xfId="29298"/>
    <cellStyle name="Percent 4 17 8" xfId="29299"/>
    <cellStyle name="Percent 4 17 9" xfId="29300"/>
    <cellStyle name="Percent 4 18" xfId="29301"/>
    <cellStyle name="Percent 4 18 10" xfId="29302"/>
    <cellStyle name="Percent 4 18 11" xfId="29303"/>
    <cellStyle name="Percent 4 18 12" xfId="29304"/>
    <cellStyle name="Percent 4 18 13" xfId="29305"/>
    <cellStyle name="Percent 4 18 14" xfId="29306"/>
    <cellStyle name="Percent 4 18 15" xfId="29307"/>
    <cellStyle name="Percent 4 18 16" xfId="29308"/>
    <cellStyle name="Percent 4 18 17" xfId="29309"/>
    <cellStyle name="Percent 4 18 18" xfId="29310"/>
    <cellStyle name="Percent 4 18 19" xfId="29311"/>
    <cellStyle name="Percent 4 18 2" xfId="29312"/>
    <cellStyle name="Percent 4 18 20" xfId="29313"/>
    <cellStyle name="Percent 4 18 21" xfId="29314"/>
    <cellStyle name="Percent 4 18 22" xfId="29315"/>
    <cellStyle name="Percent 4 18 23" xfId="29316"/>
    <cellStyle name="Percent 4 18 24" xfId="29317"/>
    <cellStyle name="Percent 4 18 3" xfId="29318"/>
    <cellStyle name="Percent 4 18 4" xfId="29319"/>
    <cellStyle name="Percent 4 18 5" xfId="29320"/>
    <cellStyle name="Percent 4 18 6" xfId="29321"/>
    <cellStyle name="Percent 4 18 7" xfId="29322"/>
    <cellStyle name="Percent 4 18 8" xfId="29323"/>
    <cellStyle name="Percent 4 18 9" xfId="29324"/>
    <cellStyle name="Percent 4 19" xfId="29325"/>
    <cellStyle name="Percent 4 19 10" xfId="29326"/>
    <cellStyle name="Percent 4 19 11" xfId="29327"/>
    <cellStyle name="Percent 4 19 12" xfId="29328"/>
    <cellStyle name="Percent 4 19 13" xfId="29329"/>
    <cellStyle name="Percent 4 19 14" xfId="29330"/>
    <cellStyle name="Percent 4 19 15" xfId="29331"/>
    <cellStyle name="Percent 4 19 16" xfId="29332"/>
    <cellStyle name="Percent 4 19 17" xfId="29333"/>
    <cellStyle name="Percent 4 19 18" xfId="29334"/>
    <cellStyle name="Percent 4 19 19" xfId="29335"/>
    <cellStyle name="Percent 4 19 2" xfId="29336"/>
    <cellStyle name="Percent 4 19 20" xfId="29337"/>
    <cellStyle name="Percent 4 19 21" xfId="29338"/>
    <cellStyle name="Percent 4 19 22" xfId="29339"/>
    <cellStyle name="Percent 4 19 23" xfId="29340"/>
    <cellStyle name="Percent 4 19 24" xfId="29341"/>
    <cellStyle name="Percent 4 19 3" xfId="29342"/>
    <cellStyle name="Percent 4 19 4" xfId="29343"/>
    <cellStyle name="Percent 4 19 5" xfId="29344"/>
    <cellStyle name="Percent 4 19 6" xfId="29345"/>
    <cellStyle name="Percent 4 19 7" xfId="29346"/>
    <cellStyle name="Percent 4 19 8" xfId="29347"/>
    <cellStyle name="Percent 4 19 9" xfId="29348"/>
    <cellStyle name="Percent 4 2" xfId="29349"/>
    <cellStyle name="Percent 4 2 10" xfId="29350"/>
    <cellStyle name="Percent 4 2 11" xfId="29351"/>
    <cellStyle name="Percent 4 2 12" xfId="29352"/>
    <cellStyle name="Percent 4 2 13" xfId="29353"/>
    <cellStyle name="Percent 4 2 14" xfId="29354"/>
    <cellStyle name="Percent 4 2 15" xfId="29355"/>
    <cellStyle name="Percent 4 2 16" xfId="29356"/>
    <cellStyle name="Percent 4 2 17" xfId="29357"/>
    <cellStyle name="Percent 4 2 18" xfId="29358"/>
    <cellStyle name="Percent 4 2 19" xfId="29359"/>
    <cellStyle name="Percent 4 2 2" xfId="29360"/>
    <cellStyle name="Percent 4 2 2 2" xfId="29361"/>
    <cellStyle name="Percent 4 2 20" xfId="29362"/>
    <cellStyle name="Percent 4 2 21" xfId="29363"/>
    <cellStyle name="Percent 4 2 22" xfId="29364"/>
    <cellStyle name="Percent 4 2 23" xfId="29365"/>
    <cellStyle name="Percent 4 2 24" xfId="29366"/>
    <cellStyle name="Percent 4 2 25" xfId="29367"/>
    <cellStyle name="Percent 4 2 3" xfId="29368"/>
    <cellStyle name="Percent 4 2 3 2" xfId="29369"/>
    <cellStyle name="Percent 4 2 4" xfId="29370"/>
    <cellStyle name="Percent 4 2 4 2" xfId="29371"/>
    <cellStyle name="Percent 4 2 5" xfId="29372"/>
    <cellStyle name="Percent 4 2 6" xfId="29373"/>
    <cellStyle name="Percent 4 2 7" xfId="29374"/>
    <cellStyle name="Percent 4 2 8" xfId="29375"/>
    <cellStyle name="Percent 4 2 9" xfId="29376"/>
    <cellStyle name="Percent 4 20" xfId="29377"/>
    <cellStyle name="Percent 4 20 10" xfId="29378"/>
    <cellStyle name="Percent 4 20 11" xfId="29379"/>
    <cellStyle name="Percent 4 20 12" xfId="29380"/>
    <cellStyle name="Percent 4 20 13" xfId="29381"/>
    <cellStyle name="Percent 4 20 14" xfId="29382"/>
    <cellStyle name="Percent 4 20 15" xfId="29383"/>
    <cellStyle name="Percent 4 20 16" xfId="29384"/>
    <cellStyle name="Percent 4 20 17" xfId="29385"/>
    <cellStyle name="Percent 4 20 18" xfId="29386"/>
    <cellStyle name="Percent 4 20 19" xfId="29387"/>
    <cellStyle name="Percent 4 20 2" xfId="29388"/>
    <cellStyle name="Percent 4 20 20" xfId="29389"/>
    <cellStyle name="Percent 4 20 21" xfId="29390"/>
    <cellStyle name="Percent 4 20 22" xfId="29391"/>
    <cellStyle name="Percent 4 20 23" xfId="29392"/>
    <cellStyle name="Percent 4 20 24" xfId="29393"/>
    <cellStyle name="Percent 4 20 3" xfId="29394"/>
    <cellStyle name="Percent 4 20 4" xfId="29395"/>
    <cellStyle name="Percent 4 20 5" xfId="29396"/>
    <cellStyle name="Percent 4 20 6" xfId="29397"/>
    <cellStyle name="Percent 4 20 7" xfId="29398"/>
    <cellStyle name="Percent 4 20 8" xfId="29399"/>
    <cellStyle name="Percent 4 20 9" xfId="29400"/>
    <cellStyle name="Percent 4 21" xfId="29401"/>
    <cellStyle name="Percent 4 21 10" xfId="29402"/>
    <cellStyle name="Percent 4 21 11" xfId="29403"/>
    <cellStyle name="Percent 4 21 12" xfId="29404"/>
    <cellStyle name="Percent 4 21 13" xfId="29405"/>
    <cellStyle name="Percent 4 21 14" xfId="29406"/>
    <cellStyle name="Percent 4 21 15" xfId="29407"/>
    <cellStyle name="Percent 4 21 16" xfId="29408"/>
    <cellStyle name="Percent 4 21 17" xfId="29409"/>
    <cellStyle name="Percent 4 21 18" xfId="29410"/>
    <cellStyle name="Percent 4 21 19" xfId="29411"/>
    <cellStyle name="Percent 4 21 2" xfId="29412"/>
    <cellStyle name="Percent 4 21 20" xfId="29413"/>
    <cellStyle name="Percent 4 21 21" xfId="29414"/>
    <cellStyle name="Percent 4 21 22" xfId="29415"/>
    <cellStyle name="Percent 4 21 23" xfId="29416"/>
    <cellStyle name="Percent 4 21 24" xfId="29417"/>
    <cellStyle name="Percent 4 21 3" xfId="29418"/>
    <cellStyle name="Percent 4 21 4" xfId="29419"/>
    <cellStyle name="Percent 4 21 5" xfId="29420"/>
    <cellStyle name="Percent 4 21 6" xfId="29421"/>
    <cellStyle name="Percent 4 21 7" xfId="29422"/>
    <cellStyle name="Percent 4 21 8" xfId="29423"/>
    <cellStyle name="Percent 4 21 9" xfId="29424"/>
    <cellStyle name="Percent 4 22" xfId="29425"/>
    <cellStyle name="Percent 4 22 10" xfId="29426"/>
    <cellStyle name="Percent 4 22 11" xfId="29427"/>
    <cellStyle name="Percent 4 22 12" xfId="29428"/>
    <cellStyle name="Percent 4 22 13" xfId="29429"/>
    <cellStyle name="Percent 4 22 14" xfId="29430"/>
    <cellStyle name="Percent 4 22 15" xfId="29431"/>
    <cellStyle name="Percent 4 22 16" xfId="29432"/>
    <cellStyle name="Percent 4 22 17" xfId="29433"/>
    <cellStyle name="Percent 4 22 18" xfId="29434"/>
    <cellStyle name="Percent 4 22 19" xfId="29435"/>
    <cellStyle name="Percent 4 22 2" xfId="29436"/>
    <cellStyle name="Percent 4 22 20" xfId="29437"/>
    <cellStyle name="Percent 4 22 21" xfId="29438"/>
    <cellStyle name="Percent 4 22 22" xfId="29439"/>
    <cellStyle name="Percent 4 22 23" xfId="29440"/>
    <cellStyle name="Percent 4 22 24" xfId="29441"/>
    <cellStyle name="Percent 4 22 3" xfId="29442"/>
    <cellStyle name="Percent 4 22 4" xfId="29443"/>
    <cellStyle name="Percent 4 22 5" xfId="29444"/>
    <cellStyle name="Percent 4 22 6" xfId="29445"/>
    <cellStyle name="Percent 4 22 7" xfId="29446"/>
    <cellStyle name="Percent 4 22 8" xfId="29447"/>
    <cellStyle name="Percent 4 22 9" xfId="29448"/>
    <cellStyle name="Percent 4 23" xfId="29449"/>
    <cellStyle name="Percent 4 24" xfId="29450"/>
    <cellStyle name="Percent 4 25" xfId="29451"/>
    <cellStyle name="Percent 4 26" xfId="29452"/>
    <cellStyle name="Percent 4 27" xfId="29453"/>
    <cellStyle name="Percent 4 28" xfId="29454"/>
    <cellStyle name="Percent 4 29" xfId="29455"/>
    <cellStyle name="Percent 4 3" xfId="29456"/>
    <cellStyle name="Percent 4 3 10" xfId="29457"/>
    <cellStyle name="Percent 4 3 11" xfId="29458"/>
    <cellStyle name="Percent 4 3 12" xfId="29459"/>
    <cellStyle name="Percent 4 3 13" xfId="29460"/>
    <cellStyle name="Percent 4 3 14" xfId="29461"/>
    <cellStyle name="Percent 4 3 15" xfId="29462"/>
    <cellStyle name="Percent 4 3 16" xfId="29463"/>
    <cellStyle name="Percent 4 3 17" xfId="29464"/>
    <cellStyle name="Percent 4 3 18" xfId="29465"/>
    <cellStyle name="Percent 4 3 19" xfId="29466"/>
    <cellStyle name="Percent 4 3 2" xfId="29467"/>
    <cellStyle name="Percent 4 3 2 2" xfId="29468"/>
    <cellStyle name="Percent 4 3 20" xfId="29469"/>
    <cellStyle name="Percent 4 3 21" xfId="29470"/>
    <cellStyle name="Percent 4 3 22" xfId="29471"/>
    <cellStyle name="Percent 4 3 23" xfId="29472"/>
    <cellStyle name="Percent 4 3 24" xfId="29473"/>
    <cellStyle name="Percent 4 3 25" xfId="29474"/>
    <cellStyle name="Percent 4 3 3" xfId="29475"/>
    <cellStyle name="Percent 4 3 3 2" xfId="29476"/>
    <cellStyle name="Percent 4 3 4" xfId="29477"/>
    <cellStyle name="Percent 4 3 4 2" xfId="29478"/>
    <cellStyle name="Percent 4 3 5" xfId="29479"/>
    <cellStyle name="Percent 4 3 6" xfId="29480"/>
    <cellStyle name="Percent 4 3 7" xfId="29481"/>
    <cellStyle name="Percent 4 3 8" xfId="29482"/>
    <cellStyle name="Percent 4 3 9" xfId="29483"/>
    <cellStyle name="Percent 4 30" xfId="29484"/>
    <cellStyle name="Percent 4 31" xfId="29485"/>
    <cellStyle name="Percent 4 32" xfId="29486"/>
    <cellStyle name="Percent 4 33" xfId="29487"/>
    <cellStyle name="Percent 4 34" xfId="29488"/>
    <cellStyle name="Percent 4 35" xfId="29489"/>
    <cellStyle name="Percent 4 36" xfId="29490"/>
    <cellStyle name="Percent 4 37" xfId="29491"/>
    <cellStyle name="Percent 4 38" xfId="29492"/>
    <cellStyle name="Percent 4 39" xfId="29493"/>
    <cellStyle name="Percent 4 4" xfId="29494"/>
    <cellStyle name="Percent 4 4 10" xfId="29495"/>
    <cellStyle name="Percent 4 4 11" xfId="29496"/>
    <cellStyle name="Percent 4 4 12" xfId="29497"/>
    <cellStyle name="Percent 4 4 13" xfId="29498"/>
    <cellStyle name="Percent 4 4 14" xfId="29499"/>
    <cellStyle name="Percent 4 4 15" xfId="29500"/>
    <cellStyle name="Percent 4 4 16" xfId="29501"/>
    <cellStyle name="Percent 4 4 17" xfId="29502"/>
    <cellStyle name="Percent 4 4 18" xfId="29503"/>
    <cellStyle name="Percent 4 4 19" xfId="29504"/>
    <cellStyle name="Percent 4 4 2" xfId="29505"/>
    <cellStyle name="Percent 4 4 20" xfId="29506"/>
    <cellStyle name="Percent 4 4 21" xfId="29507"/>
    <cellStyle name="Percent 4 4 22" xfId="29508"/>
    <cellStyle name="Percent 4 4 23" xfId="29509"/>
    <cellStyle name="Percent 4 4 24" xfId="29510"/>
    <cellStyle name="Percent 4 4 25" xfId="29511"/>
    <cellStyle name="Percent 4 4 3" xfId="29512"/>
    <cellStyle name="Percent 4 4 4" xfId="29513"/>
    <cellStyle name="Percent 4 4 5" xfId="29514"/>
    <cellStyle name="Percent 4 4 6" xfId="29515"/>
    <cellStyle name="Percent 4 4 7" xfId="29516"/>
    <cellStyle name="Percent 4 4 8" xfId="29517"/>
    <cellStyle name="Percent 4 4 9" xfId="29518"/>
    <cellStyle name="Percent 4 40" xfId="29519"/>
    <cellStyle name="Percent 4 41" xfId="29520"/>
    <cellStyle name="Percent 4 42" xfId="29521"/>
    <cellStyle name="Percent 4 43" xfId="29522"/>
    <cellStyle name="Percent 4 44" xfId="29523"/>
    <cellStyle name="Percent 4 45" xfId="29524"/>
    <cellStyle name="Percent 4 46" xfId="29525"/>
    <cellStyle name="Percent 4 46 2" xfId="29526"/>
    <cellStyle name="Percent 4 47" xfId="29527"/>
    <cellStyle name="Percent 4 5" xfId="29528"/>
    <cellStyle name="Percent 4 5 10" xfId="29529"/>
    <cellStyle name="Percent 4 5 11" xfId="29530"/>
    <cellStyle name="Percent 4 5 12" xfId="29531"/>
    <cellStyle name="Percent 4 5 13" xfId="29532"/>
    <cellStyle name="Percent 4 5 14" xfId="29533"/>
    <cellStyle name="Percent 4 5 15" xfId="29534"/>
    <cellStyle name="Percent 4 5 16" xfId="29535"/>
    <cellStyle name="Percent 4 5 17" xfId="29536"/>
    <cellStyle name="Percent 4 5 18" xfId="29537"/>
    <cellStyle name="Percent 4 5 19" xfId="29538"/>
    <cellStyle name="Percent 4 5 2" xfId="29539"/>
    <cellStyle name="Percent 4 5 20" xfId="29540"/>
    <cellStyle name="Percent 4 5 21" xfId="29541"/>
    <cellStyle name="Percent 4 5 22" xfId="29542"/>
    <cellStyle name="Percent 4 5 23" xfId="29543"/>
    <cellStyle name="Percent 4 5 24" xfId="29544"/>
    <cellStyle name="Percent 4 5 25" xfId="29545"/>
    <cellStyle name="Percent 4 5 3" xfId="29546"/>
    <cellStyle name="Percent 4 5 4" xfId="29547"/>
    <cellStyle name="Percent 4 5 5" xfId="29548"/>
    <cellStyle name="Percent 4 5 6" xfId="29549"/>
    <cellStyle name="Percent 4 5 7" xfId="29550"/>
    <cellStyle name="Percent 4 5 8" xfId="29551"/>
    <cellStyle name="Percent 4 5 9" xfId="29552"/>
    <cellStyle name="Percent 4 6" xfId="29553"/>
    <cellStyle name="Percent 4 6 10" xfId="29554"/>
    <cellStyle name="Percent 4 6 11" xfId="29555"/>
    <cellStyle name="Percent 4 6 12" xfId="29556"/>
    <cellStyle name="Percent 4 6 13" xfId="29557"/>
    <cellStyle name="Percent 4 6 14" xfId="29558"/>
    <cellStyle name="Percent 4 6 15" xfId="29559"/>
    <cellStyle name="Percent 4 6 16" xfId="29560"/>
    <cellStyle name="Percent 4 6 17" xfId="29561"/>
    <cellStyle name="Percent 4 6 18" xfId="29562"/>
    <cellStyle name="Percent 4 6 19" xfId="29563"/>
    <cellStyle name="Percent 4 6 2" xfId="29564"/>
    <cellStyle name="Percent 4 6 20" xfId="29565"/>
    <cellStyle name="Percent 4 6 21" xfId="29566"/>
    <cellStyle name="Percent 4 6 22" xfId="29567"/>
    <cellStyle name="Percent 4 6 23" xfId="29568"/>
    <cellStyle name="Percent 4 6 24" xfId="29569"/>
    <cellStyle name="Percent 4 6 25" xfId="29570"/>
    <cellStyle name="Percent 4 6 3" xfId="29571"/>
    <cellStyle name="Percent 4 6 4" xfId="29572"/>
    <cellStyle name="Percent 4 6 5" xfId="29573"/>
    <cellStyle name="Percent 4 6 6" xfId="29574"/>
    <cellStyle name="Percent 4 6 7" xfId="29575"/>
    <cellStyle name="Percent 4 6 8" xfId="29576"/>
    <cellStyle name="Percent 4 6 9" xfId="29577"/>
    <cellStyle name="Percent 4 7" xfId="29578"/>
    <cellStyle name="Percent 4 7 10" xfId="29579"/>
    <cellStyle name="Percent 4 7 11" xfId="29580"/>
    <cellStyle name="Percent 4 7 12" xfId="29581"/>
    <cellStyle name="Percent 4 7 13" xfId="29582"/>
    <cellStyle name="Percent 4 7 14" xfId="29583"/>
    <cellStyle name="Percent 4 7 15" xfId="29584"/>
    <cellStyle name="Percent 4 7 16" xfId="29585"/>
    <cellStyle name="Percent 4 7 17" xfId="29586"/>
    <cellStyle name="Percent 4 7 18" xfId="29587"/>
    <cellStyle name="Percent 4 7 19" xfId="29588"/>
    <cellStyle name="Percent 4 7 2" xfId="29589"/>
    <cellStyle name="Percent 4 7 20" xfId="29590"/>
    <cellStyle name="Percent 4 7 21" xfId="29591"/>
    <cellStyle name="Percent 4 7 22" xfId="29592"/>
    <cellStyle name="Percent 4 7 23" xfId="29593"/>
    <cellStyle name="Percent 4 7 24" xfId="29594"/>
    <cellStyle name="Percent 4 7 3" xfId="29595"/>
    <cellStyle name="Percent 4 7 4" xfId="29596"/>
    <cellStyle name="Percent 4 7 5" xfId="29597"/>
    <cellStyle name="Percent 4 7 6" xfId="29598"/>
    <cellStyle name="Percent 4 7 7" xfId="29599"/>
    <cellStyle name="Percent 4 7 8" xfId="29600"/>
    <cellStyle name="Percent 4 7 9" xfId="29601"/>
    <cellStyle name="Percent 4 8" xfId="29602"/>
    <cellStyle name="Percent 4 8 10" xfId="29603"/>
    <cellStyle name="Percent 4 8 11" xfId="29604"/>
    <cellStyle name="Percent 4 8 12" xfId="29605"/>
    <cellStyle name="Percent 4 8 13" xfId="29606"/>
    <cellStyle name="Percent 4 8 14" xfId="29607"/>
    <cellStyle name="Percent 4 8 15" xfId="29608"/>
    <cellStyle name="Percent 4 8 16" xfId="29609"/>
    <cellStyle name="Percent 4 8 17" xfId="29610"/>
    <cellStyle name="Percent 4 8 18" xfId="29611"/>
    <cellStyle name="Percent 4 8 19" xfId="29612"/>
    <cellStyle name="Percent 4 8 2" xfId="29613"/>
    <cellStyle name="Percent 4 8 20" xfId="29614"/>
    <cellStyle name="Percent 4 8 21" xfId="29615"/>
    <cellStyle name="Percent 4 8 22" xfId="29616"/>
    <cellStyle name="Percent 4 8 23" xfId="29617"/>
    <cellStyle name="Percent 4 8 24" xfId="29618"/>
    <cellStyle name="Percent 4 8 3" xfId="29619"/>
    <cellStyle name="Percent 4 8 4" xfId="29620"/>
    <cellStyle name="Percent 4 8 5" xfId="29621"/>
    <cellStyle name="Percent 4 8 6" xfId="29622"/>
    <cellStyle name="Percent 4 8 7" xfId="29623"/>
    <cellStyle name="Percent 4 8 8" xfId="29624"/>
    <cellStyle name="Percent 4 8 9" xfId="29625"/>
    <cellStyle name="Percent 4 9" xfId="29626"/>
    <cellStyle name="Percent 4 9 10" xfId="29627"/>
    <cellStyle name="Percent 4 9 11" xfId="29628"/>
    <cellStyle name="Percent 4 9 12" xfId="29629"/>
    <cellStyle name="Percent 4 9 13" xfId="29630"/>
    <cellStyle name="Percent 4 9 14" xfId="29631"/>
    <cellStyle name="Percent 4 9 15" xfId="29632"/>
    <cellStyle name="Percent 4 9 16" xfId="29633"/>
    <cellStyle name="Percent 4 9 17" xfId="29634"/>
    <cellStyle name="Percent 4 9 18" xfId="29635"/>
    <cellStyle name="Percent 4 9 19" xfId="29636"/>
    <cellStyle name="Percent 4 9 2" xfId="29637"/>
    <cellStyle name="Percent 4 9 20" xfId="29638"/>
    <cellStyle name="Percent 4 9 21" xfId="29639"/>
    <cellStyle name="Percent 4 9 22" xfId="29640"/>
    <cellStyle name="Percent 4 9 23" xfId="29641"/>
    <cellStyle name="Percent 4 9 24" xfId="29642"/>
    <cellStyle name="Percent 4 9 3" xfId="29643"/>
    <cellStyle name="Percent 4 9 4" xfId="29644"/>
    <cellStyle name="Percent 4 9 5" xfId="29645"/>
    <cellStyle name="Percent 4 9 6" xfId="29646"/>
    <cellStyle name="Percent 4 9 7" xfId="29647"/>
    <cellStyle name="Percent 4 9 8" xfId="29648"/>
    <cellStyle name="Percent 4 9 9" xfId="29649"/>
    <cellStyle name="Percent 5" xfId="29650"/>
    <cellStyle name="Percent 5 10" xfId="29651"/>
    <cellStyle name="Percent 5 11" xfId="29652"/>
    <cellStyle name="Percent 5 12" xfId="29653"/>
    <cellStyle name="Percent 5 13" xfId="29654"/>
    <cellStyle name="Percent 5 14" xfId="29655"/>
    <cellStyle name="Percent 5 15" xfId="29656"/>
    <cellStyle name="Percent 5 16" xfId="29657"/>
    <cellStyle name="Percent 5 17" xfId="29658"/>
    <cellStyle name="Percent 5 18" xfId="29659"/>
    <cellStyle name="Percent 5 19" xfId="29660"/>
    <cellStyle name="Percent 5 2" xfId="29661"/>
    <cellStyle name="Percent 5 2 2" xfId="29662"/>
    <cellStyle name="Percent 5 2 2 2" xfId="29663"/>
    <cellStyle name="Percent 5 2 3" xfId="29664"/>
    <cellStyle name="Percent 5 20" xfId="29665"/>
    <cellStyle name="Percent 5 21" xfId="29666"/>
    <cellStyle name="Percent 5 22" xfId="29667"/>
    <cellStyle name="Percent 5 23" xfId="29668"/>
    <cellStyle name="Percent 5 24" xfId="29669"/>
    <cellStyle name="Percent 5 25" xfId="29670"/>
    <cellStyle name="Percent 5 3" xfId="29671"/>
    <cellStyle name="Percent 5 3 2" xfId="29672"/>
    <cellStyle name="Percent 5 4" xfId="29673"/>
    <cellStyle name="Percent 5 5" xfId="29674"/>
    <cellStyle name="Percent 5 6" xfId="29675"/>
    <cellStyle name="Percent 5 7" xfId="29676"/>
    <cellStyle name="Percent 5 8" xfId="29677"/>
    <cellStyle name="Percent 5 9" xfId="29678"/>
    <cellStyle name="Percent 6" xfId="29679"/>
    <cellStyle name="Percent 6 2" xfId="29680"/>
    <cellStyle name="Percent 6 2 2" xfId="29681"/>
    <cellStyle name="Percent 6 2 2 2" xfId="29682"/>
    <cellStyle name="Percent 6 2 3" xfId="29683"/>
    <cellStyle name="Percent 6 3" xfId="29684"/>
    <cellStyle name="Percent 6 3 2" xfId="29685"/>
    <cellStyle name="Percent 6 4" xfId="29686"/>
    <cellStyle name="Percent 7" xfId="29687"/>
    <cellStyle name="Percent 7 2" xfId="29688"/>
    <cellStyle name="Percent 8" xfId="29689"/>
    <cellStyle name="Percent 8 2" xfId="29690"/>
    <cellStyle name="Percent 8 3" xfId="29691"/>
    <cellStyle name="Percent 9" xfId="29692"/>
    <cellStyle name="Percent 9 2" xfId="29693"/>
    <cellStyle name="Reset  - Style4" xfId="29694"/>
    <cellStyle name="S" xfId="29695"/>
    <cellStyle name="S by Region Pg 2" xfId="29696"/>
    <cellStyle name="SAPBEXaggData" xfId="29697"/>
    <cellStyle name="SAPBEXaggItem" xfId="29698"/>
    <cellStyle name="SAPBEXchaText" xfId="29699"/>
    <cellStyle name="SAPBEXstdData" xfId="29700"/>
    <cellStyle name="SAPBEXstdItem" xfId="29701"/>
    <cellStyle name="Style 1" xfId="36406"/>
    <cellStyle name="Style 2" xfId="36407"/>
    <cellStyle name="SUBSC98" xfId="29702"/>
    <cellStyle name="SUBSC98 2" xfId="29703"/>
    <cellStyle name="SUBSC98 3" xfId="29704"/>
    <cellStyle name="Table  - Style5" xfId="29705"/>
    <cellStyle name="Table  - Style5 10" xfId="29706"/>
    <cellStyle name="Table  - Style5 10 2" xfId="29707"/>
    <cellStyle name="Table  - Style5 10 2 2" xfId="29708"/>
    <cellStyle name="Table  - Style5 10 2 2 2" xfId="29709"/>
    <cellStyle name="Table  - Style5 10 2 2 2 2" xfId="29710"/>
    <cellStyle name="Table  - Style5 10 2 2 2 3" xfId="29711"/>
    <cellStyle name="Table  - Style5 10 2 2 3" xfId="29712"/>
    <cellStyle name="Table  - Style5 10 2 2 3 2" xfId="29713"/>
    <cellStyle name="Table  - Style5 10 2 2 3 3" xfId="29714"/>
    <cellStyle name="Table  - Style5 10 2 2 4" xfId="29715"/>
    <cellStyle name="Table  - Style5 10 2 2 4 2" xfId="29716"/>
    <cellStyle name="Table  - Style5 10 2 2 5" xfId="29717"/>
    <cellStyle name="Table  - Style5 10 2 2 5 2" xfId="29718"/>
    <cellStyle name="Table  - Style5 10 2 2 6" xfId="29719"/>
    <cellStyle name="Table  - Style5 10 2 2 6 2" xfId="29720"/>
    <cellStyle name="Table  - Style5 10 2 2 7" xfId="29721"/>
    <cellStyle name="Table  - Style5 10 2 3" xfId="29722"/>
    <cellStyle name="Table  - Style5 10 2 3 2" xfId="29723"/>
    <cellStyle name="Table  - Style5 10 2 3 3" xfId="29724"/>
    <cellStyle name="Table  - Style5 10 2 4" xfId="29725"/>
    <cellStyle name="Table  - Style5 10 2 4 2" xfId="29726"/>
    <cellStyle name="Table  - Style5 10 2 4 3" xfId="29727"/>
    <cellStyle name="Table  - Style5 10 2 5" xfId="29728"/>
    <cellStyle name="Table  - Style5 10 2 5 2" xfId="29729"/>
    <cellStyle name="Table  - Style5 10 2 5 3" xfId="29730"/>
    <cellStyle name="Table  - Style5 10 2 6" xfId="29731"/>
    <cellStyle name="Table  - Style5 10 2 6 2" xfId="29732"/>
    <cellStyle name="Table  - Style5 10 2 7" xfId="29733"/>
    <cellStyle name="Table  - Style5 10 2 7 2" xfId="29734"/>
    <cellStyle name="Table  - Style5 10 2 8" xfId="29735"/>
    <cellStyle name="Table  - Style5 10 2 8 2" xfId="29736"/>
    <cellStyle name="Table  - Style5 10 2 9" xfId="29737"/>
    <cellStyle name="Table  - Style5 10 3" xfId="29738"/>
    <cellStyle name="Table  - Style5 10 3 2" xfId="29739"/>
    <cellStyle name="Table  - Style5 10 3 2 2" xfId="29740"/>
    <cellStyle name="Table  - Style5 10 3 2 3" xfId="29741"/>
    <cellStyle name="Table  - Style5 10 3 3" xfId="29742"/>
    <cellStyle name="Table  - Style5 10 3 3 2" xfId="29743"/>
    <cellStyle name="Table  - Style5 10 3 3 3" xfId="29744"/>
    <cellStyle name="Table  - Style5 10 3 4" xfId="29745"/>
    <cellStyle name="Table  - Style5 10 3 4 2" xfId="29746"/>
    <cellStyle name="Table  - Style5 10 3 5" xfId="29747"/>
    <cellStyle name="Table  - Style5 10 3 5 2" xfId="29748"/>
    <cellStyle name="Table  - Style5 10 3 6" xfId="29749"/>
    <cellStyle name="Table  - Style5 10 3 6 2" xfId="29750"/>
    <cellStyle name="Table  - Style5 10 3 7" xfId="29751"/>
    <cellStyle name="Table  - Style5 10 4" xfId="29752"/>
    <cellStyle name="Table  - Style5 10 4 2" xfId="29753"/>
    <cellStyle name="Table  - Style5 10 5" xfId="29754"/>
    <cellStyle name="Table  - Style5 10 6" xfId="29755"/>
    <cellStyle name="Table  - Style5 11" xfId="29756"/>
    <cellStyle name="Table  - Style5 11 2" xfId="29757"/>
    <cellStyle name="Table  - Style5 11 2 2" xfId="29758"/>
    <cellStyle name="Table  - Style5 11 2 2 2" xfId="29759"/>
    <cellStyle name="Table  - Style5 11 2 2 2 2" xfId="29760"/>
    <cellStyle name="Table  - Style5 11 2 2 2 3" xfId="29761"/>
    <cellStyle name="Table  - Style5 11 2 2 3" xfId="29762"/>
    <cellStyle name="Table  - Style5 11 2 2 3 2" xfId="29763"/>
    <cellStyle name="Table  - Style5 11 2 2 3 3" xfId="29764"/>
    <cellStyle name="Table  - Style5 11 2 2 4" xfId="29765"/>
    <cellStyle name="Table  - Style5 11 2 2 4 2" xfId="29766"/>
    <cellStyle name="Table  - Style5 11 2 2 5" xfId="29767"/>
    <cellStyle name="Table  - Style5 11 2 2 5 2" xfId="29768"/>
    <cellStyle name="Table  - Style5 11 2 2 6" xfId="29769"/>
    <cellStyle name="Table  - Style5 11 2 2 6 2" xfId="29770"/>
    <cellStyle name="Table  - Style5 11 2 2 7" xfId="29771"/>
    <cellStyle name="Table  - Style5 11 2 3" xfId="29772"/>
    <cellStyle name="Table  - Style5 11 2 3 2" xfId="29773"/>
    <cellStyle name="Table  - Style5 11 2 3 3" xfId="29774"/>
    <cellStyle name="Table  - Style5 11 2 4" xfId="29775"/>
    <cellStyle name="Table  - Style5 11 2 4 2" xfId="29776"/>
    <cellStyle name="Table  - Style5 11 2 4 3" xfId="29777"/>
    <cellStyle name="Table  - Style5 11 2 5" xfId="29778"/>
    <cellStyle name="Table  - Style5 11 2 5 2" xfId="29779"/>
    <cellStyle name="Table  - Style5 11 2 5 3" xfId="29780"/>
    <cellStyle name="Table  - Style5 11 2 6" xfId="29781"/>
    <cellStyle name="Table  - Style5 11 2 6 2" xfId="29782"/>
    <cellStyle name="Table  - Style5 11 2 7" xfId="29783"/>
    <cellStyle name="Table  - Style5 11 2 7 2" xfId="29784"/>
    <cellStyle name="Table  - Style5 11 2 8" xfId="29785"/>
    <cellStyle name="Table  - Style5 11 2 8 2" xfId="29786"/>
    <cellStyle name="Table  - Style5 11 2 9" xfId="29787"/>
    <cellStyle name="Table  - Style5 11 3" xfId="29788"/>
    <cellStyle name="Table  - Style5 11 3 2" xfId="29789"/>
    <cellStyle name="Table  - Style5 11 3 2 2" xfId="29790"/>
    <cellStyle name="Table  - Style5 11 3 2 3" xfId="29791"/>
    <cellStyle name="Table  - Style5 11 3 3" xfId="29792"/>
    <cellStyle name="Table  - Style5 11 3 3 2" xfId="29793"/>
    <cellStyle name="Table  - Style5 11 3 3 3" xfId="29794"/>
    <cellStyle name="Table  - Style5 11 3 4" xfId="29795"/>
    <cellStyle name="Table  - Style5 11 3 4 2" xfId="29796"/>
    <cellStyle name="Table  - Style5 11 3 5" xfId="29797"/>
    <cellStyle name="Table  - Style5 11 3 5 2" xfId="29798"/>
    <cellStyle name="Table  - Style5 11 3 6" xfId="29799"/>
    <cellStyle name="Table  - Style5 11 3 6 2" xfId="29800"/>
    <cellStyle name="Table  - Style5 11 3 7" xfId="29801"/>
    <cellStyle name="Table  - Style5 11 4" xfId="29802"/>
    <cellStyle name="Table  - Style5 11 4 2" xfId="29803"/>
    <cellStyle name="Table  - Style5 11 5" xfId="29804"/>
    <cellStyle name="Table  - Style5 11 6" xfId="29805"/>
    <cellStyle name="Table  - Style5 12" xfId="29806"/>
    <cellStyle name="Table  - Style5 12 2" xfId="29807"/>
    <cellStyle name="Table  - Style5 12 2 2" xfId="29808"/>
    <cellStyle name="Table  - Style5 12 2 2 2" xfId="29809"/>
    <cellStyle name="Table  - Style5 12 2 2 2 2" xfId="29810"/>
    <cellStyle name="Table  - Style5 12 2 2 2 3" xfId="29811"/>
    <cellStyle name="Table  - Style5 12 2 2 3" xfId="29812"/>
    <cellStyle name="Table  - Style5 12 2 2 3 2" xfId="29813"/>
    <cellStyle name="Table  - Style5 12 2 2 3 3" xfId="29814"/>
    <cellStyle name="Table  - Style5 12 2 2 4" xfId="29815"/>
    <cellStyle name="Table  - Style5 12 2 2 4 2" xfId="29816"/>
    <cellStyle name="Table  - Style5 12 2 2 5" xfId="29817"/>
    <cellStyle name="Table  - Style5 12 2 2 5 2" xfId="29818"/>
    <cellStyle name="Table  - Style5 12 2 2 6" xfId="29819"/>
    <cellStyle name="Table  - Style5 12 2 2 6 2" xfId="29820"/>
    <cellStyle name="Table  - Style5 12 2 2 7" xfId="29821"/>
    <cellStyle name="Table  - Style5 12 2 3" xfId="29822"/>
    <cellStyle name="Table  - Style5 12 2 3 2" xfId="29823"/>
    <cellStyle name="Table  - Style5 12 2 3 3" xfId="29824"/>
    <cellStyle name="Table  - Style5 12 2 4" xfId="29825"/>
    <cellStyle name="Table  - Style5 12 2 4 2" xfId="29826"/>
    <cellStyle name="Table  - Style5 12 2 4 3" xfId="29827"/>
    <cellStyle name="Table  - Style5 12 2 5" xfId="29828"/>
    <cellStyle name="Table  - Style5 12 2 5 2" xfId="29829"/>
    <cellStyle name="Table  - Style5 12 2 5 3" xfId="29830"/>
    <cellStyle name="Table  - Style5 12 2 6" xfId="29831"/>
    <cellStyle name="Table  - Style5 12 2 6 2" xfId="29832"/>
    <cellStyle name="Table  - Style5 12 2 7" xfId="29833"/>
    <cellStyle name="Table  - Style5 12 2 7 2" xfId="29834"/>
    <cellStyle name="Table  - Style5 12 2 8" xfId="29835"/>
    <cellStyle name="Table  - Style5 12 2 8 2" xfId="29836"/>
    <cellStyle name="Table  - Style5 12 2 9" xfId="29837"/>
    <cellStyle name="Table  - Style5 12 3" xfId="29838"/>
    <cellStyle name="Table  - Style5 12 3 2" xfId="29839"/>
    <cellStyle name="Table  - Style5 12 3 2 2" xfId="29840"/>
    <cellStyle name="Table  - Style5 12 3 2 3" xfId="29841"/>
    <cellStyle name="Table  - Style5 12 3 3" xfId="29842"/>
    <cellStyle name="Table  - Style5 12 3 3 2" xfId="29843"/>
    <cellStyle name="Table  - Style5 12 3 3 3" xfId="29844"/>
    <cellStyle name="Table  - Style5 12 3 4" xfId="29845"/>
    <cellStyle name="Table  - Style5 12 3 4 2" xfId="29846"/>
    <cellStyle name="Table  - Style5 12 3 5" xfId="29847"/>
    <cellStyle name="Table  - Style5 12 3 5 2" xfId="29848"/>
    <cellStyle name="Table  - Style5 12 3 6" xfId="29849"/>
    <cellStyle name="Table  - Style5 12 3 6 2" xfId="29850"/>
    <cellStyle name="Table  - Style5 12 3 7" xfId="29851"/>
    <cellStyle name="Table  - Style5 12 4" xfId="29852"/>
    <cellStyle name="Table  - Style5 12 4 2" xfId="29853"/>
    <cellStyle name="Table  - Style5 12 5" xfId="29854"/>
    <cellStyle name="Table  - Style5 12 6" xfId="29855"/>
    <cellStyle name="Table  - Style5 13" xfId="29856"/>
    <cellStyle name="Table  - Style5 13 2" xfId="29857"/>
    <cellStyle name="Table  - Style5 13 2 2" xfId="29858"/>
    <cellStyle name="Table  - Style5 13 2 2 2" xfId="29859"/>
    <cellStyle name="Table  - Style5 13 2 2 2 2" xfId="29860"/>
    <cellStyle name="Table  - Style5 13 2 2 2 3" xfId="29861"/>
    <cellStyle name="Table  - Style5 13 2 2 3" xfId="29862"/>
    <cellStyle name="Table  - Style5 13 2 2 3 2" xfId="29863"/>
    <cellStyle name="Table  - Style5 13 2 2 3 3" xfId="29864"/>
    <cellStyle name="Table  - Style5 13 2 2 4" xfId="29865"/>
    <cellStyle name="Table  - Style5 13 2 2 4 2" xfId="29866"/>
    <cellStyle name="Table  - Style5 13 2 2 5" xfId="29867"/>
    <cellStyle name="Table  - Style5 13 2 2 5 2" xfId="29868"/>
    <cellStyle name="Table  - Style5 13 2 2 6" xfId="29869"/>
    <cellStyle name="Table  - Style5 13 2 2 6 2" xfId="29870"/>
    <cellStyle name="Table  - Style5 13 2 2 7" xfId="29871"/>
    <cellStyle name="Table  - Style5 13 2 3" xfId="29872"/>
    <cellStyle name="Table  - Style5 13 2 3 2" xfId="29873"/>
    <cellStyle name="Table  - Style5 13 2 3 3" xfId="29874"/>
    <cellStyle name="Table  - Style5 13 2 4" xfId="29875"/>
    <cellStyle name="Table  - Style5 13 2 4 2" xfId="29876"/>
    <cellStyle name="Table  - Style5 13 2 4 3" xfId="29877"/>
    <cellStyle name="Table  - Style5 13 2 5" xfId="29878"/>
    <cellStyle name="Table  - Style5 13 2 5 2" xfId="29879"/>
    <cellStyle name="Table  - Style5 13 2 5 3" xfId="29880"/>
    <cellStyle name="Table  - Style5 13 2 6" xfId="29881"/>
    <cellStyle name="Table  - Style5 13 2 6 2" xfId="29882"/>
    <cellStyle name="Table  - Style5 13 2 7" xfId="29883"/>
    <cellStyle name="Table  - Style5 13 2 7 2" xfId="29884"/>
    <cellStyle name="Table  - Style5 13 2 8" xfId="29885"/>
    <cellStyle name="Table  - Style5 13 2 8 2" xfId="29886"/>
    <cellStyle name="Table  - Style5 13 2 9" xfId="29887"/>
    <cellStyle name="Table  - Style5 13 3" xfId="29888"/>
    <cellStyle name="Table  - Style5 13 3 2" xfId="29889"/>
    <cellStyle name="Table  - Style5 13 3 2 2" xfId="29890"/>
    <cellStyle name="Table  - Style5 13 3 2 3" xfId="29891"/>
    <cellStyle name="Table  - Style5 13 3 3" xfId="29892"/>
    <cellStyle name="Table  - Style5 13 3 3 2" xfId="29893"/>
    <cellStyle name="Table  - Style5 13 3 3 3" xfId="29894"/>
    <cellStyle name="Table  - Style5 13 3 4" xfId="29895"/>
    <cellStyle name="Table  - Style5 13 3 4 2" xfId="29896"/>
    <cellStyle name="Table  - Style5 13 3 5" xfId="29897"/>
    <cellStyle name="Table  - Style5 13 3 5 2" xfId="29898"/>
    <cellStyle name="Table  - Style5 13 3 6" xfId="29899"/>
    <cellStyle name="Table  - Style5 13 3 6 2" xfId="29900"/>
    <cellStyle name="Table  - Style5 13 3 7" xfId="29901"/>
    <cellStyle name="Table  - Style5 13 4" xfId="29902"/>
    <cellStyle name="Table  - Style5 13 4 2" xfId="29903"/>
    <cellStyle name="Table  - Style5 13 5" xfId="29904"/>
    <cellStyle name="Table  - Style5 13 6" xfId="29905"/>
    <cellStyle name="Table  - Style5 14" xfId="29906"/>
    <cellStyle name="Table  - Style5 14 2" xfId="29907"/>
    <cellStyle name="Table  - Style5 14 2 2" xfId="29908"/>
    <cellStyle name="Table  - Style5 14 2 2 2" xfId="29909"/>
    <cellStyle name="Table  - Style5 14 2 2 2 2" xfId="29910"/>
    <cellStyle name="Table  - Style5 14 2 2 2 3" xfId="29911"/>
    <cellStyle name="Table  - Style5 14 2 2 3" xfId="29912"/>
    <cellStyle name="Table  - Style5 14 2 2 3 2" xfId="29913"/>
    <cellStyle name="Table  - Style5 14 2 2 3 3" xfId="29914"/>
    <cellStyle name="Table  - Style5 14 2 2 4" xfId="29915"/>
    <cellStyle name="Table  - Style5 14 2 2 4 2" xfId="29916"/>
    <cellStyle name="Table  - Style5 14 2 2 5" xfId="29917"/>
    <cellStyle name="Table  - Style5 14 2 2 5 2" xfId="29918"/>
    <cellStyle name="Table  - Style5 14 2 2 6" xfId="29919"/>
    <cellStyle name="Table  - Style5 14 2 2 6 2" xfId="29920"/>
    <cellStyle name="Table  - Style5 14 2 2 7" xfId="29921"/>
    <cellStyle name="Table  - Style5 14 2 3" xfId="29922"/>
    <cellStyle name="Table  - Style5 14 2 3 2" xfId="29923"/>
    <cellStyle name="Table  - Style5 14 2 3 3" xfId="29924"/>
    <cellStyle name="Table  - Style5 14 2 4" xfId="29925"/>
    <cellStyle name="Table  - Style5 14 2 4 2" xfId="29926"/>
    <cellStyle name="Table  - Style5 14 2 4 3" xfId="29927"/>
    <cellStyle name="Table  - Style5 14 2 5" xfId="29928"/>
    <cellStyle name="Table  - Style5 14 2 5 2" xfId="29929"/>
    <cellStyle name="Table  - Style5 14 2 5 3" xfId="29930"/>
    <cellStyle name="Table  - Style5 14 2 6" xfId="29931"/>
    <cellStyle name="Table  - Style5 14 2 6 2" xfId="29932"/>
    <cellStyle name="Table  - Style5 14 2 7" xfId="29933"/>
    <cellStyle name="Table  - Style5 14 2 7 2" xfId="29934"/>
    <cellStyle name="Table  - Style5 14 2 8" xfId="29935"/>
    <cellStyle name="Table  - Style5 14 2 8 2" xfId="29936"/>
    <cellStyle name="Table  - Style5 14 2 9" xfId="29937"/>
    <cellStyle name="Table  - Style5 14 3" xfId="29938"/>
    <cellStyle name="Table  - Style5 14 3 2" xfId="29939"/>
    <cellStyle name="Table  - Style5 14 3 2 2" xfId="29940"/>
    <cellStyle name="Table  - Style5 14 3 2 3" xfId="29941"/>
    <cellStyle name="Table  - Style5 14 3 3" xfId="29942"/>
    <cellStyle name="Table  - Style5 14 3 3 2" xfId="29943"/>
    <cellStyle name="Table  - Style5 14 3 3 3" xfId="29944"/>
    <cellStyle name="Table  - Style5 14 3 4" xfId="29945"/>
    <cellStyle name="Table  - Style5 14 3 4 2" xfId="29946"/>
    <cellStyle name="Table  - Style5 14 3 5" xfId="29947"/>
    <cellStyle name="Table  - Style5 14 3 5 2" xfId="29948"/>
    <cellStyle name="Table  - Style5 14 3 6" xfId="29949"/>
    <cellStyle name="Table  - Style5 14 3 6 2" xfId="29950"/>
    <cellStyle name="Table  - Style5 14 3 7" xfId="29951"/>
    <cellStyle name="Table  - Style5 14 4" xfId="29952"/>
    <cellStyle name="Table  - Style5 14 4 2" xfId="29953"/>
    <cellStyle name="Table  - Style5 14 5" xfId="29954"/>
    <cellStyle name="Table  - Style5 14 6" xfId="29955"/>
    <cellStyle name="Table  - Style5 15" xfId="29956"/>
    <cellStyle name="Table  - Style5 15 2" xfId="29957"/>
    <cellStyle name="Table  - Style5 15 2 2" xfId="29958"/>
    <cellStyle name="Table  - Style5 15 2 2 2" xfId="29959"/>
    <cellStyle name="Table  - Style5 15 2 2 2 2" xfId="29960"/>
    <cellStyle name="Table  - Style5 15 2 2 2 3" xfId="29961"/>
    <cellStyle name="Table  - Style5 15 2 2 3" xfId="29962"/>
    <cellStyle name="Table  - Style5 15 2 2 3 2" xfId="29963"/>
    <cellStyle name="Table  - Style5 15 2 2 3 3" xfId="29964"/>
    <cellStyle name="Table  - Style5 15 2 2 4" xfId="29965"/>
    <cellStyle name="Table  - Style5 15 2 2 4 2" xfId="29966"/>
    <cellStyle name="Table  - Style5 15 2 2 5" xfId="29967"/>
    <cellStyle name="Table  - Style5 15 2 2 5 2" xfId="29968"/>
    <cellStyle name="Table  - Style5 15 2 2 6" xfId="29969"/>
    <cellStyle name="Table  - Style5 15 2 2 6 2" xfId="29970"/>
    <cellStyle name="Table  - Style5 15 2 2 7" xfId="29971"/>
    <cellStyle name="Table  - Style5 15 2 3" xfId="29972"/>
    <cellStyle name="Table  - Style5 15 2 3 2" xfId="29973"/>
    <cellStyle name="Table  - Style5 15 2 3 3" xfId="29974"/>
    <cellStyle name="Table  - Style5 15 2 4" xfId="29975"/>
    <cellStyle name="Table  - Style5 15 2 4 2" xfId="29976"/>
    <cellStyle name="Table  - Style5 15 2 4 3" xfId="29977"/>
    <cellStyle name="Table  - Style5 15 2 5" xfId="29978"/>
    <cellStyle name="Table  - Style5 15 2 5 2" xfId="29979"/>
    <cellStyle name="Table  - Style5 15 2 5 3" xfId="29980"/>
    <cellStyle name="Table  - Style5 15 2 6" xfId="29981"/>
    <cellStyle name="Table  - Style5 15 2 6 2" xfId="29982"/>
    <cellStyle name="Table  - Style5 15 2 7" xfId="29983"/>
    <cellStyle name="Table  - Style5 15 2 7 2" xfId="29984"/>
    <cellStyle name="Table  - Style5 15 2 8" xfId="29985"/>
    <cellStyle name="Table  - Style5 15 2 8 2" xfId="29986"/>
    <cellStyle name="Table  - Style5 15 2 9" xfId="29987"/>
    <cellStyle name="Table  - Style5 15 3" xfId="29988"/>
    <cellStyle name="Table  - Style5 15 3 2" xfId="29989"/>
    <cellStyle name="Table  - Style5 15 3 2 2" xfId="29990"/>
    <cellStyle name="Table  - Style5 15 3 2 3" xfId="29991"/>
    <cellStyle name="Table  - Style5 15 3 3" xfId="29992"/>
    <cellStyle name="Table  - Style5 15 3 3 2" xfId="29993"/>
    <cellStyle name="Table  - Style5 15 3 3 3" xfId="29994"/>
    <cellStyle name="Table  - Style5 15 3 4" xfId="29995"/>
    <cellStyle name="Table  - Style5 15 3 4 2" xfId="29996"/>
    <cellStyle name="Table  - Style5 15 3 5" xfId="29997"/>
    <cellStyle name="Table  - Style5 15 3 5 2" xfId="29998"/>
    <cellStyle name="Table  - Style5 15 3 6" xfId="29999"/>
    <cellStyle name="Table  - Style5 15 3 6 2" xfId="30000"/>
    <cellStyle name="Table  - Style5 15 3 7" xfId="30001"/>
    <cellStyle name="Table  - Style5 15 4" xfId="30002"/>
    <cellStyle name="Table  - Style5 15 4 2" xfId="30003"/>
    <cellStyle name="Table  - Style5 15 5" xfId="30004"/>
    <cellStyle name="Table  - Style5 15 6" xfId="30005"/>
    <cellStyle name="Table  - Style5 16" xfId="30006"/>
    <cellStyle name="Table  - Style5 16 2" xfId="30007"/>
    <cellStyle name="Table  - Style5 16 2 2" xfId="30008"/>
    <cellStyle name="Table  - Style5 16 2 2 2" xfId="30009"/>
    <cellStyle name="Table  - Style5 16 2 2 2 2" xfId="30010"/>
    <cellStyle name="Table  - Style5 16 2 2 2 3" xfId="30011"/>
    <cellStyle name="Table  - Style5 16 2 2 3" xfId="30012"/>
    <cellStyle name="Table  - Style5 16 2 2 3 2" xfId="30013"/>
    <cellStyle name="Table  - Style5 16 2 2 3 3" xfId="30014"/>
    <cellStyle name="Table  - Style5 16 2 2 4" xfId="30015"/>
    <cellStyle name="Table  - Style5 16 2 2 4 2" xfId="30016"/>
    <cellStyle name="Table  - Style5 16 2 2 5" xfId="30017"/>
    <cellStyle name="Table  - Style5 16 2 2 5 2" xfId="30018"/>
    <cellStyle name="Table  - Style5 16 2 2 6" xfId="30019"/>
    <cellStyle name="Table  - Style5 16 2 2 6 2" xfId="30020"/>
    <cellStyle name="Table  - Style5 16 2 2 7" xfId="30021"/>
    <cellStyle name="Table  - Style5 16 2 3" xfId="30022"/>
    <cellStyle name="Table  - Style5 16 2 3 2" xfId="30023"/>
    <cellStyle name="Table  - Style5 16 2 3 3" xfId="30024"/>
    <cellStyle name="Table  - Style5 16 2 4" xfId="30025"/>
    <cellStyle name="Table  - Style5 16 2 4 2" xfId="30026"/>
    <cellStyle name="Table  - Style5 16 2 4 3" xfId="30027"/>
    <cellStyle name="Table  - Style5 16 2 5" xfId="30028"/>
    <cellStyle name="Table  - Style5 16 2 5 2" xfId="30029"/>
    <cellStyle name="Table  - Style5 16 2 5 3" xfId="30030"/>
    <cellStyle name="Table  - Style5 16 2 6" xfId="30031"/>
    <cellStyle name="Table  - Style5 16 2 6 2" xfId="30032"/>
    <cellStyle name="Table  - Style5 16 2 7" xfId="30033"/>
    <cellStyle name="Table  - Style5 16 2 7 2" xfId="30034"/>
    <cellStyle name="Table  - Style5 16 2 8" xfId="30035"/>
    <cellStyle name="Table  - Style5 16 2 8 2" xfId="30036"/>
    <cellStyle name="Table  - Style5 16 2 9" xfId="30037"/>
    <cellStyle name="Table  - Style5 16 3" xfId="30038"/>
    <cellStyle name="Table  - Style5 16 3 2" xfId="30039"/>
    <cellStyle name="Table  - Style5 16 3 2 2" xfId="30040"/>
    <cellStyle name="Table  - Style5 16 3 2 3" xfId="30041"/>
    <cellStyle name="Table  - Style5 16 3 3" xfId="30042"/>
    <cellStyle name="Table  - Style5 16 3 3 2" xfId="30043"/>
    <cellStyle name="Table  - Style5 16 3 3 3" xfId="30044"/>
    <cellStyle name="Table  - Style5 16 3 4" xfId="30045"/>
    <cellStyle name="Table  - Style5 16 3 4 2" xfId="30046"/>
    <cellStyle name="Table  - Style5 16 3 5" xfId="30047"/>
    <cellStyle name="Table  - Style5 16 3 5 2" xfId="30048"/>
    <cellStyle name="Table  - Style5 16 3 6" xfId="30049"/>
    <cellStyle name="Table  - Style5 16 3 6 2" xfId="30050"/>
    <cellStyle name="Table  - Style5 16 3 7" xfId="30051"/>
    <cellStyle name="Table  - Style5 16 4" xfId="30052"/>
    <cellStyle name="Table  - Style5 16 4 2" xfId="30053"/>
    <cellStyle name="Table  - Style5 16 5" xfId="30054"/>
    <cellStyle name="Table  - Style5 16 6" xfId="30055"/>
    <cellStyle name="Table  - Style5 17" xfId="30056"/>
    <cellStyle name="Table  - Style5 17 2" xfId="30057"/>
    <cellStyle name="Table  - Style5 17 2 2" xfId="30058"/>
    <cellStyle name="Table  - Style5 17 2 2 2" xfId="30059"/>
    <cellStyle name="Table  - Style5 17 2 2 2 2" xfId="30060"/>
    <cellStyle name="Table  - Style5 17 2 2 2 3" xfId="30061"/>
    <cellStyle name="Table  - Style5 17 2 2 3" xfId="30062"/>
    <cellStyle name="Table  - Style5 17 2 2 3 2" xfId="30063"/>
    <cellStyle name="Table  - Style5 17 2 2 3 3" xfId="30064"/>
    <cellStyle name="Table  - Style5 17 2 2 4" xfId="30065"/>
    <cellStyle name="Table  - Style5 17 2 2 4 2" xfId="30066"/>
    <cellStyle name="Table  - Style5 17 2 2 5" xfId="30067"/>
    <cellStyle name="Table  - Style5 17 2 2 5 2" xfId="30068"/>
    <cellStyle name="Table  - Style5 17 2 2 6" xfId="30069"/>
    <cellStyle name="Table  - Style5 17 2 2 6 2" xfId="30070"/>
    <cellStyle name="Table  - Style5 17 2 2 7" xfId="30071"/>
    <cellStyle name="Table  - Style5 17 2 3" xfId="30072"/>
    <cellStyle name="Table  - Style5 17 2 3 2" xfId="30073"/>
    <cellStyle name="Table  - Style5 17 2 3 3" xfId="30074"/>
    <cellStyle name="Table  - Style5 17 2 4" xfId="30075"/>
    <cellStyle name="Table  - Style5 17 2 4 2" xfId="30076"/>
    <cellStyle name="Table  - Style5 17 2 4 3" xfId="30077"/>
    <cellStyle name="Table  - Style5 17 2 5" xfId="30078"/>
    <cellStyle name="Table  - Style5 17 2 5 2" xfId="30079"/>
    <cellStyle name="Table  - Style5 17 2 5 3" xfId="30080"/>
    <cellStyle name="Table  - Style5 17 2 6" xfId="30081"/>
    <cellStyle name="Table  - Style5 17 2 6 2" xfId="30082"/>
    <cellStyle name="Table  - Style5 17 2 7" xfId="30083"/>
    <cellStyle name="Table  - Style5 17 2 7 2" xfId="30084"/>
    <cellStyle name="Table  - Style5 17 2 8" xfId="30085"/>
    <cellStyle name="Table  - Style5 17 2 8 2" xfId="30086"/>
    <cellStyle name="Table  - Style5 17 2 9" xfId="30087"/>
    <cellStyle name="Table  - Style5 17 3" xfId="30088"/>
    <cellStyle name="Table  - Style5 17 3 2" xfId="30089"/>
    <cellStyle name="Table  - Style5 17 3 2 2" xfId="30090"/>
    <cellStyle name="Table  - Style5 17 3 2 3" xfId="30091"/>
    <cellStyle name="Table  - Style5 17 3 3" xfId="30092"/>
    <cellStyle name="Table  - Style5 17 3 3 2" xfId="30093"/>
    <cellStyle name="Table  - Style5 17 3 3 3" xfId="30094"/>
    <cellStyle name="Table  - Style5 17 3 4" xfId="30095"/>
    <cellStyle name="Table  - Style5 17 3 4 2" xfId="30096"/>
    <cellStyle name="Table  - Style5 17 3 5" xfId="30097"/>
    <cellStyle name="Table  - Style5 17 3 5 2" xfId="30098"/>
    <cellStyle name="Table  - Style5 17 3 6" xfId="30099"/>
    <cellStyle name="Table  - Style5 17 3 6 2" xfId="30100"/>
    <cellStyle name="Table  - Style5 17 3 7" xfId="30101"/>
    <cellStyle name="Table  - Style5 17 4" xfId="30102"/>
    <cellStyle name="Table  - Style5 17 4 2" xfId="30103"/>
    <cellStyle name="Table  - Style5 17 5" xfId="30104"/>
    <cellStyle name="Table  - Style5 17 6" xfId="30105"/>
    <cellStyle name="Table  - Style5 18" xfId="30106"/>
    <cellStyle name="Table  - Style5 18 2" xfId="30107"/>
    <cellStyle name="Table  - Style5 18 2 2" xfId="30108"/>
    <cellStyle name="Table  - Style5 18 2 2 2" xfId="30109"/>
    <cellStyle name="Table  - Style5 18 2 2 2 2" xfId="30110"/>
    <cellStyle name="Table  - Style5 18 2 2 2 3" xfId="30111"/>
    <cellStyle name="Table  - Style5 18 2 2 3" xfId="30112"/>
    <cellStyle name="Table  - Style5 18 2 2 3 2" xfId="30113"/>
    <cellStyle name="Table  - Style5 18 2 2 3 3" xfId="30114"/>
    <cellStyle name="Table  - Style5 18 2 2 4" xfId="30115"/>
    <cellStyle name="Table  - Style5 18 2 2 4 2" xfId="30116"/>
    <cellStyle name="Table  - Style5 18 2 2 5" xfId="30117"/>
    <cellStyle name="Table  - Style5 18 2 2 5 2" xfId="30118"/>
    <cellStyle name="Table  - Style5 18 2 2 6" xfId="30119"/>
    <cellStyle name="Table  - Style5 18 2 2 6 2" xfId="30120"/>
    <cellStyle name="Table  - Style5 18 2 2 7" xfId="30121"/>
    <cellStyle name="Table  - Style5 18 2 3" xfId="30122"/>
    <cellStyle name="Table  - Style5 18 2 3 2" xfId="30123"/>
    <cellStyle name="Table  - Style5 18 2 3 3" xfId="30124"/>
    <cellStyle name="Table  - Style5 18 2 4" xfId="30125"/>
    <cellStyle name="Table  - Style5 18 2 4 2" xfId="30126"/>
    <cellStyle name="Table  - Style5 18 2 4 3" xfId="30127"/>
    <cellStyle name="Table  - Style5 18 2 5" xfId="30128"/>
    <cellStyle name="Table  - Style5 18 2 5 2" xfId="30129"/>
    <cellStyle name="Table  - Style5 18 2 5 3" xfId="30130"/>
    <cellStyle name="Table  - Style5 18 2 6" xfId="30131"/>
    <cellStyle name="Table  - Style5 18 2 6 2" xfId="30132"/>
    <cellStyle name="Table  - Style5 18 2 7" xfId="30133"/>
    <cellStyle name="Table  - Style5 18 2 7 2" xfId="30134"/>
    <cellStyle name="Table  - Style5 18 2 8" xfId="30135"/>
    <cellStyle name="Table  - Style5 18 2 8 2" xfId="30136"/>
    <cellStyle name="Table  - Style5 18 2 9" xfId="30137"/>
    <cellStyle name="Table  - Style5 18 3" xfId="30138"/>
    <cellStyle name="Table  - Style5 18 3 2" xfId="30139"/>
    <cellStyle name="Table  - Style5 18 3 2 2" xfId="30140"/>
    <cellStyle name="Table  - Style5 18 3 2 3" xfId="30141"/>
    <cellStyle name="Table  - Style5 18 3 3" xfId="30142"/>
    <cellStyle name="Table  - Style5 18 3 3 2" xfId="30143"/>
    <cellStyle name="Table  - Style5 18 3 3 3" xfId="30144"/>
    <cellStyle name="Table  - Style5 18 3 4" xfId="30145"/>
    <cellStyle name="Table  - Style5 18 3 4 2" xfId="30146"/>
    <cellStyle name="Table  - Style5 18 3 5" xfId="30147"/>
    <cellStyle name="Table  - Style5 18 3 5 2" xfId="30148"/>
    <cellStyle name="Table  - Style5 18 3 6" xfId="30149"/>
    <cellStyle name="Table  - Style5 18 3 6 2" xfId="30150"/>
    <cellStyle name="Table  - Style5 18 3 7" xfId="30151"/>
    <cellStyle name="Table  - Style5 18 4" xfId="30152"/>
    <cellStyle name="Table  - Style5 18 4 2" xfId="30153"/>
    <cellStyle name="Table  - Style5 18 5" xfId="30154"/>
    <cellStyle name="Table  - Style5 18 6" xfId="30155"/>
    <cellStyle name="Table  - Style5 19" xfId="30156"/>
    <cellStyle name="Table  - Style5 19 2" xfId="30157"/>
    <cellStyle name="Table  - Style5 19 2 2" xfId="30158"/>
    <cellStyle name="Table  - Style5 19 2 2 2" xfId="30159"/>
    <cellStyle name="Table  - Style5 19 2 2 2 2" xfId="30160"/>
    <cellStyle name="Table  - Style5 19 2 2 2 3" xfId="30161"/>
    <cellStyle name="Table  - Style5 19 2 2 3" xfId="30162"/>
    <cellStyle name="Table  - Style5 19 2 2 3 2" xfId="30163"/>
    <cellStyle name="Table  - Style5 19 2 2 3 3" xfId="30164"/>
    <cellStyle name="Table  - Style5 19 2 2 4" xfId="30165"/>
    <cellStyle name="Table  - Style5 19 2 2 4 2" xfId="30166"/>
    <cellStyle name="Table  - Style5 19 2 2 5" xfId="30167"/>
    <cellStyle name="Table  - Style5 19 2 2 5 2" xfId="30168"/>
    <cellStyle name="Table  - Style5 19 2 2 6" xfId="30169"/>
    <cellStyle name="Table  - Style5 19 2 2 6 2" xfId="30170"/>
    <cellStyle name="Table  - Style5 19 2 2 7" xfId="30171"/>
    <cellStyle name="Table  - Style5 19 2 3" xfId="30172"/>
    <cellStyle name="Table  - Style5 19 2 3 2" xfId="30173"/>
    <cellStyle name="Table  - Style5 19 2 3 3" xfId="30174"/>
    <cellStyle name="Table  - Style5 19 2 4" xfId="30175"/>
    <cellStyle name="Table  - Style5 19 2 4 2" xfId="30176"/>
    <cellStyle name="Table  - Style5 19 2 4 3" xfId="30177"/>
    <cellStyle name="Table  - Style5 19 2 5" xfId="30178"/>
    <cellStyle name="Table  - Style5 19 2 5 2" xfId="30179"/>
    <cellStyle name="Table  - Style5 19 2 5 3" xfId="30180"/>
    <cellStyle name="Table  - Style5 19 2 6" xfId="30181"/>
    <cellStyle name="Table  - Style5 19 2 6 2" xfId="30182"/>
    <cellStyle name="Table  - Style5 19 2 7" xfId="30183"/>
    <cellStyle name="Table  - Style5 19 2 7 2" xfId="30184"/>
    <cellStyle name="Table  - Style5 19 2 8" xfId="30185"/>
    <cellStyle name="Table  - Style5 19 2 8 2" xfId="30186"/>
    <cellStyle name="Table  - Style5 19 2 9" xfId="30187"/>
    <cellStyle name="Table  - Style5 19 3" xfId="30188"/>
    <cellStyle name="Table  - Style5 19 3 2" xfId="30189"/>
    <cellStyle name="Table  - Style5 19 3 2 2" xfId="30190"/>
    <cellStyle name="Table  - Style5 19 3 2 3" xfId="30191"/>
    <cellStyle name="Table  - Style5 19 3 3" xfId="30192"/>
    <cellStyle name="Table  - Style5 19 3 3 2" xfId="30193"/>
    <cellStyle name="Table  - Style5 19 3 3 3" xfId="30194"/>
    <cellStyle name="Table  - Style5 19 3 4" xfId="30195"/>
    <cellStyle name="Table  - Style5 19 3 4 2" xfId="30196"/>
    <cellStyle name="Table  - Style5 19 3 5" xfId="30197"/>
    <cellStyle name="Table  - Style5 19 3 5 2" xfId="30198"/>
    <cellStyle name="Table  - Style5 19 3 6" xfId="30199"/>
    <cellStyle name="Table  - Style5 19 3 6 2" xfId="30200"/>
    <cellStyle name="Table  - Style5 19 3 7" xfId="30201"/>
    <cellStyle name="Table  - Style5 19 4" xfId="30202"/>
    <cellStyle name="Table  - Style5 19 4 2" xfId="30203"/>
    <cellStyle name="Table  - Style5 19 5" xfId="30204"/>
    <cellStyle name="Table  - Style5 19 6" xfId="30205"/>
    <cellStyle name="Table  - Style5 2" xfId="30206"/>
    <cellStyle name="Table  - Style5 2 10" xfId="30207"/>
    <cellStyle name="Table  - Style5 2 10 2" xfId="30208"/>
    <cellStyle name="Table  - Style5 2 10 3" xfId="30209"/>
    <cellStyle name="Table  - Style5 2 10 4" xfId="30210"/>
    <cellStyle name="Table  - Style5 2 10 5" xfId="30211"/>
    <cellStyle name="Table  - Style5 2 10 6" xfId="30212"/>
    <cellStyle name="Table  - Style5 2 10 7" xfId="30213"/>
    <cellStyle name="Table  - Style5 2 11" xfId="30214"/>
    <cellStyle name="Table  - Style5 2 12" xfId="30215"/>
    <cellStyle name="Table  - Style5 2 13" xfId="30216"/>
    <cellStyle name="Table  - Style5 2 14" xfId="30217"/>
    <cellStyle name="Table  - Style5 2 15" xfId="30218"/>
    <cellStyle name="Table  - Style5 2 16" xfId="30219"/>
    <cellStyle name="Table  - Style5 2 2" xfId="30220"/>
    <cellStyle name="Table  - Style5 2 2 10" xfId="30221"/>
    <cellStyle name="Table  - Style5 2 2 10 2" xfId="30222"/>
    <cellStyle name="Table  - Style5 2 2 11" xfId="30223"/>
    <cellStyle name="Table  - Style5 2 2 12" xfId="30224"/>
    <cellStyle name="Table  - Style5 2 2 2" xfId="30225"/>
    <cellStyle name="Table  - Style5 2 2 2 10" xfId="30226"/>
    <cellStyle name="Table  - Style5 2 2 2 10 2" xfId="30227"/>
    <cellStyle name="Table  - Style5 2 2 2 11" xfId="30228"/>
    <cellStyle name="Table  - Style5 2 2 2 2" xfId="30229"/>
    <cellStyle name="Table  - Style5 2 2 2 2 2" xfId="30230"/>
    <cellStyle name="Table  - Style5 2 2 2 2 2 2" xfId="30231"/>
    <cellStyle name="Table  - Style5 2 2 2 2 2 2 2" xfId="30232"/>
    <cellStyle name="Table  - Style5 2 2 2 2 2 2 3" xfId="30233"/>
    <cellStyle name="Table  - Style5 2 2 2 2 2 3" xfId="30234"/>
    <cellStyle name="Table  - Style5 2 2 2 2 2 3 2" xfId="30235"/>
    <cellStyle name="Table  - Style5 2 2 2 2 2 3 3" xfId="30236"/>
    <cellStyle name="Table  - Style5 2 2 2 2 2 4" xfId="30237"/>
    <cellStyle name="Table  - Style5 2 2 2 2 2 4 2" xfId="30238"/>
    <cellStyle name="Table  - Style5 2 2 2 2 2 5" xfId="30239"/>
    <cellStyle name="Table  - Style5 2 2 2 2 2 5 2" xfId="30240"/>
    <cellStyle name="Table  - Style5 2 2 2 2 2 6" xfId="30241"/>
    <cellStyle name="Table  - Style5 2 2 2 2 2 6 2" xfId="30242"/>
    <cellStyle name="Table  - Style5 2 2 2 2 2 7" xfId="30243"/>
    <cellStyle name="Table  - Style5 2 2 2 2 3" xfId="30244"/>
    <cellStyle name="Table  - Style5 2 2 2 2 3 2" xfId="30245"/>
    <cellStyle name="Table  - Style5 2 2 2 2 3 3" xfId="30246"/>
    <cellStyle name="Table  - Style5 2 2 2 2 4" xfId="30247"/>
    <cellStyle name="Table  - Style5 2 2 2 2 4 2" xfId="30248"/>
    <cellStyle name="Table  - Style5 2 2 2 2 4 3" xfId="30249"/>
    <cellStyle name="Table  - Style5 2 2 2 2 5" xfId="30250"/>
    <cellStyle name="Table  - Style5 2 2 2 2 5 2" xfId="30251"/>
    <cellStyle name="Table  - Style5 2 2 2 2 5 3" xfId="30252"/>
    <cellStyle name="Table  - Style5 2 2 2 2 6" xfId="30253"/>
    <cellStyle name="Table  - Style5 2 2 2 2 6 2" xfId="30254"/>
    <cellStyle name="Table  - Style5 2 2 2 2 7" xfId="30255"/>
    <cellStyle name="Table  - Style5 2 2 2 2 7 2" xfId="30256"/>
    <cellStyle name="Table  - Style5 2 2 2 2 8" xfId="30257"/>
    <cellStyle name="Table  - Style5 2 2 2 2 8 2" xfId="30258"/>
    <cellStyle name="Table  - Style5 2 2 2 2 9" xfId="30259"/>
    <cellStyle name="Table  - Style5 2 2 2 3" xfId="30260"/>
    <cellStyle name="Table  - Style5 2 2 2 3 2" xfId="30261"/>
    <cellStyle name="Table  - Style5 2 2 2 3 2 2" xfId="30262"/>
    <cellStyle name="Table  - Style5 2 2 2 3 2 2 2" xfId="30263"/>
    <cellStyle name="Table  - Style5 2 2 2 3 2 2 3" xfId="30264"/>
    <cellStyle name="Table  - Style5 2 2 2 3 2 3" xfId="30265"/>
    <cellStyle name="Table  - Style5 2 2 2 3 2 3 2" xfId="30266"/>
    <cellStyle name="Table  - Style5 2 2 2 3 2 3 3" xfId="30267"/>
    <cellStyle name="Table  - Style5 2 2 2 3 2 4" xfId="30268"/>
    <cellStyle name="Table  - Style5 2 2 2 3 2 4 2" xfId="30269"/>
    <cellStyle name="Table  - Style5 2 2 2 3 2 5" xfId="30270"/>
    <cellStyle name="Table  - Style5 2 2 2 3 2 5 2" xfId="30271"/>
    <cellStyle name="Table  - Style5 2 2 2 3 2 6" xfId="30272"/>
    <cellStyle name="Table  - Style5 2 2 2 3 2 6 2" xfId="30273"/>
    <cellStyle name="Table  - Style5 2 2 2 3 2 7" xfId="30274"/>
    <cellStyle name="Table  - Style5 2 2 2 3 3" xfId="30275"/>
    <cellStyle name="Table  - Style5 2 2 2 3 3 2" xfId="30276"/>
    <cellStyle name="Table  - Style5 2 2 2 3 3 3" xfId="30277"/>
    <cellStyle name="Table  - Style5 2 2 2 3 4" xfId="30278"/>
    <cellStyle name="Table  - Style5 2 2 2 3 4 2" xfId="30279"/>
    <cellStyle name="Table  - Style5 2 2 2 3 4 3" xfId="30280"/>
    <cellStyle name="Table  - Style5 2 2 2 3 5" xfId="30281"/>
    <cellStyle name="Table  - Style5 2 2 2 3 5 2" xfId="30282"/>
    <cellStyle name="Table  - Style5 2 2 2 3 5 3" xfId="30283"/>
    <cellStyle name="Table  - Style5 2 2 2 3 6" xfId="30284"/>
    <cellStyle name="Table  - Style5 2 2 2 3 6 2" xfId="30285"/>
    <cellStyle name="Table  - Style5 2 2 2 3 7" xfId="30286"/>
    <cellStyle name="Table  - Style5 2 2 2 3 7 2" xfId="30287"/>
    <cellStyle name="Table  - Style5 2 2 2 3 8" xfId="30288"/>
    <cellStyle name="Table  - Style5 2 2 2 3 8 2" xfId="30289"/>
    <cellStyle name="Table  - Style5 2 2 2 3 9" xfId="30290"/>
    <cellStyle name="Table  - Style5 2 2 2 4" xfId="30291"/>
    <cellStyle name="Table  - Style5 2 2 2 4 2" xfId="30292"/>
    <cellStyle name="Table  - Style5 2 2 2 4 2 2" xfId="30293"/>
    <cellStyle name="Table  - Style5 2 2 2 4 2 3" xfId="30294"/>
    <cellStyle name="Table  - Style5 2 2 2 4 3" xfId="30295"/>
    <cellStyle name="Table  - Style5 2 2 2 4 3 2" xfId="30296"/>
    <cellStyle name="Table  - Style5 2 2 2 4 3 3" xfId="30297"/>
    <cellStyle name="Table  - Style5 2 2 2 4 4" xfId="30298"/>
    <cellStyle name="Table  - Style5 2 2 2 4 4 2" xfId="30299"/>
    <cellStyle name="Table  - Style5 2 2 2 4 5" xfId="30300"/>
    <cellStyle name="Table  - Style5 2 2 2 4 5 2" xfId="30301"/>
    <cellStyle name="Table  - Style5 2 2 2 4 6" xfId="30302"/>
    <cellStyle name="Table  - Style5 2 2 2 4 6 2" xfId="30303"/>
    <cellStyle name="Table  - Style5 2 2 2 4 7" xfId="30304"/>
    <cellStyle name="Table  - Style5 2 2 2 5" xfId="30305"/>
    <cellStyle name="Table  - Style5 2 2 2 5 2" xfId="30306"/>
    <cellStyle name="Table  - Style5 2 2 2 5 3" xfId="30307"/>
    <cellStyle name="Table  - Style5 2 2 2 6" xfId="30308"/>
    <cellStyle name="Table  - Style5 2 2 2 6 2" xfId="30309"/>
    <cellStyle name="Table  - Style5 2 2 2 6 3" xfId="30310"/>
    <cellStyle name="Table  - Style5 2 2 2 7" xfId="30311"/>
    <cellStyle name="Table  - Style5 2 2 2 7 2" xfId="30312"/>
    <cellStyle name="Table  - Style5 2 2 2 7 3" xfId="30313"/>
    <cellStyle name="Table  - Style5 2 2 2 8" xfId="30314"/>
    <cellStyle name="Table  - Style5 2 2 2 8 2" xfId="30315"/>
    <cellStyle name="Table  - Style5 2 2 2 9" xfId="30316"/>
    <cellStyle name="Table  - Style5 2 2 2 9 2" xfId="30317"/>
    <cellStyle name="Table  - Style5 2 2 3" xfId="30318"/>
    <cellStyle name="Table  - Style5 2 2 3 2" xfId="30319"/>
    <cellStyle name="Table  - Style5 2 2 3 2 2" xfId="30320"/>
    <cellStyle name="Table  - Style5 2 2 3 2 2 2" xfId="30321"/>
    <cellStyle name="Table  - Style5 2 2 3 2 2 3" xfId="30322"/>
    <cellStyle name="Table  - Style5 2 2 3 2 3" xfId="30323"/>
    <cellStyle name="Table  - Style5 2 2 3 2 3 2" xfId="30324"/>
    <cellStyle name="Table  - Style5 2 2 3 2 3 3" xfId="30325"/>
    <cellStyle name="Table  - Style5 2 2 3 2 4" xfId="30326"/>
    <cellStyle name="Table  - Style5 2 2 3 2 4 2" xfId="30327"/>
    <cellStyle name="Table  - Style5 2 2 3 2 5" xfId="30328"/>
    <cellStyle name="Table  - Style5 2 2 3 2 5 2" xfId="30329"/>
    <cellStyle name="Table  - Style5 2 2 3 2 6" xfId="30330"/>
    <cellStyle name="Table  - Style5 2 2 3 2 6 2" xfId="30331"/>
    <cellStyle name="Table  - Style5 2 2 3 2 7" xfId="30332"/>
    <cellStyle name="Table  - Style5 2 2 3 3" xfId="30333"/>
    <cellStyle name="Table  - Style5 2 2 3 3 2" xfId="30334"/>
    <cellStyle name="Table  - Style5 2 2 3 3 3" xfId="30335"/>
    <cellStyle name="Table  - Style5 2 2 3 4" xfId="30336"/>
    <cellStyle name="Table  - Style5 2 2 3 4 2" xfId="30337"/>
    <cellStyle name="Table  - Style5 2 2 3 4 3" xfId="30338"/>
    <cellStyle name="Table  - Style5 2 2 3 5" xfId="30339"/>
    <cellStyle name="Table  - Style5 2 2 3 5 2" xfId="30340"/>
    <cellStyle name="Table  - Style5 2 2 3 5 3" xfId="30341"/>
    <cellStyle name="Table  - Style5 2 2 3 6" xfId="30342"/>
    <cellStyle name="Table  - Style5 2 2 3 6 2" xfId="30343"/>
    <cellStyle name="Table  - Style5 2 2 3 7" xfId="30344"/>
    <cellStyle name="Table  - Style5 2 2 3 7 2" xfId="30345"/>
    <cellStyle name="Table  - Style5 2 2 3 8" xfId="30346"/>
    <cellStyle name="Table  - Style5 2 2 3 8 2" xfId="30347"/>
    <cellStyle name="Table  - Style5 2 2 3 9" xfId="30348"/>
    <cellStyle name="Table  - Style5 2 2 4" xfId="30349"/>
    <cellStyle name="Table  - Style5 2 2 4 2" xfId="30350"/>
    <cellStyle name="Table  - Style5 2 2 4 2 2" xfId="30351"/>
    <cellStyle name="Table  - Style5 2 2 4 2 3" xfId="30352"/>
    <cellStyle name="Table  - Style5 2 2 4 2 4" xfId="30353"/>
    <cellStyle name="Table  - Style5 2 2 4 2 5" xfId="30354"/>
    <cellStyle name="Table  - Style5 2 2 4 3" xfId="30355"/>
    <cellStyle name="Table  - Style5 2 2 4 3 2" xfId="30356"/>
    <cellStyle name="Table  - Style5 2 2 4 3 3" xfId="30357"/>
    <cellStyle name="Table  - Style5 2 2 4 4" xfId="30358"/>
    <cellStyle name="Table  - Style5 2 2 4 4 2" xfId="30359"/>
    <cellStyle name="Table  - Style5 2 2 4 5" xfId="30360"/>
    <cellStyle name="Table  - Style5 2 2 4 5 2" xfId="30361"/>
    <cellStyle name="Table  - Style5 2 2 4 6" xfId="30362"/>
    <cellStyle name="Table  - Style5 2 2 4 6 2" xfId="30363"/>
    <cellStyle name="Table  - Style5 2 2 4 7" xfId="30364"/>
    <cellStyle name="Table  - Style5 2 2 5" xfId="30365"/>
    <cellStyle name="Table  - Style5 2 2 5 2" xfId="30366"/>
    <cellStyle name="Table  - Style5 2 2 5 2 2" xfId="30367"/>
    <cellStyle name="Table  - Style5 2 2 5 2 3" xfId="30368"/>
    <cellStyle name="Table  - Style5 2 2 5 2 4" xfId="30369"/>
    <cellStyle name="Table  - Style5 2 2 5 2 5" xfId="30370"/>
    <cellStyle name="Table  - Style5 2 2 5 3" xfId="30371"/>
    <cellStyle name="Table  - Style5 2 2 5 4" xfId="30372"/>
    <cellStyle name="Table  - Style5 2 2 5 5" xfId="30373"/>
    <cellStyle name="Table  - Style5 2 2 5 6" xfId="30374"/>
    <cellStyle name="Table  - Style5 2 2 5 7" xfId="30375"/>
    <cellStyle name="Table  - Style5 2 2 6" xfId="30376"/>
    <cellStyle name="Table  - Style5 2 2 6 2" xfId="30377"/>
    <cellStyle name="Table  - Style5 2 2 6 3" xfId="30378"/>
    <cellStyle name="Table  - Style5 2 2 6 4" xfId="30379"/>
    <cellStyle name="Table  - Style5 2 2 6 5" xfId="30380"/>
    <cellStyle name="Table  - Style5 2 2 6 6" xfId="30381"/>
    <cellStyle name="Table  - Style5 2 2 6 7" xfId="30382"/>
    <cellStyle name="Table  - Style5 2 2 7" xfId="30383"/>
    <cellStyle name="Table  - Style5 2 2 7 2" xfId="30384"/>
    <cellStyle name="Table  - Style5 2 2 7 3" xfId="30385"/>
    <cellStyle name="Table  - Style5 2 2 8" xfId="30386"/>
    <cellStyle name="Table  - Style5 2 2 8 2" xfId="30387"/>
    <cellStyle name="Table  - Style5 2 2 9" xfId="30388"/>
    <cellStyle name="Table  - Style5 2 2 9 2" xfId="30389"/>
    <cellStyle name="Table  - Style5 2 3" xfId="30390"/>
    <cellStyle name="Table  - Style5 2 3 10" xfId="30391"/>
    <cellStyle name="Table  - Style5 2 3 10 2" xfId="30392"/>
    <cellStyle name="Table  - Style5 2 3 11" xfId="30393"/>
    <cellStyle name="Table  - Style5 2 3 12" xfId="30394"/>
    <cellStyle name="Table  - Style5 2 3 2" xfId="30395"/>
    <cellStyle name="Table  - Style5 2 3 2 2" xfId="30396"/>
    <cellStyle name="Table  - Style5 2 3 2 2 2" xfId="30397"/>
    <cellStyle name="Table  - Style5 2 3 2 2 2 2" xfId="30398"/>
    <cellStyle name="Table  - Style5 2 3 2 2 2 3" xfId="30399"/>
    <cellStyle name="Table  - Style5 2 3 2 2 3" xfId="30400"/>
    <cellStyle name="Table  - Style5 2 3 2 2 3 2" xfId="30401"/>
    <cellStyle name="Table  - Style5 2 3 2 2 3 3" xfId="30402"/>
    <cellStyle name="Table  - Style5 2 3 2 2 4" xfId="30403"/>
    <cellStyle name="Table  - Style5 2 3 2 2 4 2" xfId="30404"/>
    <cellStyle name="Table  - Style5 2 3 2 2 5" xfId="30405"/>
    <cellStyle name="Table  - Style5 2 3 2 2 5 2" xfId="30406"/>
    <cellStyle name="Table  - Style5 2 3 2 2 6" xfId="30407"/>
    <cellStyle name="Table  - Style5 2 3 2 2 6 2" xfId="30408"/>
    <cellStyle name="Table  - Style5 2 3 2 2 7" xfId="30409"/>
    <cellStyle name="Table  - Style5 2 3 2 3" xfId="30410"/>
    <cellStyle name="Table  - Style5 2 3 2 3 2" xfId="30411"/>
    <cellStyle name="Table  - Style5 2 3 2 3 3" xfId="30412"/>
    <cellStyle name="Table  - Style5 2 3 2 4" xfId="30413"/>
    <cellStyle name="Table  - Style5 2 3 2 4 2" xfId="30414"/>
    <cellStyle name="Table  - Style5 2 3 2 4 3" xfId="30415"/>
    <cellStyle name="Table  - Style5 2 3 2 5" xfId="30416"/>
    <cellStyle name="Table  - Style5 2 3 2 5 2" xfId="30417"/>
    <cellStyle name="Table  - Style5 2 3 2 5 3" xfId="30418"/>
    <cellStyle name="Table  - Style5 2 3 2 6" xfId="30419"/>
    <cellStyle name="Table  - Style5 2 3 2 6 2" xfId="30420"/>
    <cellStyle name="Table  - Style5 2 3 2 7" xfId="30421"/>
    <cellStyle name="Table  - Style5 2 3 2 7 2" xfId="30422"/>
    <cellStyle name="Table  - Style5 2 3 2 8" xfId="30423"/>
    <cellStyle name="Table  - Style5 2 3 2 8 2" xfId="30424"/>
    <cellStyle name="Table  - Style5 2 3 2 9" xfId="30425"/>
    <cellStyle name="Table  - Style5 2 3 3" xfId="30426"/>
    <cellStyle name="Table  - Style5 2 3 3 2" xfId="30427"/>
    <cellStyle name="Table  - Style5 2 3 3 2 2" xfId="30428"/>
    <cellStyle name="Table  - Style5 2 3 3 2 2 2" xfId="30429"/>
    <cellStyle name="Table  - Style5 2 3 3 2 2 3" xfId="30430"/>
    <cellStyle name="Table  - Style5 2 3 3 2 3" xfId="30431"/>
    <cellStyle name="Table  - Style5 2 3 3 2 3 2" xfId="30432"/>
    <cellStyle name="Table  - Style5 2 3 3 2 3 3" xfId="30433"/>
    <cellStyle name="Table  - Style5 2 3 3 2 4" xfId="30434"/>
    <cellStyle name="Table  - Style5 2 3 3 2 4 2" xfId="30435"/>
    <cellStyle name="Table  - Style5 2 3 3 2 5" xfId="30436"/>
    <cellStyle name="Table  - Style5 2 3 3 2 5 2" xfId="30437"/>
    <cellStyle name="Table  - Style5 2 3 3 2 6" xfId="30438"/>
    <cellStyle name="Table  - Style5 2 3 3 2 6 2" xfId="30439"/>
    <cellStyle name="Table  - Style5 2 3 3 2 7" xfId="30440"/>
    <cellStyle name="Table  - Style5 2 3 3 3" xfId="30441"/>
    <cellStyle name="Table  - Style5 2 3 3 3 2" xfId="30442"/>
    <cellStyle name="Table  - Style5 2 3 3 3 3" xfId="30443"/>
    <cellStyle name="Table  - Style5 2 3 3 4" xfId="30444"/>
    <cellStyle name="Table  - Style5 2 3 3 4 2" xfId="30445"/>
    <cellStyle name="Table  - Style5 2 3 3 4 3" xfId="30446"/>
    <cellStyle name="Table  - Style5 2 3 3 5" xfId="30447"/>
    <cellStyle name="Table  - Style5 2 3 3 5 2" xfId="30448"/>
    <cellStyle name="Table  - Style5 2 3 3 5 3" xfId="30449"/>
    <cellStyle name="Table  - Style5 2 3 3 6" xfId="30450"/>
    <cellStyle name="Table  - Style5 2 3 3 6 2" xfId="30451"/>
    <cellStyle name="Table  - Style5 2 3 3 7" xfId="30452"/>
    <cellStyle name="Table  - Style5 2 3 3 7 2" xfId="30453"/>
    <cellStyle name="Table  - Style5 2 3 3 8" xfId="30454"/>
    <cellStyle name="Table  - Style5 2 3 3 8 2" xfId="30455"/>
    <cellStyle name="Table  - Style5 2 3 3 9" xfId="30456"/>
    <cellStyle name="Table  - Style5 2 3 4" xfId="30457"/>
    <cellStyle name="Table  - Style5 2 3 4 2" xfId="30458"/>
    <cellStyle name="Table  - Style5 2 3 4 2 2" xfId="30459"/>
    <cellStyle name="Table  - Style5 2 3 4 2 3" xfId="30460"/>
    <cellStyle name="Table  - Style5 2 3 4 2 4" xfId="30461"/>
    <cellStyle name="Table  - Style5 2 3 4 2 5" xfId="30462"/>
    <cellStyle name="Table  - Style5 2 3 4 3" xfId="30463"/>
    <cellStyle name="Table  - Style5 2 3 4 3 2" xfId="30464"/>
    <cellStyle name="Table  - Style5 2 3 4 3 3" xfId="30465"/>
    <cellStyle name="Table  - Style5 2 3 4 4" xfId="30466"/>
    <cellStyle name="Table  - Style5 2 3 4 4 2" xfId="30467"/>
    <cellStyle name="Table  - Style5 2 3 4 5" xfId="30468"/>
    <cellStyle name="Table  - Style5 2 3 4 5 2" xfId="30469"/>
    <cellStyle name="Table  - Style5 2 3 4 6" xfId="30470"/>
    <cellStyle name="Table  - Style5 2 3 4 6 2" xfId="30471"/>
    <cellStyle name="Table  - Style5 2 3 4 7" xfId="30472"/>
    <cellStyle name="Table  - Style5 2 3 5" xfId="30473"/>
    <cellStyle name="Table  - Style5 2 3 5 2" xfId="30474"/>
    <cellStyle name="Table  - Style5 2 3 5 2 2" xfId="30475"/>
    <cellStyle name="Table  - Style5 2 3 5 2 3" xfId="30476"/>
    <cellStyle name="Table  - Style5 2 3 5 2 4" xfId="30477"/>
    <cellStyle name="Table  - Style5 2 3 5 2 5" xfId="30478"/>
    <cellStyle name="Table  - Style5 2 3 5 3" xfId="30479"/>
    <cellStyle name="Table  - Style5 2 3 5 4" xfId="30480"/>
    <cellStyle name="Table  - Style5 2 3 5 5" xfId="30481"/>
    <cellStyle name="Table  - Style5 2 3 5 6" xfId="30482"/>
    <cellStyle name="Table  - Style5 2 3 5 7" xfId="30483"/>
    <cellStyle name="Table  - Style5 2 3 6" xfId="30484"/>
    <cellStyle name="Table  - Style5 2 3 6 2" xfId="30485"/>
    <cellStyle name="Table  - Style5 2 3 6 3" xfId="30486"/>
    <cellStyle name="Table  - Style5 2 3 6 4" xfId="30487"/>
    <cellStyle name="Table  - Style5 2 3 6 5" xfId="30488"/>
    <cellStyle name="Table  - Style5 2 3 6 6" xfId="30489"/>
    <cellStyle name="Table  - Style5 2 3 6 7" xfId="30490"/>
    <cellStyle name="Table  - Style5 2 3 7" xfId="30491"/>
    <cellStyle name="Table  - Style5 2 3 7 2" xfId="30492"/>
    <cellStyle name="Table  - Style5 2 3 7 3" xfId="30493"/>
    <cellStyle name="Table  - Style5 2 3 8" xfId="30494"/>
    <cellStyle name="Table  - Style5 2 3 8 2" xfId="30495"/>
    <cellStyle name="Table  - Style5 2 3 9" xfId="30496"/>
    <cellStyle name="Table  - Style5 2 3 9 2" xfId="30497"/>
    <cellStyle name="Table  - Style5 2 4" xfId="30498"/>
    <cellStyle name="Table  - Style5 2 4 10" xfId="30499"/>
    <cellStyle name="Table  - Style5 2 4 11" xfId="30500"/>
    <cellStyle name="Table  - Style5 2 4 12" xfId="30501"/>
    <cellStyle name="Table  - Style5 2 4 2" xfId="30502"/>
    <cellStyle name="Table  - Style5 2 4 2 2" xfId="30503"/>
    <cellStyle name="Table  - Style5 2 4 2 2 2" xfId="30504"/>
    <cellStyle name="Table  - Style5 2 4 2 2 2 2" xfId="30505"/>
    <cellStyle name="Table  - Style5 2 4 2 2 2 3" xfId="30506"/>
    <cellStyle name="Table  - Style5 2 4 2 2 3" xfId="30507"/>
    <cellStyle name="Table  - Style5 2 4 2 2 3 2" xfId="30508"/>
    <cellStyle name="Table  - Style5 2 4 2 2 3 3" xfId="30509"/>
    <cellStyle name="Table  - Style5 2 4 2 2 4" xfId="30510"/>
    <cellStyle name="Table  - Style5 2 4 2 2 4 2" xfId="30511"/>
    <cellStyle name="Table  - Style5 2 4 2 2 5" xfId="30512"/>
    <cellStyle name="Table  - Style5 2 4 2 2 5 2" xfId="30513"/>
    <cellStyle name="Table  - Style5 2 4 2 2 6" xfId="30514"/>
    <cellStyle name="Table  - Style5 2 4 2 2 6 2" xfId="30515"/>
    <cellStyle name="Table  - Style5 2 4 2 2 7" xfId="30516"/>
    <cellStyle name="Table  - Style5 2 4 2 3" xfId="30517"/>
    <cellStyle name="Table  - Style5 2 4 2 3 2" xfId="30518"/>
    <cellStyle name="Table  - Style5 2 4 2 3 3" xfId="30519"/>
    <cellStyle name="Table  - Style5 2 4 2 4" xfId="30520"/>
    <cellStyle name="Table  - Style5 2 4 2 4 2" xfId="30521"/>
    <cellStyle name="Table  - Style5 2 4 2 4 3" xfId="30522"/>
    <cellStyle name="Table  - Style5 2 4 2 5" xfId="30523"/>
    <cellStyle name="Table  - Style5 2 4 2 5 2" xfId="30524"/>
    <cellStyle name="Table  - Style5 2 4 2 5 3" xfId="30525"/>
    <cellStyle name="Table  - Style5 2 4 2 6" xfId="30526"/>
    <cellStyle name="Table  - Style5 2 4 2 6 2" xfId="30527"/>
    <cellStyle name="Table  - Style5 2 4 2 7" xfId="30528"/>
    <cellStyle name="Table  - Style5 2 4 2 7 2" xfId="30529"/>
    <cellStyle name="Table  - Style5 2 4 2 8" xfId="30530"/>
    <cellStyle name="Table  - Style5 2 4 2 8 2" xfId="30531"/>
    <cellStyle name="Table  - Style5 2 4 2 9" xfId="30532"/>
    <cellStyle name="Table  - Style5 2 4 3" xfId="30533"/>
    <cellStyle name="Table  - Style5 2 4 3 2" xfId="30534"/>
    <cellStyle name="Table  - Style5 2 4 3 2 2" xfId="30535"/>
    <cellStyle name="Table  - Style5 2 4 3 2 3" xfId="30536"/>
    <cellStyle name="Table  - Style5 2 4 3 2 4" xfId="30537"/>
    <cellStyle name="Table  - Style5 2 4 3 2 5" xfId="30538"/>
    <cellStyle name="Table  - Style5 2 4 3 3" xfId="30539"/>
    <cellStyle name="Table  - Style5 2 4 3 3 2" xfId="30540"/>
    <cellStyle name="Table  - Style5 2 4 3 3 3" xfId="30541"/>
    <cellStyle name="Table  - Style5 2 4 3 4" xfId="30542"/>
    <cellStyle name="Table  - Style5 2 4 3 4 2" xfId="30543"/>
    <cellStyle name="Table  - Style5 2 4 3 5" xfId="30544"/>
    <cellStyle name="Table  - Style5 2 4 3 5 2" xfId="30545"/>
    <cellStyle name="Table  - Style5 2 4 3 6" xfId="30546"/>
    <cellStyle name="Table  - Style5 2 4 3 6 2" xfId="30547"/>
    <cellStyle name="Table  - Style5 2 4 3 7" xfId="30548"/>
    <cellStyle name="Table  - Style5 2 4 4" xfId="30549"/>
    <cellStyle name="Table  - Style5 2 4 4 2" xfId="30550"/>
    <cellStyle name="Table  - Style5 2 4 4 2 2" xfId="30551"/>
    <cellStyle name="Table  - Style5 2 4 4 2 3" xfId="30552"/>
    <cellStyle name="Table  - Style5 2 4 4 2 4" xfId="30553"/>
    <cellStyle name="Table  - Style5 2 4 4 2 5" xfId="30554"/>
    <cellStyle name="Table  - Style5 2 4 4 3" xfId="30555"/>
    <cellStyle name="Table  - Style5 2 4 4 4" xfId="30556"/>
    <cellStyle name="Table  - Style5 2 4 4 5" xfId="30557"/>
    <cellStyle name="Table  - Style5 2 4 4 6" xfId="30558"/>
    <cellStyle name="Table  - Style5 2 4 4 7" xfId="30559"/>
    <cellStyle name="Table  - Style5 2 4 5" xfId="30560"/>
    <cellStyle name="Table  - Style5 2 4 5 2" xfId="30561"/>
    <cellStyle name="Table  - Style5 2 4 5 2 2" xfId="30562"/>
    <cellStyle name="Table  - Style5 2 4 5 2 3" xfId="30563"/>
    <cellStyle name="Table  - Style5 2 4 5 2 4" xfId="30564"/>
    <cellStyle name="Table  - Style5 2 4 5 2 5" xfId="30565"/>
    <cellStyle name="Table  - Style5 2 4 5 3" xfId="30566"/>
    <cellStyle name="Table  - Style5 2 4 5 4" xfId="30567"/>
    <cellStyle name="Table  - Style5 2 4 5 5" xfId="30568"/>
    <cellStyle name="Table  - Style5 2 4 5 6" xfId="30569"/>
    <cellStyle name="Table  - Style5 2 4 5 7" xfId="30570"/>
    <cellStyle name="Table  - Style5 2 4 6" xfId="30571"/>
    <cellStyle name="Table  - Style5 2 4 6 2" xfId="30572"/>
    <cellStyle name="Table  - Style5 2 4 6 3" xfId="30573"/>
    <cellStyle name="Table  - Style5 2 4 6 4" xfId="30574"/>
    <cellStyle name="Table  - Style5 2 4 6 5" xfId="30575"/>
    <cellStyle name="Table  - Style5 2 4 6 6" xfId="30576"/>
    <cellStyle name="Table  - Style5 2 4 6 7" xfId="30577"/>
    <cellStyle name="Table  - Style5 2 4 7" xfId="30578"/>
    <cellStyle name="Table  - Style5 2 4 7 2" xfId="30579"/>
    <cellStyle name="Table  - Style5 2 4 8" xfId="30580"/>
    <cellStyle name="Table  - Style5 2 4 8 2" xfId="30581"/>
    <cellStyle name="Table  - Style5 2 4 9" xfId="30582"/>
    <cellStyle name="Table  - Style5 2 4 9 2" xfId="30583"/>
    <cellStyle name="Table  - Style5 2 5" xfId="30584"/>
    <cellStyle name="Table  - Style5 2 5 10" xfId="30585"/>
    <cellStyle name="Table  - Style5 2 5 10 2" xfId="30586"/>
    <cellStyle name="Table  - Style5 2 5 11" xfId="30587"/>
    <cellStyle name="Table  - Style5 2 5 12" xfId="30588"/>
    <cellStyle name="Table  - Style5 2 5 2" xfId="30589"/>
    <cellStyle name="Table  - Style5 2 5 2 2" xfId="30590"/>
    <cellStyle name="Table  - Style5 2 5 2 2 2" xfId="30591"/>
    <cellStyle name="Table  - Style5 2 5 2 2 2 2" xfId="30592"/>
    <cellStyle name="Table  - Style5 2 5 2 2 2 3" xfId="30593"/>
    <cellStyle name="Table  - Style5 2 5 2 2 3" xfId="30594"/>
    <cellStyle name="Table  - Style5 2 5 2 2 3 2" xfId="30595"/>
    <cellStyle name="Table  - Style5 2 5 2 2 3 3" xfId="30596"/>
    <cellStyle name="Table  - Style5 2 5 2 2 4" xfId="30597"/>
    <cellStyle name="Table  - Style5 2 5 2 2 4 2" xfId="30598"/>
    <cellStyle name="Table  - Style5 2 5 2 2 5" xfId="30599"/>
    <cellStyle name="Table  - Style5 2 5 2 2 5 2" xfId="30600"/>
    <cellStyle name="Table  - Style5 2 5 2 2 6" xfId="30601"/>
    <cellStyle name="Table  - Style5 2 5 2 2 6 2" xfId="30602"/>
    <cellStyle name="Table  - Style5 2 5 2 2 7" xfId="30603"/>
    <cellStyle name="Table  - Style5 2 5 2 3" xfId="30604"/>
    <cellStyle name="Table  - Style5 2 5 2 3 2" xfId="30605"/>
    <cellStyle name="Table  - Style5 2 5 2 3 3" xfId="30606"/>
    <cellStyle name="Table  - Style5 2 5 2 4" xfId="30607"/>
    <cellStyle name="Table  - Style5 2 5 2 4 2" xfId="30608"/>
    <cellStyle name="Table  - Style5 2 5 2 4 3" xfId="30609"/>
    <cellStyle name="Table  - Style5 2 5 2 5" xfId="30610"/>
    <cellStyle name="Table  - Style5 2 5 2 5 2" xfId="30611"/>
    <cellStyle name="Table  - Style5 2 5 2 5 3" xfId="30612"/>
    <cellStyle name="Table  - Style5 2 5 2 6" xfId="30613"/>
    <cellStyle name="Table  - Style5 2 5 2 6 2" xfId="30614"/>
    <cellStyle name="Table  - Style5 2 5 2 7" xfId="30615"/>
    <cellStyle name="Table  - Style5 2 5 2 7 2" xfId="30616"/>
    <cellStyle name="Table  - Style5 2 5 2 8" xfId="30617"/>
    <cellStyle name="Table  - Style5 2 5 2 8 2" xfId="30618"/>
    <cellStyle name="Table  - Style5 2 5 2 9" xfId="30619"/>
    <cellStyle name="Table  - Style5 2 5 3" xfId="30620"/>
    <cellStyle name="Table  - Style5 2 5 3 2" xfId="30621"/>
    <cellStyle name="Table  - Style5 2 5 3 2 2" xfId="30622"/>
    <cellStyle name="Table  - Style5 2 5 3 2 2 2" xfId="30623"/>
    <cellStyle name="Table  - Style5 2 5 3 2 2 3" xfId="30624"/>
    <cellStyle name="Table  - Style5 2 5 3 2 3" xfId="30625"/>
    <cellStyle name="Table  - Style5 2 5 3 2 3 2" xfId="30626"/>
    <cellStyle name="Table  - Style5 2 5 3 2 3 3" xfId="30627"/>
    <cellStyle name="Table  - Style5 2 5 3 2 4" xfId="30628"/>
    <cellStyle name="Table  - Style5 2 5 3 2 4 2" xfId="30629"/>
    <cellStyle name="Table  - Style5 2 5 3 2 5" xfId="30630"/>
    <cellStyle name="Table  - Style5 2 5 3 2 5 2" xfId="30631"/>
    <cellStyle name="Table  - Style5 2 5 3 2 6" xfId="30632"/>
    <cellStyle name="Table  - Style5 2 5 3 2 6 2" xfId="30633"/>
    <cellStyle name="Table  - Style5 2 5 3 2 7" xfId="30634"/>
    <cellStyle name="Table  - Style5 2 5 3 3" xfId="30635"/>
    <cellStyle name="Table  - Style5 2 5 3 3 2" xfId="30636"/>
    <cellStyle name="Table  - Style5 2 5 3 3 3" xfId="30637"/>
    <cellStyle name="Table  - Style5 2 5 3 4" xfId="30638"/>
    <cellStyle name="Table  - Style5 2 5 3 4 2" xfId="30639"/>
    <cellStyle name="Table  - Style5 2 5 3 4 3" xfId="30640"/>
    <cellStyle name="Table  - Style5 2 5 3 5" xfId="30641"/>
    <cellStyle name="Table  - Style5 2 5 3 5 2" xfId="30642"/>
    <cellStyle name="Table  - Style5 2 5 3 5 3" xfId="30643"/>
    <cellStyle name="Table  - Style5 2 5 3 6" xfId="30644"/>
    <cellStyle name="Table  - Style5 2 5 3 6 2" xfId="30645"/>
    <cellStyle name="Table  - Style5 2 5 3 7" xfId="30646"/>
    <cellStyle name="Table  - Style5 2 5 3 7 2" xfId="30647"/>
    <cellStyle name="Table  - Style5 2 5 3 8" xfId="30648"/>
    <cellStyle name="Table  - Style5 2 5 3 8 2" xfId="30649"/>
    <cellStyle name="Table  - Style5 2 5 3 9" xfId="30650"/>
    <cellStyle name="Table  - Style5 2 5 4" xfId="30651"/>
    <cellStyle name="Table  - Style5 2 5 4 2" xfId="30652"/>
    <cellStyle name="Table  - Style5 2 5 4 2 2" xfId="30653"/>
    <cellStyle name="Table  - Style5 2 5 4 2 3" xfId="30654"/>
    <cellStyle name="Table  - Style5 2 5 4 2 4" xfId="30655"/>
    <cellStyle name="Table  - Style5 2 5 4 2 5" xfId="30656"/>
    <cellStyle name="Table  - Style5 2 5 4 3" xfId="30657"/>
    <cellStyle name="Table  - Style5 2 5 4 3 2" xfId="30658"/>
    <cellStyle name="Table  - Style5 2 5 4 3 3" xfId="30659"/>
    <cellStyle name="Table  - Style5 2 5 4 4" xfId="30660"/>
    <cellStyle name="Table  - Style5 2 5 4 4 2" xfId="30661"/>
    <cellStyle name="Table  - Style5 2 5 4 5" xfId="30662"/>
    <cellStyle name="Table  - Style5 2 5 4 5 2" xfId="30663"/>
    <cellStyle name="Table  - Style5 2 5 4 6" xfId="30664"/>
    <cellStyle name="Table  - Style5 2 5 4 6 2" xfId="30665"/>
    <cellStyle name="Table  - Style5 2 5 4 7" xfId="30666"/>
    <cellStyle name="Table  - Style5 2 5 5" xfId="30667"/>
    <cellStyle name="Table  - Style5 2 5 5 2" xfId="30668"/>
    <cellStyle name="Table  - Style5 2 5 5 2 2" xfId="30669"/>
    <cellStyle name="Table  - Style5 2 5 5 2 3" xfId="30670"/>
    <cellStyle name="Table  - Style5 2 5 5 2 4" xfId="30671"/>
    <cellStyle name="Table  - Style5 2 5 5 2 5" xfId="30672"/>
    <cellStyle name="Table  - Style5 2 5 5 3" xfId="30673"/>
    <cellStyle name="Table  - Style5 2 5 5 4" xfId="30674"/>
    <cellStyle name="Table  - Style5 2 5 5 5" xfId="30675"/>
    <cellStyle name="Table  - Style5 2 5 5 6" xfId="30676"/>
    <cellStyle name="Table  - Style5 2 5 5 7" xfId="30677"/>
    <cellStyle name="Table  - Style5 2 5 6" xfId="30678"/>
    <cellStyle name="Table  - Style5 2 5 6 2" xfId="30679"/>
    <cellStyle name="Table  - Style5 2 5 6 3" xfId="30680"/>
    <cellStyle name="Table  - Style5 2 5 6 4" xfId="30681"/>
    <cellStyle name="Table  - Style5 2 5 6 5" xfId="30682"/>
    <cellStyle name="Table  - Style5 2 5 6 6" xfId="30683"/>
    <cellStyle name="Table  - Style5 2 5 6 7" xfId="30684"/>
    <cellStyle name="Table  - Style5 2 5 7" xfId="30685"/>
    <cellStyle name="Table  - Style5 2 5 7 2" xfId="30686"/>
    <cellStyle name="Table  - Style5 2 5 7 3" xfId="30687"/>
    <cellStyle name="Table  - Style5 2 5 8" xfId="30688"/>
    <cellStyle name="Table  - Style5 2 5 8 2" xfId="30689"/>
    <cellStyle name="Table  - Style5 2 5 9" xfId="30690"/>
    <cellStyle name="Table  - Style5 2 5 9 2" xfId="30691"/>
    <cellStyle name="Table  - Style5 2 6" xfId="30692"/>
    <cellStyle name="Table  - Style5 2 6 2" xfId="30693"/>
    <cellStyle name="Table  - Style5 2 6 2 2" xfId="30694"/>
    <cellStyle name="Table  - Style5 2 6 2 2 2" xfId="30695"/>
    <cellStyle name="Table  - Style5 2 6 2 2 3" xfId="30696"/>
    <cellStyle name="Table  - Style5 2 6 2 3" xfId="30697"/>
    <cellStyle name="Table  - Style5 2 6 2 3 2" xfId="30698"/>
    <cellStyle name="Table  - Style5 2 6 2 3 3" xfId="30699"/>
    <cellStyle name="Table  - Style5 2 6 2 4" xfId="30700"/>
    <cellStyle name="Table  - Style5 2 6 2 4 2" xfId="30701"/>
    <cellStyle name="Table  - Style5 2 6 2 5" xfId="30702"/>
    <cellStyle name="Table  - Style5 2 6 2 5 2" xfId="30703"/>
    <cellStyle name="Table  - Style5 2 6 2 6" xfId="30704"/>
    <cellStyle name="Table  - Style5 2 6 2 6 2" xfId="30705"/>
    <cellStyle name="Table  - Style5 2 6 2 7" xfId="30706"/>
    <cellStyle name="Table  - Style5 2 6 3" xfId="30707"/>
    <cellStyle name="Table  - Style5 2 6 3 2" xfId="30708"/>
    <cellStyle name="Table  - Style5 2 6 3 3" xfId="30709"/>
    <cellStyle name="Table  - Style5 2 6 4" xfId="30710"/>
    <cellStyle name="Table  - Style5 2 6 4 2" xfId="30711"/>
    <cellStyle name="Table  - Style5 2 6 4 3" xfId="30712"/>
    <cellStyle name="Table  - Style5 2 6 5" xfId="30713"/>
    <cellStyle name="Table  - Style5 2 6 5 2" xfId="30714"/>
    <cellStyle name="Table  - Style5 2 6 5 3" xfId="30715"/>
    <cellStyle name="Table  - Style5 2 6 6" xfId="30716"/>
    <cellStyle name="Table  - Style5 2 6 6 2" xfId="30717"/>
    <cellStyle name="Table  - Style5 2 6 7" xfId="30718"/>
    <cellStyle name="Table  - Style5 2 6 7 2" xfId="30719"/>
    <cellStyle name="Table  - Style5 2 6 8" xfId="30720"/>
    <cellStyle name="Table  - Style5 2 6 8 2" xfId="30721"/>
    <cellStyle name="Table  - Style5 2 6 9" xfId="30722"/>
    <cellStyle name="Table  - Style5 2 7" xfId="30723"/>
    <cellStyle name="Table  - Style5 2 7 2" xfId="30724"/>
    <cellStyle name="Table  - Style5 2 7 2 2" xfId="30725"/>
    <cellStyle name="Table  - Style5 2 7 2 3" xfId="30726"/>
    <cellStyle name="Table  - Style5 2 7 2 4" xfId="30727"/>
    <cellStyle name="Table  - Style5 2 7 2 5" xfId="30728"/>
    <cellStyle name="Table  - Style5 2 7 3" xfId="30729"/>
    <cellStyle name="Table  - Style5 2 7 3 2" xfId="30730"/>
    <cellStyle name="Table  - Style5 2 7 3 3" xfId="30731"/>
    <cellStyle name="Table  - Style5 2 7 4" xfId="30732"/>
    <cellStyle name="Table  - Style5 2 7 4 2" xfId="30733"/>
    <cellStyle name="Table  - Style5 2 7 5" xfId="30734"/>
    <cellStyle name="Table  - Style5 2 7 5 2" xfId="30735"/>
    <cellStyle name="Table  - Style5 2 7 6" xfId="30736"/>
    <cellStyle name="Table  - Style5 2 7 6 2" xfId="30737"/>
    <cellStyle name="Table  - Style5 2 7 7" xfId="30738"/>
    <cellStyle name="Table  - Style5 2 8" xfId="30739"/>
    <cellStyle name="Table  - Style5 2 8 2" xfId="30740"/>
    <cellStyle name="Table  - Style5 2 8 2 2" xfId="30741"/>
    <cellStyle name="Table  - Style5 2 8 2 3" xfId="30742"/>
    <cellStyle name="Table  - Style5 2 8 2 4" xfId="30743"/>
    <cellStyle name="Table  - Style5 2 8 2 5" xfId="30744"/>
    <cellStyle name="Table  - Style5 2 8 3" xfId="30745"/>
    <cellStyle name="Table  - Style5 2 8 4" xfId="30746"/>
    <cellStyle name="Table  - Style5 2 8 5" xfId="30747"/>
    <cellStyle name="Table  - Style5 2 8 6" xfId="30748"/>
    <cellStyle name="Table  - Style5 2 8 7" xfId="30749"/>
    <cellStyle name="Table  - Style5 2 9" xfId="30750"/>
    <cellStyle name="Table  - Style5 2 9 2" xfId="30751"/>
    <cellStyle name="Table  - Style5 2 9 2 2" xfId="30752"/>
    <cellStyle name="Table  - Style5 2 9 2 3" xfId="30753"/>
    <cellStyle name="Table  - Style5 2 9 2 4" xfId="30754"/>
    <cellStyle name="Table  - Style5 2 9 2 5" xfId="30755"/>
    <cellStyle name="Table  - Style5 2 9 3" xfId="30756"/>
    <cellStyle name="Table  - Style5 2 9 4" xfId="30757"/>
    <cellStyle name="Table  - Style5 2 9 5" xfId="30758"/>
    <cellStyle name="Table  - Style5 2 9 6" xfId="30759"/>
    <cellStyle name="Table  - Style5 2 9 7" xfId="30760"/>
    <cellStyle name="Table  - Style5 20" xfId="30761"/>
    <cellStyle name="Table  - Style5 20 2" xfId="30762"/>
    <cellStyle name="Table  - Style5 20 2 2" xfId="30763"/>
    <cellStyle name="Table  - Style5 20 2 2 2" xfId="30764"/>
    <cellStyle name="Table  - Style5 20 2 2 2 2" xfId="30765"/>
    <cellStyle name="Table  - Style5 20 2 2 2 3" xfId="30766"/>
    <cellStyle name="Table  - Style5 20 2 2 3" xfId="30767"/>
    <cellStyle name="Table  - Style5 20 2 2 3 2" xfId="30768"/>
    <cellStyle name="Table  - Style5 20 2 2 3 3" xfId="30769"/>
    <cellStyle name="Table  - Style5 20 2 2 4" xfId="30770"/>
    <cellStyle name="Table  - Style5 20 2 2 4 2" xfId="30771"/>
    <cellStyle name="Table  - Style5 20 2 2 5" xfId="30772"/>
    <cellStyle name="Table  - Style5 20 2 2 5 2" xfId="30773"/>
    <cellStyle name="Table  - Style5 20 2 2 6" xfId="30774"/>
    <cellStyle name="Table  - Style5 20 2 2 6 2" xfId="30775"/>
    <cellStyle name="Table  - Style5 20 2 2 7" xfId="30776"/>
    <cellStyle name="Table  - Style5 20 2 3" xfId="30777"/>
    <cellStyle name="Table  - Style5 20 2 3 2" xfId="30778"/>
    <cellStyle name="Table  - Style5 20 2 3 3" xfId="30779"/>
    <cellStyle name="Table  - Style5 20 2 4" xfId="30780"/>
    <cellStyle name="Table  - Style5 20 2 4 2" xfId="30781"/>
    <cellStyle name="Table  - Style5 20 2 4 3" xfId="30782"/>
    <cellStyle name="Table  - Style5 20 2 5" xfId="30783"/>
    <cellStyle name="Table  - Style5 20 2 5 2" xfId="30784"/>
    <cellStyle name="Table  - Style5 20 2 5 3" xfId="30785"/>
    <cellStyle name="Table  - Style5 20 2 6" xfId="30786"/>
    <cellStyle name="Table  - Style5 20 2 6 2" xfId="30787"/>
    <cellStyle name="Table  - Style5 20 2 7" xfId="30788"/>
    <cellStyle name="Table  - Style5 20 2 7 2" xfId="30789"/>
    <cellStyle name="Table  - Style5 20 2 8" xfId="30790"/>
    <cellStyle name="Table  - Style5 20 2 8 2" xfId="30791"/>
    <cellStyle name="Table  - Style5 20 2 9" xfId="30792"/>
    <cellStyle name="Table  - Style5 20 3" xfId="30793"/>
    <cellStyle name="Table  - Style5 20 3 2" xfId="30794"/>
    <cellStyle name="Table  - Style5 20 3 2 2" xfId="30795"/>
    <cellStyle name="Table  - Style5 20 3 2 3" xfId="30796"/>
    <cellStyle name="Table  - Style5 20 3 3" xfId="30797"/>
    <cellStyle name="Table  - Style5 20 3 3 2" xfId="30798"/>
    <cellStyle name="Table  - Style5 20 3 3 3" xfId="30799"/>
    <cellStyle name="Table  - Style5 20 3 4" xfId="30800"/>
    <cellStyle name="Table  - Style5 20 3 4 2" xfId="30801"/>
    <cellStyle name="Table  - Style5 20 3 5" xfId="30802"/>
    <cellStyle name="Table  - Style5 20 3 5 2" xfId="30803"/>
    <cellStyle name="Table  - Style5 20 3 6" xfId="30804"/>
    <cellStyle name="Table  - Style5 20 3 6 2" xfId="30805"/>
    <cellStyle name="Table  - Style5 20 3 7" xfId="30806"/>
    <cellStyle name="Table  - Style5 20 4" xfId="30807"/>
    <cellStyle name="Table  - Style5 20 4 2" xfId="30808"/>
    <cellStyle name="Table  - Style5 20 5" xfId="30809"/>
    <cellStyle name="Table  - Style5 20 6" xfId="30810"/>
    <cellStyle name="Table  - Style5 21" xfId="30811"/>
    <cellStyle name="Table  - Style5 21 2" xfId="30812"/>
    <cellStyle name="Table  - Style5 21 2 2" xfId="30813"/>
    <cellStyle name="Table  - Style5 21 2 2 2" xfId="30814"/>
    <cellStyle name="Table  - Style5 21 2 2 2 2" xfId="30815"/>
    <cellStyle name="Table  - Style5 21 2 2 2 3" xfId="30816"/>
    <cellStyle name="Table  - Style5 21 2 2 3" xfId="30817"/>
    <cellStyle name="Table  - Style5 21 2 2 3 2" xfId="30818"/>
    <cellStyle name="Table  - Style5 21 2 2 3 3" xfId="30819"/>
    <cellStyle name="Table  - Style5 21 2 2 4" xfId="30820"/>
    <cellStyle name="Table  - Style5 21 2 2 4 2" xfId="30821"/>
    <cellStyle name="Table  - Style5 21 2 2 5" xfId="30822"/>
    <cellStyle name="Table  - Style5 21 2 2 5 2" xfId="30823"/>
    <cellStyle name="Table  - Style5 21 2 2 6" xfId="30824"/>
    <cellStyle name="Table  - Style5 21 2 2 6 2" xfId="30825"/>
    <cellStyle name="Table  - Style5 21 2 2 7" xfId="30826"/>
    <cellStyle name="Table  - Style5 21 2 3" xfId="30827"/>
    <cellStyle name="Table  - Style5 21 2 3 2" xfId="30828"/>
    <cellStyle name="Table  - Style5 21 2 3 3" xfId="30829"/>
    <cellStyle name="Table  - Style5 21 2 4" xfId="30830"/>
    <cellStyle name="Table  - Style5 21 2 4 2" xfId="30831"/>
    <cellStyle name="Table  - Style5 21 2 4 3" xfId="30832"/>
    <cellStyle name="Table  - Style5 21 2 5" xfId="30833"/>
    <cellStyle name="Table  - Style5 21 2 5 2" xfId="30834"/>
    <cellStyle name="Table  - Style5 21 2 5 3" xfId="30835"/>
    <cellStyle name="Table  - Style5 21 2 6" xfId="30836"/>
    <cellStyle name="Table  - Style5 21 2 6 2" xfId="30837"/>
    <cellStyle name="Table  - Style5 21 2 7" xfId="30838"/>
    <cellStyle name="Table  - Style5 21 2 7 2" xfId="30839"/>
    <cellStyle name="Table  - Style5 21 2 8" xfId="30840"/>
    <cellStyle name="Table  - Style5 21 2 8 2" xfId="30841"/>
    <cellStyle name="Table  - Style5 21 2 9" xfId="30842"/>
    <cellStyle name="Table  - Style5 21 3" xfId="30843"/>
    <cellStyle name="Table  - Style5 21 3 2" xfId="30844"/>
    <cellStyle name="Table  - Style5 21 3 2 2" xfId="30845"/>
    <cellStyle name="Table  - Style5 21 3 2 3" xfId="30846"/>
    <cellStyle name="Table  - Style5 21 3 3" xfId="30847"/>
    <cellStyle name="Table  - Style5 21 3 3 2" xfId="30848"/>
    <cellStyle name="Table  - Style5 21 3 3 3" xfId="30849"/>
    <cellStyle name="Table  - Style5 21 3 4" xfId="30850"/>
    <cellStyle name="Table  - Style5 21 3 4 2" xfId="30851"/>
    <cellStyle name="Table  - Style5 21 3 5" xfId="30852"/>
    <cellStyle name="Table  - Style5 21 3 5 2" xfId="30853"/>
    <cellStyle name="Table  - Style5 21 3 6" xfId="30854"/>
    <cellStyle name="Table  - Style5 21 3 6 2" xfId="30855"/>
    <cellStyle name="Table  - Style5 21 3 7" xfId="30856"/>
    <cellStyle name="Table  - Style5 21 4" xfId="30857"/>
    <cellStyle name="Table  - Style5 21 4 2" xfId="30858"/>
    <cellStyle name="Table  - Style5 21 5" xfId="30859"/>
    <cellStyle name="Table  - Style5 21 6" xfId="30860"/>
    <cellStyle name="Table  - Style5 22" xfId="30861"/>
    <cellStyle name="Table  - Style5 22 2" xfId="30862"/>
    <cellStyle name="Table  - Style5 22 2 2" xfId="30863"/>
    <cellStyle name="Table  - Style5 22 2 2 2" xfId="30864"/>
    <cellStyle name="Table  - Style5 22 2 2 2 2" xfId="30865"/>
    <cellStyle name="Table  - Style5 22 2 2 2 3" xfId="30866"/>
    <cellStyle name="Table  - Style5 22 2 2 3" xfId="30867"/>
    <cellStyle name="Table  - Style5 22 2 2 3 2" xfId="30868"/>
    <cellStyle name="Table  - Style5 22 2 2 3 3" xfId="30869"/>
    <cellStyle name="Table  - Style5 22 2 2 4" xfId="30870"/>
    <cellStyle name="Table  - Style5 22 2 2 4 2" xfId="30871"/>
    <cellStyle name="Table  - Style5 22 2 2 5" xfId="30872"/>
    <cellStyle name="Table  - Style5 22 2 2 5 2" xfId="30873"/>
    <cellStyle name="Table  - Style5 22 2 2 6" xfId="30874"/>
    <cellStyle name="Table  - Style5 22 2 2 6 2" xfId="30875"/>
    <cellStyle name="Table  - Style5 22 2 2 7" xfId="30876"/>
    <cellStyle name="Table  - Style5 22 2 3" xfId="30877"/>
    <cellStyle name="Table  - Style5 22 2 3 2" xfId="30878"/>
    <cellStyle name="Table  - Style5 22 2 3 3" xfId="30879"/>
    <cellStyle name="Table  - Style5 22 2 4" xfId="30880"/>
    <cellStyle name="Table  - Style5 22 2 4 2" xfId="30881"/>
    <cellStyle name="Table  - Style5 22 2 4 3" xfId="30882"/>
    <cellStyle name="Table  - Style5 22 2 5" xfId="30883"/>
    <cellStyle name="Table  - Style5 22 2 5 2" xfId="30884"/>
    <cellStyle name="Table  - Style5 22 2 5 3" xfId="30885"/>
    <cellStyle name="Table  - Style5 22 2 6" xfId="30886"/>
    <cellStyle name="Table  - Style5 22 2 6 2" xfId="30887"/>
    <cellStyle name="Table  - Style5 22 2 7" xfId="30888"/>
    <cellStyle name="Table  - Style5 22 2 7 2" xfId="30889"/>
    <cellStyle name="Table  - Style5 22 2 8" xfId="30890"/>
    <cellStyle name="Table  - Style5 22 2 8 2" xfId="30891"/>
    <cellStyle name="Table  - Style5 22 2 9" xfId="30892"/>
    <cellStyle name="Table  - Style5 22 3" xfId="30893"/>
    <cellStyle name="Table  - Style5 22 3 2" xfId="30894"/>
    <cellStyle name="Table  - Style5 22 3 2 2" xfId="30895"/>
    <cellStyle name="Table  - Style5 22 3 2 3" xfId="30896"/>
    <cellStyle name="Table  - Style5 22 3 3" xfId="30897"/>
    <cellStyle name="Table  - Style5 22 3 3 2" xfId="30898"/>
    <cellStyle name="Table  - Style5 22 3 3 3" xfId="30899"/>
    <cellStyle name="Table  - Style5 22 3 4" xfId="30900"/>
    <cellStyle name="Table  - Style5 22 3 4 2" xfId="30901"/>
    <cellStyle name="Table  - Style5 22 3 5" xfId="30902"/>
    <cellStyle name="Table  - Style5 22 3 5 2" xfId="30903"/>
    <cellStyle name="Table  - Style5 22 3 6" xfId="30904"/>
    <cellStyle name="Table  - Style5 22 3 6 2" xfId="30905"/>
    <cellStyle name="Table  - Style5 22 3 7" xfId="30906"/>
    <cellStyle name="Table  - Style5 22 4" xfId="30907"/>
    <cellStyle name="Table  - Style5 22 4 2" xfId="30908"/>
    <cellStyle name="Table  - Style5 22 5" xfId="30909"/>
    <cellStyle name="Table  - Style5 22 6" xfId="30910"/>
    <cellStyle name="Table  - Style5 23" xfId="30911"/>
    <cellStyle name="Table  - Style5 23 2" xfId="30912"/>
    <cellStyle name="Table  - Style5 23 2 2" xfId="30913"/>
    <cellStyle name="Table  - Style5 23 2 2 2" xfId="30914"/>
    <cellStyle name="Table  - Style5 23 2 2 2 2" xfId="30915"/>
    <cellStyle name="Table  - Style5 23 2 2 2 3" xfId="30916"/>
    <cellStyle name="Table  - Style5 23 2 2 3" xfId="30917"/>
    <cellStyle name="Table  - Style5 23 2 2 3 2" xfId="30918"/>
    <cellStyle name="Table  - Style5 23 2 2 3 3" xfId="30919"/>
    <cellStyle name="Table  - Style5 23 2 2 4" xfId="30920"/>
    <cellStyle name="Table  - Style5 23 2 2 4 2" xfId="30921"/>
    <cellStyle name="Table  - Style5 23 2 2 5" xfId="30922"/>
    <cellStyle name="Table  - Style5 23 2 2 5 2" xfId="30923"/>
    <cellStyle name="Table  - Style5 23 2 2 6" xfId="30924"/>
    <cellStyle name="Table  - Style5 23 2 2 6 2" xfId="30925"/>
    <cellStyle name="Table  - Style5 23 2 2 7" xfId="30926"/>
    <cellStyle name="Table  - Style5 23 2 3" xfId="30927"/>
    <cellStyle name="Table  - Style5 23 2 3 2" xfId="30928"/>
    <cellStyle name="Table  - Style5 23 2 3 3" xfId="30929"/>
    <cellStyle name="Table  - Style5 23 2 4" xfId="30930"/>
    <cellStyle name="Table  - Style5 23 2 4 2" xfId="30931"/>
    <cellStyle name="Table  - Style5 23 2 4 3" xfId="30932"/>
    <cellStyle name="Table  - Style5 23 2 5" xfId="30933"/>
    <cellStyle name="Table  - Style5 23 2 5 2" xfId="30934"/>
    <cellStyle name="Table  - Style5 23 2 5 3" xfId="30935"/>
    <cellStyle name="Table  - Style5 23 2 6" xfId="30936"/>
    <cellStyle name="Table  - Style5 23 2 6 2" xfId="30937"/>
    <cellStyle name="Table  - Style5 23 2 7" xfId="30938"/>
    <cellStyle name="Table  - Style5 23 2 7 2" xfId="30939"/>
    <cellStyle name="Table  - Style5 23 2 8" xfId="30940"/>
    <cellStyle name="Table  - Style5 23 2 8 2" xfId="30941"/>
    <cellStyle name="Table  - Style5 23 2 9" xfId="30942"/>
    <cellStyle name="Table  - Style5 23 3" xfId="30943"/>
    <cellStyle name="Table  - Style5 23 3 2" xfId="30944"/>
    <cellStyle name="Table  - Style5 23 3 2 2" xfId="30945"/>
    <cellStyle name="Table  - Style5 23 3 2 3" xfId="30946"/>
    <cellStyle name="Table  - Style5 23 3 3" xfId="30947"/>
    <cellStyle name="Table  - Style5 23 3 3 2" xfId="30948"/>
    <cellStyle name="Table  - Style5 23 3 3 3" xfId="30949"/>
    <cellStyle name="Table  - Style5 23 3 4" xfId="30950"/>
    <cellStyle name="Table  - Style5 23 3 4 2" xfId="30951"/>
    <cellStyle name="Table  - Style5 23 3 5" xfId="30952"/>
    <cellStyle name="Table  - Style5 23 3 5 2" xfId="30953"/>
    <cellStyle name="Table  - Style5 23 3 6" xfId="30954"/>
    <cellStyle name="Table  - Style5 23 3 6 2" xfId="30955"/>
    <cellStyle name="Table  - Style5 23 3 7" xfId="30956"/>
    <cellStyle name="Table  - Style5 23 4" xfId="30957"/>
    <cellStyle name="Table  - Style5 23 4 2" xfId="30958"/>
    <cellStyle name="Table  - Style5 23 5" xfId="30959"/>
    <cellStyle name="Table  - Style5 23 6" xfId="30960"/>
    <cellStyle name="Table  - Style5 24" xfId="30961"/>
    <cellStyle name="Table  - Style5 24 2" xfId="30962"/>
    <cellStyle name="Table  - Style5 24 2 2" xfId="30963"/>
    <cellStyle name="Table  - Style5 24 2 2 2" xfId="30964"/>
    <cellStyle name="Table  - Style5 24 2 2 2 2" xfId="30965"/>
    <cellStyle name="Table  - Style5 24 2 2 2 3" xfId="30966"/>
    <cellStyle name="Table  - Style5 24 2 2 3" xfId="30967"/>
    <cellStyle name="Table  - Style5 24 2 2 3 2" xfId="30968"/>
    <cellStyle name="Table  - Style5 24 2 2 3 3" xfId="30969"/>
    <cellStyle name="Table  - Style5 24 2 2 4" xfId="30970"/>
    <cellStyle name="Table  - Style5 24 2 2 4 2" xfId="30971"/>
    <cellStyle name="Table  - Style5 24 2 2 5" xfId="30972"/>
    <cellStyle name="Table  - Style5 24 2 2 5 2" xfId="30973"/>
    <cellStyle name="Table  - Style5 24 2 2 6" xfId="30974"/>
    <cellStyle name="Table  - Style5 24 2 2 6 2" xfId="30975"/>
    <cellStyle name="Table  - Style5 24 2 2 7" xfId="30976"/>
    <cellStyle name="Table  - Style5 24 2 3" xfId="30977"/>
    <cellStyle name="Table  - Style5 24 2 3 2" xfId="30978"/>
    <cellStyle name="Table  - Style5 24 2 3 3" xfId="30979"/>
    <cellStyle name="Table  - Style5 24 2 4" xfId="30980"/>
    <cellStyle name="Table  - Style5 24 2 4 2" xfId="30981"/>
    <cellStyle name="Table  - Style5 24 2 4 3" xfId="30982"/>
    <cellStyle name="Table  - Style5 24 2 5" xfId="30983"/>
    <cellStyle name="Table  - Style5 24 2 5 2" xfId="30984"/>
    <cellStyle name="Table  - Style5 24 2 5 3" xfId="30985"/>
    <cellStyle name="Table  - Style5 24 2 6" xfId="30986"/>
    <cellStyle name="Table  - Style5 24 2 6 2" xfId="30987"/>
    <cellStyle name="Table  - Style5 24 2 7" xfId="30988"/>
    <cellStyle name="Table  - Style5 24 2 7 2" xfId="30989"/>
    <cellStyle name="Table  - Style5 24 2 8" xfId="30990"/>
    <cellStyle name="Table  - Style5 24 2 8 2" xfId="30991"/>
    <cellStyle name="Table  - Style5 24 2 9" xfId="30992"/>
    <cellStyle name="Table  - Style5 24 3" xfId="30993"/>
    <cellStyle name="Table  - Style5 24 3 2" xfId="30994"/>
    <cellStyle name="Table  - Style5 24 3 2 2" xfId="30995"/>
    <cellStyle name="Table  - Style5 24 3 2 3" xfId="30996"/>
    <cellStyle name="Table  - Style5 24 3 3" xfId="30997"/>
    <cellStyle name="Table  - Style5 24 3 3 2" xfId="30998"/>
    <cellStyle name="Table  - Style5 24 3 3 3" xfId="30999"/>
    <cellStyle name="Table  - Style5 24 3 4" xfId="31000"/>
    <cellStyle name="Table  - Style5 24 3 4 2" xfId="31001"/>
    <cellStyle name="Table  - Style5 24 3 5" xfId="31002"/>
    <cellStyle name="Table  - Style5 24 3 5 2" xfId="31003"/>
    <cellStyle name="Table  - Style5 24 3 6" xfId="31004"/>
    <cellStyle name="Table  - Style5 24 3 6 2" xfId="31005"/>
    <cellStyle name="Table  - Style5 24 3 7" xfId="31006"/>
    <cellStyle name="Table  - Style5 24 4" xfId="31007"/>
    <cellStyle name="Table  - Style5 24 4 2" xfId="31008"/>
    <cellStyle name="Table  - Style5 24 5" xfId="31009"/>
    <cellStyle name="Table  - Style5 24 6" xfId="31010"/>
    <cellStyle name="Table  - Style5 25" xfId="31011"/>
    <cellStyle name="Table  - Style5 25 2" xfId="31012"/>
    <cellStyle name="Table  - Style5 25 2 2" xfId="31013"/>
    <cellStyle name="Table  - Style5 25 2 2 2" xfId="31014"/>
    <cellStyle name="Table  - Style5 25 2 2 2 2" xfId="31015"/>
    <cellStyle name="Table  - Style5 25 2 2 2 3" xfId="31016"/>
    <cellStyle name="Table  - Style5 25 2 2 3" xfId="31017"/>
    <cellStyle name="Table  - Style5 25 2 2 3 2" xfId="31018"/>
    <cellStyle name="Table  - Style5 25 2 2 3 3" xfId="31019"/>
    <cellStyle name="Table  - Style5 25 2 2 4" xfId="31020"/>
    <cellStyle name="Table  - Style5 25 2 2 4 2" xfId="31021"/>
    <cellStyle name="Table  - Style5 25 2 2 5" xfId="31022"/>
    <cellStyle name="Table  - Style5 25 2 2 5 2" xfId="31023"/>
    <cellStyle name="Table  - Style5 25 2 2 6" xfId="31024"/>
    <cellStyle name="Table  - Style5 25 2 2 6 2" xfId="31025"/>
    <cellStyle name="Table  - Style5 25 2 2 7" xfId="31026"/>
    <cellStyle name="Table  - Style5 25 2 3" xfId="31027"/>
    <cellStyle name="Table  - Style5 25 2 3 2" xfId="31028"/>
    <cellStyle name="Table  - Style5 25 2 3 3" xfId="31029"/>
    <cellStyle name="Table  - Style5 25 2 4" xfId="31030"/>
    <cellStyle name="Table  - Style5 25 2 4 2" xfId="31031"/>
    <cellStyle name="Table  - Style5 25 2 4 3" xfId="31032"/>
    <cellStyle name="Table  - Style5 25 2 5" xfId="31033"/>
    <cellStyle name="Table  - Style5 25 2 5 2" xfId="31034"/>
    <cellStyle name="Table  - Style5 25 2 5 3" xfId="31035"/>
    <cellStyle name="Table  - Style5 25 2 6" xfId="31036"/>
    <cellStyle name="Table  - Style5 25 2 6 2" xfId="31037"/>
    <cellStyle name="Table  - Style5 25 2 7" xfId="31038"/>
    <cellStyle name="Table  - Style5 25 2 7 2" xfId="31039"/>
    <cellStyle name="Table  - Style5 25 2 8" xfId="31040"/>
    <cellStyle name="Table  - Style5 25 2 8 2" xfId="31041"/>
    <cellStyle name="Table  - Style5 25 2 9" xfId="31042"/>
    <cellStyle name="Table  - Style5 25 3" xfId="31043"/>
    <cellStyle name="Table  - Style5 25 3 2" xfId="31044"/>
    <cellStyle name="Table  - Style5 25 3 2 2" xfId="31045"/>
    <cellStyle name="Table  - Style5 25 3 2 3" xfId="31046"/>
    <cellStyle name="Table  - Style5 25 3 3" xfId="31047"/>
    <cellStyle name="Table  - Style5 25 3 3 2" xfId="31048"/>
    <cellStyle name="Table  - Style5 25 3 3 3" xfId="31049"/>
    <cellStyle name="Table  - Style5 25 3 4" xfId="31050"/>
    <cellStyle name="Table  - Style5 25 3 4 2" xfId="31051"/>
    <cellStyle name="Table  - Style5 25 3 5" xfId="31052"/>
    <cellStyle name="Table  - Style5 25 3 5 2" xfId="31053"/>
    <cellStyle name="Table  - Style5 25 3 6" xfId="31054"/>
    <cellStyle name="Table  - Style5 25 3 6 2" xfId="31055"/>
    <cellStyle name="Table  - Style5 25 3 7" xfId="31056"/>
    <cellStyle name="Table  - Style5 25 4" xfId="31057"/>
    <cellStyle name="Table  - Style5 25 4 2" xfId="31058"/>
    <cellStyle name="Table  - Style5 25 5" xfId="31059"/>
    <cellStyle name="Table  - Style5 25 6" xfId="31060"/>
    <cellStyle name="Table  - Style5 26" xfId="31061"/>
    <cellStyle name="Table  - Style5 26 2" xfId="31062"/>
    <cellStyle name="Table  - Style5 26 2 2" xfId="31063"/>
    <cellStyle name="Table  - Style5 26 2 2 2" xfId="31064"/>
    <cellStyle name="Table  - Style5 26 2 2 2 2" xfId="31065"/>
    <cellStyle name="Table  - Style5 26 2 2 2 3" xfId="31066"/>
    <cellStyle name="Table  - Style5 26 2 2 3" xfId="31067"/>
    <cellStyle name="Table  - Style5 26 2 2 3 2" xfId="31068"/>
    <cellStyle name="Table  - Style5 26 2 2 3 3" xfId="31069"/>
    <cellStyle name="Table  - Style5 26 2 2 4" xfId="31070"/>
    <cellStyle name="Table  - Style5 26 2 2 4 2" xfId="31071"/>
    <cellStyle name="Table  - Style5 26 2 2 5" xfId="31072"/>
    <cellStyle name="Table  - Style5 26 2 2 5 2" xfId="31073"/>
    <cellStyle name="Table  - Style5 26 2 2 6" xfId="31074"/>
    <cellStyle name="Table  - Style5 26 2 2 6 2" xfId="31075"/>
    <cellStyle name="Table  - Style5 26 2 2 7" xfId="31076"/>
    <cellStyle name="Table  - Style5 26 2 3" xfId="31077"/>
    <cellStyle name="Table  - Style5 26 2 3 2" xfId="31078"/>
    <cellStyle name="Table  - Style5 26 2 3 3" xfId="31079"/>
    <cellStyle name="Table  - Style5 26 2 4" xfId="31080"/>
    <cellStyle name="Table  - Style5 26 2 4 2" xfId="31081"/>
    <cellStyle name="Table  - Style5 26 2 4 3" xfId="31082"/>
    <cellStyle name="Table  - Style5 26 2 5" xfId="31083"/>
    <cellStyle name="Table  - Style5 26 2 5 2" xfId="31084"/>
    <cellStyle name="Table  - Style5 26 2 5 3" xfId="31085"/>
    <cellStyle name="Table  - Style5 26 2 6" xfId="31086"/>
    <cellStyle name="Table  - Style5 26 2 6 2" xfId="31087"/>
    <cellStyle name="Table  - Style5 26 2 7" xfId="31088"/>
    <cellStyle name="Table  - Style5 26 2 7 2" xfId="31089"/>
    <cellStyle name="Table  - Style5 26 2 8" xfId="31090"/>
    <cellStyle name="Table  - Style5 26 2 8 2" xfId="31091"/>
    <cellStyle name="Table  - Style5 26 2 9" xfId="31092"/>
    <cellStyle name="Table  - Style5 26 3" xfId="31093"/>
    <cellStyle name="Table  - Style5 26 3 2" xfId="31094"/>
    <cellStyle name="Table  - Style5 26 3 2 2" xfId="31095"/>
    <cellStyle name="Table  - Style5 26 3 2 3" xfId="31096"/>
    <cellStyle name="Table  - Style5 26 3 3" xfId="31097"/>
    <cellStyle name="Table  - Style5 26 3 3 2" xfId="31098"/>
    <cellStyle name="Table  - Style5 26 3 3 3" xfId="31099"/>
    <cellStyle name="Table  - Style5 26 3 4" xfId="31100"/>
    <cellStyle name="Table  - Style5 26 3 4 2" xfId="31101"/>
    <cellStyle name="Table  - Style5 26 3 5" xfId="31102"/>
    <cellStyle name="Table  - Style5 26 3 5 2" xfId="31103"/>
    <cellStyle name="Table  - Style5 26 3 6" xfId="31104"/>
    <cellStyle name="Table  - Style5 26 3 6 2" xfId="31105"/>
    <cellStyle name="Table  - Style5 26 3 7" xfId="31106"/>
    <cellStyle name="Table  - Style5 26 4" xfId="31107"/>
    <cellStyle name="Table  - Style5 26 4 2" xfId="31108"/>
    <cellStyle name="Table  - Style5 26 5" xfId="31109"/>
    <cellStyle name="Table  - Style5 26 6" xfId="31110"/>
    <cellStyle name="Table  - Style5 27" xfId="31111"/>
    <cellStyle name="Table  - Style5 27 2" xfId="31112"/>
    <cellStyle name="Table  - Style5 27 2 2" xfId="31113"/>
    <cellStyle name="Table  - Style5 27 2 2 2" xfId="31114"/>
    <cellStyle name="Table  - Style5 27 2 2 2 2" xfId="31115"/>
    <cellStyle name="Table  - Style5 27 2 2 2 3" xfId="31116"/>
    <cellStyle name="Table  - Style5 27 2 2 3" xfId="31117"/>
    <cellStyle name="Table  - Style5 27 2 2 3 2" xfId="31118"/>
    <cellStyle name="Table  - Style5 27 2 2 3 3" xfId="31119"/>
    <cellStyle name="Table  - Style5 27 2 2 4" xfId="31120"/>
    <cellStyle name="Table  - Style5 27 2 2 4 2" xfId="31121"/>
    <cellStyle name="Table  - Style5 27 2 2 5" xfId="31122"/>
    <cellStyle name="Table  - Style5 27 2 2 5 2" xfId="31123"/>
    <cellStyle name="Table  - Style5 27 2 2 6" xfId="31124"/>
    <cellStyle name="Table  - Style5 27 2 2 6 2" xfId="31125"/>
    <cellStyle name="Table  - Style5 27 2 2 7" xfId="31126"/>
    <cellStyle name="Table  - Style5 27 2 3" xfId="31127"/>
    <cellStyle name="Table  - Style5 27 2 3 2" xfId="31128"/>
    <cellStyle name="Table  - Style5 27 2 3 3" xfId="31129"/>
    <cellStyle name="Table  - Style5 27 2 4" xfId="31130"/>
    <cellStyle name="Table  - Style5 27 2 4 2" xfId="31131"/>
    <cellStyle name="Table  - Style5 27 2 4 3" xfId="31132"/>
    <cellStyle name="Table  - Style5 27 2 5" xfId="31133"/>
    <cellStyle name="Table  - Style5 27 2 5 2" xfId="31134"/>
    <cellStyle name="Table  - Style5 27 2 5 3" xfId="31135"/>
    <cellStyle name="Table  - Style5 27 2 6" xfId="31136"/>
    <cellStyle name="Table  - Style5 27 2 6 2" xfId="31137"/>
    <cellStyle name="Table  - Style5 27 2 7" xfId="31138"/>
    <cellStyle name="Table  - Style5 27 2 7 2" xfId="31139"/>
    <cellStyle name="Table  - Style5 27 2 8" xfId="31140"/>
    <cellStyle name="Table  - Style5 27 2 8 2" xfId="31141"/>
    <cellStyle name="Table  - Style5 27 2 9" xfId="31142"/>
    <cellStyle name="Table  - Style5 27 3" xfId="31143"/>
    <cellStyle name="Table  - Style5 27 3 2" xfId="31144"/>
    <cellStyle name="Table  - Style5 27 3 2 2" xfId="31145"/>
    <cellStyle name="Table  - Style5 27 3 2 3" xfId="31146"/>
    <cellStyle name="Table  - Style5 27 3 3" xfId="31147"/>
    <cellStyle name="Table  - Style5 27 3 3 2" xfId="31148"/>
    <cellStyle name="Table  - Style5 27 3 3 3" xfId="31149"/>
    <cellStyle name="Table  - Style5 27 3 4" xfId="31150"/>
    <cellStyle name="Table  - Style5 27 3 4 2" xfId="31151"/>
    <cellStyle name="Table  - Style5 27 3 5" xfId="31152"/>
    <cellStyle name="Table  - Style5 27 3 5 2" xfId="31153"/>
    <cellStyle name="Table  - Style5 27 3 6" xfId="31154"/>
    <cellStyle name="Table  - Style5 27 3 6 2" xfId="31155"/>
    <cellStyle name="Table  - Style5 27 3 7" xfId="31156"/>
    <cellStyle name="Table  - Style5 27 4" xfId="31157"/>
    <cellStyle name="Table  - Style5 27 4 2" xfId="31158"/>
    <cellStyle name="Table  - Style5 27 5" xfId="31159"/>
    <cellStyle name="Table  - Style5 27 6" xfId="31160"/>
    <cellStyle name="Table  - Style5 28" xfId="31161"/>
    <cellStyle name="Table  - Style5 28 2" xfId="31162"/>
    <cellStyle name="Table  - Style5 28 2 2" xfId="31163"/>
    <cellStyle name="Table  - Style5 28 2 2 2" xfId="31164"/>
    <cellStyle name="Table  - Style5 28 2 2 2 2" xfId="31165"/>
    <cellStyle name="Table  - Style5 28 2 2 2 3" xfId="31166"/>
    <cellStyle name="Table  - Style5 28 2 2 3" xfId="31167"/>
    <cellStyle name="Table  - Style5 28 2 2 3 2" xfId="31168"/>
    <cellStyle name="Table  - Style5 28 2 2 3 3" xfId="31169"/>
    <cellStyle name="Table  - Style5 28 2 2 4" xfId="31170"/>
    <cellStyle name="Table  - Style5 28 2 2 4 2" xfId="31171"/>
    <cellStyle name="Table  - Style5 28 2 2 5" xfId="31172"/>
    <cellStyle name="Table  - Style5 28 2 2 5 2" xfId="31173"/>
    <cellStyle name="Table  - Style5 28 2 2 6" xfId="31174"/>
    <cellStyle name="Table  - Style5 28 2 2 6 2" xfId="31175"/>
    <cellStyle name="Table  - Style5 28 2 2 7" xfId="31176"/>
    <cellStyle name="Table  - Style5 28 2 3" xfId="31177"/>
    <cellStyle name="Table  - Style5 28 2 3 2" xfId="31178"/>
    <cellStyle name="Table  - Style5 28 2 3 3" xfId="31179"/>
    <cellStyle name="Table  - Style5 28 2 4" xfId="31180"/>
    <cellStyle name="Table  - Style5 28 2 4 2" xfId="31181"/>
    <cellStyle name="Table  - Style5 28 2 4 3" xfId="31182"/>
    <cellStyle name="Table  - Style5 28 2 5" xfId="31183"/>
    <cellStyle name="Table  - Style5 28 2 5 2" xfId="31184"/>
    <cellStyle name="Table  - Style5 28 2 5 3" xfId="31185"/>
    <cellStyle name="Table  - Style5 28 2 6" xfId="31186"/>
    <cellStyle name="Table  - Style5 28 2 6 2" xfId="31187"/>
    <cellStyle name="Table  - Style5 28 2 7" xfId="31188"/>
    <cellStyle name="Table  - Style5 28 2 7 2" xfId="31189"/>
    <cellStyle name="Table  - Style5 28 2 8" xfId="31190"/>
    <cellStyle name="Table  - Style5 28 2 8 2" xfId="31191"/>
    <cellStyle name="Table  - Style5 28 2 9" xfId="31192"/>
    <cellStyle name="Table  - Style5 28 3" xfId="31193"/>
    <cellStyle name="Table  - Style5 28 3 2" xfId="31194"/>
    <cellStyle name="Table  - Style5 28 3 2 2" xfId="31195"/>
    <cellStyle name="Table  - Style5 28 3 2 3" xfId="31196"/>
    <cellStyle name="Table  - Style5 28 3 3" xfId="31197"/>
    <cellStyle name="Table  - Style5 28 3 3 2" xfId="31198"/>
    <cellStyle name="Table  - Style5 28 3 3 3" xfId="31199"/>
    <cellStyle name="Table  - Style5 28 3 4" xfId="31200"/>
    <cellStyle name="Table  - Style5 28 3 4 2" xfId="31201"/>
    <cellStyle name="Table  - Style5 28 3 5" xfId="31202"/>
    <cellStyle name="Table  - Style5 28 3 5 2" xfId="31203"/>
    <cellStyle name="Table  - Style5 28 3 6" xfId="31204"/>
    <cellStyle name="Table  - Style5 28 3 6 2" xfId="31205"/>
    <cellStyle name="Table  - Style5 28 3 7" xfId="31206"/>
    <cellStyle name="Table  - Style5 28 4" xfId="31207"/>
    <cellStyle name="Table  - Style5 28 4 2" xfId="31208"/>
    <cellStyle name="Table  - Style5 28 5" xfId="31209"/>
    <cellStyle name="Table  - Style5 28 6" xfId="31210"/>
    <cellStyle name="Table  - Style5 29" xfId="31211"/>
    <cellStyle name="Table  - Style5 29 2" xfId="31212"/>
    <cellStyle name="Table  - Style5 29 2 2" xfId="31213"/>
    <cellStyle name="Table  - Style5 29 2 2 2" xfId="31214"/>
    <cellStyle name="Table  - Style5 29 2 2 2 2" xfId="31215"/>
    <cellStyle name="Table  - Style5 29 2 2 2 3" xfId="31216"/>
    <cellStyle name="Table  - Style5 29 2 2 3" xfId="31217"/>
    <cellStyle name="Table  - Style5 29 2 2 3 2" xfId="31218"/>
    <cellStyle name="Table  - Style5 29 2 2 3 3" xfId="31219"/>
    <cellStyle name="Table  - Style5 29 2 2 4" xfId="31220"/>
    <cellStyle name="Table  - Style5 29 2 2 4 2" xfId="31221"/>
    <cellStyle name="Table  - Style5 29 2 2 5" xfId="31222"/>
    <cellStyle name="Table  - Style5 29 2 2 5 2" xfId="31223"/>
    <cellStyle name="Table  - Style5 29 2 2 6" xfId="31224"/>
    <cellStyle name="Table  - Style5 29 2 2 6 2" xfId="31225"/>
    <cellStyle name="Table  - Style5 29 2 2 7" xfId="31226"/>
    <cellStyle name="Table  - Style5 29 2 3" xfId="31227"/>
    <cellStyle name="Table  - Style5 29 2 3 2" xfId="31228"/>
    <cellStyle name="Table  - Style5 29 2 3 3" xfId="31229"/>
    <cellStyle name="Table  - Style5 29 2 4" xfId="31230"/>
    <cellStyle name="Table  - Style5 29 2 4 2" xfId="31231"/>
    <cellStyle name="Table  - Style5 29 2 4 3" xfId="31232"/>
    <cellStyle name="Table  - Style5 29 2 5" xfId="31233"/>
    <cellStyle name="Table  - Style5 29 2 5 2" xfId="31234"/>
    <cellStyle name="Table  - Style5 29 2 5 3" xfId="31235"/>
    <cellStyle name="Table  - Style5 29 2 6" xfId="31236"/>
    <cellStyle name="Table  - Style5 29 2 6 2" xfId="31237"/>
    <cellStyle name="Table  - Style5 29 2 7" xfId="31238"/>
    <cellStyle name="Table  - Style5 29 2 7 2" xfId="31239"/>
    <cellStyle name="Table  - Style5 29 2 8" xfId="31240"/>
    <cellStyle name="Table  - Style5 29 2 8 2" xfId="31241"/>
    <cellStyle name="Table  - Style5 29 2 9" xfId="31242"/>
    <cellStyle name="Table  - Style5 29 3" xfId="31243"/>
    <cellStyle name="Table  - Style5 29 3 2" xfId="31244"/>
    <cellStyle name="Table  - Style5 29 3 2 2" xfId="31245"/>
    <cellStyle name="Table  - Style5 29 3 2 3" xfId="31246"/>
    <cellStyle name="Table  - Style5 29 3 3" xfId="31247"/>
    <cellStyle name="Table  - Style5 29 3 3 2" xfId="31248"/>
    <cellStyle name="Table  - Style5 29 3 3 3" xfId="31249"/>
    <cellStyle name="Table  - Style5 29 3 4" xfId="31250"/>
    <cellStyle name="Table  - Style5 29 3 4 2" xfId="31251"/>
    <cellStyle name="Table  - Style5 29 3 5" xfId="31252"/>
    <cellStyle name="Table  - Style5 29 3 5 2" xfId="31253"/>
    <cellStyle name="Table  - Style5 29 3 6" xfId="31254"/>
    <cellStyle name="Table  - Style5 29 3 6 2" xfId="31255"/>
    <cellStyle name="Table  - Style5 29 3 7" xfId="31256"/>
    <cellStyle name="Table  - Style5 29 4" xfId="31257"/>
    <cellStyle name="Table  - Style5 29 4 2" xfId="31258"/>
    <cellStyle name="Table  - Style5 29 5" xfId="31259"/>
    <cellStyle name="Table  - Style5 29 6" xfId="31260"/>
    <cellStyle name="Table  - Style5 3" xfId="31261"/>
    <cellStyle name="Table  - Style5 3 10" xfId="31262"/>
    <cellStyle name="Table  - Style5 3 11" xfId="31263"/>
    <cellStyle name="Table  - Style5 3 12" xfId="31264"/>
    <cellStyle name="Table  - Style5 3 2" xfId="31265"/>
    <cellStyle name="Table  - Style5 3 2 10" xfId="31266"/>
    <cellStyle name="Table  - Style5 3 2 10 2" xfId="31267"/>
    <cellStyle name="Table  - Style5 3 2 11" xfId="31268"/>
    <cellStyle name="Table  - Style5 3 2 2" xfId="31269"/>
    <cellStyle name="Table  - Style5 3 2 2 2" xfId="31270"/>
    <cellStyle name="Table  - Style5 3 2 2 2 2" xfId="31271"/>
    <cellStyle name="Table  - Style5 3 2 2 2 2 2" xfId="31272"/>
    <cellStyle name="Table  - Style5 3 2 2 2 2 3" xfId="31273"/>
    <cellStyle name="Table  - Style5 3 2 2 2 3" xfId="31274"/>
    <cellStyle name="Table  - Style5 3 2 2 2 3 2" xfId="31275"/>
    <cellStyle name="Table  - Style5 3 2 2 2 3 3" xfId="31276"/>
    <cellStyle name="Table  - Style5 3 2 2 2 4" xfId="31277"/>
    <cellStyle name="Table  - Style5 3 2 2 2 4 2" xfId="31278"/>
    <cellStyle name="Table  - Style5 3 2 2 2 5" xfId="31279"/>
    <cellStyle name="Table  - Style5 3 2 2 2 5 2" xfId="31280"/>
    <cellStyle name="Table  - Style5 3 2 2 2 6" xfId="31281"/>
    <cellStyle name="Table  - Style5 3 2 2 2 6 2" xfId="31282"/>
    <cellStyle name="Table  - Style5 3 2 2 2 7" xfId="31283"/>
    <cellStyle name="Table  - Style5 3 2 2 3" xfId="31284"/>
    <cellStyle name="Table  - Style5 3 2 2 3 2" xfId="31285"/>
    <cellStyle name="Table  - Style5 3 2 2 3 3" xfId="31286"/>
    <cellStyle name="Table  - Style5 3 2 2 4" xfId="31287"/>
    <cellStyle name="Table  - Style5 3 2 2 4 2" xfId="31288"/>
    <cellStyle name="Table  - Style5 3 2 2 4 3" xfId="31289"/>
    <cellStyle name="Table  - Style5 3 2 2 5" xfId="31290"/>
    <cellStyle name="Table  - Style5 3 2 2 5 2" xfId="31291"/>
    <cellStyle name="Table  - Style5 3 2 2 5 3" xfId="31292"/>
    <cellStyle name="Table  - Style5 3 2 2 6" xfId="31293"/>
    <cellStyle name="Table  - Style5 3 2 2 6 2" xfId="31294"/>
    <cellStyle name="Table  - Style5 3 2 2 7" xfId="31295"/>
    <cellStyle name="Table  - Style5 3 2 2 7 2" xfId="31296"/>
    <cellStyle name="Table  - Style5 3 2 2 8" xfId="31297"/>
    <cellStyle name="Table  - Style5 3 2 2 8 2" xfId="31298"/>
    <cellStyle name="Table  - Style5 3 2 2 9" xfId="31299"/>
    <cellStyle name="Table  - Style5 3 2 3" xfId="31300"/>
    <cellStyle name="Table  - Style5 3 2 3 2" xfId="31301"/>
    <cellStyle name="Table  - Style5 3 2 3 2 2" xfId="31302"/>
    <cellStyle name="Table  - Style5 3 2 3 2 2 2" xfId="31303"/>
    <cellStyle name="Table  - Style5 3 2 3 2 2 3" xfId="31304"/>
    <cellStyle name="Table  - Style5 3 2 3 2 3" xfId="31305"/>
    <cellStyle name="Table  - Style5 3 2 3 2 3 2" xfId="31306"/>
    <cellStyle name="Table  - Style5 3 2 3 2 3 3" xfId="31307"/>
    <cellStyle name="Table  - Style5 3 2 3 2 4" xfId="31308"/>
    <cellStyle name="Table  - Style5 3 2 3 2 4 2" xfId="31309"/>
    <cellStyle name="Table  - Style5 3 2 3 2 5" xfId="31310"/>
    <cellStyle name="Table  - Style5 3 2 3 2 5 2" xfId="31311"/>
    <cellStyle name="Table  - Style5 3 2 3 2 6" xfId="31312"/>
    <cellStyle name="Table  - Style5 3 2 3 2 6 2" xfId="31313"/>
    <cellStyle name="Table  - Style5 3 2 3 2 7" xfId="31314"/>
    <cellStyle name="Table  - Style5 3 2 3 3" xfId="31315"/>
    <cellStyle name="Table  - Style5 3 2 3 3 2" xfId="31316"/>
    <cellStyle name="Table  - Style5 3 2 3 3 3" xfId="31317"/>
    <cellStyle name="Table  - Style5 3 2 3 4" xfId="31318"/>
    <cellStyle name="Table  - Style5 3 2 3 4 2" xfId="31319"/>
    <cellStyle name="Table  - Style5 3 2 3 4 3" xfId="31320"/>
    <cellStyle name="Table  - Style5 3 2 3 5" xfId="31321"/>
    <cellStyle name="Table  - Style5 3 2 3 5 2" xfId="31322"/>
    <cellStyle name="Table  - Style5 3 2 3 5 3" xfId="31323"/>
    <cellStyle name="Table  - Style5 3 2 3 6" xfId="31324"/>
    <cellStyle name="Table  - Style5 3 2 3 6 2" xfId="31325"/>
    <cellStyle name="Table  - Style5 3 2 3 7" xfId="31326"/>
    <cellStyle name="Table  - Style5 3 2 3 7 2" xfId="31327"/>
    <cellStyle name="Table  - Style5 3 2 3 8" xfId="31328"/>
    <cellStyle name="Table  - Style5 3 2 3 8 2" xfId="31329"/>
    <cellStyle name="Table  - Style5 3 2 3 9" xfId="31330"/>
    <cellStyle name="Table  - Style5 3 2 4" xfId="31331"/>
    <cellStyle name="Table  - Style5 3 2 4 2" xfId="31332"/>
    <cellStyle name="Table  - Style5 3 2 4 2 2" xfId="31333"/>
    <cellStyle name="Table  - Style5 3 2 4 2 3" xfId="31334"/>
    <cellStyle name="Table  - Style5 3 2 4 3" xfId="31335"/>
    <cellStyle name="Table  - Style5 3 2 4 3 2" xfId="31336"/>
    <cellStyle name="Table  - Style5 3 2 4 3 3" xfId="31337"/>
    <cellStyle name="Table  - Style5 3 2 4 4" xfId="31338"/>
    <cellStyle name="Table  - Style5 3 2 4 4 2" xfId="31339"/>
    <cellStyle name="Table  - Style5 3 2 4 5" xfId="31340"/>
    <cellStyle name="Table  - Style5 3 2 4 5 2" xfId="31341"/>
    <cellStyle name="Table  - Style5 3 2 4 6" xfId="31342"/>
    <cellStyle name="Table  - Style5 3 2 4 6 2" xfId="31343"/>
    <cellStyle name="Table  - Style5 3 2 4 7" xfId="31344"/>
    <cellStyle name="Table  - Style5 3 2 5" xfId="31345"/>
    <cellStyle name="Table  - Style5 3 2 5 2" xfId="31346"/>
    <cellStyle name="Table  - Style5 3 2 5 3" xfId="31347"/>
    <cellStyle name="Table  - Style5 3 2 6" xfId="31348"/>
    <cellStyle name="Table  - Style5 3 2 6 2" xfId="31349"/>
    <cellStyle name="Table  - Style5 3 2 6 3" xfId="31350"/>
    <cellStyle name="Table  - Style5 3 2 7" xfId="31351"/>
    <cellStyle name="Table  - Style5 3 2 7 2" xfId="31352"/>
    <cellStyle name="Table  - Style5 3 2 7 3" xfId="31353"/>
    <cellStyle name="Table  - Style5 3 2 8" xfId="31354"/>
    <cellStyle name="Table  - Style5 3 2 8 2" xfId="31355"/>
    <cellStyle name="Table  - Style5 3 2 9" xfId="31356"/>
    <cellStyle name="Table  - Style5 3 2 9 2" xfId="31357"/>
    <cellStyle name="Table  - Style5 3 3" xfId="31358"/>
    <cellStyle name="Table  - Style5 3 3 10" xfId="31359"/>
    <cellStyle name="Table  - Style5 3 3 10 2" xfId="31360"/>
    <cellStyle name="Table  - Style5 3 3 11" xfId="31361"/>
    <cellStyle name="Table  - Style5 3 3 2" xfId="31362"/>
    <cellStyle name="Table  - Style5 3 3 2 2" xfId="31363"/>
    <cellStyle name="Table  - Style5 3 3 2 2 2" xfId="31364"/>
    <cellStyle name="Table  - Style5 3 3 2 2 2 2" xfId="31365"/>
    <cellStyle name="Table  - Style5 3 3 2 2 2 3" xfId="31366"/>
    <cellStyle name="Table  - Style5 3 3 2 2 3" xfId="31367"/>
    <cellStyle name="Table  - Style5 3 3 2 2 3 2" xfId="31368"/>
    <cellStyle name="Table  - Style5 3 3 2 2 3 3" xfId="31369"/>
    <cellStyle name="Table  - Style5 3 3 2 2 4" xfId="31370"/>
    <cellStyle name="Table  - Style5 3 3 2 2 4 2" xfId="31371"/>
    <cellStyle name="Table  - Style5 3 3 2 2 5" xfId="31372"/>
    <cellStyle name="Table  - Style5 3 3 2 2 5 2" xfId="31373"/>
    <cellStyle name="Table  - Style5 3 3 2 2 6" xfId="31374"/>
    <cellStyle name="Table  - Style5 3 3 2 2 6 2" xfId="31375"/>
    <cellStyle name="Table  - Style5 3 3 2 2 7" xfId="31376"/>
    <cellStyle name="Table  - Style5 3 3 2 3" xfId="31377"/>
    <cellStyle name="Table  - Style5 3 3 2 3 2" xfId="31378"/>
    <cellStyle name="Table  - Style5 3 3 2 3 3" xfId="31379"/>
    <cellStyle name="Table  - Style5 3 3 2 4" xfId="31380"/>
    <cellStyle name="Table  - Style5 3 3 2 4 2" xfId="31381"/>
    <cellStyle name="Table  - Style5 3 3 2 4 3" xfId="31382"/>
    <cellStyle name="Table  - Style5 3 3 2 5" xfId="31383"/>
    <cellStyle name="Table  - Style5 3 3 2 5 2" xfId="31384"/>
    <cellStyle name="Table  - Style5 3 3 2 5 3" xfId="31385"/>
    <cellStyle name="Table  - Style5 3 3 2 6" xfId="31386"/>
    <cellStyle name="Table  - Style5 3 3 2 6 2" xfId="31387"/>
    <cellStyle name="Table  - Style5 3 3 2 7" xfId="31388"/>
    <cellStyle name="Table  - Style5 3 3 2 7 2" xfId="31389"/>
    <cellStyle name="Table  - Style5 3 3 2 8" xfId="31390"/>
    <cellStyle name="Table  - Style5 3 3 2 8 2" xfId="31391"/>
    <cellStyle name="Table  - Style5 3 3 2 9" xfId="31392"/>
    <cellStyle name="Table  - Style5 3 3 3" xfId="31393"/>
    <cellStyle name="Table  - Style5 3 3 3 2" xfId="31394"/>
    <cellStyle name="Table  - Style5 3 3 3 2 2" xfId="31395"/>
    <cellStyle name="Table  - Style5 3 3 3 2 2 2" xfId="31396"/>
    <cellStyle name="Table  - Style5 3 3 3 2 2 3" xfId="31397"/>
    <cellStyle name="Table  - Style5 3 3 3 2 3" xfId="31398"/>
    <cellStyle name="Table  - Style5 3 3 3 2 3 2" xfId="31399"/>
    <cellStyle name="Table  - Style5 3 3 3 2 3 3" xfId="31400"/>
    <cellStyle name="Table  - Style5 3 3 3 2 4" xfId="31401"/>
    <cellStyle name="Table  - Style5 3 3 3 2 4 2" xfId="31402"/>
    <cellStyle name="Table  - Style5 3 3 3 2 5" xfId="31403"/>
    <cellStyle name="Table  - Style5 3 3 3 2 5 2" xfId="31404"/>
    <cellStyle name="Table  - Style5 3 3 3 2 6" xfId="31405"/>
    <cellStyle name="Table  - Style5 3 3 3 2 6 2" xfId="31406"/>
    <cellStyle name="Table  - Style5 3 3 3 2 7" xfId="31407"/>
    <cellStyle name="Table  - Style5 3 3 3 3" xfId="31408"/>
    <cellStyle name="Table  - Style5 3 3 3 3 2" xfId="31409"/>
    <cellStyle name="Table  - Style5 3 3 3 3 3" xfId="31410"/>
    <cellStyle name="Table  - Style5 3 3 3 4" xfId="31411"/>
    <cellStyle name="Table  - Style5 3 3 3 4 2" xfId="31412"/>
    <cellStyle name="Table  - Style5 3 3 3 4 3" xfId="31413"/>
    <cellStyle name="Table  - Style5 3 3 3 5" xfId="31414"/>
    <cellStyle name="Table  - Style5 3 3 3 5 2" xfId="31415"/>
    <cellStyle name="Table  - Style5 3 3 3 5 3" xfId="31416"/>
    <cellStyle name="Table  - Style5 3 3 3 6" xfId="31417"/>
    <cellStyle name="Table  - Style5 3 3 3 6 2" xfId="31418"/>
    <cellStyle name="Table  - Style5 3 3 3 7" xfId="31419"/>
    <cellStyle name="Table  - Style5 3 3 3 7 2" xfId="31420"/>
    <cellStyle name="Table  - Style5 3 3 3 8" xfId="31421"/>
    <cellStyle name="Table  - Style5 3 3 3 8 2" xfId="31422"/>
    <cellStyle name="Table  - Style5 3 3 3 9" xfId="31423"/>
    <cellStyle name="Table  - Style5 3 3 4" xfId="31424"/>
    <cellStyle name="Table  - Style5 3 3 4 2" xfId="31425"/>
    <cellStyle name="Table  - Style5 3 3 4 2 2" xfId="31426"/>
    <cellStyle name="Table  - Style5 3 3 4 2 3" xfId="31427"/>
    <cellStyle name="Table  - Style5 3 3 4 3" xfId="31428"/>
    <cellStyle name="Table  - Style5 3 3 4 3 2" xfId="31429"/>
    <cellStyle name="Table  - Style5 3 3 4 3 3" xfId="31430"/>
    <cellStyle name="Table  - Style5 3 3 4 4" xfId="31431"/>
    <cellStyle name="Table  - Style5 3 3 4 4 2" xfId="31432"/>
    <cellStyle name="Table  - Style5 3 3 4 5" xfId="31433"/>
    <cellStyle name="Table  - Style5 3 3 4 5 2" xfId="31434"/>
    <cellStyle name="Table  - Style5 3 3 4 6" xfId="31435"/>
    <cellStyle name="Table  - Style5 3 3 4 6 2" xfId="31436"/>
    <cellStyle name="Table  - Style5 3 3 4 7" xfId="31437"/>
    <cellStyle name="Table  - Style5 3 3 5" xfId="31438"/>
    <cellStyle name="Table  - Style5 3 3 5 2" xfId="31439"/>
    <cellStyle name="Table  - Style5 3 3 5 3" xfId="31440"/>
    <cellStyle name="Table  - Style5 3 3 6" xfId="31441"/>
    <cellStyle name="Table  - Style5 3 3 6 2" xfId="31442"/>
    <cellStyle name="Table  - Style5 3 3 6 3" xfId="31443"/>
    <cellStyle name="Table  - Style5 3 3 7" xfId="31444"/>
    <cellStyle name="Table  - Style5 3 3 7 2" xfId="31445"/>
    <cellStyle name="Table  - Style5 3 3 7 3" xfId="31446"/>
    <cellStyle name="Table  - Style5 3 3 8" xfId="31447"/>
    <cellStyle name="Table  - Style5 3 3 8 2" xfId="31448"/>
    <cellStyle name="Table  - Style5 3 3 9" xfId="31449"/>
    <cellStyle name="Table  - Style5 3 3 9 2" xfId="31450"/>
    <cellStyle name="Table  - Style5 3 4" xfId="31451"/>
    <cellStyle name="Table  - Style5 3 4 10" xfId="31452"/>
    <cellStyle name="Table  - Style5 3 4 2" xfId="31453"/>
    <cellStyle name="Table  - Style5 3 4 2 2" xfId="31454"/>
    <cellStyle name="Table  - Style5 3 4 2 2 2" xfId="31455"/>
    <cellStyle name="Table  - Style5 3 4 2 2 2 2" xfId="31456"/>
    <cellStyle name="Table  - Style5 3 4 2 2 2 3" xfId="31457"/>
    <cellStyle name="Table  - Style5 3 4 2 2 3" xfId="31458"/>
    <cellStyle name="Table  - Style5 3 4 2 2 3 2" xfId="31459"/>
    <cellStyle name="Table  - Style5 3 4 2 2 3 3" xfId="31460"/>
    <cellStyle name="Table  - Style5 3 4 2 2 4" xfId="31461"/>
    <cellStyle name="Table  - Style5 3 4 2 2 4 2" xfId="31462"/>
    <cellStyle name="Table  - Style5 3 4 2 2 5" xfId="31463"/>
    <cellStyle name="Table  - Style5 3 4 2 2 5 2" xfId="31464"/>
    <cellStyle name="Table  - Style5 3 4 2 2 6" xfId="31465"/>
    <cellStyle name="Table  - Style5 3 4 2 2 6 2" xfId="31466"/>
    <cellStyle name="Table  - Style5 3 4 2 2 7" xfId="31467"/>
    <cellStyle name="Table  - Style5 3 4 2 3" xfId="31468"/>
    <cellStyle name="Table  - Style5 3 4 2 3 2" xfId="31469"/>
    <cellStyle name="Table  - Style5 3 4 2 3 3" xfId="31470"/>
    <cellStyle name="Table  - Style5 3 4 2 4" xfId="31471"/>
    <cellStyle name="Table  - Style5 3 4 2 4 2" xfId="31472"/>
    <cellStyle name="Table  - Style5 3 4 2 4 3" xfId="31473"/>
    <cellStyle name="Table  - Style5 3 4 2 5" xfId="31474"/>
    <cellStyle name="Table  - Style5 3 4 2 5 2" xfId="31475"/>
    <cellStyle name="Table  - Style5 3 4 2 5 3" xfId="31476"/>
    <cellStyle name="Table  - Style5 3 4 2 6" xfId="31477"/>
    <cellStyle name="Table  - Style5 3 4 2 6 2" xfId="31478"/>
    <cellStyle name="Table  - Style5 3 4 2 7" xfId="31479"/>
    <cellStyle name="Table  - Style5 3 4 2 7 2" xfId="31480"/>
    <cellStyle name="Table  - Style5 3 4 2 8" xfId="31481"/>
    <cellStyle name="Table  - Style5 3 4 2 8 2" xfId="31482"/>
    <cellStyle name="Table  - Style5 3 4 2 9" xfId="31483"/>
    <cellStyle name="Table  - Style5 3 4 3" xfId="31484"/>
    <cellStyle name="Table  - Style5 3 4 3 2" xfId="31485"/>
    <cellStyle name="Table  - Style5 3 4 3 2 2" xfId="31486"/>
    <cellStyle name="Table  - Style5 3 4 3 2 3" xfId="31487"/>
    <cellStyle name="Table  - Style5 3 4 3 3" xfId="31488"/>
    <cellStyle name="Table  - Style5 3 4 3 3 2" xfId="31489"/>
    <cellStyle name="Table  - Style5 3 4 3 3 3" xfId="31490"/>
    <cellStyle name="Table  - Style5 3 4 3 4" xfId="31491"/>
    <cellStyle name="Table  - Style5 3 4 3 4 2" xfId="31492"/>
    <cellStyle name="Table  - Style5 3 4 3 5" xfId="31493"/>
    <cellStyle name="Table  - Style5 3 4 3 5 2" xfId="31494"/>
    <cellStyle name="Table  - Style5 3 4 3 6" xfId="31495"/>
    <cellStyle name="Table  - Style5 3 4 3 6 2" xfId="31496"/>
    <cellStyle name="Table  - Style5 3 4 3 7" xfId="31497"/>
    <cellStyle name="Table  - Style5 3 4 4" xfId="31498"/>
    <cellStyle name="Table  - Style5 3 4 4 2" xfId="31499"/>
    <cellStyle name="Table  - Style5 3 4 4 3" xfId="31500"/>
    <cellStyle name="Table  - Style5 3 4 5" xfId="31501"/>
    <cellStyle name="Table  - Style5 3 4 5 2" xfId="31502"/>
    <cellStyle name="Table  - Style5 3 4 5 3" xfId="31503"/>
    <cellStyle name="Table  - Style5 3 4 6" xfId="31504"/>
    <cellStyle name="Table  - Style5 3 4 6 2" xfId="31505"/>
    <cellStyle name="Table  - Style5 3 4 6 3" xfId="31506"/>
    <cellStyle name="Table  - Style5 3 4 7" xfId="31507"/>
    <cellStyle name="Table  - Style5 3 4 7 2" xfId="31508"/>
    <cellStyle name="Table  - Style5 3 4 8" xfId="31509"/>
    <cellStyle name="Table  - Style5 3 4 8 2" xfId="31510"/>
    <cellStyle name="Table  - Style5 3 4 9" xfId="31511"/>
    <cellStyle name="Table  - Style5 3 4 9 2" xfId="31512"/>
    <cellStyle name="Table  - Style5 3 5" xfId="31513"/>
    <cellStyle name="Table  - Style5 3 5 2" xfId="31514"/>
    <cellStyle name="Table  - Style5 3 5 2 2" xfId="31515"/>
    <cellStyle name="Table  - Style5 3 5 2 2 2" xfId="31516"/>
    <cellStyle name="Table  - Style5 3 5 2 2 3" xfId="31517"/>
    <cellStyle name="Table  - Style5 3 5 2 3" xfId="31518"/>
    <cellStyle name="Table  - Style5 3 5 2 3 2" xfId="31519"/>
    <cellStyle name="Table  - Style5 3 5 2 3 3" xfId="31520"/>
    <cellStyle name="Table  - Style5 3 5 2 4" xfId="31521"/>
    <cellStyle name="Table  - Style5 3 5 2 4 2" xfId="31522"/>
    <cellStyle name="Table  - Style5 3 5 2 5" xfId="31523"/>
    <cellStyle name="Table  - Style5 3 5 2 5 2" xfId="31524"/>
    <cellStyle name="Table  - Style5 3 5 2 6" xfId="31525"/>
    <cellStyle name="Table  - Style5 3 5 2 6 2" xfId="31526"/>
    <cellStyle name="Table  - Style5 3 5 2 7" xfId="31527"/>
    <cellStyle name="Table  - Style5 3 5 3" xfId="31528"/>
    <cellStyle name="Table  - Style5 3 5 3 2" xfId="31529"/>
    <cellStyle name="Table  - Style5 3 5 3 3" xfId="31530"/>
    <cellStyle name="Table  - Style5 3 5 4" xfId="31531"/>
    <cellStyle name="Table  - Style5 3 5 4 2" xfId="31532"/>
    <cellStyle name="Table  - Style5 3 5 4 3" xfId="31533"/>
    <cellStyle name="Table  - Style5 3 5 5" xfId="31534"/>
    <cellStyle name="Table  - Style5 3 5 5 2" xfId="31535"/>
    <cellStyle name="Table  - Style5 3 5 5 3" xfId="31536"/>
    <cellStyle name="Table  - Style5 3 5 6" xfId="31537"/>
    <cellStyle name="Table  - Style5 3 5 6 2" xfId="31538"/>
    <cellStyle name="Table  - Style5 3 5 7" xfId="31539"/>
    <cellStyle name="Table  - Style5 3 5 7 2" xfId="31540"/>
    <cellStyle name="Table  - Style5 3 5 8" xfId="31541"/>
    <cellStyle name="Table  - Style5 3 5 8 2" xfId="31542"/>
    <cellStyle name="Table  - Style5 3 5 9" xfId="31543"/>
    <cellStyle name="Table  - Style5 3 6" xfId="31544"/>
    <cellStyle name="Table  - Style5 3 6 2" xfId="31545"/>
    <cellStyle name="Table  - Style5 3 6 2 2" xfId="31546"/>
    <cellStyle name="Table  - Style5 3 6 2 3" xfId="31547"/>
    <cellStyle name="Table  - Style5 3 6 3" xfId="31548"/>
    <cellStyle name="Table  - Style5 3 6 3 2" xfId="31549"/>
    <cellStyle name="Table  - Style5 3 6 3 3" xfId="31550"/>
    <cellStyle name="Table  - Style5 3 6 4" xfId="31551"/>
    <cellStyle name="Table  - Style5 3 6 4 2" xfId="31552"/>
    <cellStyle name="Table  - Style5 3 6 5" xfId="31553"/>
    <cellStyle name="Table  - Style5 3 6 5 2" xfId="31554"/>
    <cellStyle name="Table  - Style5 3 6 6" xfId="31555"/>
    <cellStyle name="Table  - Style5 3 6 6 2" xfId="31556"/>
    <cellStyle name="Table  - Style5 3 6 7" xfId="31557"/>
    <cellStyle name="Table  - Style5 3 7" xfId="31558"/>
    <cellStyle name="Table  - Style5 3 7 2" xfId="31559"/>
    <cellStyle name="Table  - Style5 3 8" xfId="31560"/>
    <cellStyle name="Table  - Style5 3 9" xfId="31561"/>
    <cellStyle name="Table  - Style5 30" xfId="31562"/>
    <cellStyle name="Table  - Style5 30 2" xfId="31563"/>
    <cellStyle name="Table  - Style5 30 2 2" xfId="31564"/>
    <cellStyle name="Table  - Style5 30 2 2 2" xfId="31565"/>
    <cellStyle name="Table  - Style5 30 2 2 2 2" xfId="31566"/>
    <cellStyle name="Table  - Style5 30 2 2 2 3" xfId="31567"/>
    <cellStyle name="Table  - Style5 30 2 2 3" xfId="31568"/>
    <cellStyle name="Table  - Style5 30 2 2 3 2" xfId="31569"/>
    <cellStyle name="Table  - Style5 30 2 2 3 3" xfId="31570"/>
    <cellStyle name="Table  - Style5 30 2 2 4" xfId="31571"/>
    <cellStyle name="Table  - Style5 30 2 2 4 2" xfId="31572"/>
    <cellStyle name="Table  - Style5 30 2 2 5" xfId="31573"/>
    <cellStyle name="Table  - Style5 30 2 2 5 2" xfId="31574"/>
    <cellStyle name="Table  - Style5 30 2 2 6" xfId="31575"/>
    <cellStyle name="Table  - Style5 30 2 2 6 2" xfId="31576"/>
    <cellStyle name="Table  - Style5 30 2 2 7" xfId="31577"/>
    <cellStyle name="Table  - Style5 30 2 3" xfId="31578"/>
    <cellStyle name="Table  - Style5 30 2 3 2" xfId="31579"/>
    <cellStyle name="Table  - Style5 30 2 3 3" xfId="31580"/>
    <cellStyle name="Table  - Style5 30 2 4" xfId="31581"/>
    <cellStyle name="Table  - Style5 30 2 4 2" xfId="31582"/>
    <cellStyle name="Table  - Style5 30 2 4 3" xfId="31583"/>
    <cellStyle name="Table  - Style5 30 2 5" xfId="31584"/>
    <cellStyle name="Table  - Style5 30 2 5 2" xfId="31585"/>
    <cellStyle name="Table  - Style5 30 2 5 3" xfId="31586"/>
    <cellStyle name="Table  - Style5 30 2 6" xfId="31587"/>
    <cellStyle name="Table  - Style5 30 2 6 2" xfId="31588"/>
    <cellStyle name="Table  - Style5 30 2 7" xfId="31589"/>
    <cellStyle name="Table  - Style5 30 2 7 2" xfId="31590"/>
    <cellStyle name="Table  - Style5 30 2 8" xfId="31591"/>
    <cellStyle name="Table  - Style5 30 2 8 2" xfId="31592"/>
    <cellStyle name="Table  - Style5 30 2 9" xfId="31593"/>
    <cellStyle name="Table  - Style5 30 3" xfId="31594"/>
    <cellStyle name="Table  - Style5 30 3 2" xfId="31595"/>
    <cellStyle name="Table  - Style5 30 3 2 2" xfId="31596"/>
    <cellStyle name="Table  - Style5 30 3 2 3" xfId="31597"/>
    <cellStyle name="Table  - Style5 30 3 3" xfId="31598"/>
    <cellStyle name="Table  - Style5 30 3 3 2" xfId="31599"/>
    <cellStyle name="Table  - Style5 30 3 3 3" xfId="31600"/>
    <cellStyle name="Table  - Style5 30 3 4" xfId="31601"/>
    <cellStyle name="Table  - Style5 30 3 4 2" xfId="31602"/>
    <cellStyle name="Table  - Style5 30 3 5" xfId="31603"/>
    <cellStyle name="Table  - Style5 30 3 5 2" xfId="31604"/>
    <cellStyle name="Table  - Style5 30 3 6" xfId="31605"/>
    <cellStyle name="Table  - Style5 30 3 6 2" xfId="31606"/>
    <cellStyle name="Table  - Style5 30 3 7" xfId="31607"/>
    <cellStyle name="Table  - Style5 30 4" xfId="31608"/>
    <cellStyle name="Table  - Style5 30 4 2" xfId="31609"/>
    <cellStyle name="Table  - Style5 30 5" xfId="31610"/>
    <cellStyle name="Table  - Style5 30 6" xfId="31611"/>
    <cellStyle name="Table  - Style5 31" xfId="31612"/>
    <cellStyle name="Table  - Style5 31 2" xfId="31613"/>
    <cellStyle name="Table  - Style5 31 2 2" xfId="31614"/>
    <cellStyle name="Table  - Style5 31 2 2 2" xfId="31615"/>
    <cellStyle name="Table  - Style5 31 2 2 2 2" xfId="31616"/>
    <cellStyle name="Table  - Style5 31 2 2 2 3" xfId="31617"/>
    <cellStyle name="Table  - Style5 31 2 2 3" xfId="31618"/>
    <cellStyle name="Table  - Style5 31 2 2 3 2" xfId="31619"/>
    <cellStyle name="Table  - Style5 31 2 2 3 3" xfId="31620"/>
    <cellStyle name="Table  - Style5 31 2 2 4" xfId="31621"/>
    <cellStyle name="Table  - Style5 31 2 2 4 2" xfId="31622"/>
    <cellStyle name="Table  - Style5 31 2 2 5" xfId="31623"/>
    <cellStyle name="Table  - Style5 31 2 2 5 2" xfId="31624"/>
    <cellStyle name="Table  - Style5 31 2 2 6" xfId="31625"/>
    <cellStyle name="Table  - Style5 31 2 2 6 2" xfId="31626"/>
    <cellStyle name="Table  - Style5 31 2 2 7" xfId="31627"/>
    <cellStyle name="Table  - Style5 31 2 3" xfId="31628"/>
    <cellStyle name="Table  - Style5 31 2 3 2" xfId="31629"/>
    <cellStyle name="Table  - Style5 31 2 3 3" xfId="31630"/>
    <cellStyle name="Table  - Style5 31 2 4" xfId="31631"/>
    <cellStyle name="Table  - Style5 31 2 4 2" xfId="31632"/>
    <cellStyle name="Table  - Style5 31 2 4 3" xfId="31633"/>
    <cellStyle name="Table  - Style5 31 2 5" xfId="31634"/>
    <cellStyle name="Table  - Style5 31 2 5 2" xfId="31635"/>
    <cellStyle name="Table  - Style5 31 2 5 3" xfId="31636"/>
    <cellStyle name="Table  - Style5 31 2 6" xfId="31637"/>
    <cellStyle name="Table  - Style5 31 2 6 2" xfId="31638"/>
    <cellStyle name="Table  - Style5 31 2 7" xfId="31639"/>
    <cellStyle name="Table  - Style5 31 2 7 2" xfId="31640"/>
    <cellStyle name="Table  - Style5 31 2 8" xfId="31641"/>
    <cellStyle name="Table  - Style5 31 2 8 2" xfId="31642"/>
    <cellStyle name="Table  - Style5 31 2 9" xfId="31643"/>
    <cellStyle name="Table  - Style5 31 3" xfId="31644"/>
    <cellStyle name="Table  - Style5 31 3 2" xfId="31645"/>
    <cellStyle name="Table  - Style5 31 3 2 2" xfId="31646"/>
    <cellStyle name="Table  - Style5 31 3 2 3" xfId="31647"/>
    <cellStyle name="Table  - Style5 31 3 3" xfId="31648"/>
    <cellStyle name="Table  - Style5 31 3 3 2" xfId="31649"/>
    <cellStyle name="Table  - Style5 31 3 3 3" xfId="31650"/>
    <cellStyle name="Table  - Style5 31 3 4" xfId="31651"/>
    <cellStyle name="Table  - Style5 31 3 4 2" xfId="31652"/>
    <cellStyle name="Table  - Style5 31 3 5" xfId="31653"/>
    <cellStyle name="Table  - Style5 31 3 5 2" xfId="31654"/>
    <cellStyle name="Table  - Style5 31 3 6" xfId="31655"/>
    <cellStyle name="Table  - Style5 31 3 6 2" xfId="31656"/>
    <cellStyle name="Table  - Style5 31 3 7" xfId="31657"/>
    <cellStyle name="Table  - Style5 31 4" xfId="31658"/>
    <cellStyle name="Table  - Style5 31 4 2" xfId="31659"/>
    <cellStyle name="Table  - Style5 31 5" xfId="31660"/>
    <cellStyle name="Table  - Style5 31 6" xfId="31661"/>
    <cellStyle name="Table  - Style5 32" xfId="31662"/>
    <cellStyle name="Table  - Style5 32 2" xfId="31663"/>
    <cellStyle name="Table  - Style5 32 2 2" xfId="31664"/>
    <cellStyle name="Table  - Style5 32 2 2 2" xfId="31665"/>
    <cellStyle name="Table  - Style5 32 2 2 2 2" xfId="31666"/>
    <cellStyle name="Table  - Style5 32 2 2 2 3" xfId="31667"/>
    <cellStyle name="Table  - Style5 32 2 2 3" xfId="31668"/>
    <cellStyle name="Table  - Style5 32 2 2 3 2" xfId="31669"/>
    <cellStyle name="Table  - Style5 32 2 2 3 3" xfId="31670"/>
    <cellStyle name="Table  - Style5 32 2 2 4" xfId="31671"/>
    <cellStyle name="Table  - Style5 32 2 2 4 2" xfId="31672"/>
    <cellStyle name="Table  - Style5 32 2 2 5" xfId="31673"/>
    <cellStyle name="Table  - Style5 32 2 2 5 2" xfId="31674"/>
    <cellStyle name="Table  - Style5 32 2 2 6" xfId="31675"/>
    <cellStyle name="Table  - Style5 32 2 2 6 2" xfId="31676"/>
    <cellStyle name="Table  - Style5 32 2 2 7" xfId="31677"/>
    <cellStyle name="Table  - Style5 32 2 3" xfId="31678"/>
    <cellStyle name="Table  - Style5 32 2 3 2" xfId="31679"/>
    <cellStyle name="Table  - Style5 32 2 3 3" xfId="31680"/>
    <cellStyle name="Table  - Style5 32 2 4" xfId="31681"/>
    <cellStyle name="Table  - Style5 32 2 4 2" xfId="31682"/>
    <cellStyle name="Table  - Style5 32 2 4 3" xfId="31683"/>
    <cellStyle name="Table  - Style5 32 2 5" xfId="31684"/>
    <cellStyle name="Table  - Style5 32 2 5 2" xfId="31685"/>
    <cellStyle name="Table  - Style5 32 2 5 3" xfId="31686"/>
    <cellStyle name="Table  - Style5 32 2 6" xfId="31687"/>
    <cellStyle name="Table  - Style5 32 2 6 2" xfId="31688"/>
    <cellStyle name="Table  - Style5 32 2 7" xfId="31689"/>
    <cellStyle name="Table  - Style5 32 2 7 2" xfId="31690"/>
    <cellStyle name="Table  - Style5 32 2 8" xfId="31691"/>
    <cellStyle name="Table  - Style5 32 2 8 2" xfId="31692"/>
    <cellStyle name="Table  - Style5 32 2 9" xfId="31693"/>
    <cellStyle name="Table  - Style5 32 3" xfId="31694"/>
    <cellStyle name="Table  - Style5 32 3 2" xfId="31695"/>
    <cellStyle name="Table  - Style5 32 3 2 2" xfId="31696"/>
    <cellStyle name="Table  - Style5 32 3 2 3" xfId="31697"/>
    <cellStyle name="Table  - Style5 32 3 3" xfId="31698"/>
    <cellStyle name="Table  - Style5 32 3 3 2" xfId="31699"/>
    <cellStyle name="Table  - Style5 32 3 3 3" xfId="31700"/>
    <cellStyle name="Table  - Style5 32 3 4" xfId="31701"/>
    <cellStyle name="Table  - Style5 32 3 4 2" xfId="31702"/>
    <cellStyle name="Table  - Style5 32 3 5" xfId="31703"/>
    <cellStyle name="Table  - Style5 32 3 5 2" xfId="31704"/>
    <cellStyle name="Table  - Style5 32 3 6" xfId="31705"/>
    <cellStyle name="Table  - Style5 32 3 6 2" xfId="31706"/>
    <cellStyle name="Table  - Style5 32 3 7" xfId="31707"/>
    <cellStyle name="Table  - Style5 32 4" xfId="31708"/>
    <cellStyle name="Table  - Style5 32 4 2" xfId="31709"/>
    <cellStyle name="Table  - Style5 32 5" xfId="31710"/>
    <cellStyle name="Table  - Style5 32 6" xfId="31711"/>
    <cellStyle name="Table  - Style5 33" xfId="31712"/>
    <cellStyle name="Table  - Style5 33 2" xfId="31713"/>
    <cellStyle name="Table  - Style5 33 2 2" xfId="31714"/>
    <cellStyle name="Table  - Style5 33 2 2 2" xfId="31715"/>
    <cellStyle name="Table  - Style5 33 2 2 2 2" xfId="31716"/>
    <cellStyle name="Table  - Style5 33 2 2 2 3" xfId="31717"/>
    <cellStyle name="Table  - Style5 33 2 2 3" xfId="31718"/>
    <cellStyle name="Table  - Style5 33 2 2 3 2" xfId="31719"/>
    <cellStyle name="Table  - Style5 33 2 2 3 3" xfId="31720"/>
    <cellStyle name="Table  - Style5 33 2 2 4" xfId="31721"/>
    <cellStyle name="Table  - Style5 33 2 2 4 2" xfId="31722"/>
    <cellStyle name="Table  - Style5 33 2 2 5" xfId="31723"/>
    <cellStyle name="Table  - Style5 33 2 2 5 2" xfId="31724"/>
    <cellStyle name="Table  - Style5 33 2 2 6" xfId="31725"/>
    <cellStyle name="Table  - Style5 33 2 2 6 2" xfId="31726"/>
    <cellStyle name="Table  - Style5 33 2 2 7" xfId="31727"/>
    <cellStyle name="Table  - Style5 33 2 3" xfId="31728"/>
    <cellStyle name="Table  - Style5 33 2 3 2" xfId="31729"/>
    <cellStyle name="Table  - Style5 33 2 3 3" xfId="31730"/>
    <cellStyle name="Table  - Style5 33 2 4" xfId="31731"/>
    <cellStyle name="Table  - Style5 33 2 4 2" xfId="31732"/>
    <cellStyle name="Table  - Style5 33 2 4 3" xfId="31733"/>
    <cellStyle name="Table  - Style5 33 2 5" xfId="31734"/>
    <cellStyle name="Table  - Style5 33 2 5 2" xfId="31735"/>
    <cellStyle name="Table  - Style5 33 2 5 3" xfId="31736"/>
    <cellStyle name="Table  - Style5 33 2 6" xfId="31737"/>
    <cellStyle name="Table  - Style5 33 2 6 2" xfId="31738"/>
    <cellStyle name="Table  - Style5 33 2 7" xfId="31739"/>
    <cellStyle name="Table  - Style5 33 2 7 2" xfId="31740"/>
    <cellStyle name="Table  - Style5 33 2 8" xfId="31741"/>
    <cellStyle name="Table  - Style5 33 2 8 2" xfId="31742"/>
    <cellStyle name="Table  - Style5 33 2 9" xfId="31743"/>
    <cellStyle name="Table  - Style5 33 3" xfId="31744"/>
    <cellStyle name="Table  - Style5 33 3 2" xfId="31745"/>
    <cellStyle name="Table  - Style5 33 3 2 2" xfId="31746"/>
    <cellStyle name="Table  - Style5 33 3 2 3" xfId="31747"/>
    <cellStyle name="Table  - Style5 33 3 3" xfId="31748"/>
    <cellStyle name="Table  - Style5 33 3 3 2" xfId="31749"/>
    <cellStyle name="Table  - Style5 33 3 3 3" xfId="31750"/>
    <cellStyle name="Table  - Style5 33 3 4" xfId="31751"/>
    <cellStyle name="Table  - Style5 33 3 4 2" xfId="31752"/>
    <cellStyle name="Table  - Style5 33 3 5" xfId="31753"/>
    <cellStyle name="Table  - Style5 33 3 5 2" xfId="31754"/>
    <cellStyle name="Table  - Style5 33 3 6" xfId="31755"/>
    <cellStyle name="Table  - Style5 33 3 6 2" xfId="31756"/>
    <cellStyle name="Table  - Style5 33 3 7" xfId="31757"/>
    <cellStyle name="Table  - Style5 33 4" xfId="31758"/>
    <cellStyle name="Table  - Style5 33 4 2" xfId="31759"/>
    <cellStyle name="Table  - Style5 33 5" xfId="31760"/>
    <cellStyle name="Table  - Style5 33 6" xfId="31761"/>
    <cellStyle name="Table  - Style5 34" xfId="31762"/>
    <cellStyle name="Table  - Style5 34 2" xfId="31763"/>
    <cellStyle name="Table  - Style5 34 2 2" xfId="31764"/>
    <cellStyle name="Table  - Style5 34 2 2 2" xfId="31765"/>
    <cellStyle name="Table  - Style5 34 2 2 2 2" xfId="31766"/>
    <cellStyle name="Table  - Style5 34 2 2 2 3" xfId="31767"/>
    <cellStyle name="Table  - Style5 34 2 2 3" xfId="31768"/>
    <cellStyle name="Table  - Style5 34 2 2 3 2" xfId="31769"/>
    <cellStyle name="Table  - Style5 34 2 2 3 3" xfId="31770"/>
    <cellStyle name="Table  - Style5 34 2 2 4" xfId="31771"/>
    <cellStyle name="Table  - Style5 34 2 2 4 2" xfId="31772"/>
    <cellStyle name="Table  - Style5 34 2 2 5" xfId="31773"/>
    <cellStyle name="Table  - Style5 34 2 2 5 2" xfId="31774"/>
    <cellStyle name="Table  - Style5 34 2 2 6" xfId="31775"/>
    <cellStyle name="Table  - Style5 34 2 2 6 2" xfId="31776"/>
    <cellStyle name="Table  - Style5 34 2 2 7" xfId="31777"/>
    <cellStyle name="Table  - Style5 34 2 3" xfId="31778"/>
    <cellStyle name="Table  - Style5 34 2 3 2" xfId="31779"/>
    <cellStyle name="Table  - Style5 34 2 3 3" xfId="31780"/>
    <cellStyle name="Table  - Style5 34 2 4" xfId="31781"/>
    <cellStyle name="Table  - Style5 34 2 4 2" xfId="31782"/>
    <cellStyle name="Table  - Style5 34 2 4 3" xfId="31783"/>
    <cellStyle name="Table  - Style5 34 2 5" xfId="31784"/>
    <cellStyle name="Table  - Style5 34 2 5 2" xfId="31785"/>
    <cellStyle name="Table  - Style5 34 2 5 3" xfId="31786"/>
    <cellStyle name="Table  - Style5 34 2 6" xfId="31787"/>
    <cellStyle name="Table  - Style5 34 2 6 2" xfId="31788"/>
    <cellStyle name="Table  - Style5 34 2 7" xfId="31789"/>
    <cellStyle name="Table  - Style5 34 2 7 2" xfId="31790"/>
    <cellStyle name="Table  - Style5 34 2 8" xfId="31791"/>
    <cellStyle name="Table  - Style5 34 2 8 2" xfId="31792"/>
    <cellStyle name="Table  - Style5 34 2 9" xfId="31793"/>
    <cellStyle name="Table  - Style5 34 3" xfId="31794"/>
    <cellStyle name="Table  - Style5 34 3 2" xfId="31795"/>
    <cellStyle name="Table  - Style5 34 3 2 2" xfId="31796"/>
    <cellStyle name="Table  - Style5 34 3 2 3" xfId="31797"/>
    <cellStyle name="Table  - Style5 34 3 3" xfId="31798"/>
    <cellStyle name="Table  - Style5 34 3 3 2" xfId="31799"/>
    <cellStyle name="Table  - Style5 34 3 3 3" xfId="31800"/>
    <cellStyle name="Table  - Style5 34 3 4" xfId="31801"/>
    <cellStyle name="Table  - Style5 34 3 4 2" xfId="31802"/>
    <cellStyle name="Table  - Style5 34 3 5" xfId="31803"/>
    <cellStyle name="Table  - Style5 34 3 5 2" xfId="31804"/>
    <cellStyle name="Table  - Style5 34 3 6" xfId="31805"/>
    <cellStyle name="Table  - Style5 34 3 6 2" xfId="31806"/>
    <cellStyle name="Table  - Style5 34 3 7" xfId="31807"/>
    <cellStyle name="Table  - Style5 34 4" xfId="31808"/>
    <cellStyle name="Table  - Style5 34 4 2" xfId="31809"/>
    <cellStyle name="Table  - Style5 34 5" xfId="31810"/>
    <cellStyle name="Table  - Style5 34 6" xfId="31811"/>
    <cellStyle name="Table  - Style5 35" xfId="31812"/>
    <cellStyle name="Table  - Style5 35 2" xfId="31813"/>
    <cellStyle name="Table  - Style5 35 2 2" xfId="31814"/>
    <cellStyle name="Table  - Style5 35 2 2 2" xfId="31815"/>
    <cellStyle name="Table  - Style5 35 2 2 2 2" xfId="31816"/>
    <cellStyle name="Table  - Style5 35 2 2 2 3" xfId="31817"/>
    <cellStyle name="Table  - Style5 35 2 2 3" xfId="31818"/>
    <cellStyle name="Table  - Style5 35 2 2 3 2" xfId="31819"/>
    <cellStyle name="Table  - Style5 35 2 2 3 3" xfId="31820"/>
    <cellStyle name="Table  - Style5 35 2 2 4" xfId="31821"/>
    <cellStyle name="Table  - Style5 35 2 2 4 2" xfId="31822"/>
    <cellStyle name="Table  - Style5 35 2 2 5" xfId="31823"/>
    <cellStyle name="Table  - Style5 35 2 2 5 2" xfId="31824"/>
    <cellStyle name="Table  - Style5 35 2 2 6" xfId="31825"/>
    <cellStyle name="Table  - Style5 35 2 2 6 2" xfId="31826"/>
    <cellStyle name="Table  - Style5 35 2 2 7" xfId="31827"/>
    <cellStyle name="Table  - Style5 35 2 3" xfId="31828"/>
    <cellStyle name="Table  - Style5 35 2 3 2" xfId="31829"/>
    <cellStyle name="Table  - Style5 35 2 3 3" xfId="31830"/>
    <cellStyle name="Table  - Style5 35 2 4" xfId="31831"/>
    <cellStyle name="Table  - Style5 35 2 4 2" xfId="31832"/>
    <cellStyle name="Table  - Style5 35 2 4 3" xfId="31833"/>
    <cellStyle name="Table  - Style5 35 2 5" xfId="31834"/>
    <cellStyle name="Table  - Style5 35 2 5 2" xfId="31835"/>
    <cellStyle name="Table  - Style5 35 2 5 3" xfId="31836"/>
    <cellStyle name="Table  - Style5 35 2 6" xfId="31837"/>
    <cellStyle name="Table  - Style5 35 2 6 2" xfId="31838"/>
    <cellStyle name="Table  - Style5 35 2 7" xfId="31839"/>
    <cellStyle name="Table  - Style5 35 2 7 2" xfId="31840"/>
    <cellStyle name="Table  - Style5 35 2 8" xfId="31841"/>
    <cellStyle name="Table  - Style5 35 2 8 2" xfId="31842"/>
    <cellStyle name="Table  - Style5 35 2 9" xfId="31843"/>
    <cellStyle name="Table  - Style5 35 3" xfId="31844"/>
    <cellStyle name="Table  - Style5 35 3 2" xfId="31845"/>
    <cellStyle name="Table  - Style5 35 3 2 2" xfId="31846"/>
    <cellStyle name="Table  - Style5 35 3 2 3" xfId="31847"/>
    <cellStyle name="Table  - Style5 35 3 3" xfId="31848"/>
    <cellStyle name="Table  - Style5 35 3 3 2" xfId="31849"/>
    <cellStyle name="Table  - Style5 35 3 3 3" xfId="31850"/>
    <cellStyle name="Table  - Style5 35 3 4" xfId="31851"/>
    <cellStyle name="Table  - Style5 35 3 4 2" xfId="31852"/>
    <cellStyle name="Table  - Style5 35 3 5" xfId="31853"/>
    <cellStyle name="Table  - Style5 35 3 5 2" xfId="31854"/>
    <cellStyle name="Table  - Style5 35 3 6" xfId="31855"/>
    <cellStyle name="Table  - Style5 35 3 6 2" xfId="31856"/>
    <cellStyle name="Table  - Style5 35 3 7" xfId="31857"/>
    <cellStyle name="Table  - Style5 35 4" xfId="31858"/>
    <cellStyle name="Table  - Style5 35 4 2" xfId="31859"/>
    <cellStyle name="Table  - Style5 35 5" xfId="31860"/>
    <cellStyle name="Table  - Style5 35 6" xfId="31861"/>
    <cellStyle name="Table  - Style5 36" xfId="31862"/>
    <cellStyle name="Table  - Style5 36 2" xfId="31863"/>
    <cellStyle name="Table  - Style5 36 2 2" xfId="31864"/>
    <cellStyle name="Table  - Style5 36 2 2 2" xfId="31865"/>
    <cellStyle name="Table  - Style5 36 2 2 2 2" xfId="31866"/>
    <cellStyle name="Table  - Style5 36 2 2 2 3" xfId="31867"/>
    <cellStyle name="Table  - Style5 36 2 2 3" xfId="31868"/>
    <cellStyle name="Table  - Style5 36 2 2 3 2" xfId="31869"/>
    <cellStyle name="Table  - Style5 36 2 2 3 3" xfId="31870"/>
    <cellStyle name="Table  - Style5 36 2 2 4" xfId="31871"/>
    <cellStyle name="Table  - Style5 36 2 2 4 2" xfId="31872"/>
    <cellStyle name="Table  - Style5 36 2 2 5" xfId="31873"/>
    <cellStyle name="Table  - Style5 36 2 2 5 2" xfId="31874"/>
    <cellStyle name="Table  - Style5 36 2 2 6" xfId="31875"/>
    <cellStyle name="Table  - Style5 36 2 2 6 2" xfId="31876"/>
    <cellStyle name="Table  - Style5 36 2 2 7" xfId="31877"/>
    <cellStyle name="Table  - Style5 36 2 3" xfId="31878"/>
    <cellStyle name="Table  - Style5 36 2 3 2" xfId="31879"/>
    <cellStyle name="Table  - Style5 36 2 3 3" xfId="31880"/>
    <cellStyle name="Table  - Style5 36 2 4" xfId="31881"/>
    <cellStyle name="Table  - Style5 36 2 4 2" xfId="31882"/>
    <cellStyle name="Table  - Style5 36 2 4 3" xfId="31883"/>
    <cellStyle name="Table  - Style5 36 2 5" xfId="31884"/>
    <cellStyle name="Table  - Style5 36 2 5 2" xfId="31885"/>
    <cellStyle name="Table  - Style5 36 2 5 3" xfId="31886"/>
    <cellStyle name="Table  - Style5 36 2 6" xfId="31887"/>
    <cellStyle name="Table  - Style5 36 2 6 2" xfId="31888"/>
    <cellStyle name="Table  - Style5 36 2 7" xfId="31889"/>
    <cellStyle name="Table  - Style5 36 2 7 2" xfId="31890"/>
    <cellStyle name="Table  - Style5 36 2 8" xfId="31891"/>
    <cellStyle name="Table  - Style5 36 2 8 2" xfId="31892"/>
    <cellStyle name="Table  - Style5 36 2 9" xfId="31893"/>
    <cellStyle name="Table  - Style5 36 3" xfId="31894"/>
    <cellStyle name="Table  - Style5 36 3 2" xfId="31895"/>
    <cellStyle name="Table  - Style5 36 3 2 2" xfId="31896"/>
    <cellStyle name="Table  - Style5 36 3 2 3" xfId="31897"/>
    <cellStyle name="Table  - Style5 36 3 3" xfId="31898"/>
    <cellStyle name="Table  - Style5 36 3 3 2" xfId="31899"/>
    <cellStyle name="Table  - Style5 36 3 3 3" xfId="31900"/>
    <cellStyle name="Table  - Style5 36 3 4" xfId="31901"/>
    <cellStyle name="Table  - Style5 36 3 4 2" xfId="31902"/>
    <cellStyle name="Table  - Style5 36 3 5" xfId="31903"/>
    <cellStyle name="Table  - Style5 36 3 5 2" xfId="31904"/>
    <cellStyle name="Table  - Style5 36 3 6" xfId="31905"/>
    <cellStyle name="Table  - Style5 36 3 6 2" xfId="31906"/>
    <cellStyle name="Table  - Style5 36 3 7" xfId="31907"/>
    <cellStyle name="Table  - Style5 36 4" xfId="31908"/>
    <cellStyle name="Table  - Style5 36 4 2" xfId="31909"/>
    <cellStyle name="Table  - Style5 36 5" xfId="31910"/>
    <cellStyle name="Table  - Style5 36 6" xfId="31911"/>
    <cellStyle name="Table  - Style5 37" xfId="31912"/>
    <cellStyle name="Table  - Style5 37 2" xfId="31913"/>
    <cellStyle name="Table  - Style5 37 2 2" xfId="31914"/>
    <cellStyle name="Table  - Style5 37 2 2 2" xfId="31915"/>
    <cellStyle name="Table  - Style5 37 2 2 2 2" xfId="31916"/>
    <cellStyle name="Table  - Style5 37 2 2 2 3" xfId="31917"/>
    <cellStyle name="Table  - Style5 37 2 2 3" xfId="31918"/>
    <cellStyle name="Table  - Style5 37 2 2 3 2" xfId="31919"/>
    <cellStyle name="Table  - Style5 37 2 2 3 3" xfId="31920"/>
    <cellStyle name="Table  - Style5 37 2 2 4" xfId="31921"/>
    <cellStyle name="Table  - Style5 37 2 2 4 2" xfId="31922"/>
    <cellStyle name="Table  - Style5 37 2 2 5" xfId="31923"/>
    <cellStyle name="Table  - Style5 37 2 2 5 2" xfId="31924"/>
    <cellStyle name="Table  - Style5 37 2 2 6" xfId="31925"/>
    <cellStyle name="Table  - Style5 37 2 2 6 2" xfId="31926"/>
    <cellStyle name="Table  - Style5 37 2 2 7" xfId="31927"/>
    <cellStyle name="Table  - Style5 37 2 3" xfId="31928"/>
    <cellStyle name="Table  - Style5 37 2 3 2" xfId="31929"/>
    <cellStyle name="Table  - Style5 37 2 3 3" xfId="31930"/>
    <cellStyle name="Table  - Style5 37 2 4" xfId="31931"/>
    <cellStyle name="Table  - Style5 37 2 4 2" xfId="31932"/>
    <cellStyle name="Table  - Style5 37 2 4 3" xfId="31933"/>
    <cellStyle name="Table  - Style5 37 2 5" xfId="31934"/>
    <cellStyle name="Table  - Style5 37 2 5 2" xfId="31935"/>
    <cellStyle name="Table  - Style5 37 2 5 3" xfId="31936"/>
    <cellStyle name="Table  - Style5 37 2 6" xfId="31937"/>
    <cellStyle name="Table  - Style5 37 2 6 2" xfId="31938"/>
    <cellStyle name="Table  - Style5 37 2 7" xfId="31939"/>
    <cellStyle name="Table  - Style5 37 2 7 2" xfId="31940"/>
    <cellStyle name="Table  - Style5 37 2 8" xfId="31941"/>
    <cellStyle name="Table  - Style5 37 2 8 2" xfId="31942"/>
    <cellStyle name="Table  - Style5 37 2 9" xfId="31943"/>
    <cellStyle name="Table  - Style5 37 3" xfId="31944"/>
    <cellStyle name="Table  - Style5 37 3 2" xfId="31945"/>
    <cellStyle name="Table  - Style5 37 3 2 2" xfId="31946"/>
    <cellStyle name="Table  - Style5 37 3 2 3" xfId="31947"/>
    <cellStyle name="Table  - Style5 37 3 3" xfId="31948"/>
    <cellStyle name="Table  - Style5 37 3 3 2" xfId="31949"/>
    <cellStyle name="Table  - Style5 37 3 3 3" xfId="31950"/>
    <cellStyle name="Table  - Style5 37 3 4" xfId="31951"/>
    <cellStyle name="Table  - Style5 37 3 4 2" xfId="31952"/>
    <cellStyle name="Table  - Style5 37 3 5" xfId="31953"/>
    <cellStyle name="Table  - Style5 37 3 5 2" xfId="31954"/>
    <cellStyle name="Table  - Style5 37 3 6" xfId="31955"/>
    <cellStyle name="Table  - Style5 37 3 6 2" xfId="31956"/>
    <cellStyle name="Table  - Style5 37 3 7" xfId="31957"/>
    <cellStyle name="Table  - Style5 37 4" xfId="31958"/>
    <cellStyle name="Table  - Style5 37 4 2" xfId="31959"/>
    <cellStyle name="Table  - Style5 37 5" xfId="31960"/>
    <cellStyle name="Table  - Style5 37 6" xfId="31961"/>
    <cellStyle name="Table  - Style5 38" xfId="31962"/>
    <cellStyle name="Table  - Style5 38 2" xfId="31963"/>
    <cellStyle name="Table  - Style5 38 2 2" xfId="31964"/>
    <cellStyle name="Table  - Style5 38 2 2 2" xfId="31965"/>
    <cellStyle name="Table  - Style5 38 2 2 2 2" xfId="31966"/>
    <cellStyle name="Table  - Style5 38 2 2 2 3" xfId="31967"/>
    <cellStyle name="Table  - Style5 38 2 2 3" xfId="31968"/>
    <cellStyle name="Table  - Style5 38 2 2 3 2" xfId="31969"/>
    <cellStyle name="Table  - Style5 38 2 2 3 3" xfId="31970"/>
    <cellStyle name="Table  - Style5 38 2 2 4" xfId="31971"/>
    <cellStyle name="Table  - Style5 38 2 2 4 2" xfId="31972"/>
    <cellStyle name="Table  - Style5 38 2 2 5" xfId="31973"/>
    <cellStyle name="Table  - Style5 38 2 2 5 2" xfId="31974"/>
    <cellStyle name="Table  - Style5 38 2 2 6" xfId="31975"/>
    <cellStyle name="Table  - Style5 38 2 2 6 2" xfId="31976"/>
    <cellStyle name="Table  - Style5 38 2 2 7" xfId="31977"/>
    <cellStyle name="Table  - Style5 38 2 3" xfId="31978"/>
    <cellStyle name="Table  - Style5 38 2 3 2" xfId="31979"/>
    <cellStyle name="Table  - Style5 38 2 3 3" xfId="31980"/>
    <cellStyle name="Table  - Style5 38 2 4" xfId="31981"/>
    <cellStyle name="Table  - Style5 38 2 4 2" xfId="31982"/>
    <cellStyle name="Table  - Style5 38 2 4 3" xfId="31983"/>
    <cellStyle name="Table  - Style5 38 2 5" xfId="31984"/>
    <cellStyle name="Table  - Style5 38 2 5 2" xfId="31985"/>
    <cellStyle name="Table  - Style5 38 2 5 3" xfId="31986"/>
    <cellStyle name="Table  - Style5 38 2 6" xfId="31987"/>
    <cellStyle name="Table  - Style5 38 2 6 2" xfId="31988"/>
    <cellStyle name="Table  - Style5 38 2 7" xfId="31989"/>
    <cellStyle name="Table  - Style5 38 2 7 2" xfId="31990"/>
    <cellStyle name="Table  - Style5 38 2 8" xfId="31991"/>
    <cellStyle name="Table  - Style5 38 2 8 2" xfId="31992"/>
    <cellStyle name="Table  - Style5 38 2 9" xfId="31993"/>
    <cellStyle name="Table  - Style5 38 3" xfId="31994"/>
    <cellStyle name="Table  - Style5 38 3 2" xfId="31995"/>
    <cellStyle name="Table  - Style5 38 3 2 2" xfId="31996"/>
    <cellStyle name="Table  - Style5 38 3 2 3" xfId="31997"/>
    <cellStyle name="Table  - Style5 38 3 3" xfId="31998"/>
    <cellStyle name="Table  - Style5 38 3 3 2" xfId="31999"/>
    <cellStyle name="Table  - Style5 38 3 3 3" xfId="32000"/>
    <cellStyle name="Table  - Style5 38 3 4" xfId="32001"/>
    <cellStyle name="Table  - Style5 38 3 4 2" xfId="32002"/>
    <cellStyle name="Table  - Style5 38 3 5" xfId="32003"/>
    <cellStyle name="Table  - Style5 38 3 5 2" xfId="32004"/>
    <cellStyle name="Table  - Style5 38 3 6" xfId="32005"/>
    <cellStyle name="Table  - Style5 38 3 6 2" xfId="32006"/>
    <cellStyle name="Table  - Style5 38 3 7" xfId="32007"/>
    <cellStyle name="Table  - Style5 38 4" xfId="32008"/>
    <cellStyle name="Table  - Style5 38 4 2" xfId="32009"/>
    <cellStyle name="Table  - Style5 38 5" xfId="32010"/>
    <cellStyle name="Table  - Style5 38 6" xfId="32011"/>
    <cellStyle name="Table  - Style5 39" xfId="32012"/>
    <cellStyle name="Table  - Style5 39 2" xfId="32013"/>
    <cellStyle name="Table  - Style5 39 2 2" xfId="32014"/>
    <cellStyle name="Table  - Style5 39 2 2 2" xfId="32015"/>
    <cellStyle name="Table  - Style5 39 2 2 2 2" xfId="32016"/>
    <cellStyle name="Table  - Style5 39 2 2 2 3" xfId="32017"/>
    <cellStyle name="Table  - Style5 39 2 2 3" xfId="32018"/>
    <cellStyle name="Table  - Style5 39 2 2 3 2" xfId="32019"/>
    <cellStyle name="Table  - Style5 39 2 2 3 3" xfId="32020"/>
    <cellStyle name="Table  - Style5 39 2 2 4" xfId="32021"/>
    <cellStyle name="Table  - Style5 39 2 2 4 2" xfId="32022"/>
    <cellStyle name="Table  - Style5 39 2 2 5" xfId="32023"/>
    <cellStyle name="Table  - Style5 39 2 2 5 2" xfId="32024"/>
    <cellStyle name="Table  - Style5 39 2 2 6" xfId="32025"/>
    <cellStyle name="Table  - Style5 39 2 2 6 2" xfId="32026"/>
    <cellStyle name="Table  - Style5 39 2 2 7" xfId="32027"/>
    <cellStyle name="Table  - Style5 39 2 3" xfId="32028"/>
    <cellStyle name="Table  - Style5 39 2 3 2" xfId="32029"/>
    <cellStyle name="Table  - Style5 39 2 3 3" xfId="32030"/>
    <cellStyle name="Table  - Style5 39 2 4" xfId="32031"/>
    <cellStyle name="Table  - Style5 39 2 4 2" xfId="32032"/>
    <cellStyle name="Table  - Style5 39 2 4 3" xfId="32033"/>
    <cellStyle name="Table  - Style5 39 2 5" xfId="32034"/>
    <cellStyle name="Table  - Style5 39 2 5 2" xfId="32035"/>
    <cellStyle name="Table  - Style5 39 2 5 3" xfId="32036"/>
    <cellStyle name="Table  - Style5 39 2 6" xfId="32037"/>
    <cellStyle name="Table  - Style5 39 2 6 2" xfId="32038"/>
    <cellStyle name="Table  - Style5 39 2 7" xfId="32039"/>
    <cellStyle name="Table  - Style5 39 2 7 2" xfId="32040"/>
    <cellStyle name="Table  - Style5 39 2 8" xfId="32041"/>
    <cellStyle name="Table  - Style5 39 2 8 2" xfId="32042"/>
    <cellStyle name="Table  - Style5 39 2 9" xfId="32043"/>
    <cellStyle name="Table  - Style5 39 3" xfId="32044"/>
    <cellStyle name="Table  - Style5 39 3 2" xfId="32045"/>
    <cellStyle name="Table  - Style5 39 3 2 2" xfId="32046"/>
    <cellStyle name="Table  - Style5 39 3 2 3" xfId="32047"/>
    <cellStyle name="Table  - Style5 39 3 3" xfId="32048"/>
    <cellStyle name="Table  - Style5 39 3 3 2" xfId="32049"/>
    <cellStyle name="Table  - Style5 39 3 3 3" xfId="32050"/>
    <cellStyle name="Table  - Style5 39 3 4" xfId="32051"/>
    <cellStyle name="Table  - Style5 39 3 4 2" xfId="32052"/>
    <cellStyle name="Table  - Style5 39 3 5" xfId="32053"/>
    <cellStyle name="Table  - Style5 39 3 5 2" xfId="32054"/>
    <cellStyle name="Table  - Style5 39 3 6" xfId="32055"/>
    <cellStyle name="Table  - Style5 39 3 6 2" xfId="32056"/>
    <cellStyle name="Table  - Style5 39 3 7" xfId="32057"/>
    <cellStyle name="Table  - Style5 39 4" xfId="32058"/>
    <cellStyle name="Table  - Style5 39 4 2" xfId="32059"/>
    <cellStyle name="Table  - Style5 39 5" xfId="32060"/>
    <cellStyle name="Table  - Style5 39 6" xfId="32061"/>
    <cellStyle name="Table  - Style5 4" xfId="32062"/>
    <cellStyle name="Table  - Style5 4 2" xfId="32063"/>
    <cellStyle name="Table  - Style5 4 2 10" xfId="32064"/>
    <cellStyle name="Table  - Style5 4 2 2" xfId="32065"/>
    <cellStyle name="Table  - Style5 4 2 2 2" xfId="32066"/>
    <cellStyle name="Table  - Style5 4 2 2 2 2" xfId="32067"/>
    <cellStyle name="Table  - Style5 4 2 2 2 2 2" xfId="32068"/>
    <cellStyle name="Table  - Style5 4 2 2 2 2 3" xfId="32069"/>
    <cellStyle name="Table  - Style5 4 2 2 2 3" xfId="32070"/>
    <cellStyle name="Table  - Style5 4 2 2 2 3 2" xfId="32071"/>
    <cellStyle name="Table  - Style5 4 2 2 2 3 3" xfId="32072"/>
    <cellStyle name="Table  - Style5 4 2 2 2 4" xfId="32073"/>
    <cellStyle name="Table  - Style5 4 2 2 2 4 2" xfId="32074"/>
    <cellStyle name="Table  - Style5 4 2 2 2 5" xfId="32075"/>
    <cellStyle name="Table  - Style5 4 2 2 2 5 2" xfId="32076"/>
    <cellStyle name="Table  - Style5 4 2 2 2 6" xfId="32077"/>
    <cellStyle name="Table  - Style5 4 2 2 2 6 2" xfId="32078"/>
    <cellStyle name="Table  - Style5 4 2 2 2 7" xfId="32079"/>
    <cellStyle name="Table  - Style5 4 2 2 3" xfId="32080"/>
    <cellStyle name="Table  - Style5 4 2 2 3 2" xfId="32081"/>
    <cellStyle name="Table  - Style5 4 2 2 3 3" xfId="32082"/>
    <cellStyle name="Table  - Style5 4 2 2 4" xfId="32083"/>
    <cellStyle name="Table  - Style5 4 2 2 4 2" xfId="32084"/>
    <cellStyle name="Table  - Style5 4 2 2 4 3" xfId="32085"/>
    <cellStyle name="Table  - Style5 4 2 2 5" xfId="32086"/>
    <cellStyle name="Table  - Style5 4 2 2 5 2" xfId="32087"/>
    <cellStyle name="Table  - Style5 4 2 2 5 3" xfId="32088"/>
    <cellStyle name="Table  - Style5 4 2 2 6" xfId="32089"/>
    <cellStyle name="Table  - Style5 4 2 2 6 2" xfId="32090"/>
    <cellStyle name="Table  - Style5 4 2 2 7" xfId="32091"/>
    <cellStyle name="Table  - Style5 4 2 2 7 2" xfId="32092"/>
    <cellStyle name="Table  - Style5 4 2 2 8" xfId="32093"/>
    <cellStyle name="Table  - Style5 4 2 2 8 2" xfId="32094"/>
    <cellStyle name="Table  - Style5 4 2 2 9" xfId="32095"/>
    <cellStyle name="Table  - Style5 4 2 3" xfId="32096"/>
    <cellStyle name="Table  - Style5 4 2 3 2" xfId="32097"/>
    <cellStyle name="Table  - Style5 4 2 3 2 2" xfId="32098"/>
    <cellStyle name="Table  - Style5 4 2 3 2 3" xfId="32099"/>
    <cellStyle name="Table  - Style5 4 2 3 3" xfId="32100"/>
    <cellStyle name="Table  - Style5 4 2 3 3 2" xfId="32101"/>
    <cellStyle name="Table  - Style5 4 2 3 3 3" xfId="32102"/>
    <cellStyle name="Table  - Style5 4 2 3 4" xfId="32103"/>
    <cellStyle name="Table  - Style5 4 2 3 4 2" xfId="32104"/>
    <cellStyle name="Table  - Style5 4 2 3 5" xfId="32105"/>
    <cellStyle name="Table  - Style5 4 2 3 5 2" xfId="32106"/>
    <cellStyle name="Table  - Style5 4 2 3 6" xfId="32107"/>
    <cellStyle name="Table  - Style5 4 2 3 6 2" xfId="32108"/>
    <cellStyle name="Table  - Style5 4 2 3 7" xfId="32109"/>
    <cellStyle name="Table  - Style5 4 2 4" xfId="32110"/>
    <cellStyle name="Table  - Style5 4 2 4 2" xfId="32111"/>
    <cellStyle name="Table  - Style5 4 2 4 3" xfId="32112"/>
    <cellStyle name="Table  - Style5 4 2 5" xfId="32113"/>
    <cellStyle name="Table  - Style5 4 2 5 2" xfId="32114"/>
    <cellStyle name="Table  - Style5 4 2 5 3" xfId="32115"/>
    <cellStyle name="Table  - Style5 4 2 6" xfId="32116"/>
    <cellStyle name="Table  - Style5 4 2 6 2" xfId="32117"/>
    <cellStyle name="Table  - Style5 4 2 6 3" xfId="32118"/>
    <cellStyle name="Table  - Style5 4 2 7" xfId="32119"/>
    <cellStyle name="Table  - Style5 4 2 7 2" xfId="32120"/>
    <cellStyle name="Table  - Style5 4 2 8" xfId="32121"/>
    <cellStyle name="Table  - Style5 4 2 8 2" xfId="32122"/>
    <cellStyle name="Table  - Style5 4 2 9" xfId="32123"/>
    <cellStyle name="Table  - Style5 4 2 9 2" xfId="32124"/>
    <cellStyle name="Table  - Style5 4 3" xfId="32125"/>
    <cellStyle name="Table  - Style5 4 3 2" xfId="32126"/>
    <cellStyle name="Table  - Style5 4 3 2 2" xfId="32127"/>
    <cellStyle name="Table  - Style5 4 3 2 2 2" xfId="32128"/>
    <cellStyle name="Table  - Style5 4 3 2 2 3" xfId="32129"/>
    <cellStyle name="Table  - Style5 4 3 2 3" xfId="32130"/>
    <cellStyle name="Table  - Style5 4 3 2 3 2" xfId="32131"/>
    <cellStyle name="Table  - Style5 4 3 2 3 3" xfId="32132"/>
    <cellStyle name="Table  - Style5 4 3 2 4" xfId="32133"/>
    <cellStyle name="Table  - Style5 4 3 2 4 2" xfId="32134"/>
    <cellStyle name="Table  - Style5 4 3 2 5" xfId="32135"/>
    <cellStyle name="Table  - Style5 4 3 2 5 2" xfId="32136"/>
    <cellStyle name="Table  - Style5 4 3 2 6" xfId="32137"/>
    <cellStyle name="Table  - Style5 4 3 2 6 2" xfId="32138"/>
    <cellStyle name="Table  - Style5 4 3 2 7" xfId="32139"/>
    <cellStyle name="Table  - Style5 4 3 3" xfId="32140"/>
    <cellStyle name="Table  - Style5 4 3 3 2" xfId="32141"/>
    <cellStyle name="Table  - Style5 4 3 3 3" xfId="32142"/>
    <cellStyle name="Table  - Style5 4 3 4" xfId="32143"/>
    <cellStyle name="Table  - Style5 4 3 4 2" xfId="32144"/>
    <cellStyle name="Table  - Style5 4 3 4 3" xfId="32145"/>
    <cellStyle name="Table  - Style5 4 3 5" xfId="32146"/>
    <cellStyle name="Table  - Style5 4 3 5 2" xfId="32147"/>
    <cellStyle name="Table  - Style5 4 3 5 3" xfId="32148"/>
    <cellStyle name="Table  - Style5 4 3 6" xfId="32149"/>
    <cellStyle name="Table  - Style5 4 3 6 2" xfId="32150"/>
    <cellStyle name="Table  - Style5 4 3 7" xfId="32151"/>
    <cellStyle name="Table  - Style5 4 3 7 2" xfId="32152"/>
    <cellStyle name="Table  - Style5 4 3 8" xfId="32153"/>
    <cellStyle name="Table  - Style5 4 3 8 2" xfId="32154"/>
    <cellStyle name="Table  - Style5 4 3 9" xfId="32155"/>
    <cellStyle name="Table  - Style5 4 4" xfId="32156"/>
    <cellStyle name="Table  - Style5 4 4 2" xfId="32157"/>
    <cellStyle name="Table  - Style5 4 4 2 2" xfId="32158"/>
    <cellStyle name="Table  - Style5 4 4 2 3" xfId="32159"/>
    <cellStyle name="Table  - Style5 4 4 3" xfId="32160"/>
    <cellStyle name="Table  - Style5 4 4 3 2" xfId="32161"/>
    <cellStyle name="Table  - Style5 4 4 3 3" xfId="32162"/>
    <cellStyle name="Table  - Style5 4 4 4" xfId="32163"/>
    <cellStyle name="Table  - Style5 4 4 4 2" xfId="32164"/>
    <cellStyle name="Table  - Style5 4 4 5" xfId="32165"/>
    <cellStyle name="Table  - Style5 4 4 5 2" xfId="32166"/>
    <cellStyle name="Table  - Style5 4 4 6" xfId="32167"/>
    <cellStyle name="Table  - Style5 4 4 6 2" xfId="32168"/>
    <cellStyle name="Table  - Style5 4 4 7" xfId="32169"/>
    <cellStyle name="Table  - Style5 4 5" xfId="32170"/>
    <cellStyle name="Table  - Style5 4 5 2" xfId="32171"/>
    <cellStyle name="Table  - Style5 4 6" xfId="32172"/>
    <cellStyle name="Table  - Style5 4 7" xfId="32173"/>
    <cellStyle name="Table  - Style5 40" xfId="32174"/>
    <cellStyle name="Table  - Style5 40 2" xfId="32175"/>
    <cellStyle name="Table  - Style5 40 2 2" xfId="32176"/>
    <cellStyle name="Table  - Style5 40 2 2 2" xfId="32177"/>
    <cellStyle name="Table  - Style5 40 2 2 2 2" xfId="32178"/>
    <cellStyle name="Table  - Style5 40 2 2 2 3" xfId="32179"/>
    <cellStyle name="Table  - Style5 40 2 2 3" xfId="32180"/>
    <cellStyle name="Table  - Style5 40 2 2 3 2" xfId="32181"/>
    <cellStyle name="Table  - Style5 40 2 2 3 3" xfId="32182"/>
    <cellStyle name="Table  - Style5 40 2 2 4" xfId="32183"/>
    <cellStyle name="Table  - Style5 40 2 2 4 2" xfId="32184"/>
    <cellStyle name="Table  - Style5 40 2 2 5" xfId="32185"/>
    <cellStyle name="Table  - Style5 40 2 2 5 2" xfId="32186"/>
    <cellStyle name="Table  - Style5 40 2 2 6" xfId="32187"/>
    <cellStyle name="Table  - Style5 40 2 2 6 2" xfId="32188"/>
    <cellStyle name="Table  - Style5 40 2 2 7" xfId="32189"/>
    <cellStyle name="Table  - Style5 40 2 3" xfId="32190"/>
    <cellStyle name="Table  - Style5 40 2 3 2" xfId="32191"/>
    <cellStyle name="Table  - Style5 40 2 3 3" xfId="32192"/>
    <cellStyle name="Table  - Style5 40 2 4" xfId="32193"/>
    <cellStyle name="Table  - Style5 40 2 4 2" xfId="32194"/>
    <cellStyle name="Table  - Style5 40 2 4 3" xfId="32195"/>
    <cellStyle name="Table  - Style5 40 2 5" xfId="32196"/>
    <cellStyle name="Table  - Style5 40 2 5 2" xfId="32197"/>
    <cellStyle name="Table  - Style5 40 2 5 3" xfId="32198"/>
    <cellStyle name="Table  - Style5 40 2 6" xfId="32199"/>
    <cellStyle name="Table  - Style5 40 2 6 2" xfId="32200"/>
    <cellStyle name="Table  - Style5 40 2 7" xfId="32201"/>
    <cellStyle name="Table  - Style5 40 2 7 2" xfId="32202"/>
    <cellStyle name="Table  - Style5 40 2 8" xfId="32203"/>
    <cellStyle name="Table  - Style5 40 2 8 2" xfId="32204"/>
    <cellStyle name="Table  - Style5 40 2 9" xfId="32205"/>
    <cellStyle name="Table  - Style5 40 3" xfId="32206"/>
    <cellStyle name="Table  - Style5 40 3 2" xfId="32207"/>
    <cellStyle name="Table  - Style5 40 3 2 2" xfId="32208"/>
    <cellStyle name="Table  - Style5 40 3 2 3" xfId="32209"/>
    <cellStyle name="Table  - Style5 40 3 3" xfId="32210"/>
    <cellStyle name="Table  - Style5 40 3 3 2" xfId="32211"/>
    <cellStyle name="Table  - Style5 40 3 3 3" xfId="32212"/>
    <cellStyle name="Table  - Style5 40 3 4" xfId="32213"/>
    <cellStyle name="Table  - Style5 40 3 4 2" xfId="32214"/>
    <cellStyle name="Table  - Style5 40 3 5" xfId="32215"/>
    <cellStyle name="Table  - Style5 40 3 5 2" xfId="32216"/>
    <cellStyle name="Table  - Style5 40 3 6" xfId="32217"/>
    <cellStyle name="Table  - Style5 40 3 6 2" xfId="32218"/>
    <cellStyle name="Table  - Style5 40 3 7" xfId="32219"/>
    <cellStyle name="Table  - Style5 40 4" xfId="32220"/>
    <cellStyle name="Table  - Style5 40 4 2" xfId="32221"/>
    <cellStyle name="Table  - Style5 40 5" xfId="32222"/>
    <cellStyle name="Table  - Style5 40 6" xfId="32223"/>
    <cellStyle name="Table  - Style5 41" xfId="32224"/>
    <cellStyle name="Table  - Style5 41 2" xfId="32225"/>
    <cellStyle name="Table  - Style5 41 2 2" xfId="32226"/>
    <cellStyle name="Table  - Style5 41 2 2 2" xfId="32227"/>
    <cellStyle name="Table  - Style5 41 2 2 2 2" xfId="32228"/>
    <cellStyle name="Table  - Style5 41 2 2 2 3" xfId="32229"/>
    <cellStyle name="Table  - Style5 41 2 2 3" xfId="32230"/>
    <cellStyle name="Table  - Style5 41 2 2 3 2" xfId="32231"/>
    <cellStyle name="Table  - Style5 41 2 2 3 3" xfId="32232"/>
    <cellStyle name="Table  - Style5 41 2 2 4" xfId="32233"/>
    <cellStyle name="Table  - Style5 41 2 2 4 2" xfId="32234"/>
    <cellStyle name="Table  - Style5 41 2 2 5" xfId="32235"/>
    <cellStyle name="Table  - Style5 41 2 2 5 2" xfId="32236"/>
    <cellStyle name="Table  - Style5 41 2 2 6" xfId="32237"/>
    <cellStyle name="Table  - Style5 41 2 2 6 2" xfId="32238"/>
    <cellStyle name="Table  - Style5 41 2 2 7" xfId="32239"/>
    <cellStyle name="Table  - Style5 41 2 3" xfId="32240"/>
    <cellStyle name="Table  - Style5 41 2 3 2" xfId="32241"/>
    <cellStyle name="Table  - Style5 41 2 3 3" xfId="32242"/>
    <cellStyle name="Table  - Style5 41 2 4" xfId="32243"/>
    <cellStyle name="Table  - Style5 41 2 4 2" xfId="32244"/>
    <cellStyle name="Table  - Style5 41 2 4 3" xfId="32245"/>
    <cellStyle name="Table  - Style5 41 2 5" xfId="32246"/>
    <cellStyle name="Table  - Style5 41 2 5 2" xfId="32247"/>
    <cellStyle name="Table  - Style5 41 2 5 3" xfId="32248"/>
    <cellStyle name="Table  - Style5 41 2 6" xfId="32249"/>
    <cellStyle name="Table  - Style5 41 2 6 2" xfId="32250"/>
    <cellStyle name="Table  - Style5 41 2 7" xfId="32251"/>
    <cellStyle name="Table  - Style5 41 2 7 2" xfId="32252"/>
    <cellStyle name="Table  - Style5 41 2 8" xfId="32253"/>
    <cellStyle name="Table  - Style5 41 2 8 2" xfId="32254"/>
    <cellStyle name="Table  - Style5 41 2 9" xfId="32255"/>
    <cellStyle name="Table  - Style5 41 3" xfId="32256"/>
    <cellStyle name="Table  - Style5 41 3 2" xfId="32257"/>
    <cellStyle name="Table  - Style5 41 3 2 2" xfId="32258"/>
    <cellStyle name="Table  - Style5 41 3 2 3" xfId="32259"/>
    <cellStyle name="Table  - Style5 41 3 3" xfId="32260"/>
    <cellStyle name="Table  - Style5 41 3 3 2" xfId="32261"/>
    <cellStyle name="Table  - Style5 41 3 3 3" xfId="32262"/>
    <cellStyle name="Table  - Style5 41 3 4" xfId="32263"/>
    <cellStyle name="Table  - Style5 41 3 4 2" xfId="32264"/>
    <cellStyle name="Table  - Style5 41 3 5" xfId="32265"/>
    <cellStyle name="Table  - Style5 41 3 5 2" xfId="32266"/>
    <cellStyle name="Table  - Style5 41 3 6" xfId="32267"/>
    <cellStyle name="Table  - Style5 41 3 6 2" xfId="32268"/>
    <cellStyle name="Table  - Style5 41 3 7" xfId="32269"/>
    <cellStyle name="Table  - Style5 41 4" xfId="32270"/>
    <cellStyle name="Table  - Style5 41 4 2" xfId="32271"/>
    <cellStyle name="Table  - Style5 41 5" xfId="32272"/>
    <cellStyle name="Table  - Style5 41 6" xfId="32273"/>
    <cellStyle name="Table  - Style5 42" xfId="32274"/>
    <cellStyle name="Table  - Style5 42 2" xfId="32275"/>
    <cellStyle name="Table  - Style5 42 2 2" xfId="32276"/>
    <cellStyle name="Table  - Style5 42 2 2 2" xfId="32277"/>
    <cellStyle name="Table  - Style5 42 2 2 2 2" xfId="32278"/>
    <cellStyle name="Table  - Style5 42 2 2 2 3" xfId="32279"/>
    <cellStyle name="Table  - Style5 42 2 2 3" xfId="32280"/>
    <cellStyle name="Table  - Style5 42 2 2 3 2" xfId="32281"/>
    <cellStyle name="Table  - Style5 42 2 2 3 3" xfId="32282"/>
    <cellStyle name="Table  - Style5 42 2 2 4" xfId="32283"/>
    <cellStyle name="Table  - Style5 42 2 2 4 2" xfId="32284"/>
    <cellStyle name="Table  - Style5 42 2 2 5" xfId="32285"/>
    <cellStyle name="Table  - Style5 42 2 2 5 2" xfId="32286"/>
    <cellStyle name="Table  - Style5 42 2 2 6" xfId="32287"/>
    <cellStyle name="Table  - Style5 42 2 2 6 2" xfId="32288"/>
    <cellStyle name="Table  - Style5 42 2 2 7" xfId="32289"/>
    <cellStyle name="Table  - Style5 42 2 3" xfId="32290"/>
    <cellStyle name="Table  - Style5 42 2 3 2" xfId="32291"/>
    <cellStyle name="Table  - Style5 42 2 3 3" xfId="32292"/>
    <cellStyle name="Table  - Style5 42 2 4" xfId="32293"/>
    <cellStyle name="Table  - Style5 42 2 4 2" xfId="32294"/>
    <cellStyle name="Table  - Style5 42 2 4 3" xfId="32295"/>
    <cellStyle name="Table  - Style5 42 2 5" xfId="32296"/>
    <cellStyle name="Table  - Style5 42 2 5 2" xfId="32297"/>
    <cellStyle name="Table  - Style5 42 2 5 3" xfId="32298"/>
    <cellStyle name="Table  - Style5 42 2 6" xfId="32299"/>
    <cellStyle name="Table  - Style5 42 2 6 2" xfId="32300"/>
    <cellStyle name="Table  - Style5 42 2 7" xfId="32301"/>
    <cellStyle name="Table  - Style5 42 2 7 2" xfId="32302"/>
    <cellStyle name="Table  - Style5 42 2 8" xfId="32303"/>
    <cellStyle name="Table  - Style5 42 2 8 2" xfId="32304"/>
    <cellStyle name="Table  - Style5 42 2 9" xfId="32305"/>
    <cellStyle name="Table  - Style5 42 3" xfId="32306"/>
    <cellStyle name="Table  - Style5 42 3 2" xfId="32307"/>
    <cellStyle name="Table  - Style5 42 3 2 2" xfId="32308"/>
    <cellStyle name="Table  - Style5 42 3 2 3" xfId="32309"/>
    <cellStyle name="Table  - Style5 42 3 3" xfId="32310"/>
    <cellStyle name="Table  - Style5 42 3 3 2" xfId="32311"/>
    <cellStyle name="Table  - Style5 42 3 3 3" xfId="32312"/>
    <cellStyle name="Table  - Style5 42 3 4" xfId="32313"/>
    <cellStyle name="Table  - Style5 42 3 4 2" xfId="32314"/>
    <cellStyle name="Table  - Style5 42 3 5" xfId="32315"/>
    <cellStyle name="Table  - Style5 42 3 5 2" xfId="32316"/>
    <cellStyle name="Table  - Style5 42 3 6" xfId="32317"/>
    <cellStyle name="Table  - Style5 42 3 6 2" xfId="32318"/>
    <cellStyle name="Table  - Style5 42 3 7" xfId="32319"/>
    <cellStyle name="Table  - Style5 42 4" xfId="32320"/>
    <cellStyle name="Table  - Style5 42 4 2" xfId="32321"/>
    <cellStyle name="Table  - Style5 42 5" xfId="32322"/>
    <cellStyle name="Table  - Style5 42 6" xfId="32323"/>
    <cellStyle name="Table  - Style5 43" xfId="32324"/>
    <cellStyle name="Table  - Style5 43 2" xfId="32325"/>
    <cellStyle name="Table  - Style5 43 2 2" xfId="32326"/>
    <cellStyle name="Table  - Style5 43 2 2 2" xfId="32327"/>
    <cellStyle name="Table  - Style5 43 2 2 2 2" xfId="32328"/>
    <cellStyle name="Table  - Style5 43 2 2 2 3" xfId="32329"/>
    <cellStyle name="Table  - Style5 43 2 2 3" xfId="32330"/>
    <cellStyle name="Table  - Style5 43 2 2 3 2" xfId="32331"/>
    <cellStyle name="Table  - Style5 43 2 2 3 3" xfId="32332"/>
    <cellStyle name="Table  - Style5 43 2 2 4" xfId="32333"/>
    <cellStyle name="Table  - Style5 43 2 2 4 2" xfId="32334"/>
    <cellStyle name="Table  - Style5 43 2 2 5" xfId="32335"/>
    <cellStyle name="Table  - Style5 43 2 2 5 2" xfId="32336"/>
    <cellStyle name="Table  - Style5 43 2 2 6" xfId="32337"/>
    <cellStyle name="Table  - Style5 43 2 2 6 2" xfId="32338"/>
    <cellStyle name="Table  - Style5 43 2 2 7" xfId="32339"/>
    <cellStyle name="Table  - Style5 43 2 3" xfId="32340"/>
    <cellStyle name="Table  - Style5 43 2 3 2" xfId="32341"/>
    <cellStyle name="Table  - Style5 43 2 3 3" xfId="32342"/>
    <cellStyle name="Table  - Style5 43 2 4" xfId="32343"/>
    <cellStyle name="Table  - Style5 43 2 4 2" xfId="32344"/>
    <cellStyle name="Table  - Style5 43 2 4 3" xfId="32345"/>
    <cellStyle name="Table  - Style5 43 2 5" xfId="32346"/>
    <cellStyle name="Table  - Style5 43 2 5 2" xfId="32347"/>
    <cellStyle name="Table  - Style5 43 2 5 3" xfId="32348"/>
    <cellStyle name="Table  - Style5 43 2 6" xfId="32349"/>
    <cellStyle name="Table  - Style5 43 2 6 2" xfId="32350"/>
    <cellStyle name="Table  - Style5 43 2 7" xfId="32351"/>
    <cellStyle name="Table  - Style5 43 2 7 2" xfId="32352"/>
    <cellStyle name="Table  - Style5 43 2 8" xfId="32353"/>
    <cellStyle name="Table  - Style5 43 2 8 2" xfId="32354"/>
    <cellStyle name="Table  - Style5 43 2 9" xfId="32355"/>
    <cellStyle name="Table  - Style5 43 3" xfId="32356"/>
    <cellStyle name="Table  - Style5 43 3 2" xfId="32357"/>
    <cellStyle name="Table  - Style5 43 3 2 2" xfId="32358"/>
    <cellStyle name="Table  - Style5 43 3 2 3" xfId="32359"/>
    <cellStyle name="Table  - Style5 43 3 3" xfId="32360"/>
    <cellStyle name="Table  - Style5 43 3 3 2" xfId="32361"/>
    <cellStyle name="Table  - Style5 43 3 3 3" xfId="32362"/>
    <cellStyle name="Table  - Style5 43 3 4" xfId="32363"/>
    <cellStyle name="Table  - Style5 43 3 4 2" xfId="32364"/>
    <cellStyle name="Table  - Style5 43 3 5" xfId="32365"/>
    <cellStyle name="Table  - Style5 43 3 5 2" xfId="32366"/>
    <cellStyle name="Table  - Style5 43 3 6" xfId="32367"/>
    <cellStyle name="Table  - Style5 43 3 6 2" xfId="32368"/>
    <cellStyle name="Table  - Style5 43 3 7" xfId="32369"/>
    <cellStyle name="Table  - Style5 43 4" xfId="32370"/>
    <cellStyle name="Table  - Style5 43 4 2" xfId="32371"/>
    <cellStyle name="Table  - Style5 43 5" xfId="32372"/>
    <cellStyle name="Table  - Style5 43 6" xfId="32373"/>
    <cellStyle name="Table  - Style5 44" xfId="32374"/>
    <cellStyle name="Table  - Style5 44 2" xfId="32375"/>
    <cellStyle name="Table  - Style5 44 2 2" xfId="32376"/>
    <cellStyle name="Table  - Style5 44 2 2 2" xfId="32377"/>
    <cellStyle name="Table  - Style5 44 2 2 2 2" xfId="32378"/>
    <cellStyle name="Table  - Style5 44 2 2 2 3" xfId="32379"/>
    <cellStyle name="Table  - Style5 44 2 2 3" xfId="32380"/>
    <cellStyle name="Table  - Style5 44 2 2 3 2" xfId="32381"/>
    <cellStyle name="Table  - Style5 44 2 2 3 3" xfId="32382"/>
    <cellStyle name="Table  - Style5 44 2 2 4" xfId="32383"/>
    <cellStyle name="Table  - Style5 44 2 2 4 2" xfId="32384"/>
    <cellStyle name="Table  - Style5 44 2 2 5" xfId="32385"/>
    <cellStyle name="Table  - Style5 44 2 2 5 2" xfId="32386"/>
    <cellStyle name="Table  - Style5 44 2 2 6" xfId="32387"/>
    <cellStyle name="Table  - Style5 44 2 2 6 2" xfId="32388"/>
    <cellStyle name="Table  - Style5 44 2 2 7" xfId="32389"/>
    <cellStyle name="Table  - Style5 44 2 3" xfId="32390"/>
    <cellStyle name="Table  - Style5 44 2 3 2" xfId="32391"/>
    <cellStyle name="Table  - Style5 44 2 3 3" xfId="32392"/>
    <cellStyle name="Table  - Style5 44 2 4" xfId="32393"/>
    <cellStyle name="Table  - Style5 44 2 4 2" xfId="32394"/>
    <cellStyle name="Table  - Style5 44 2 4 3" xfId="32395"/>
    <cellStyle name="Table  - Style5 44 2 5" xfId="32396"/>
    <cellStyle name="Table  - Style5 44 2 5 2" xfId="32397"/>
    <cellStyle name="Table  - Style5 44 2 5 3" xfId="32398"/>
    <cellStyle name="Table  - Style5 44 2 6" xfId="32399"/>
    <cellStyle name="Table  - Style5 44 2 6 2" xfId="32400"/>
    <cellStyle name="Table  - Style5 44 2 7" xfId="32401"/>
    <cellStyle name="Table  - Style5 44 2 7 2" xfId="32402"/>
    <cellStyle name="Table  - Style5 44 2 8" xfId="32403"/>
    <cellStyle name="Table  - Style5 44 2 8 2" xfId="32404"/>
    <cellStyle name="Table  - Style5 44 2 9" xfId="32405"/>
    <cellStyle name="Table  - Style5 44 3" xfId="32406"/>
    <cellStyle name="Table  - Style5 44 3 2" xfId="32407"/>
    <cellStyle name="Table  - Style5 44 3 2 2" xfId="32408"/>
    <cellStyle name="Table  - Style5 44 3 2 3" xfId="32409"/>
    <cellStyle name="Table  - Style5 44 3 3" xfId="32410"/>
    <cellStyle name="Table  - Style5 44 3 3 2" xfId="32411"/>
    <cellStyle name="Table  - Style5 44 3 3 3" xfId="32412"/>
    <cellStyle name="Table  - Style5 44 3 4" xfId="32413"/>
    <cellStyle name="Table  - Style5 44 3 4 2" xfId="32414"/>
    <cellStyle name="Table  - Style5 44 3 5" xfId="32415"/>
    <cellStyle name="Table  - Style5 44 3 5 2" xfId="32416"/>
    <cellStyle name="Table  - Style5 44 3 6" xfId="32417"/>
    <cellStyle name="Table  - Style5 44 3 6 2" xfId="32418"/>
    <cellStyle name="Table  - Style5 44 3 7" xfId="32419"/>
    <cellStyle name="Table  - Style5 44 4" xfId="32420"/>
    <cellStyle name="Table  - Style5 44 4 2" xfId="32421"/>
    <cellStyle name="Table  - Style5 44 5" xfId="32422"/>
    <cellStyle name="Table  - Style5 44 6" xfId="32423"/>
    <cellStyle name="Table  - Style5 45" xfId="32424"/>
    <cellStyle name="Table  - Style5 45 2" xfId="32425"/>
    <cellStyle name="Table  - Style5 45 2 2" xfId="32426"/>
    <cellStyle name="Table  - Style5 45 2 2 2" xfId="32427"/>
    <cellStyle name="Table  - Style5 45 2 2 2 2" xfId="32428"/>
    <cellStyle name="Table  - Style5 45 2 2 2 3" xfId="32429"/>
    <cellStyle name="Table  - Style5 45 2 2 3" xfId="32430"/>
    <cellStyle name="Table  - Style5 45 2 2 3 2" xfId="32431"/>
    <cellStyle name="Table  - Style5 45 2 2 3 3" xfId="32432"/>
    <cellStyle name="Table  - Style5 45 2 2 4" xfId="32433"/>
    <cellStyle name="Table  - Style5 45 2 2 4 2" xfId="32434"/>
    <cellStyle name="Table  - Style5 45 2 2 5" xfId="32435"/>
    <cellStyle name="Table  - Style5 45 2 2 5 2" xfId="32436"/>
    <cellStyle name="Table  - Style5 45 2 2 6" xfId="32437"/>
    <cellStyle name="Table  - Style5 45 2 2 6 2" xfId="32438"/>
    <cellStyle name="Table  - Style5 45 2 2 7" xfId="32439"/>
    <cellStyle name="Table  - Style5 45 2 3" xfId="32440"/>
    <cellStyle name="Table  - Style5 45 2 3 2" xfId="32441"/>
    <cellStyle name="Table  - Style5 45 2 3 3" xfId="32442"/>
    <cellStyle name="Table  - Style5 45 2 4" xfId="32443"/>
    <cellStyle name="Table  - Style5 45 2 4 2" xfId="32444"/>
    <cellStyle name="Table  - Style5 45 2 4 3" xfId="32445"/>
    <cellStyle name="Table  - Style5 45 2 5" xfId="32446"/>
    <cellStyle name="Table  - Style5 45 2 5 2" xfId="32447"/>
    <cellStyle name="Table  - Style5 45 2 5 3" xfId="32448"/>
    <cellStyle name="Table  - Style5 45 2 6" xfId="32449"/>
    <cellStyle name="Table  - Style5 45 2 6 2" xfId="32450"/>
    <cellStyle name="Table  - Style5 45 2 7" xfId="32451"/>
    <cellStyle name="Table  - Style5 45 2 7 2" xfId="32452"/>
    <cellStyle name="Table  - Style5 45 2 8" xfId="32453"/>
    <cellStyle name="Table  - Style5 45 2 8 2" xfId="32454"/>
    <cellStyle name="Table  - Style5 45 2 9" xfId="32455"/>
    <cellStyle name="Table  - Style5 45 3" xfId="32456"/>
    <cellStyle name="Table  - Style5 45 3 2" xfId="32457"/>
    <cellStyle name="Table  - Style5 45 3 2 2" xfId="32458"/>
    <cellStyle name="Table  - Style5 45 3 2 3" xfId="32459"/>
    <cellStyle name="Table  - Style5 45 3 3" xfId="32460"/>
    <cellStyle name="Table  - Style5 45 3 3 2" xfId="32461"/>
    <cellStyle name="Table  - Style5 45 3 3 3" xfId="32462"/>
    <cellStyle name="Table  - Style5 45 3 4" xfId="32463"/>
    <cellStyle name="Table  - Style5 45 3 4 2" xfId="32464"/>
    <cellStyle name="Table  - Style5 45 3 5" xfId="32465"/>
    <cellStyle name="Table  - Style5 45 3 5 2" xfId="32466"/>
    <cellStyle name="Table  - Style5 45 3 6" xfId="32467"/>
    <cellStyle name="Table  - Style5 45 3 6 2" xfId="32468"/>
    <cellStyle name="Table  - Style5 45 3 7" xfId="32469"/>
    <cellStyle name="Table  - Style5 45 4" xfId="32470"/>
    <cellStyle name="Table  - Style5 45 4 2" xfId="32471"/>
    <cellStyle name="Table  - Style5 45 5" xfId="32472"/>
    <cellStyle name="Table  - Style5 45 6" xfId="32473"/>
    <cellStyle name="Table  - Style5 46" xfId="32474"/>
    <cellStyle name="Table  - Style5 46 2" xfId="32475"/>
    <cellStyle name="Table  - Style5 46 2 2" xfId="32476"/>
    <cellStyle name="Table  - Style5 46 2 2 2" xfId="32477"/>
    <cellStyle name="Table  - Style5 46 2 2 2 2" xfId="32478"/>
    <cellStyle name="Table  - Style5 46 2 2 2 3" xfId="32479"/>
    <cellStyle name="Table  - Style5 46 2 2 3" xfId="32480"/>
    <cellStyle name="Table  - Style5 46 2 2 3 2" xfId="32481"/>
    <cellStyle name="Table  - Style5 46 2 2 3 3" xfId="32482"/>
    <cellStyle name="Table  - Style5 46 2 2 4" xfId="32483"/>
    <cellStyle name="Table  - Style5 46 2 2 4 2" xfId="32484"/>
    <cellStyle name="Table  - Style5 46 2 2 5" xfId="32485"/>
    <cellStyle name="Table  - Style5 46 2 2 5 2" xfId="32486"/>
    <cellStyle name="Table  - Style5 46 2 2 6" xfId="32487"/>
    <cellStyle name="Table  - Style5 46 2 2 6 2" xfId="32488"/>
    <cellStyle name="Table  - Style5 46 2 2 7" xfId="32489"/>
    <cellStyle name="Table  - Style5 46 2 3" xfId="32490"/>
    <cellStyle name="Table  - Style5 46 2 3 2" xfId="32491"/>
    <cellStyle name="Table  - Style5 46 2 3 3" xfId="32492"/>
    <cellStyle name="Table  - Style5 46 2 4" xfId="32493"/>
    <cellStyle name="Table  - Style5 46 2 4 2" xfId="32494"/>
    <cellStyle name="Table  - Style5 46 2 4 3" xfId="32495"/>
    <cellStyle name="Table  - Style5 46 2 5" xfId="32496"/>
    <cellStyle name="Table  - Style5 46 2 5 2" xfId="32497"/>
    <cellStyle name="Table  - Style5 46 2 5 3" xfId="32498"/>
    <cellStyle name="Table  - Style5 46 2 6" xfId="32499"/>
    <cellStyle name="Table  - Style5 46 2 6 2" xfId="32500"/>
    <cellStyle name="Table  - Style5 46 2 7" xfId="32501"/>
    <cellStyle name="Table  - Style5 46 2 7 2" xfId="32502"/>
    <cellStyle name="Table  - Style5 46 2 8" xfId="32503"/>
    <cellStyle name="Table  - Style5 46 2 8 2" xfId="32504"/>
    <cellStyle name="Table  - Style5 46 2 9" xfId="32505"/>
    <cellStyle name="Table  - Style5 46 3" xfId="32506"/>
    <cellStyle name="Table  - Style5 46 3 2" xfId="32507"/>
    <cellStyle name="Table  - Style5 46 3 2 2" xfId="32508"/>
    <cellStyle name="Table  - Style5 46 3 2 3" xfId="32509"/>
    <cellStyle name="Table  - Style5 46 3 3" xfId="32510"/>
    <cellStyle name="Table  - Style5 46 3 3 2" xfId="32511"/>
    <cellStyle name="Table  - Style5 46 3 3 3" xfId="32512"/>
    <cellStyle name="Table  - Style5 46 3 4" xfId="32513"/>
    <cellStyle name="Table  - Style5 46 3 4 2" xfId="32514"/>
    <cellStyle name="Table  - Style5 46 3 5" xfId="32515"/>
    <cellStyle name="Table  - Style5 46 3 5 2" xfId="32516"/>
    <cellStyle name="Table  - Style5 46 3 6" xfId="32517"/>
    <cellStyle name="Table  - Style5 46 3 6 2" xfId="32518"/>
    <cellStyle name="Table  - Style5 46 3 7" xfId="32519"/>
    <cellStyle name="Table  - Style5 46 4" xfId="32520"/>
    <cellStyle name="Table  - Style5 46 4 2" xfId="32521"/>
    <cellStyle name="Table  - Style5 46 5" xfId="32522"/>
    <cellStyle name="Table  - Style5 46 6" xfId="32523"/>
    <cellStyle name="Table  - Style5 47" xfId="32524"/>
    <cellStyle name="Table  - Style5 47 2" xfId="32525"/>
    <cellStyle name="Table  - Style5 47 2 2" xfId="32526"/>
    <cellStyle name="Table  - Style5 47 2 2 2" xfId="32527"/>
    <cellStyle name="Table  - Style5 47 2 2 2 2" xfId="32528"/>
    <cellStyle name="Table  - Style5 47 2 2 2 3" xfId="32529"/>
    <cellStyle name="Table  - Style5 47 2 2 3" xfId="32530"/>
    <cellStyle name="Table  - Style5 47 2 2 3 2" xfId="32531"/>
    <cellStyle name="Table  - Style5 47 2 2 3 3" xfId="32532"/>
    <cellStyle name="Table  - Style5 47 2 2 4" xfId="32533"/>
    <cellStyle name="Table  - Style5 47 2 2 4 2" xfId="32534"/>
    <cellStyle name="Table  - Style5 47 2 2 5" xfId="32535"/>
    <cellStyle name="Table  - Style5 47 2 2 5 2" xfId="32536"/>
    <cellStyle name="Table  - Style5 47 2 2 6" xfId="32537"/>
    <cellStyle name="Table  - Style5 47 2 2 6 2" xfId="32538"/>
    <cellStyle name="Table  - Style5 47 2 2 7" xfId="32539"/>
    <cellStyle name="Table  - Style5 47 2 3" xfId="32540"/>
    <cellStyle name="Table  - Style5 47 2 3 2" xfId="32541"/>
    <cellStyle name="Table  - Style5 47 2 3 3" xfId="32542"/>
    <cellStyle name="Table  - Style5 47 2 4" xfId="32543"/>
    <cellStyle name="Table  - Style5 47 2 4 2" xfId="32544"/>
    <cellStyle name="Table  - Style5 47 2 4 3" xfId="32545"/>
    <cellStyle name="Table  - Style5 47 2 5" xfId="32546"/>
    <cellStyle name="Table  - Style5 47 2 5 2" xfId="32547"/>
    <cellStyle name="Table  - Style5 47 2 5 3" xfId="32548"/>
    <cellStyle name="Table  - Style5 47 2 6" xfId="32549"/>
    <cellStyle name="Table  - Style5 47 2 6 2" xfId="32550"/>
    <cellStyle name="Table  - Style5 47 2 7" xfId="32551"/>
    <cellStyle name="Table  - Style5 47 2 7 2" xfId="32552"/>
    <cellStyle name="Table  - Style5 47 2 8" xfId="32553"/>
    <cellStyle name="Table  - Style5 47 2 8 2" xfId="32554"/>
    <cellStyle name="Table  - Style5 47 2 9" xfId="32555"/>
    <cellStyle name="Table  - Style5 47 3" xfId="32556"/>
    <cellStyle name="Table  - Style5 47 3 2" xfId="32557"/>
    <cellStyle name="Table  - Style5 47 3 2 2" xfId="32558"/>
    <cellStyle name="Table  - Style5 47 3 2 3" xfId="32559"/>
    <cellStyle name="Table  - Style5 47 3 3" xfId="32560"/>
    <cellStyle name="Table  - Style5 47 3 3 2" xfId="32561"/>
    <cellStyle name="Table  - Style5 47 3 3 3" xfId="32562"/>
    <cellStyle name="Table  - Style5 47 3 4" xfId="32563"/>
    <cellStyle name="Table  - Style5 47 3 4 2" xfId="32564"/>
    <cellStyle name="Table  - Style5 47 3 5" xfId="32565"/>
    <cellStyle name="Table  - Style5 47 3 5 2" xfId="32566"/>
    <cellStyle name="Table  - Style5 47 3 6" xfId="32567"/>
    <cellStyle name="Table  - Style5 47 3 6 2" xfId="32568"/>
    <cellStyle name="Table  - Style5 47 3 7" xfId="32569"/>
    <cellStyle name="Table  - Style5 47 4" xfId="32570"/>
    <cellStyle name="Table  - Style5 47 4 2" xfId="32571"/>
    <cellStyle name="Table  - Style5 47 5" xfId="32572"/>
    <cellStyle name="Table  - Style5 47 6" xfId="32573"/>
    <cellStyle name="Table  - Style5 48" xfId="32574"/>
    <cellStyle name="Table  - Style5 48 2" xfId="32575"/>
    <cellStyle name="Table  - Style5 48 2 2" xfId="32576"/>
    <cellStyle name="Table  - Style5 48 2 2 2" xfId="32577"/>
    <cellStyle name="Table  - Style5 48 2 2 2 2" xfId="32578"/>
    <cellStyle name="Table  - Style5 48 2 2 2 3" xfId="32579"/>
    <cellStyle name="Table  - Style5 48 2 2 3" xfId="32580"/>
    <cellStyle name="Table  - Style5 48 2 2 3 2" xfId="32581"/>
    <cellStyle name="Table  - Style5 48 2 2 3 3" xfId="32582"/>
    <cellStyle name="Table  - Style5 48 2 2 4" xfId="32583"/>
    <cellStyle name="Table  - Style5 48 2 2 4 2" xfId="32584"/>
    <cellStyle name="Table  - Style5 48 2 2 5" xfId="32585"/>
    <cellStyle name="Table  - Style5 48 2 2 5 2" xfId="32586"/>
    <cellStyle name="Table  - Style5 48 2 2 6" xfId="32587"/>
    <cellStyle name="Table  - Style5 48 2 2 6 2" xfId="32588"/>
    <cellStyle name="Table  - Style5 48 2 2 7" xfId="32589"/>
    <cellStyle name="Table  - Style5 48 2 3" xfId="32590"/>
    <cellStyle name="Table  - Style5 48 2 3 2" xfId="32591"/>
    <cellStyle name="Table  - Style5 48 2 3 3" xfId="32592"/>
    <cellStyle name="Table  - Style5 48 2 4" xfId="32593"/>
    <cellStyle name="Table  - Style5 48 2 4 2" xfId="32594"/>
    <cellStyle name="Table  - Style5 48 2 4 3" xfId="32595"/>
    <cellStyle name="Table  - Style5 48 2 5" xfId="32596"/>
    <cellStyle name="Table  - Style5 48 2 5 2" xfId="32597"/>
    <cellStyle name="Table  - Style5 48 2 5 3" xfId="32598"/>
    <cellStyle name="Table  - Style5 48 2 6" xfId="32599"/>
    <cellStyle name="Table  - Style5 48 2 6 2" xfId="32600"/>
    <cellStyle name="Table  - Style5 48 2 7" xfId="32601"/>
    <cellStyle name="Table  - Style5 48 2 7 2" xfId="32602"/>
    <cellStyle name="Table  - Style5 48 2 8" xfId="32603"/>
    <cellStyle name="Table  - Style5 48 2 8 2" xfId="32604"/>
    <cellStyle name="Table  - Style5 48 2 9" xfId="32605"/>
    <cellStyle name="Table  - Style5 48 3" xfId="32606"/>
    <cellStyle name="Table  - Style5 48 3 2" xfId="32607"/>
    <cellStyle name="Table  - Style5 48 3 2 2" xfId="32608"/>
    <cellStyle name="Table  - Style5 48 3 2 3" xfId="32609"/>
    <cellStyle name="Table  - Style5 48 3 3" xfId="32610"/>
    <cellStyle name="Table  - Style5 48 3 3 2" xfId="32611"/>
    <cellStyle name="Table  - Style5 48 3 3 3" xfId="32612"/>
    <cellStyle name="Table  - Style5 48 3 4" xfId="32613"/>
    <cellStyle name="Table  - Style5 48 3 4 2" xfId="32614"/>
    <cellStyle name="Table  - Style5 48 3 5" xfId="32615"/>
    <cellStyle name="Table  - Style5 48 3 5 2" xfId="32616"/>
    <cellStyle name="Table  - Style5 48 3 6" xfId="32617"/>
    <cellStyle name="Table  - Style5 48 3 6 2" xfId="32618"/>
    <cellStyle name="Table  - Style5 48 3 7" xfId="32619"/>
    <cellStyle name="Table  - Style5 48 4" xfId="32620"/>
    <cellStyle name="Table  - Style5 48 4 2" xfId="32621"/>
    <cellStyle name="Table  - Style5 48 5" xfId="32622"/>
    <cellStyle name="Table  - Style5 48 6" xfId="32623"/>
    <cellStyle name="Table  - Style5 49" xfId="32624"/>
    <cellStyle name="Table  - Style5 49 2" xfId="32625"/>
    <cellStyle name="Table  - Style5 49 2 2" xfId="32626"/>
    <cellStyle name="Table  - Style5 49 2 3" xfId="32627"/>
    <cellStyle name="Table  - Style5 49 3" xfId="32628"/>
    <cellStyle name="Table  - Style5 49 3 2" xfId="32629"/>
    <cellStyle name="Table  - Style5 49 3 3" xfId="32630"/>
    <cellStyle name="Table  - Style5 49 4" xfId="32631"/>
    <cellStyle name="Table  - Style5 49 4 2" xfId="32632"/>
    <cellStyle name="Table  - Style5 49 5" xfId="32633"/>
    <cellStyle name="Table  - Style5 49 5 2" xfId="32634"/>
    <cellStyle name="Table  - Style5 49 6" xfId="32635"/>
    <cellStyle name="Table  - Style5 49 6 2" xfId="32636"/>
    <cellStyle name="Table  - Style5 49 7" xfId="32637"/>
    <cellStyle name="Table  - Style5 5" xfId="32638"/>
    <cellStyle name="Table  - Style5 5 2" xfId="32639"/>
    <cellStyle name="Table  - Style5 5 2 10" xfId="32640"/>
    <cellStyle name="Table  - Style5 5 2 2" xfId="32641"/>
    <cellStyle name="Table  - Style5 5 2 2 2" xfId="32642"/>
    <cellStyle name="Table  - Style5 5 2 2 2 2" xfId="32643"/>
    <cellStyle name="Table  - Style5 5 2 2 2 2 2" xfId="32644"/>
    <cellStyle name="Table  - Style5 5 2 2 2 2 3" xfId="32645"/>
    <cellStyle name="Table  - Style5 5 2 2 2 3" xfId="32646"/>
    <cellStyle name="Table  - Style5 5 2 2 2 3 2" xfId="32647"/>
    <cellStyle name="Table  - Style5 5 2 2 2 3 3" xfId="32648"/>
    <cellStyle name="Table  - Style5 5 2 2 2 4" xfId="32649"/>
    <cellStyle name="Table  - Style5 5 2 2 2 4 2" xfId="32650"/>
    <cellStyle name="Table  - Style5 5 2 2 2 5" xfId="32651"/>
    <cellStyle name="Table  - Style5 5 2 2 2 5 2" xfId="32652"/>
    <cellStyle name="Table  - Style5 5 2 2 2 6" xfId="32653"/>
    <cellStyle name="Table  - Style5 5 2 2 2 6 2" xfId="32654"/>
    <cellStyle name="Table  - Style5 5 2 2 2 7" xfId="32655"/>
    <cellStyle name="Table  - Style5 5 2 2 3" xfId="32656"/>
    <cellStyle name="Table  - Style5 5 2 2 3 2" xfId="32657"/>
    <cellStyle name="Table  - Style5 5 2 2 3 3" xfId="32658"/>
    <cellStyle name="Table  - Style5 5 2 2 4" xfId="32659"/>
    <cellStyle name="Table  - Style5 5 2 2 4 2" xfId="32660"/>
    <cellStyle name="Table  - Style5 5 2 2 4 3" xfId="32661"/>
    <cellStyle name="Table  - Style5 5 2 2 5" xfId="32662"/>
    <cellStyle name="Table  - Style5 5 2 2 5 2" xfId="32663"/>
    <cellStyle name="Table  - Style5 5 2 2 5 3" xfId="32664"/>
    <cellStyle name="Table  - Style5 5 2 2 6" xfId="32665"/>
    <cellStyle name="Table  - Style5 5 2 2 6 2" xfId="32666"/>
    <cellStyle name="Table  - Style5 5 2 2 7" xfId="32667"/>
    <cellStyle name="Table  - Style5 5 2 2 7 2" xfId="32668"/>
    <cellStyle name="Table  - Style5 5 2 2 8" xfId="32669"/>
    <cellStyle name="Table  - Style5 5 2 2 8 2" xfId="32670"/>
    <cellStyle name="Table  - Style5 5 2 2 9" xfId="32671"/>
    <cellStyle name="Table  - Style5 5 2 3" xfId="32672"/>
    <cellStyle name="Table  - Style5 5 2 3 2" xfId="32673"/>
    <cellStyle name="Table  - Style5 5 2 3 2 2" xfId="32674"/>
    <cellStyle name="Table  - Style5 5 2 3 2 3" xfId="32675"/>
    <cellStyle name="Table  - Style5 5 2 3 3" xfId="32676"/>
    <cellStyle name="Table  - Style5 5 2 3 3 2" xfId="32677"/>
    <cellStyle name="Table  - Style5 5 2 3 3 3" xfId="32678"/>
    <cellStyle name="Table  - Style5 5 2 3 4" xfId="32679"/>
    <cellStyle name="Table  - Style5 5 2 3 4 2" xfId="32680"/>
    <cellStyle name="Table  - Style5 5 2 3 5" xfId="32681"/>
    <cellStyle name="Table  - Style5 5 2 3 5 2" xfId="32682"/>
    <cellStyle name="Table  - Style5 5 2 3 6" xfId="32683"/>
    <cellStyle name="Table  - Style5 5 2 3 6 2" xfId="32684"/>
    <cellStyle name="Table  - Style5 5 2 3 7" xfId="32685"/>
    <cellStyle name="Table  - Style5 5 2 4" xfId="32686"/>
    <cellStyle name="Table  - Style5 5 2 4 2" xfId="32687"/>
    <cellStyle name="Table  - Style5 5 2 4 3" xfId="32688"/>
    <cellStyle name="Table  - Style5 5 2 5" xfId="32689"/>
    <cellStyle name="Table  - Style5 5 2 5 2" xfId="32690"/>
    <cellStyle name="Table  - Style5 5 2 5 3" xfId="32691"/>
    <cellStyle name="Table  - Style5 5 2 6" xfId="32692"/>
    <cellStyle name="Table  - Style5 5 2 6 2" xfId="32693"/>
    <cellStyle name="Table  - Style5 5 2 6 3" xfId="32694"/>
    <cellStyle name="Table  - Style5 5 2 7" xfId="32695"/>
    <cellStyle name="Table  - Style5 5 2 7 2" xfId="32696"/>
    <cellStyle name="Table  - Style5 5 2 8" xfId="32697"/>
    <cellStyle name="Table  - Style5 5 2 8 2" xfId="32698"/>
    <cellStyle name="Table  - Style5 5 2 9" xfId="32699"/>
    <cellStyle name="Table  - Style5 5 2 9 2" xfId="32700"/>
    <cellStyle name="Table  - Style5 5 3" xfId="32701"/>
    <cellStyle name="Table  - Style5 5 3 2" xfId="32702"/>
    <cellStyle name="Table  - Style5 5 3 2 2" xfId="32703"/>
    <cellStyle name="Table  - Style5 5 3 2 2 2" xfId="32704"/>
    <cellStyle name="Table  - Style5 5 3 2 2 3" xfId="32705"/>
    <cellStyle name="Table  - Style5 5 3 2 3" xfId="32706"/>
    <cellStyle name="Table  - Style5 5 3 2 3 2" xfId="32707"/>
    <cellStyle name="Table  - Style5 5 3 2 3 3" xfId="32708"/>
    <cellStyle name="Table  - Style5 5 3 2 4" xfId="32709"/>
    <cellStyle name="Table  - Style5 5 3 2 4 2" xfId="32710"/>
    <cellStyle name="Table  - Style5 5 3 2 5" xfId="32711"/>
    <cellStyle name="Table  - Style5 5 3 2 5 2" xfId="32712"/>
    <cellStyle name="Table  - Style5 5 3 2 6" xfId="32713"/>
    <cellStyle name="Table  - Style5 5 3 2 6 2" xfId="32714"/>
    <cellStyle name="Table  - Style5 5 3 2 7" xfId="32715"/>
    <cellStyle name="Table  - Style5 5 3 3" xfId="32716"/>
    <cellStyle name="Table  - Style5 5 3 3 2" xfId="32717"/>
    <cellStyle name="Table  - Style5 5 3 3 3" xfId="32718"/>
    <cellStyle name="Table  - Style5 5 3 4" xfId="32719"/>
    <cellStyle name="Table  - Style5 5 3 4 2" xfId="32720"/>
    <cellStyle name="Table  - Style5 5 3 4 3" xfId="32721"/>
    <cellStyle name="Table  - Style5 5 3 5" xfId="32722"/>
    <cellStyle name="Table  - Style5 5 3 5 2" xfId="32723"/>
    <cellStyle name="Table  - Style5 5 3 5 3" xfId="32724"/>
    <cellStyle name="Table  - Style5 5 3 6" xfId="32725"/>
    <cellStyle name="Table  - Style5 5 3 6 2" xfId="32726"/>
    <cellStyle name="Table  - Style5 5 3 7" xfId="32727"/>
    <cellStyle name="Table  - Style5 5 3 7 2" xfId="32728"/>
    <cellStyle name="Table  - Style5 5 3 8" xfId="32729"/>
    <cellStyle name="Table  - Style5 5 3 8 2" xfId="32730"/>
    <cellStyle name="Table  - Style5 5 3 9" xfId="32731"/>
    <cellStyle name="Table  - Style5 5 4" xfId="32732"/>
    <cellStyle name="Table  - Style5 5 4 2" xfId="32733"/>
    <cellStyle name="Table  - Style5 5 4 2 2" xfId="32734"/>
    <cellStyle name="Table  - Style5 5 4 2 3" xfId="32735"/>
    <cellStyle name="Table  - Style5 5 4 3" xfId="32736"/>
    <cellStyle name="Table  - Style5 5 4 3 2" xfId="32737"/>
    <cellStyle name="Table  - Style5 5 4 3 3" xfId="32738"/>
    <cellStyle name="Table  - Style5 5 4 4" xfId="32739"/>
    <cellStyle name="Table  - Style5 5 4 4 2" xfId="32740"/>
    <cellStyle name="Table  - Style5 5 4 5" xfId="32741"/>
    <cellStyle name="Table  - Style5 5 4 5 2" xfId="32742"/>
    <cellStyle name="Table  - Style5 5 4 6" xfId="32743"/>
    <cellStyle name="Table  - Style5 5 4 6 2" xfId="32744"/>
    <cellStyle name="Table  - Style5 5 4 7" xfId="32745"/>
    <cellStyle name="Table  - Style5 5 5" xfId="32746"/>
    <cellStyle name="Table  - Style5 5 5 2" xfId="32747"/>
    <cellStyle name="Table  - Style5 5 6" xfId="32748"/>
    <cellStyle name="Table  - Style5 5 7" xfId="32749"/>
    <cellStyle name="Table  - Style5 50" xfId="32750"/>
    <cellStyle name="Table  - Style5 50 2" xfId="32751"/>
    <cellStyle name="Table  - Style5 51" xfId="32752"/>
    <cellStyle name="Table  - Style5 52" xfId="32753"/>
    <cellStyle name="Table  - Style5 6" xfId="32754"/>
    <cellStyle name="Table  - Style5 6 2" xfId="32755"/>
    <cellStyle name="Table  - Style5 6 2 10" xfId="32756"/>
    <cellStyle name="Table  - Style5 6 2 2" xfId="32757"/>
    <cellStyle name="Table  - Style5 6 2 2 2" xfId="32758"/>
    <cellStyle name="Table  - Style5 6 2 2 2 2" xfId="32759"/>
    <cellStyle name="Table  - Style5 6 2 2 2 2 2" xfId="32760"/>
    <cellStyle name="Table  - Style5 6 2 2 2 2 3" xfId="32761"/>
    <cellStyle name="Table  - Style5 6 2 2 2 3" xfId="32762"/>
    <cellStyle name="Table  - Style5 6 2 2 2 3 2" xfId="32763"/>
    <cellStyle name="Table  - Style5 6 2 2 2 3 3" xfId="32764"/>
    <cellStyle name="Table  - Style5 6 2 2 2 4" xfId="32765"/>
    <cellStyle name="Table  - Style5 6 2 2 2 4 2" xfId="32766"/>
    <cellStyle name="Table  - Style5 6 2 2 2 5" xfId="32767"/>
    <cellStyle name="Table  - Style5 6 2 2 2 5 2" xfId="32768"/>
    <cellStyle name="Table  - Style5 6 2 2 2 6" xfId="32769"/>
    <cellStyle name="Table  - Style5 6 2 2 2 6 2" xfId="32770"/>
    <cellStyle name="Table  - Style5 6 2 2 2 7" xfId="32771"/>
    <cellStyle name="Table  - Style5 6 2 2 3" xfId="32772"/>
    <cellStyle name="Table  - Style5 6 2 2 3 2" xfId="32773"/>
    <cellStyle name="Table  - Style5 6 2 2 3 3" xfId="32774"/>
    <cellStyle name="Table  - Style5 6 2 2 4" xfId="32775"/>
    <cellStyle name="Table  - Style5 6 2 2 4 2" xfId="32776"/>
    <cellStyle name="Table  - Style5 6 2 2 4 3" xfId="32777"/>
    <cellStyle name="Table  - Style5 6 2 2 5" xfId="32778"/>
    <cellStyle name="Table  - Style5 6 2 2 5 2" xfId="32779"/>
    <cellStyle name="Table  - Style5 6 2 2 5 3" xfId="32780"/>
    <cellStyle name="Table  - Style5 6 2 2 6" xfId="32781"/>
    <cellStyle name="Table  - Style5 6 2 2 6 2" xfId="32782"/>
    <cellStyle name="Table  - Style5 6 2 2 7" xfId="32783"/>
    <cellStyle name="Table  - Style5 6 2 2 7 2" xfId="32784"/>
    <cellStyle name="Table  - Style5 6 2 2 8" xfId="32785"/>
    <cellStyle name="Table  - Style5 6 2 2 8 2" xfId="32786"/>
    <cellStyle name="Table  - Style5 6 2 2 9" xfId="32787"/>
    <cellStyle name="Table  - Style5 6 2 3" xfId="32788"/>
    <cellStyle name="Table  - Style5 6 2 3 2" xfId="32789"/>
    <cellStyle name="Table  - Style5 6 2 3 2 2" xfId="32790"/>
    <cellStyle name="Table  - Style5 6 2 3 2 3" xfId="32791"/>
    <cellStyle name="Table  - Style5 6 2 3 3" xfId="32792"/>
    <cellStyle name="Table  - Style5 6 2 3 3 2" xfId="32793"/>
    <cellStyle name="Table  - Style5 6 2 3 3 3" xfId="32794"/>
    <cellStyle name="Table  - Style5 6 2 3 4" xfId="32795"/>
    <cellStyle name="Table  - Style5 6 2 3 4 2" xfId="32796"/>
    <cellStyle name="Table  - Style5 6 2 3 5" xfId="32797"/>
    <cellStyle name="Table  - Style5 6 2 3 5 2" xfId="32798"/>
    <cellStyle name="Table  - Style5 6 2 3 6" xfId="32799"/>
    <cellStyle name="Table  - Style5 6 2 3 6 2" xfId="32800"/>
    <cellStyle name="Table  - Style5 6 2 3 7" xfId="32801"/>
    <cellStyle name="Table  - Style5 6 2 4" xfId="32802"/>
    <cellStyle name="Table  - Style5 6 2 4 2" xfId="32803"/>
    <cellStyle name="Table  - Style5 6 2 4 3" xfId="32804"/>
    <cellStyle name="Table  - Style5 6 2 5" xfId="32805"/>
    <cellStyle name="Table  - Style5 6 2 5 2" xfId="32806"/>
    <cellStyle name="Table  - Style5 6 2 5 3" xfId="32807"/>
    <cellStyle name="Table  - Style5 6 2 6" xfId="32808"/>
    <cellStyle name="Table  - Style5 6 2 6 2" xfId="32809"/>
    <cellStyle name="Table  - Style5 6 2 6 3" xfId="32810"/>
    <cellStyle name="Table  - Style5 6 2 7" xfId="32811"/>
    <cellStyle name="Table  - Style5 6 2 7 2" xfId="32812"/>
    <cellStyle name="Table  - Style5 6 2 8" xfId="32813"/>
    <cellStyle name="Table  - Style5 6 2 8 2" xfId="32814"/>
    <cellStyle name="Table  - Style5 6 2 9" xfId="32815"/>
    <cellStyle name="Table  - Style5 6 2 9 2" xfId="32816"/>
    <cellStyle name="Table  - Style5 6 3" xfId="32817"/>
    <cellStyle name="Table  - Style5 6 3 2" xfId="32818"/>
    <cellStyle name="Table  - Style5 6 3 2 2" xfId="32819"/>
    <cellStyle name="Table  - Style5 6 3 2 2 2" xfId="32820"/>
    <cellStyle name="Table  - Style5 6 3 2 2 3" xfId="32821"/>
    <cellStyle name="Table  - Style5 6 3 2 3" xfId="32822"/>
    <cellStyle name="Table  - Style5 6 3 2 3 2" xfId="32823"/>
    <cellStyle name="Table  - Style5 6 3 2 3 3" xfId="32824"/>
    <cellStyle name="Table  - Style5 6 3 2 4" xfId="32825"/>
    <cellStyle name="Table  - Style5 6 3 2 4 2" xfId="32826"/>
    <cellStyle name="Table  - Style5 6 3 2 5" xfId="32827"/>
    <cellStyle name="Table  - Style5 6 3 2 5 2" xfId="32828"/>
    <cellStyle name="Table  - Style5 6 3 2 6" xfId="32829"/>
    <cellStyle name="Table  - Style5 6 3 2 6 2" xfId="32830"/>
    <cellStyle name="Table  - Style5 6 3 2 7" xfId="32831"/>
    <cellStyle name="Table  - Style5 6 3 3" xfId="32832"/>
    <cellStyle name="Table  - Style5 6 3 3 2" xfId="32833"/>
    <cellStyle name="Table  - Style5 6 3 3 3" xfId="32834"/>
    <cellStyle name="Table  - Style5 6 3 4" xfId="32835"/>
    <cellStyle name="Table  - Style5 6 3 4 2" xfId="32836"/>
    <cellStyle name="Table  - Style5 6 3 4 3" xfId="32837"/>
    <cellStyle name="Table  - Style5 6 3 5" xfId="32838"/>
    <cellStyle name="Table  - Style5 6 3 5 2" xfId="32839"/>
    <cellStyle name="Table  - Style5 6 3 5 3" xfId="32840"/>
    <cellStyle name="Table  - Style5 6 3 6" xfId="32841"/>
    <cellStyle name="Table  - Style5 6 3 6 2" xfId="32842"/>
    <cellStyle name="Table  - Style5 6 3 7" xfId="32843"/>
    <cellStyle name="Table  - Style5 6 3 7 2" xfId="32844"/>
    <cellStyle name="Table  - Style5 6 3 8" xfId="32845"/>
    <cellStyle name="Table  - Style5 6 3 8 2" xfId="32846"/>
    <cellStyle name="Table  - Style5 6 3 9" xfId="32847"/>
    <cellStyle name="Table  - Style5 6 4" xfId="32848"/>
    <cellStyle name="Table  - Style5 6 4 2" xfId="32849"/>
    <cellStyle name="Table  - Style5 6 4 2 2" xfId="32850"/>
    <cellStyle name="Table  - Style5 6 4 2 3" xfId="32851"/>
    <cellStyle name="Table  - Style5 6 4 3" xfId="32852"/>
    <cellStyle name="Table  - Style5 6 4 3 2" xfId="32853"/>
    <cellStyle name="Table  - Style5 6 4 3 3" xfId="32854"/>
    <cellStyle name="Table  - Style5 6 4 4" xfId="32855"/>
    <cellStyle name="Table  - Style5 6 4 4 2" xfId="32856"/>
    <cellStyle name="Table  - Style5 6 4 5" xfId="32857"/>
    <cellStyle name="Table  - Style5 6 4 5 2" xfId="32858"/>
    <cellStyle name="Table  - Style5 6 4 6" xfId="32859"/>
    <cellStyle name="Table  - Style5 6 4 6 2" xfId="32860"/>
    <cellStyle name="Table  - Style5 6 4 7" xfId="32861"/>
    <cellStyle name="Table  - Style5 6 5" xfId="32862"/>
    <cellStyle name="Table  - Style5 6 5 2" xfId="32863"/>
    <cellStyle name="Table  - Style5 6 6" xfId="32864"/>
    <cellStyle name="Table  - Style5 6 7" xfId="32865"/>
    <cellStyle name="Table  - Style5 7" xfId="32866"/>
    <cellStyle name="Table  - Style5 7 2" xfId="32867"/>
    <cellStyle name="Table  - Style5 7 2 2" xfId="32868"/>
    <cellStyle name="Table  - Style5 7 2 2 2" xfId="32869"/>
    <cellStyle name="Table  - Style5 7 2 2 2 2" xfId="32870"/>
    <cellStyle name="Table  - Style5 7 2 2 2 3" xfId="32871"/>
    <cellStyle name="Table  - Style5 7 2 2 3" xfId="32872"/>
    <cellStyle name="Table  - Style5 7 2 2 3 2" xfId="32873"/>
    <cellStyle name="Table  - Style5 7 2 2 3 3" xfId="32874"/>
    <cellStyle name="Table  - Style5 7 2 2 4" xfId="32875"/>
    <cellStyle name="Table  - Style5 7 2 2 4 2" xfId="32876"/>
    <cellStyle name="Table  - Style5 7 2 2 5" xfId="32877"/>
    <cellStyle name="Table  - Style5 7 2 2 5 2" xfId="32878"/>
    <cellStyle name="Table  - Style5 7 2 2 6" xfId="32879"/>
    <cellStyle name="Table  - Style5 7 2 2 6 2" xfId="32880"/>
    <cellStyle name="Table  - Style5 7 2 2 7" xfId="32881"/>
    <cellStyle name="Table  - Style5 7 2 3" xfId="32882"/>
    <cellStyle name="Table  - Style5 7 2 3 2" xfId="32883"/>
    <cellStyle name="Table  - Style5 7 2 3 3" xfId="32884"/>
    <cellStyle name="Table  - Style5 7 2 4" xfId="32885"/>
    <cellStyle name="Table  - Style5 7 2 4 2" xfId="32886"/>
    <cellStyle name="Table  - Style5 7 2 4 3" xfId="32887"/>
    <cellStyle name="Table  - Style5 7 2 5" xfId="32888"/>
    <cellStyle name="Table  - Style5 7 2 5 2" xfId="32889"/>
    <cellStyle name="Table  - Style5 7 2 5 3" xfId="32890"/>
    <cellStyle name="Table  - Style5 7 2 6" xfId="32891"/>
    <cellStyle name="Table  - Style5 7 2 6 2" xfId="32892"/>
    <cellStyle name="Table  - Style5 7 2 7" xfId="32893"/>
    <cellStyle name="Table  - Style5 7 2 7 2" xfId="32894"/>
    <cellStyle name="Table  - Style5 7 2 8" xfId="32895"/>
    <cellStyle name="Table  - Style5 7 2 8 2" xfId="32896"/>
    <cellStyle name="Table  - Style5 7 2 9" xfId="32897"/>
    <cellStyle name="Table  - Style5 7 3" xfId="32898"/>
    <cellStyle name="Table  - Style5 7 3 2" xfId="32899"/>
    <cellStyle name="Table  - Style5 7 3 2 2" xfId="32900"/>
    <cellStyle name="Table  - Style5 7 3 2 3" xfId="32901"/>
    <cellStyle name="Table  - Style5 7 3 3" xfId="32902"/>
    <cellStyle name="Table  - Style5 7 3 3 2" xfId="32903"/>
    <cellStyle name="Table  - Style5 7 3 3 3" xfId="32904"/>
    <cellStyle name="Table  - Style5 7 3 4" xfId="32905"/>
    <cellStyle name="Table  - Style5 7 3 4 2" xfId="32906"/>
    <cellStyle name="Table  - Style5 7 3 5" xfId="32907"/>
    <cellStyle name="Table  - Style5 7 3 5 2" xfId="32908"/>
    <cellStyle name="Table  - Style5 7 3 6" xfId="32909"/>
    <cellStyle name="Table  - Style5 7 3 6 2" xfId="32910"/>
    <cellStyle name="Table  - Style5 7 3 7" xfId="32911"/>
    <cellStyle name="Table  - Style5 7 4" xfId="32912"/>
    <cellStyle name="Table  - Style5 7 4 2" xfId="32913"/>
    <cellStyle name="Table  - Style5 7 5" xfId="32914"/>
    <cellStyle name="Table  - Style5 7 6" xfId="32915"/>
    <cellStyle name="Table  - Style5 8" xfId="32916"/>
    <cellStyle name="Table  - Style5 8 2" xfId="32917"/>
    <cellStyle name="Table  - Style5 8 2 2" xfId="32918"/>
    <cellStyle name="Table  - Style5 8 2 2 2" xfId="32919"/>
    <cellStyle name="Table  - Style5 8 2 2 2 2" xfId="32920"/>
    <cellStyle name="Table  - Style5 8 2 2 2 3" xfId="32921"/>
    <cellStyle name="Table  - Style5 8 2 2 3" xfId="32922"/>
    <cellStyle name="Table  - Style5 8 2 2 3 2" xfId="32923"/>
    <cellStyle name="Table  - Style5 8 2 2 3 3" xfId="32924"/>
    <cellStyle name="Table  - Style5 8 2 2 4" xfId="32925"/>
    <cellStyle name="Table  - Style5 8 2 2 4 2" xfId="32926"/>
    <cellStyle name="Table  - Style5 8 2 2 5" xfId="32927"/>
    <cellStyle name="Table  - Style5 8 2 2 5 2" xfId="32928"/>
    <cellStyle name="Table  - Style5 8 2 2 6" xfId="32929"/>
    <cellStyle name="Table  - Style5 8 2 2 6 2" xfId="32930"/>
    <cellStyle name="Table  - Style5 8 2 2 7" xfId="32931"/>
    <cellStyle name="Table  - Style5 8 2 3" xfId="32932"/>
    <cellStyle name="Table  - Style5 8 2 3 2" xfId="32933"/>
    <cellStyle name="Table  - Style5 8 2 3 3" xfId="32934"/>
    <cellStyle name="Table  - Style5 8 2 4" xfId="32935"/>
    <cellStyle name="Table  - Style5 8 2 4 2" xfId="32936"/>
    <cellStyle name="Table  - Style5 8 2 4 3" xfId="32937"/>
    <cellStyle name="Table  - Style5 8 2 5" xfId="32938"/>
    <cellStyle name="Table  - Style5 8 2 5 2" xfId="32939"/>
    <cellStyle name="Table  - Style5 8 2 5 3" xfId="32940"/>
    <cellStyle name="Table  - Style5 8 2 6" xfId="32941"/>
    <cellStyle name="Table  - Style5 8 2 6 2" xfId="32942"/>
    <cellStyle name="Table  - Style5 8 2 7" xfId="32943"/>
    <cellStyle name="Table  - Style5 8 2 7 2" xfId="32944"/>
    <cellStyle name="Table  - Style5 8 2 8" xfId="32945"/>
    <cellStyle name="Table  - Style5 8 2 8 2" xfId="32946"/>
    <cellStyle name="Table  - Style5 8 2 9" xfId="32947"/>
    <cellStyle name="Table  - Style5 8 3" xfId="32948"/>
    <cellStyle name="Table  - Style5 8 3 2" xfId="32949"/>
    <cellStyle name="Table  - Style5 8 3 2 2" xfId="32950"/>
    <cellStyle name="Table  - Style5 8 3 2 2 2" xfId="32951"/>
    <cellStyle name="Table  - Style5 8 3 2 2 3" xfId="32952"/>
    <cellStyle name="Table  - Style5 8 3 2 3" xfId="32953"/>
    <cellStyle name="Table  - Style5 8 3 2 3 2" xfId="32954"/>
    <cellStyle name="Table  - Style5 8 3 2 3 3" xfId="32955"/>
    <cellStyle name="Table  - Style5 8 3 2 4" xfId="32956"/>
    <cellStyle name="Table  - Style5 8 3 2 4 2" xfId="32957"/>
    <cellStyle name="Table  - Style5 8 3 2 5" xfId="32958"/>
    <cellStyle name="Table  - Style5 8 3 2 5 2" xfId="32959"/>
    <cellStyle name="Table  - Style5 8 3 2 6" xfId="32960"/>
    <cellStyle name="Table  - Style5 8 3 2 6 2" xfId="32961"/>
    <cellStyle name="Table  - Style5 8 3 2 7" xfId="32962"/>
    <cellStyle name="Table  - Style5 8 3 3" xfId="32963"/>
    <cellStyle name="Table  - Style5 8 3 3 2" xfId="32964"/>
    <cellStyle name="Table  - Style5 8 3 3 3" xfId="32965"/>
    <cellStyle name="Table  - Style5 8 3 4" xfId="32966"/>
    <cellStyle name="Table  - Style5 8 3 4 2" xfId="32967"/>
    <cellStyle name="Table  - Style5 8 3 4 3" xfId="32968"/>
    <cellStyle name="Table  - Style5 8 3 5" xfId="32969"/>
    <cellStyle name="Table  - Style5 8 3 5 2" xfId="32970"/>
    <cellStyle name="Table  - Style5 8 3 5 3" xfId="32971"/>
    <cellStyle name="Table  - Style5 8 3 6" xfId="32972"/>
    <cellStyle name="Table  - Style5 8 3 6 2" xfId="32973"/>
    <cellStyle name="Table  - Style5 8 3 7" xfId="32974"/>
    <cellStyle name="Table  - Style5 8 3 7 2" xfId="32975"/>
    <cellStyle name="Table  - Style5 8 3 8" xfId="32976"/>
    <cellStyle name="Table  - Style5 8 3 8 2" xfId="32977"/>
    <cellStyle name="Table  - Style5 8 3 9" xfId="32978"/>
    <cellStyle name="Table  - Style5 8 4" xfId="32979"/>
    <cellStyle name="Table  - Style5 8 4 2" xfId="32980"/>
    <cellStyle name="Table  - Style5 8 4 2 2" xfId="32981"/>
    <cellStyle name="Table  - Style5 8 4 2 3" xfId="32982"/>
    <cellStyle name="Table  - Style5 8 4 3" xfId="32983"/>
    <cellStyle name="Table  - Style5 8 4 3 2" xfId="32984"/>
    <cellStyle name="Table  - Style5 8 4 3 3" xfId="32985"/>
    <cellStyle name="Table  - Style5 8 4 4" xfId="32986"/>
    <cellStyle name="Table  - Style5 8 4 4 2" xfId="32987"/>
    <cellStyle name="Table  - Style5 8 4 5" xfId="32988"/>
    <cellStyle name="Table  - Style5 8 4 5 2" xfId="32989"/>
    <cellStyle name="Table  - Style5 8 4 6" xfId="32990"/>
    <cellStyle name="Table  - Style5 8 4 6 2" xfId="32991"/>
    <cellStyle name="Table  - Style5 8 4 7" xfId="32992"/>
    <cellStyle name="Table  - Style5 8 5" xfId="32993"/>
    <cellStyle name="Table  - Style5 8 5 2" xfId="32994"/>
    <cellStyle name="Table  - Style5 8 6" xfId="32995"/>
    <cellStyle name="Table  - Style5 8 7" xfId="32996"/>
    <cellStyle name="Table  - Style5 9" xfId="32997"/>
    <cellStyle name="Table  - Style5 9 2" xfId="32998"/>
    <cellStyle name="Table  - Style5 9 2 2" xfId="32999"/>
    <cellStyle name="Table  - Style5 9 2 2 2" xfId="33000"/>
    <cellStyle name="Table  - Style5 9 2 2 2 2" xfId="33001"/>
    <cellStyle name="Table  - Style5 9 2 2 2 3" xfId="33002"/>
    <cellStyle name="Table  - Style5 9 2 2 3" xfId="33003"/>
    <cellStyle name="Table  - Style5 9 2 2 3 2" xfId="33004"/>
    <cellStyle name="Table  - Style5 9 2 2 3 3" xfId="33005"/>
    <cellStyle name="Table  - Style5 9 2 2 4" xfId="33006"/>
    <cellStyle name="Table  - Style5 9 2 2 4 2" xfId="33007"/>
    <cellStyle name="Table  - Style5 9 2 2 5" xfId="33008"/>
    <cellStyle name="Table  - Style5 9 2 2 5 2" xfId="33009"/>
    <cellStyle name="Table  - Style5 9 2 2 6" xfId="33010"/>
    <cellStyle name="Table  - Style5 9 2 2 6 2" xfId="33011"/>
    <cellStyle name="Table  - Style5 9 2 2 7" xfId="33012"/>
    <cellStyle name="Table  - Style5 9 2 3" xfId="33013"/>
    <cellStyle name="Table  - Style5 9 2 3 2" xfId="33014"/>
    <cellStyle name="Table  - Style5 9 2 3 3" xfId="33015"/>
    <cellStyle name="Table  - Style5 9 2 4" xfId="33016"/>
    <cellStyle name="Table  - Style5 9 2 4 2" xfId="33017"/>
    <cellStyle name="Table  - Style5 9 2 4 3" xfId="33018"/>
    <cellStyle name="Table  - Style5 9 2 5" xfId="33019"/>
    <cellStyle name="Table  - Style5 9 2 5 2" xfId="33020"/>
    <cellStyle name="Table  - Style5 9 2 5 3" xfId="33021"/>
    <cellStyle name="Table  - Style5 9 2 6" xfId="33022"/>
    <cellStyle name="Table  - Style5 9 2 6 2" xfId="33023"/>
    <cellStyle name="Table  - Style5 9 2 7" xfId="33024"/>
    <cellStyle name="Table  - Style5 9 2 7 2" xfId="33025"/>
    <cellStyle name="Table  - Style5 9 2 8" xfId="33026"/>
    <cellStyle name="Table  - Style5 9 2 8 2" xfId="33027"/>
    <cellStyle name="Table  - Style5 9 2 9" xfId="33028"/>
    <cellStyle name="Table  - Style5 9 3" xfId="33029"/>
    <cellStyle name="Table  - Style5 9 3 2" xfId="33030"/>
    <cellStyle name="Table  - Style5 9 3 2 2" xfId="33031"/>
    <cellStyle name="Table  - Style5 9 3 2 3" xfId="33032"/>
    <cellStyle name="Table  - Style5 9 3 3" xfId="33033"/>
    <cellStyle name="Table  - Style5 9 3 3 2" xfId="33034"/>
    <cellStyle name="Table  - Style5 9 3 3 3" xfId="33035"/>
    <cellStyle name="Table  - Style5 9 3 4" xfId="33036"/>
    <cellStyle name="Table  - Style5 9 3 4 2" xfId="33037"/>
    <cellStyle name="Table  - Style5 9 3 5" xfId="33038"/>
    <cellStyle name="Table  - Style5 9 3 5 2" xfId="33039"/>
    <cellStyle name="Table  - Style5 9 3 6" xfId="33040"/>
    <cellStyle name="Table  - Style5 9 3 6 2" xfId="33041"/>
    <cellStyle name="Table  - Style5 9 3 7" xfId="33042"/>
    <cellStyle name="Table  - Style5 9 4" xfId="33043"/>
    <cellStyle name="Table  - Style5 9 4 2" xfId="33044"/>
    <cellStyle name="Table  - Style5 9 5" xfId="33045"/>
    <cellStyle name="Table  - Style5 9 6" xfId="33046"/>
    <cellStyle name="Title  - Style6" xfId="33047"/>
    <cellStyle name="Title 2" xfId="33048"/>
    <cellStyle name="Title 3" xfId="33049"/>
    <cellStyle name="Total 2" xfId="33050"/>
    <cellStyle name="Total 2 2" xfId="33051"/>
    <cellStyle name="Total 2 3" xfId="33052"/>
    <cellStyle name="Total 3" xfId="33053"/>
    <cellStyle name="Total 3 2" xfId="33054"/>
    <cellStyle name="Total 3 3" xfId="33055"/>
    <cellStyle name="Total 4" xfId="33056"/>
    <cellStyle name="Total 4 2" xfId="33057"/>
    <cellStyle name="Total 5" xfId="33058"/>
    <cellStyle name="Total 6" xfId="33059"/>
    <cellStyle name="TotCol - Style7" xfId="33060"/>
    <cellStyle name="TotRow - Style8" xfId="33061"/>
    <cellStyle name="TotRow - Style8 10" xfId="33062"/>
    <cellStyle name="TotRow - Style8 10 2" xfId="33063"/>
    <cellStyle name="TotRow - Style8 10 2 2" xfId="33064"/>
    <cellStyle name="TotRow - Style8 10 2 2 2" xfId="33065"/>
    <cellStyle name="TotRow - Style8 10 2 2 2 2" xfId="33066"/>
    <cellStyle name="TotRow - Style8 10 2 2 2 3" xfId="33067"/>
    <cellStyle name="TotRow - Style8 10 2 2 3" xfId="33068"/>
    <cellStyle name="TotRow - Style8 10 2 2 3 2" xfId="33069"/>
    <cellStyle name="TotRow - Style8 10 2 2 3 3" xfId="33070"/>
    <cellStyle name="TotRow - Style8 10 2 2 4" xfId="33071"/>
    <cellStyle name="TotRow - Style8 10 2 2 4 2" xfId="33072"/>
    <cellStyle name="TotRow - Style8 10 2 2 5" xfId="33073"/>
    <cellStyle name="TotRow - Style8 10 2 2 5 2" xfId="33074"/>
    <cellStyle name="TotRow - Style8 10 2 2 6" xfId="33075"/>
    <cellStyle name="TotRow - Style8 10 2 2 6 2" xfId="33076"/>
    <cellStyle name="TotRow - Style8 10 2 2 7" xfId="33077"/>
    <cellStyle name="TotRow - Style8 10 2 3" xfId="33078"/>
    <cellStyle name="TotRow - Style8 10 2 3 2" xfId="33079"/>
    <cellStyle name="TotRow - Style8 10 2 3 3" xfId="33080"/>
    <cellStyle name="TotRow - Style8 10 2 4" xfId="33081"/>
    <cellStyle name="TotRow - Style8 10 2 4 2" xfId="33082"/>
    <cellStyle name="TotRow - Style8 10 2 4 3" xfId="33083"/>
    <cellStyle name="TotRow - Style8 10 2 5" xfId="33084"/>
    <cellStyle name="TotRow - Style8 10 2 5 2" xfId="33085"/>
    <cellStyle name="TotRow - Style8 10 2 5 3" xfId="33086"/>
    <cellStyle name="TotRow - Style8 10 2 6" xfId="33087"/>
    <cellStyle name="TotRow - Style8 10 2 6 2" xfId="33088"/>
    <cellStyle name="TotRow - Style8 10 2 7" xfId="33089"/>
    <cellStyle name="TotRow - Style8 10 2 7 2" xfId="33090"/>
    <cellStyle name="TotRow - Style8 10 2 8" xfId="33091"/>
    <cellStyle name="TotRow - Style8 10 2 8 2" xfId="33092"/>
    <cellStyle name="TotRow - Style8 10 2 9" xfId="33093"/>
    <cellStyle name="TotRow - Style8 10 3" xfId="33094"/>
    <cellStyle name="TotRow - Style8 10 3 2" xfId="33095"/>
    <cellStyle name="TotRow - Style8 10 3 2 2" xfId="33096"/>
    <cellStyle name="TotRow - Style8 10 3 2 3" xfId="33097"/>
    <cellStyle name="TotRow - Style8 10 3 3" xfId="33098"/>
    <cellStyle name="TotRow - Style8 10 3 3 2" xfId="33099"/>
    <cellStyle name="TotRow - Style8 10 3 3 3" xfId="33100"/>
    <cellStyle name="TotRow - Style8 10 3 4" xfId="33101"/>
    <cellStyle name="TotRow - Style8 10 3 4 2" xfId="33102"/>
    <cellStyle name="TotRow - Style8 10 3 5" xfId="33103"/>
    <cellStyle name="TotRow - Style8 10 3 5 2" xfId="33104"/>
    <cellStyle name="TotRow - Style8 10 3 6" xfId="33105"/>
    <cellStyle name="TotRow - Style8 10 3 6 2" xfId="33106"/>
    <cellStyle name="TotRow - Style8 10 3 7" xfId="33107"/>
    <cellStyle name="TotRow - Style8 10 4" xfId="33108"/>
    <cellStyle name="TotRow - Style8 10 4 2" xfId="33109"/>
    <cellStyle name="TotRow - Style8 10 5" xfId="33110"/>
    <cellStyle name="TotRow - Style8 10 6" xfId="33111"/>
    <cellStyle name="TotRow - Style8 11" xfId="33112"/>
    <cellStyle name="TotRow - Style8 11 2" xfId="33113"/>
    <cellStyle name="TotRow - Style8 11 2 2" xfId="33114"/>
    <cellStyle name="TotRow - Style8 11 2 2 2" xfId="33115"/>
    <cellStyle name="TotRow - Style8 11 2 2 2 2" xfId="33116"/>
    <cellStyle name="TotRow - Style8 11 2 2 2 3" xfId="33117"/>
    <cellStyle name="TotRow - Style8 11 2 2 3" xfId="33118"/>
    <cellStyle name="TotRow - Style8 11 2 2 3 2" xfId="33119"/>
    <cellStyle name="TotRow - Style8 11 2 2 3 3" xfId="33120"/>
    <cellStyle name="TotRow - Style8 11 2 2 4" xfId="33121"/>
    <cellStyle name="TotRow - Style8 11 2 2 4 2" xfId="33122"/>
    <cellStyle name="TotRow - Style8 11 2 2 5" xfId="33123"/>
    <cellStyle name="TotRow - Style8 11 2 2 5 2" xfId="33124"/>
    <cellStyle name="TotRow - Style8 11 2 2 6" xfId="33125"/>
    <cellStyle name="TotRow - Style8 11 2 2 6 2" xfId="33126"/>
    <cellStyle name="TotRow - Style8 11 2 2 7" xfId="33127"/>
    <cellStyle name="TotRow - Style8 11 2 3" xfId="33128"/>
    <cellStyle name="TotRow - Style8 11 2 3 2" xfId="33129"/>
    <cellStyle name="TotRow - Style8 11 2 3 3" xfId="33130"/>
    <cellStyle name="TotRow - Style8 11 2 4" xfId="33131"/>
    <cellStyle name="TotRow - Style8 11 2 4 2" xfId="33132"/>
    <cellStyle name="TotRow - Style8 11 2 4 3" xfId="33133"/>
    <cellStyle name="TotRow - Style8 11 2 5" xfId="33134"/>
    <cellStyle name="TotRow - Style8 11 2 5 2" xfId="33135"/>
    <cellStyle name="TotRow - Style8 11 2 5 3" xfId="33136"/>
    <cellStyle name="TotRow - Style8 11 2 6" xfId="33137"/>
    <cellStyle name="TotRow - Style8 11 2 6 2" xfId="33138"/>
    <cellStyle name="TotRow - Style8 11 2 7" xfId="33139"/>
    <cellStyle name="TotRow - Style8 11 2 7 2" xfId="33140"/>
    <cellStyle name="TotRow - Style8 11 2 8" xfId="33141"/>
    <cellStyle name="TotRow - Style8 11 2 8 2" xfId="33142"/>
    <cellStyle name="TotRow - Style8 11 2 9" xfId="33143"/>
    <cellStyle name="TotRow - Style8 11 3" xfId="33144"/>
    <cellStyle name="TotRow - Style8 11 3 2" xfId="33145"/>
    <cellStyle name="TotRow - Style8 11 3 2 2" xfId="33146"/>
    <cellStyle name="TotRow - Style8 11 3 2 3" xfId="33147"/>
    <cellStyle name="TotRow - Style8 11 3 3" xfId="33148"/>
    <cellStyle name="TotRow - Style8 11 3 3 2" xfId="33149"/>
    <cellStyle name="TotRow - Style8 11 3 3 3" xfId="33150"/>
    <cellStyle name="TotRow - Style8 11 3 4" xfId="33151"/>
    <cellStyle name="TotRow - Style8 11 3 4 2" xfId="33152"/>
    <cellStyle name="TotRow - Style8 11 3 5" xfId="33153"/>
    <cellStyle name="TotRow - Style8 11 3 5 2" xfId="33154"/>
    <cellStyle name="TotRow - Style8 11 3 6" xfId="33155"/>
    <cellStyle name="TotRow - Style8 11 3 6 2" xfId="33156"/>
    <cellStyle name="TotRow - Style8 11 3 7" xfId="33157"/>
    <cellStyle name="TotRow - Style8 11 4" xfId="33158"/>
    <cellStyle name="TotRow - Style8 11 4 2" xfId="33159"/>
    <cellStyle name="TotRow - Style8 11 5" xfId="33160"/>
    <cellStyle name="TotRow - Style8 11 6" xfId="33161"/>
    <cellStyle name="TotRow - Style8 12" xfId="33162"/>
    <cellStyle name="TotRow - Style8 12 2" xfId="33163"/>
    <cellStyle name="TotRow - Style8 12 2 2" xfId="33164"/>
    <cellStyle name="TotRow - Style8 12 2 2 2" xfId="33165"/>
    <cellStyle name="TotRow - Style8 12 2 2 2 2" xfId="33166"/>
    <cellStyle name="TotRow - Style8 12 2 2 2 3" xfId="33167"/>
    <cellStyle name="TotRow - Style8 12 2 2 3" xfId="33168"/>
    <cellStyle name="TotRow - Style8 12 2 2 3 2" xfId="33169"/>
    <cellStyle name="TotRow - Style8 12 2 2 3 3" xfId="33170"/>
    <cellStyle name="TotRow - Style8 12 2 2 4" xfId="33171"/>
    <cellStyle name="TotRow - Style8 12 2 2 4 2" xfId="33172"/>
    <cellStyle name="TotRow - Style8 12 2 2 5" xfId="33173"/>
    <cellStyle name="TotRow - Style8 12 2 2 5 2" xfId="33174"/>
    <cellStyle name="TotRow - Style8 12 2 2 6" xfId="33175"/>
    <cellStyle name="TotRow - Style8 12 2 2 6 2" xfId="33176"/>
    <cellStyle name="TotRow - Style8 12 2 2 7" xfId="33177"/>
    <cellStyle name="TotRow - Style8 12 2 3" xfId="33178"/>
    <cellStyle name="TotRow - Style8 12 2 3 2" xfId="33179"/>
    <cellStyle name="TotRow - Style8 12 2 3 3" xfId="33180"/>
    <cellStyle name="TotRow - Style8 12 2 4" xfId="33181"/>
    <cellStyle name="TotRow - Style8 12 2 4 2" xfId="33182"/>
    <cellStyle name="TotRow - Style8 12 2 4 3" xfId="33183"/>
    <cellStyle name="TotRow - Style8 12 2 5" xfId="33184"/>
    <cellStyle name="TotRow - Style8 12 2 5 2" xfId="33185"/>
    <cellStyle name="TotRow - Style8 12 2 5 3" xfId="33186"/>
    <cellStyle name="TotRow - Style8 12 2 6" xfId="33187"/>
    <cellStyle name="TotRow - Style8 12 2 6 2" xfId="33188"/>
    <cellStyle name="TotRow - Style8 12 2 7" xfId="33189"/>
    <cellStyle name="TotRow - Style8 12 2 7 2" xfId="33190"/>
    <cellStyle name="TotRow - Style8 12 2 8" xfId="33191"/>
    <cellStyle name="TotRow - Style8 12 2 8 2" xfId="33192"/>
    <cellStyle name="TotRow - Style8 12 2 9" xfId="33193"/>
    <cellStyle name="TotRow - Style8 12 3" xfId="33194"/>
    <cellStyle name="TotRow - Style8 12 3 2" xfId="33195"/>
    <cellStyle name="TotRow - Style8 12 3 2 2" xfId="33196"/>
    <cellStyle name="TotRow - Style8 12 3 2 3" xfId="33197"/>
    <cellStyle name="TotRow - Style8 12 3 3" xfId="33198"/>
    <cellStyle name="TotRow - Style8 12 3 3 2" xfId="33199"/>
    <cellStyle name="TotRow - Style8 12 3 3 3" xfId="33200"/>
    <cellStyle name="TotRow - Style8 12 3 4" xfId="33201"/>
    <cellStyle name="TotRow - Style8 12 3 4 2" xfId="33202"/>
    <cellStyle name="TotRow - Style8 12 3 5" xfId="33203"/>
    <cellStyle name="TotRow - Style8 12 3 5 2" xfId="33204"/>
    <cellStyle name="TotRow - Style8 12 3 6" xfId="33205"/>
    <cellStyle name="TotRow - Style8 12 3 6 2" xfId="33206"/>
    <cellStyle name="TotRow - Style8 12 3 7" xfId="33207"/>
    <cellStyle name="TotRow - Style8 12 4" xfId="33208"/>
    <cellStyle name="TotRow - Style8 12 4 2" xfId="33209"/>
    <cellStyle name="TotRow - Style8 12 5" xfId="33210"/>
    <cellStyle name="TotRow - Style8 12 6" xfId="33211"/>
    <cellStyle name="TotRow - Style8 13" xfId="33212"/>
    <cellStyle name="TotRow - Style8 13 2" xfId="33213"/>
    <cellStyle name="TotRow - Style8 13 2 2" xfId="33214"/>
    <cellStyle name="TotRow - Style8 13 2 2 2" xfId="33215"/>
    <cellStyle name="TotRow - Style8 13 2 2 2 2" xfId="33216"/>
    <cellStyle name="TotRow - Style8 13 2 2 2 3" xfId="33217"/>
    <cellStyle name="TotRow - Style8 13 2 2 3" xfId="33218"/>
    <cellStyle name="TotRow - Style8 13 2 2 3 2" xfId="33219"/>
    <cellStyle name="TotRow - Style8 13 2 2 3 3" xfId="33220"/>
    <cellStyle name="TotRow - Style8 13 2 2 4" xfId="33221"/>
    <cellStyle name="TotRow - Style8 13 2 2 4 2" xfId="33222"/>
    <cellStyle name="TotRow - Style8 13 2 2 5" xfId="33223"/>
    <cellStyle name="TotRow - Style8 13 2 2 5 2" xfId="33224"/>
    <cellStyle name="TotRow - Style8 13 2 2 6" xfId="33225"/>
    <cellStyle name="TotRow - Style8 13 2 2 6 2" xfId="33226"/>
    <cellStyle name="TotRow - Style8 13 2 2 7" xfId="33227"/>
    <cellStyle name="TotRow - Style8 13 2 3" xfId="33228"/>
    <cellStyle name="TotRow - Style8 13 2 3 2" xfId="33229"/>
    <cellStyle name="TotRow - Style8 13 2 3 3" xfId="33230"/>
    <cellStyle name="TotRow - Style8 13 2 4" xfId="33231"/>
    <cellStyle name="TotRow - Style8 13 2 4 2" xfId="33232"/>
    <cellStyle name="TotRow - Style8 13 2 4 3" xfId="33233"/>
    <cellStyle name="TotRow - Style8 13 2 5" xfId="33234"/>
    <cellStyle name="TotRow - Style8 13 2 5 2" xfId="33235"/>
    <cellStyle name="TotRow - Style8 13 2 5 3" xfId="33236"/>
    <cellStyle name="TotRow - Style8 13 2 6" xfId="33237"/>
    <cellStyle name="TotRow - Style8 13 2 6 2" xfId="33238"/>
    <cellStyle name="TotRow - Style8 13 2 7" xfId="33239"/>
    <cellStyle name="TotRow - Style8 13 2 7 2" xfId="33240"/>
    <cellStyle name="TotRow - Style8 13 2 8" xfId="33241"/>
    <cellStyle name="TotRow - Style8 13 2 8 2" xfId="33242"/>
    <cellStyle name="TotRow - Style8 13 2 9" xfId="33243"/>
    <cellStyle name="TotRow - Style8 13 3" xfId="33244"/>
    <cellStyle name="TotRow - Style8 13 3 2" xfId="33245"/>
    <cellStyle name="TotRow - Style8 13 3 2 2" xfId="33246"/>
    <cellStyle name="TotRow - Style8 13 3 2 3" xfId="33247"/>
    <cellStyle name="TotRow - Style8 13 3 3" xfId="33248"/>
    <cellStyle name="TotRow - Style8 13 3 3 2" xfId="33249"/>
    <cellStyle name="TotRow - Style8 13 3 3 3" xfId="33250"/>
    <cellStyle name="TotRow - Style8 13 3 4" xfId="33251"/>
    <cellStyle name="TotRow - Style8 13 3 4 2" xfId="33252"/>
    <cellStyle name="TotRow - Style8 13 3 5" xfId="33253"/>
    <cellStyle name="TotRow - Style8 13 3 5 2" xfId="33254"/>
    <cellStyle name="TotRow - Style8 13 3 6" xfId="33255"/>
    <cellStyle name="TotRow - Style8 13 3 6 2" xfId="33256"/>
    <cellStyle name="TotRow - Style8 13 3 7" xfId="33257"/>
    <cellStyle name="TotRow - Style8 13 4" xfId="33258"/>
    <cellStyle name="TotRow - Style8 13 4 2" xfId="33259"/>
    <cellStyle name="TotRow - Style8 13 5" xfId="33260"/>
    <cellStyle name="TotRow - Style8 13 6" xfId="33261"/>
    <cellStyle name="TotRow - Style8 14" xfId="33262"/>
    <cellStyle name="TotRow - Style8 14 2" xfId="33263"/>
    <cellStyle name="TotRow - Style8 14 2 2" xfId="33264"/>
    <cellStyle name="TotRow - Style8 14 2 2 2" xfId="33265"/>
    <cellStyle name="TotRow - Style8 14 2 2 2 2" xfId="33266"/>
    <cellStyle name="TotRow - Style8 14 2 2 2 3" xfId="33267"/>
    <cellStyle name="TotRow - Style8 14 2 2 3" xfId="33268"/>
    <cellStyle name="TotRow - Style8 14 2 2 3 2" xfId="33269"/>
    <cellStyle name="TotRow - Style8 14 2 2 3 3" xfId="33270"/>
    <cellStyle name="TotRow - Style8 14 2 2 4" xfId="33271"/>
    <cellStyle name="TotRow - Style8 14 2 2 4 2" xfId="33272"/>
    <cellStyle name="TotRow - Style8 14 2 2 5" xfId="33273"/>
    <cellStyle name="TotRow - Style8 14 2 2 5 2" xfId="33274"/>
    <cellStyle name="TotRow - Style8 14 2 2 6" xfId="33275"/>
    <cellStyle name="TotRow - Style8 14 2 2 6 2" xfId="33276"/>
    <cellStyle name="TotRow - Style8 14 2 2 7" xfId="33277"/>
    <cellStyle name="TotRow - Style8 14 2 3" xfId="33278"/>
    <cellStyle name="TotRow - Style8 14 2 3 2" xfId="33279"/>
    <cellStyle name="TotRow - Style8 14 2 3 3" xfId="33280"/>
    <cellStyle name="TotRow - Style8 14 2 4" xfId="33281"/>
    <cellStyle name="TotRow - Style8 14 2 4 2" xfId="33282"/>
    <cellStyle name="TotRow - Style8 14 2 4 3" xfId="33283"/>
    <cellStyle name="TotRow - Style8 14 2 5" xfId="33284"/>
    <cellStyle name="TotRow - Style8 14 2 5 2" xfId="33285"/>
    <cellStyle name="TotRow - Style8 14 2 5 3" xfId="33286"/>
    <cellStyle name="TotRow - Style8 14 2 6" xfId="33287"/>
    <cellStyle name="TotRow - Style8 14 2 6 2" xfId="33288"/>
    <cellStyle name="TotRow - Style8 14 2 7" xfId="33289"/>
    <cellStyle name="TotRow - Style8 14 2 7 2" xfId="33290"/>
    <cellStyle name="TotRow - Style8 14 2 8" xfId="33291"/>
    <cellStyle name="TotRow - Style8 14 2 8 2" xfId="33292"/>
    <cellStyle name="TotRow - Style8 14 2 9" xfId="33293"/>
    <cellStyle name="TotRow - Style8 14 3" xfId="33294"/>
    <cellStyle name="TotRow - Style8 14 3 2" xfId="33295"/>
    <cellStyle name="TotRow - Style8 14 3 2 2" xfId="33296"/>
    <cellStyle name="TotRow - Style8 14 3 2 3" xfId="33297"/>
    <cellStyle name="TotRow - Style8 14 3 3" xfId="33298"/>
    <cellStyle name="TotRow - Style8 14 3 3 2" xfId="33299"/>
    <cellStyle name="TotRow - Style8 14 3 3 3" xfId="33300"/>
    <cellStyle name="TotRow - Style8 14 3 4" xfId="33301"/>
    <cellStyle name="TotRow - Style8 14 3 4 2" xfId="33302"/>
    <cellStyle name="TotRow - Style8 14 3 5" xfId="33303"/>
    <cellStyle name="TotRow - Style8 14 3 5 2" xfId="33304"/>
    <cellStyle name="TotRow - Style8 14 3 6" xfId="33305"/>
    <cellStyle name="TotRow - Style8 14 3 6 2" xfId="33306"/>
    <cellStyle name="TotRow - Style8 14 3 7" xfId="33307"/>
    <cellStyle name="TotRow - Style8 14 4" xfId="33308"/>
    <cellStyle name="TotRow - Style8 14 4 2" xfId="33309"/>
    <cellStyle name="TotRow - Style8 14 5" xfId="33310"/>
    <cellStyle name="TotRow - Style8 14 6" xfId="33311"/>
    <cellStyle name="TotRow - Style8 15" xfId="33312"/>
    <cellStyle name="TotRow - Style8 15 2" xfId="33313"/>
    <cellStyle name="TotRow - Style8 15 2 2" xfId="33314"/>
    <cellStyle name="TotRow - Style8 15 2 2 2" xfId="33315"/>
    <cellStyle name="TotRow - Style8 15 2 2 2 2" xfId="33316"/>
    <cellStyle name="TotRow - Style8 15 2 2 2 3" xfId="33317"/>
    <cellStyle name="TotRow - Style8 15 2 2 3" xfId="33318"/>
    <cellStyle name="TotRow - Style8 15 2 2 3 2" xfId="33319"/>
    <cellStyle name="TotRow - Style8 15 2 2 3 3" xfId="33320"/>
    <cellStyle name="TotRow - Style8 15 2 2 4" xfId="33321"/>
    <cellStyle name="TotRow - Style8 15 2 2 4 2" xfId="33322"/>
    <cellStyle name="TotRow - Style8 15 2 2 5" xfId="33323"/>
    <cellStyle name="TotRow - Style8 15 2 2 5 2" xfId="33324"/>
    <cellStyle name="TotRow - Style8 15 2 2 6" xfId="33325"/>
    <cellStyle name="TotRow - Style8 15 2 2 6 2" xfId="33326"/>
    <cellStyle name="TotRow - Style8 15 2 2 7" xfId="33327"/>
    <cellStyle name="TotRow - Style8 15 2 3" xfId="33328"/>
    <cellStyle name="TotRow - Style8 15 2 3 2" xfId="33329"/>
    <cellStyle name="TotRow - Style8 15 2 3 3" xfId="33330"/>
    <cellStyle name="TotRow - Style8 15 2 4" xfId="33331"/>
    <cellStyle name="TotRow - Style8 15 2 4 2" xfId="33332"/>
    <cellStyle name="TotRow - Style8 15 2 4 3" xfId="33333"/>
    <cellStyle name="TotRow - Style8 15 2 5" xfId="33334"/>
    <cellStyle name="TotRow - Style8 15 2 5 2" xfId="33335"/>
    <cellStyle name="TotRow - Style8 15 2 5 3" xfId="33336"/>
    <cellStyle name="TotRow - Style8 15 2 6" xfId="33337"/>
    <cellStyle name="TotRow - Style8 15 2 6 2" xfId="33338"/>
    <cellStyle name="TotRow - Style8 15 2 7" xfId="33339"/>
    <cellStyle name="TotRow - Style8 15 2 7 2" xfId="33340"/>
    <cellStyle name="TotRow - Style8 15 2 8" xfId="33341"/>
    <cellStyle name="TotRow - Style8 15 2 8 2" xfId="33342"/>
    <cellStyle name="TotRow - Style8 15 2 9" xfId="33343"/>
    <cellStyle name="TotRow - Style8 15 3" xfId="33344"/>
    <cellStyle name="TotRow - Style8 15 3 2" xfId="33345"/>
    <cellStyle name="TotRow - Style8 15 3 2 2" xfId="33346"/>
    <cellStyle name="TotRow - Style8 15 3 2 3" xfId="33347"/>
    <cellStyle name="TotRow - Style8 15 3 3" xfId="33348"/>
    <cellStyle name="TotRow - Style8 15 3 3 2" xfId="33349"/>
    <cellStyle name="TotRow - Style8 15 3 3 3" xfId="33350"/>
    <cellStyle name="TotRow - Style8 15 3 4" xfId="33351"/>
    <cellStyle name="TotRow - Style8 15 3 4 2" xfId="33352"/>
    <cellStyle name="TotRow - Style8 15 3 5" xfId="33353"/>
    <cellStyle name="TotRow - Style8 15 3 5 2" xfId="33354"/>
    <cellStyle name="TotRow - Style8 15 3 6" xfId="33355"/>
    <cellStyle name="TotRow - Style8 15 3 6 2" xfId="33356"/>
    <cellStyle name="TotRow - Style8 15 3 7" xfId="33357"/>
    <cellStyle name="TotRow - Style8 15 4" xfId="33358"/>
    <cellStyle name="TotRow - Style8 15 4 2" xfId="33359"/>
    <cellStyle name="TotRow - Style8 15 5" xfId="33360"/>
    <cellStyle name="TotRow - Style8 15 6" xfId="33361"/>
    <cellStyle name="TotRow - Style8 16" xfId="33362"/>
    <cellStyle name="TotRow - Style8 16 2" xfId="33363"/>
    <cellStyle name="TotRow - Style8 16 2 2" xfId="33364"/>
    <cellStyle name="TotRow - Style8 16 2 2 2" xfId="33365"/>
    <cellStyle name="TotRow - Style8 16 2 2 2 2" xfId="33366"/>
    <cellStyle name="TotRow - Style8 16 2 2 2 3" xfId="33367"/>
    <cellStyle name="TotRow - Style8 16 2 2 3" xfId="33368"/>
    <cellStyle name="TotRow - Style8 16 2 2 3 2" xfId="33369"/>
    <cellStyle name="TotRow - Style8 16 2 2 3 3" xfId="33370"/>
    <cellStyle name="TotRow - Style8 16 2 2 4" xfId="33371"/>
    <cellStyle name="TotRow - Style8 16 2 2 4 2" xfId="33372"/>
    <cellStyle name="TotRow - Style8 16 2 2 5" xfId="33373"/>
    <cellStyle name="TotRow - Style8 16 2 2 5 2" xfId="33374"/>
    <cellStyle name="TotRow - Style8 16 2 2 6" xfId="33375"/>
    <cellStyle name="TotRow - Style8 16 2 2 6 2" xfId="33376"/>
    <cellStyle name="TotRow - Style8 16 2 2 7" xfId="33377"/>
    <cellStyle name="TotRow - Style8 16 2 3" xfId="33378"/>
    <cellStyle name="TotRow - Style8 16 2 3 2" xfId="33379"/>
    <cellStyle name="TotRow - Style8 16 2 3 3" xfId="33380"/>
    <cellStyle name="TotRow - Style8 16 2 4" xfId="33381"/>
    <cellStyle name="TotRow - Style8 16 2 4 2" xfId="33382"/>
    <cellStyle name="TotRow - Style8 16 2 4 3" xfId="33383"/>
    <cellStyle name="TotRow - Style8 16 2 5" xfId="33384"/>
    <cellStyle name="TotRow - Style8 16 2 5 2" xfId="33385"/>
    <cellStyle name="TotRow - Style8 16 2 5 3" xfId="33386"/>
    <cellStyle name="TotRow - Style8 16 2 6" xfId="33387"/>
    <cellStyle name="TotRow - Style8 16 2 6 2" xfId="33388"/>
    <cellStyle name="TotRow - Style8 16 2 7" xfId="33389"/>
    <cellStyle name="TotRow - Style8 16 2 7 2" xfId="33390"/>
    <cellStyle name="TotRow - Style8 16 2 8" xfId="33391"/>
    <cellStyle name="TotRow - Style8 16 2 8 2" xfId="33392"/>
    <cellStyle name="TotRow - Style8 16 2 9" xfId="33393"/>
    <cellStyle name="TotRow - Style8 16 3" xfId="33394"/>
    <cellStyle name="TotRow - Style8 16 3 2" xfId="33395"/>
    <cellStyle name="TotRow - Style8 16 3 2 2" xfId="33396"/>
    <cellStyle name="TotRow - Style8 16 3 2 3" xfId="33397"/>
    <cellStyle name="TotRow - Style8 16 3 3" xfId="33398"/>
    <cellStyle name="TotRow - Style8 16 3 3 2" xfId="33399"/>
    <cellStyle name="TotRow - Style8 16 3 3 3" xfId="33400"/>
    <cellStyle name="TotRow - Style8 16 3 4" xfId="33401"/>
    <cellStyle name="TotRow - Style8 16 3 4 2" xfId="33402"/>
    <cellStyle name="TotRow - Style8 16 3 5" xfId="33403"/>
    <cellStyle name="TotRow - Style8 16 3 5 2" xfId="33404"/>
    <cellStyle name="TotRow - Style8 16 3 6" xfId="33405"/>
    <cellStyle name="TotRow - Style8 16 3 6 2" xfId="33406"/>
    <cellStyle name="TotRow - Style8 16 3 7" xfId="33407"/>
    <cellStyle name="TotRow - Style8 16 4" xfId="33408"/>
    <cellStyle name="TotRow - Style8 16 4 2" xfId="33409"/>
    <cellStyle name="TotRow - Style8 16 5" xfId="33410"/>
    <cellStyle name="TotRow - Style8 16 6" xfId="33411"/>
    <cellStyle name="TotRow - Style8 17" xfId="33412"/>
    <cellStyle name="TotRow - Style8 17 2" xfId="33413"/>
    <cellStyle name="TotRow - Style8 17 2 2" xfId="33414"/>
    <cellStyle name="TotRow - Style8 17 2 2 2" xfId="33415"/>
    <cellStyle name="TotRow - Style8 17 2 2 2 2" xfId="33416"/>
    <cellStyle name="TotRow - Style8 17 2 2 2 3" xfId="33417"/>
    <cellStyle name="TotRow - Style8 17 2 2 3" xfId="33418"/>
    <cellStyle name="TotRow - Style8 17 2 2 3 2" xfId="33419"/>
    <cellStyle name="TotRow - Style8 17 2 2 3 3" xfId="33420"/>
    <cellStyle name="TotRow - Style8 17 2 2 4" xfId="33421"/>
    <cellStyle name="TotRow - Style8 17 2 2 4 2" xfId="33422"/>
    <cellStyle name="TotRow - Style8 17 2 2 5" xfId="33423"/>
    <cellStyle name="TotRow - Style8 17 2 2 5 2" xfId="33424"/>
    <cellStyle name="TotRow - Style8 17 2 2 6" xfId="33425"/>
    <cellStyle name="TotRow - Style8 17 2 2 6 2" xfId="33426"/>
    <cellStyle name="TotRow - Style8 17 2 2 7" xfId="33427"/>
    <cellStyle name="TotRow - Style8 17 2 3" xfId="33428"/>
    <cellStyle name="TotRow - Style8 17 2 3 2" xfId="33429"/>
    <cellStyle name="TotRow - Style8 17 2 3 3" xfId="33430"/>
    <cellStyle name="TotRow - Style8 17 2 4" xfId="33431"/>
    <cellStyle name="TotRow - Style8 17 2 4 2" xfId="33432"/>
    <cellStyle name="TotRow - Style8 17 2 4 3" xfId="33433"/>
    <cellStyle name="TotRow - Style8 17 2 5" xfId="33434"/>
    <cellStyle name="TotRow - Style8 17 2 5 2" xfId="33435"/>
    <cellStyle name="TotRow - Style8 17 2 5 3" xfId="33436"/>
    <cellStyle name="TotRow - Style8 17 2 6" xfId="33437"/>
    <cellStyle name="TotRow - Style8 17 2 6 2" xfId="33438"/>
    <cellStyle name="TotRow - Style8 17 2 7" xfId="33439"/>
    <cellStyle name="TotRow - Style8 17 2 7 2" xfId="33440"/>
    <cellStyle name="TotRow - Style8 17 2 8" xfId="33441"/>
    <cellStyle name="TotRow - Style8 17 2 8 2" xfId="33442"/>
    <cellStyle name="TotRow - Style8 17 2 9" xfId="33443"/>
    <cellStyle name="TotRow - Style8 17 3" xfId="33444"/>
    <cellStyle name="TotRow - Style8 17 3 2" xfId="33445"/>
    <cellStyle name="TotRow - Style8 17 3 2 2" xfId="33446"/>
    <cellStyle name="TotRow - Style8 17 3 2 3" xfId="33447"/>
    <cellStyle name="TotRow - Style8 17 3 3" xfId="33448"/>
    <cellStyle name="TotRow - Style8 17 3 3 2" xfId="33449"/>
    <cellStyle name="TotRow - Style8 17 3 3 3" xfId="33450"/>
    <cellStyle name="TotRow - Style8 17 3 4" xfId="33451"/>
    <cellStyle name="TotRow - Style8 17 3 4 2" xfId="33452"/>
    <cellStyle name="TotRow - Style8 17 3 5" xfId="33453"/>
    <cellStyle name="TotRow - Style8 17 3 5 2" xfId="33454"/>
    <cellStyle name="TotRow - Style8 17 3 6" xfId="33455"/>
    <cellStyle name="TotRow - Style8 17 3 6 2" xfId="33456"/>
    <cellStyle name="TotRow - Style8 17 3 7" xfId="33457"/>
    <cellStyle name="TotRow - Style8 17 4" xfId="33458"/>
    <cellStyle name="TotRow - Style8 17 4 2" xfId="33459"/>
    <cellStyle name="TotRow - Style8 17 5" xfId="33460"/>
    <cellStyle name="TotRow - Style8 17 6" xfId="33461"/>
    <cellStyle name="TotRow - Style8 18" xfId="33462"/>
    <cellStyle name="TotRow - Style8 18 2" xfId="33463"/>
    <cellStyle name="TotRow - Style8 18 2 2" xfId="33464"/>
    <cellStyle name="TotRow - Style8 18 2 2 2" xfId="33465"/>
    <cellStyle name="TotRow - Style8 18 2 2 2 2" xfId="33466"/>
    <cellStyle name="TotRow - Style8 18 2 2 2 3" xfId="33467"/>
    <cellStyle name="TotRow - Style8 18 2 2 3" xfId="33468"/>
    <cellStyle name="TotRow - Style8 18 2 2 3 2" xfId="33469"/>
    <cellStyle name="TotRow - Style8 18 2 2 3 3" xfId="33470"/>
    <cellStyle name="TotRow - Style8 18 2 2 4" xfId="33471"/>
    <cellStyle name="TotRow - Style8 18 2 2 4 2" xfId="33472"/>
    <cellStyle name="TotRow - Style8 18 2 2 5" xfId="33473"/>
    <cellStyle name="TotRow - Style8 18 2 2 5 2" xfId="33474"/>
    <cellStyle name="TotRow - Style8 18 2 2 6" xfId="33475"/>
    <cellStyle name="TotRow - Style8 18 2 2 6 2" xfId="33476"/>
    <cellStyle name="TotRow - Style8 18 2 2 7" xfId="33477"/>
    <cellStyle name="TotRow - Style8 18 2 3" xfId="33478"/>
    <cellStyle name="TotRow - Style8 18 2 3 2" xfId="33479"/>
    <cellStyle name="TotRow - Style8 18 2 3 3" xfId="33480"/>
    <cellStyle name="TotRow - Style8 18 2 4" xfId="33481"/>
    <cellStyle name="TotRow - Style8 18 2 4 2" xfId="33482"/>
    <cellStyle name="TotRow - Style8 18 2 4 3" xfId="33483"/>
    <cellStyle name="TotRow - Style8 18 2 5" xfId="33484"/>
    <cellStyle name="TotRow - Style8 18 2 5 2" xfId="33485"/>
    <cellStyle name="TotRow - Style8 18 2 5 3" xfId="33486"/>
    <cellStyle name="TotRow - Style8 18 2 6" xfId="33487"/>
    <cellStyle name="TotRow - Style8 18 2 6 2" xfId="33488"/>
    <cellStyle name="TotRow - Style8 18 2 7" xfId="33489"/>
    <cellStyle name="TotRow - Style8 18 2 7 2" xfId="33490"/>
    <cellStyle name="TotRow - Style8 18 2 8" xfId="33491"/>
    <cellStyle name="TotRow - Style8 18 2 8 2" xfId="33492"/>
    <cellStyle name="TotRow - Style8 18 2 9" xfId="33493"/>
    <cellStyle name="TotRow - Style8 18 3" xfId="33494"/>
    <cellStyle name="TotRow - Style8 18 3 2" xfId="33495"/>
    <cellStyle name="TotRow - Style8 18 3 2 2" xfId="33496"/>
    <cellStyle name="TotRow - Style8 18 3 2 3" xfId="33497"/>
    <cellStyle name="TotRow - Style8 18 3 3" xfId="33498"/>
    <cellStyle name="TotRow - Style8 18 3 3 2" xfId="33499"/>
    <cellStyle name="TotRow - Style8 18 3 3 3" xfId="33500"/>
    <cellStyle name="TotRow - Style8 18 3 4" xfId="33501"/>
    <cellStyle name="TotRow - Style8 18 3 4 2" xfId="33502"/>
    <cellStyle name="TotRow - Style8 18 3 5" xfId="33503"/>
    <cellStyle name="TotRow - Style8 18 3 5 2" xfId="33504"/>
    <cellStyle name="TotRow - Style8 18 3 6" xfId="33505"/>
    <cellStyle name="TotRow - Style8 18 3 6 2" xfId="33506"/>
    <cellStyle name="TotRow - Style8 18 3 7" xfId="33507"/>
    <cellStyle name="TotRow - Style8 18 4" xfId="33508"/>
    <cellStyle name="TotRow - Style8 18 4 2" xfId="33509"/>
    <cellStyle name="TotRow - Style8 18 5" xfId="33510"/>
    <cellStyle name="TotRow - Style8 18 6" xfId="33511"/>
    <cellStyle name="TotRow - Style8 19" xfId="33512"/>
    <cellStyle name="TotRow - Style8 19 2" xfId="33513"/>
    <cellStyle name="TotRow - Style8 19 2 2" xfId="33514"/>
    <cellStyle name="TotRow - Style8 19 2 2 2" xfId="33515"/>
    <cellStyle name="TotRow - Style8 19 2 2 2 2" xfId="33516"/>
    <cellStyle name="TotRow - Style8 19 2 2 2 3" xfId="33517"/>
    <cellStyle name="TotRow - Style8 19 2 2 3" xfId="33518"/>
    <cellStyle name="TotRow - Style8 19 2 2 3 2" xfId="33519"/>
    <cellStyle name="TotRow - Style8 19 2 2 3 3" xfId="33520"/>
    <cellStyle name="TotRow - Style8 19 2 2 4" xfId="33521"/>
    <cellStyle name="TotRow - Style8 19 2 2 4 2" xfId="33522"/>
    <cellStyle name="TotRow - Style8 19 2 2 5" xfId="33523"/>
    <cellStyle name="TotRow - Style8 19 2 2 5 2" xfId="33524"/>
    <cellStyle name="TotRow - Style8 19 2 2 6" xfId="33525"/>
    <cellStyle name="TotRow - Style8 19 2 2 6 2" xfId="33526"/>
    <cellStyle name="TotRow - Style8 19 2 2 7" xfId="33527"/>
    <cellStyle name="TotRow - Style8 19 2 3" xfId="33528"/>
    <cellStyle name="TotRow - Style8 19 2 3 2" xfId="33529"/>
    <cellStyle name="TotRow - Style8 19 2 3 3" xfId="33530"/>
    <cellStyle name="TotRow - Style8 19 2 4" xfId="33531"/>
    <cellStyle name="TotRow - Style8 19 2 4 2" xfId="33532"/>
    <cellStyle name="TotRow - Style8 19 2 4 3" xfId="33533"/>
    <cellStyle name="TotRow - Style8 19 2 5" xfId="33534"/>
    <cellStyle name="TotRow - Style8 19 2 5 2" xfId="33535"/>
    <cellStyle name="TotRow - Style8 19 2 5 3" xfId="33536"/>
    <cellStyle name="TotRow - Style8 19 2 6" xfId="33537"/>
    <cellStyle name="TotRow - Style8 19 2 6 2" xfId="33538"/>
    <cellStyle name="TotRow - Style8 19 2 7" xfId="33539"/>
    <cellStyle name="TotRow - Style8 19 2 7 2" xfId="33540"/>
    <cellStyle name="TotRow - Style8 19 2 8" xfId="33541"/>
    <cellStyle name="TotRow - Style8 19 2 8 2" xfId="33542"/>
    <cellStyle name="TotRow - Style8 19 2 9" xfId="33543"/>
    <cellStyle name="TotRow - Style8 19 3" xfId="33544"/>
    <cellStyle name="TotRow - Style8 19 3 2" xfId="33545"/>
    <cellStyle name="TotRow - Style8 19 3 2 2" xfId="33546"/>
    <cellStyle name="TotRow - Style8 19 3 2 3" xfId="33547"/>
    <cellStyle name="TotRow - Style8 19 3 3" xfId="33548"/>
    <cellStyle name="TotRow - Style8 19 3 3 2" xfId="33549"/>
    <cellStyle name="TotRow - Style8 19 3 3 3" xfId="33550"/>
    <cellStyle name="TotRow - Style8 19 3 4" xfId="33551"/>
    <cellStyle name="TotRow - Style8 19 3 4 2" xfId="33552"/>
    <cellStyle name="TotRow - Style8 19 3 5" xfId="33553"/>
    <cellStyle name="TotRow - Style8 19 3 5 2" xfId="33554"/>
    <cellStyle name="TotRow - Style8 19 3 6" xfId="33555"/>
    <cellStyle name="TotRow - Style8 19 3 6 2" xfId="33556"/>
    <cellStyle name="TotRow - Style8 19 3 7" xfId="33557"/>
    <cellStyle name="TotRow - Style8 19 4" xfId="33558"/>
    <cellStyle name="TotRow - Style8 19 4 2" xfId="33559"/>
    <cellStyle name="TotRow - Style8 19 5" xfId="33560"/>
    <cellStyle name="TotRow - Style8 19 6" xfId="33561"/>
    <cellStyle name="TotRow - Style8 2" xfId="33562"/>
    <cellStyle name="TotRow - Style8 2 10" xfId="33563"/>
    <cellStyle name="TotRow - Style8 2 10 2" xfId="33564"/>
    <cellStyle name="TotRow - Style8 2 10 3" xfId="33565"/>
    <cellStyle name="TotRow - Style8 2 10 4" xfId="33566"/>
    <cellStyle name="TotRow - Style8 2 10 5" xfId="33567"/>
    <cellStyle name="TotRow - Style8 2 10 6" xfId="33568"/>
    <cellStyle name="TotRow - Style8 2 10 7" xfId="33569"/>
    <cellStyle name="TotRow - Style8 2 11" xfId="33570"/>
    <cellStyle name="TotRow - Style8 2 12" xfId="33571"/>
    <cellStyle name="TotRow - Style8 2 13" xfId="33572"/>
    <cellStyle name="TotRow - Style8 2 14" xfId="33573"/>
    <cellStyle name="TotRow - Style8 2 15" xfId="33574"/>
    <cellStyle name="TotRow - Style8 2 16" xfId="33575"/>
    <cellStyle name="TotRow - Style8 2 2" xfId="33576"/>
    <cellStyle name="TotRow - Style8 2 2 10" xfId="33577"/>
    <cellStyle name="TotRow - Style8 2 2 10 2" xfId="33578"/>
    <cellStyle name="TotRow - Style8 2 2 11" xfId="33579"/>
    <cellStyle name="TotRow - Style8 2 2 12" xfId="33580"/>
    <cellStyle name="TotRow - Style8 2 2 2" xfId="33581"/>
    <cellStyle name="TotRow - Style8 2 2 2 10" xfId="33582"/>
    <cellStyle name="TotRow - Style8 2 2 2 10 2" xfId="33583"/>
    <cellStyle name="TotRow - Style8 2 2 2 11" xfId="33584"/>
    <cellStyle name="TotRow - Style8 2 2 2 2" xfId="33585"/>
    <cellStyle name="TotRow - Style8 2 2 2 2 2" xfId="33586"/>
    <cellStyle name="TotRow - Style8 2 2 2 2 2 2" xfId="33587"/>
    <cellStyle name="TotRow - Style8 2 2 2 2 2 2 2" xfId="33588"/>
    <cellStyle name="TotRow - Style8 2 2 2 2 2 2 3" xfId="33589"/>
    <cellStyle name="TotRow - Style8 2 2 2 2 2 3" xfId="33590"/>
    <cellStyle name="TotRow - Style8 2 2 2 2 2 3 2" xfId="33591"/>
    <cellStyle name="TotRow - Style8 2 2 2 2 2 3 3" xfId="33592"/>
    <cellStyle name="TotRow - Style8 2 2 2 2 2 4" xfId="33593"/>
    <cellStyle name="TotRow - Style8 2 2 2 2 2 4 2" xfId="33594"/>
    <cellStyle name="TotRow - Style8 2 2 2 2 2 5" xfId="33595"/>
    <cellStyle name="TotRow - Style8 2 2 2 2 2 5 2" xfId="33596"/>
    <cellStyle name="TotRow - Style8 2 2 2 2 2 6" xfId="33597"/>
    <cellStyle name="TotRow - Style8 2 2 2 2 2 6 2" xfId="33598"/>
    <cellStyle name="TotRow - Style8 2 2 2 2 2 7" xfId="33599"/>
    <cellStyle name="TotRow - Style8 2 2 2 2 3" xfId="33600"/>
    <cellStyle name="TotRow - Style8 2 2 2 2 3 2" xfId="33601"/>
    <cellStyle name="TotRow - Style8 2 2 2 2 3 3" xfId="33602"/>
    <cellStyle name="TotRow - Style8 2 2 2 2 4" xfId="33603"/>
    <cellStyle name="TotRow - Style8 2 2 2 2 4 2" xfId="33604"/>
    <cellStyle name="TotRow - Style8 2 2 2 2 4 3" xfId="33605"/>
    <cellStyle name="TotRow - Style8 2 2 2 2 5" xfId="33606"/>
    <cellStyle name="TotRow - Style8 2 2 2 2 5 2" xfId="33607"/>
    <cellStyle name="TotRow - Style8 2 2 2 2 5 3" xfId="33608"/>
    <cellStyle name="TotRow - Style8 2 2 2 2 6" xfId="33609"/>
    <cellStyle name="TotRow - Style8 2 2 2 2 6 2" xfId="33610"/>
    <cellStyle name="TotRow - Style8 2 2 2 2 7" xfId="33611"/>
    <cellStyle name="TotRow - Style8 2 2 2 2 7 2" xfId="33612"/>
    <cellStyle name="TotRow - Style8 2 2 2 2 8" xfId="33613"/>
    <cellStyle name="TotRow - Style8 2 2 2 2 8 2" xfId="33614"/>
    <cellStyle name="TotRow - Style8 2 2 2 2 9" xfId="33615"/>
    <cellStyle name="TotRow - Style8 2 2 2 3" xfId="33616"/>
    <cellStyle name="TotRow - Style8 2 2 2 3 2" xfId="33617"/>
    <cellStyle name="TotRow - Style8 2 2 2 3 2 2" xfId="33618"/>
    <cellStyle name="TotRow - Style8 2 2 2 3 2 2 2" xfId="33619"/>
    <cellStyle name="TotRow - Style8 2 2 2 3 2 2 3" xfId="33620"/>
    <cellStyle name="TotRow - Style8 2 2 2 3 2 3" xfId="33621"/>
    <cellStyle name="TotRow - Style8 2 2 2 3 2 3 2" xfId="33622"/>
    <cellStyle name="TotRow - Style8 2 2 2 3 2 3 3" xfId="33623"/>
    <cellStyle name="TotRow - Style8 2 2 2 3 2 4" xfId="33624"/>
    <cellStyle name="TotRow - Style8 2 2 2 3 2 4 2" xfId="33625"/>
    <cellStyle name="TotRow - Style8 2 2 2 3 2 5" xfId="33626"/>
    <cellStyle name="TotRow - Style8 2 2 2 3 2 5 2" xfId="33627"/>
    <cellStyle name="TotRow - Style8 2 2 2 3 2 6" xfId="33628"/>
    <cellStyle name="TotRow - Style8 2 2 2 3 2 6 2" xfId="33629"/>
    <cellStyle name="TotRow - Style8 2 2 2 3 2 7" xfId="33630"/>
    <cellStyle name="TotRow - Style8 2 2 2 3 3" xfId="33631"/>
    <cellStyle name="TotRow - Style8 2 2 2 3 3 2" xfId="33632"/>
    <cellStyle name="TotRow - Style8 2 2 2 3 3 3" xfId="33633"/>
    <cellStyle name="TotRow - Style8 2 2 2 3 4" xfId="33634"/>
    <cellStyle name="TotRow - Style8 2 2 2 3 4 2" xfId="33635"/>
    <cellStyle name="TotRow - Style8 2 2 2 3 4 3" xfId="33636"/>
    <cellStyle name="TotRow - Style8 2 2 2 3 5" xfId="33637"/>
    <cellStyle name="TotRow - Style8 2 2 2 3 5 2" xfId="33638"/>
    <cellStyle name="TotRow - Style8 2 2 2 3 5 3" xfId="33639"/>
    <cellStyle name="TotRow - Style8 2 2 2 3 6" xfId="33640"/>
    <cellStyle name="TotRow - Style8 2 2 2 3 6 2" xfId="33641"/>
    <cellStyle name="TotRow - Style8 2 2 2 3 7" xfId="33642"/>
    <cellStyle name="TotRow - Style8 2 2 2 3 7 2" xfId="33643"/>
    <cellStyle name="TotRow - Style8 2 2 2 3 8" xfId="33644"/>
    <cellStyle name="TotRow - Style8 2 2 2 3 8 2" xfId="33645"/>
    <cellStyle name="TotRow - Style8 2 2 2 3 9" xfId="33646"/>
    <cellStyle name="TotRow - Style8 2 2 2 4" xfId="33647"/>
    <cellStyle name="TotRow - Style8 2 2 2 4 2" xfId="33648"/>
    <cellStyle name="TotRow - Style8 2 2 2 4 2 2" xfId="33649"/>
    <cellStyle name="TotRow - Style8 2 2 2 4 2 3" xfId="33650"/>
    <cellStyle name="TotRow - Style8 2 2 2 4 3" xfId="33651"/>
    <cellStyle name="TotRow - Style8 2 2 2 4 3 2" xfId="33652"/>
    <cellStyle name="TotRow - Style8 2 2 2 4 3 3" xfId="33653"/>
    <cellStyle name="TotRow - Style8 2 2 2 4 4" xfId="33654"/>
    <cellStyle name="TotRow - Style8 2 2 2 4 4 2" xfId="33655"/>
    <cellStyle name="TotRow - Style8 2 2 2 4 5" xfId="33656"/>
    <cellStyle name="TotRow - Style8 2 2 2 4 5 2" xfId="33657"/>
    <cellStyle name="TotRow - Style8 2 2 2 4 6" xfId="33658"/>
    <cellStyle name="TotRow - Style8 2 2 2 4 6 2" xfId="33659"/>
    <cellStyle name="TotRow - Style8 2 2 2 4 7" xfId="33660"/>
    <cellStyle name="TotRow - Style8 2 2 2 5" xfId="33661"/>
    <cellStyle name="TotRow - Style8 2 2 2 5 2" xfId="33662"/>
    <cellStyle name="TotRow - Style8 2 2 2 5 3" xfId="33663"/>
    <cellStyle name="TotRow - Style8 2 2 2 6" xfId="33664"/>
    <cellStyle name="TotRow - Style8 2 2 2 6 2" xfId="33665"/>
    <cellStyle name="TotRow - Style8 2 2 2 6 3" xfId="33666"/>
    <cellStyle name="TotRow - Style8 2 2 2 7" xfId="33667"/>
    <cellStyle name="TotRow - Style8 2 2 2 7 2" xfId="33668"/>
    <cellStyle name="TotRow - Style8 2 2 2 7 3" xfId="33669"/>
    <cellStyle name="TotRow - Style8 2 2 2 8" xfId="33670"/>
    <cellStyle name="TotRow - Style8 2 2 2 8 2" xfId="33671"/>
    <cellStyle name="TotRow - Style8 2 2 2 9" xfId="33672"/>
    <cellStyle name="TotRow - Style8 2 2 2 9 2" xfId="33673"/>
    <cellStyle name="TotRow - Style8 2 2 3" xfId="33674"/>
    <cellStyle name="TotRow - Style8 2 2 3 2" xfId="33675"/>
    <cellStyle name="TotRow - Style8 2 2 3 2 2" xfId="33676"/>
    <cellStyle name="TotRow - Style8 2 2 3 2 2 2" xfId="33677"/>
    <cellStyle name="TotRow - Style8 2 2 3 2 2 3" xfId="33678"/>
    <cellStyle name="TotRow - Style8 2 2 3 2 3" xfId="33679"/>
    <cellStyle name="TotRow - Style8 2 2 3 2 3 2" xfId="33680"/>
    <cellStyle name="TotRow - Style8 2 2 3 2 3 3" xfId="33681"/>
    <cellStyle name="TotRow - Style8 2 2 3 2 4" xfId="33682"/>
    <cellStyle name="TotRow - Style8 2 2 3 2 4 2" xfId="33683"/>
    <cellStyle name="TotRow - Style8 2 2 3 2 5" xfId="33684"/>
    <cellStyle name="TotRow - Style8 2 2 3 2 5 2" xfId="33685"/>
    <cellStyle name="TotRow - Style8 2 2 3 2 6" xfId="33686"/>
    <cellStyle name="TotRow - Style8 2 2 3 2 6 2" xfId="33687"/>
    <cellStyle name="TotRow - Style8 2 2 3 2 7" xfId="33688"/>
    <cellStyle name="TotRow - Style8 2 2 3 3" xfId="33689"/>
    <cellStyle name="TotRow - Style8 2 2 3 3 2" xfId="33690"/>
    <cellStyle name="TotRow - Style8 2 2 3 3 3" xfId="33691"/>
    <cellStyle name="TotRow - Style8 2 2 3 4" xfId="33692"/>
    <cellStyle name="TotRow - Style8 2 2 3 4 2" xfId="33693"/>
    <cellStyle name="TotRow - Style8 2 2 3 4 3" xfId="33694"/>
    <cellStyle name="TotRow - Style8 2 2 3 5" xfId="33695"/>
    <cellStyle name="TotRow - Style8 2 2 3 5 2" xfId="33696"/>
    <cellStyle name="TotRow - Style8 2 2 3 5 3" xfId="33697"/>
    <cellStyle name="TotRow - Style8 2 2 3 6" xfId="33698"/>
    <cellStyle name="TotRow - Style8 2 2 3 6 2" xfId="33699"/>
    <cellStyle name="TotRow - Style8 2 2 3 7" xfId="33700"/>
    <cellStyle name="TotRow - Style8 2 2 3 7 2" xfId="33701"/>
    <cellStyle name="TotRow - Style8 2 2 3 8" xfId="33702"/>
    <cellStyle name="TotRow - Style8 2 2 3 8 2" xfId="33703"/>
    <cellStyle name="TotRow - Style8 2 2 3 9" xfId="33704"/>
    <cellStyle name="TotRow - Style8 2 2 4" xfId="33705"/>
    <cellStyle name="TotRow - Style8 2 2 4 2" xfId="33706"/>
    <cellStyle name="TotRow - Style8 2 2 4 2 2" xfId="33707"/>
    <cellStyle name="TotRow - Style8 2 2 4 2 3" xfId="33708"/>
    <cellStyle name="TotRow - Style8 2 2 4 2 4" xfId="33709"/>
    <cellStyle name="TotRow - Style8 2 2 4 2 5" xfId="33710"/>
    <cellStyle name="TotRow - Style8 2 2 4 3" xfId="33711"/>
    <cellStyle name="TotRow - Style8 2 2 4 3 2" xfId="33712"/>
    <cellStyle name="TotRow - Style8 2 2 4 3 3" xfId="33713"/>
    <cellStyle name="TotRow - Style8 2 2 4 4" xfId="33714"/>
    <cellStyle name="TotRow - Style8 2 2 4 4 2" xfId="33715"/>
    <cellStyle name="TotRow - Style8 2 2 4 5" xfId="33716"/>
    <cellStyle name="TotRow - Style8 2 2 4 5 2" xfId="33717"/>
    <cellStyle name="TotRow - Style8 2 2 4 6" xfId="33718"/>
    <cellStyle name="TotRow - Style8 2 2 4 6 2" xfId="33719"/>
    <cellStyle name="TotRow - Style8 2 2 4 7" xfId="33720"/>
    <cellStyle name="TotRow - Style8 2 2 5" xfId="33721"/>
    <cellStyle name="TotRow - Style8 2 2 5 2" xfId="33722"/>
    <cellStyle name="TotRow - Style8 2 2 5 2 2" xfId="33723"/>
    <cellStyle name="TotRow - Style8 2 2 5 2 3" xfId="33724"/>
    <cellStyle name="TotRow - Style8 2 2 5 2 4" xfId="33725"/>
    <cellStyle name="TotRow - Style8 2 2 5 2 5" xfId="33726"/>
    <cellStyle name="TotRow - Style8 2 2 5 3" xfId="33727"/>
    <cellStyle name="TotRow - Style8 2 2 5 4" xfId="33728"/>
    <cellStyle name="TotRow - Style8 2 2 5 5" xfId="33729"/>
    <cellStyle name="TotRow - Style8 2 2 5 6" xfId="33730"/>
    <cellStyle name="TotRow - Style8 2 2 5 7" xfId="33731"/>
    <cellStyle name="TotRow - Style8 2 2 6" xfId="33732"/>
    <cellStyle name="TotRow - Style8 2 2 6 2" xfId="33733"/>
    <cellStyle name="TotRow - Style8 2 2 6 3" xfId="33734"/>
    <cellStyle name="TotRow - Style8 2 2 6 4" xfId="33735"/>
    <cellStyle name="TotRow - Style8 2 2 6 5" xfId="33736"/>
    <cellStyle name="TotRow - Style8 2 2 6 6" xfId="33737"/>
    <cellStyle name="TotRow - Style8 2 2 6 7" xfId="33738"/>
    <cellStyle name="TotRow - Style8 2 2 7" xfId="33739"/>
    <cellStyle name="TotRow - Style8 2 2 7 2" xfId="33740"/>
    <cellStyle name="TotRow - Style8 2 2 7 3" xfId="33741"/>
    <cellStyle name="TotRow - Style8 2 2 8" xfId="33742"/>
    <cellStyle name="TotRow - Style8 2 2 8 2" xfId="33743"/>
    <cellStyle name="TotRow - Style8 2 2 9" xfId="33744"/>
    <cellStyle name="TotRow - Style8 2 2 9 2" xfId="33745"/>
    <cellStyle name="TotRow - Style8 2 3" xfId="33746"/>
    <cellStyle name="TotRow - Style8 2 3 10" xfId="33747"/>
    <cellStyle name="TotRow - Style8 2 3 10 2" xfId="33748"/>
    <cellStyle name="TotRow - Style8 2 3 11" xfId="33749"/>
    <cellStyle name="TotRow - Style8 2 3 12" xfId="33750"/>
    <cellStyle name="TotRow - Style8 2 3 2" xfId="33751"/>
    <cellStyle name="TotRow - Style8 2 3 2 2" xfId="33752"/>
    <cellStyle name="TotRow - Style8 2 3 2 2 2" xfId="33753"/>
    <cellStyle name="TotRow - Style8 2 3 2 2 2 2" xfId="33754"/>
    <cellStyle name="TotRow - Style8 2 3 2 2 2 3" xfId="33755"/>
    <cellStyle name="TotRow - Style8 2 3 2 2 3" xfId="33756"/>
    <cellStyle name="TotRow - Style8 2 3 2 2 3 2" xfId="33757"/>
    <cellStyle name="TotRow - Style8 2 3 2 2 3 3" xfId="33758"/>
    <cellStyle name="TotRow - Style8 2 3 2 2 4" xfId="33759"/>
    <cellStyle name="TotRow - Style8 2 3 2 2 4 2" xfId="33760"/>
    <cellStyle name="TotRow - Style8 2 3 2 2 5" xfId="33761"/>
    <cellStyle name="TotRow - Style8 2 3 2 2 5 2" xfId="33762"/>
    <cellStyle name="TotRow - Style8 2 3 2 2 6" xfId="33763"/>
    <cellStyle name="TotRow - Style8 2 3 2 2 6 2" xfId="33764"/>
    <cellStyle name="TotRow - Style8 2 3 2 2 7" xfId="33765"/>
    <cellStyle name="TotRow - Style8 2 3 2 3" xfId="33766"/>
    <cellStyle name="TotRow - Style8 2 3 2 3 2" xfId="33767"/>
    <cellStyle name="TotRow - Style8 2 3 2 3 3" xfId="33768"/>
    <cellStyle name="TotRow - Style8 2 3 2 4" xfId="33769"/>
    <cellStyle name="TotRow - Style8 2 3 2 4 2" xfId="33770"/>
    <cellStyle name="TotRow - Style8 2 3 2 4 3" xfId="33771"/>
    <cellStyle name="TotRow - Style8 2 3 2 5" xfId="33772"/>
    <cellStyle name="TotRow - Style8 2 3 2 5 2" xfId="33773"/>
    <cellStyle name="TotRow - Style8 2 3 2 5 3" xfId="33774"/>
    <cellStyle name="TotRow - Style8 2 3 2 6" xfId="33775"/>
    <cellStyle name="TotRow - Style8 2 3 2 6 2" xfId="33776"/>
    <cellStyle name="TotRow - Style8 2 3 2 7" xfId="33777"/>
    <cellStyle name="TotRow - Style8 2 3 2 7 2" xfId="33778"/>
    <cellStyle name="TotRow - Style8 2 3 2 8" xfId="33779"/>
    <cellStyle name="TotRow - Style8 2 3 2 8 2" xfId="33780"/>
    <cellStyle name="TotRow - Style8 2 3 2 9" xfId="33781"/>
    <cellStyle name="TotRow - Style8 2 3 3" xfId="33782"/>
    <cellStyle name="TotRow - Style8 2 3 3 2" xfId="33783"/>
    <cellStyle name="TotRow - Style8 2 3 3 2 2" xfId="33784"/>
    <cellStyle name="TotRow - Style8 2 3 3 2 2 2" xfId="33785"/>
    <cellStyle name="TotRow - Style8 2 3 3 2 2 3" xfId="33786"/>
    <cellStyle name="TotRow - Style8 2 3 3 2 3" xfId="33787"/>
    <cellStyle name="TotRow - Style8 2 3 3 2 3 2" xfId="33788"/>
    <cellStyle name="TotRow - Style8 2 3 3 2 3 3" xfId="33789"/>
    <cellStyle name="TotRow - Style8 2 3 3 2 4" xfId="33790"/>
    <cellStyle name="TotRow - Style8 2 3 3 2 4 2" xfId="33791"/>
    <cellStyle name="TotRow - Style8 2 3 3 2 5" xfId="33792"/>
    <cellStyle name="TotRow - Style8 2 3 3 2 5 2" xfId="33793"/>
    <cellStyle name="TotRow - Style8 2 3 3 2 6" xfId="33794"/>
    <cellStyle name="TotRow - Style8 2 3 3 2 6 2" xfId="33795"/>
    <cellStyle name="TotRow - Style8 2 3 3 2 7" xfId="33796"/>
    <cellStyle name="TotRow - Style8 2 3 3 3" xfId="33797"/>
    <cellStyle name="TotRow - Style8 2 3 3 3 2" xfId="33798"/>
    <cellStyle name="TotRow - Style8 2 3 3 3 3" xfId="33799"/>
    <cellStyle name="TotRow - Style8 2 3 3 4" xfId="33800"/>
    <cellStyle name="TotRow - Style8 2 3 3 4 2" xfId="33801"/>
    <cellStyle name="TotRow - Style8 2 3 3 4 3" xfId="33802"/>
    <cellStyle name="TotRow - Style8 2 3 3 5" xfId="33803"/>
    <cellStyle name="TotRow - Style8 2 3 3 5 2" xfId="33804"/>
    <cellStyle name="TotRow - Style8 2 3 3 5 3" xfId="33805"/>
    <cellStyle name="TotRow - Style8 2 3 3 6" xfId="33806"/>
    <cellStyle name="TotRow - Style8 2 3 3 6 2" xfId="33807"/>
    <cellStyle name="TotRow - Style8 2 3 3 7" xfId="33808"/>
    <cellStyle name="TotRow - Style8 2 3 3 7 2" xfId="33809"/>
    <cellStyle name="TotRow - Style8 2 3 3 8" xfId="33810"/>
    <cellStyle name="TotRow - Style8 2 3 3 8 2" xfId="33811"/>
    <cellStyle name="TotRow - Style8 2 3 3 9" xfId="33812"/>
    <cellStyle name="TotRow - Style8 2 3 4" xfId="33813"/>
    <cellStyle name="TotRow - Style8 2 3 4 2" xfId="33814"/>
    <cellStyle name="TotRow - Style8 2 3 4 2 2" xfId="33815"/>
    <cellStyle name="TotRow - Style8 2 3 4 2 3" xfId="33816"/>
    <cellStyle name="TotRow - Style8 2 3 4 2 4" xfId="33817"/>
    <cellStyle name="TotRow - Style8 2 3 4 2 5" xfId="33818"/>
    <cellStyle name="TotRow - Style8 2 3 4 3" xfId="33819"/>
    <cellStyle name="TotRow - Style8 2 3 4 3 2" xfId="33820"/>
    <cellStyle name="TotRow - Style8 2 3 4 3 3" xfId="33821"/>
    <cellStyle name="TotRow - Style8 2 3 4 4" xfId="33822"/>
    <cellStyle name="TotRow - Style8 2 3 4 4 2" xfId="33823"/>
    <cellStyle name="TotRow - Style8 2 3 4 5" xfId="33824"/>
    <cellStyle name="TotRow - Style8 2 3 4 5 2" xfId="33825"/>
    <cellStyle name="TotRow - Style8 2 3 4 6" xfId="33826"/>
    <cellStyle name="TotRow - Style8 2 3 4 6 2" xfId="33827"/>
    <cellStyle name="TotRow - Style8 2 3 4 7" xfId="33828"/>
    <cellStyle name="TotRow - Style8 2 3 5" xfId="33829"/>
    <cellStyle name="TotRow - Style8 2 3 5 2" xfId="33830"/>
    <cellStyle name="TotRow - Style8 2 3 5 2 2" xfId="33831"/>
    <cellStyle name="TotRow - Style8 2 3 5 2 3" xfId="33832"/>
    <cellStyle name="TotRow - Style8 2 3 5 2 4" xfId="33833"/>
    <cellStyle name="TotRow - Style8 2 3 5 2 5" xfId="33834"/>
    <cellStyle name="TotRow - Style8 2 3 5 3" xfId="33835"/>
    <cellStyle name="TotRow - Style8 2 3 5 4" xfId="33836"/>
    <cellStyle name="TotRow - Style8 2 3 5 5" xfId="33837"/>
    <cellStyle name="TotRow - Style8 2 3 5 6" xfId="33838"/>
    <cellStyle name="TotRow - Style8 2 3 5 7" xfId="33839"/>
    <cellStyle name="TotRow - Style8 2 3 6" xfId="33840"/>
    <cellStyle name="TotRow - Style8 2 3 6 2" xfId="33841"/>
    <cellStyle name="TotRow - Style8 2 3 6 3" xfId="33842"/>
    <cellStyle name="TotRow - Style8 2 3 6 4" xfId="33843"/>
    <cellStyle name="TotRow - Style8 2 3 6 5" xfId="33844"/>
    <cellStyle name="TotRow - Style8 2 3 6 6" xfId="33845"/>
    <cellStyle name="TotRow - Style8 2 3 6 7" xfId="33846"/>
    <cellStyle name="TotRow - Style8 2 3 7" xfId="33847"/>
    <cellStyle name="TotRow - Style8 2 3 7 2" xfId="33848"/>
    <cellStyle name="TotRow - Style8 2 3 7 3" xfId="33849"/>
    <cellStyle name="TotRow - Style8 2 3 8" xfId="33850"/>
    <cellStyle name="TotRow - Style8 2 3 8 2" xfId="33851"/>
    <cellStyle name="TotRow - Style8 2 3 9" xfId="33852"/>
    <cellStyle name="TotRow - Style8 2 3 9 2" xfId="33853"/>
    <cellStyle name="TotRow - Style8 2 4" xfId="33854"/>
    <cellStyle name="TotRow - Style8 2 4 10" xfId="33855"/>
    <cellStyle name="TotRow - Style8 2 4 11" xfId="33856"/>
    <cellStyle name="TotRow - Style8 2 4 12" xfId="33857"/>
    <cellStyle name="TotRow - Style8 2 4 2" xfId="33858"/>
    <cellStyle name="TotRow - Style8 2 4 2 2" xfId="33859"/>
    <cellStyle name="TotRow - Style8 2 4 2 2 2" xfId="33860"/>
    <cellStyle name="TotRow - Style8 2 4 2 2 2 2" xfId="33861"/>
    <cellStyle name="TotRow - Style8 2 4 2 2 2 3" xfId="33862"/>
    <cellStyle name="TotRow - Style8 2 4 2 2 3" xfId="33863"/>
    <cellStyle name="TotRow - Style8 2 4 2 2 3 2" xfId="33864"/>
    <cellStyle name="TotRow - Style8 2 4 2 2 3 3" xfId="33865"/>
    <cellStyle name="TotRow - Style8 2 4 2 2 4" xfId="33866"/>
    <cellStyle name="TotRow - Style8 2 4 2 2 4 2" xfId="33867"/>
    <cellStyle name="TotRow - Style8 2 4 2 2 5" xfId="33868"/>
    <cellStyle name="TotRow - Style8 2 4 2 2 5 2" xfId="33869"/>
    <cellStyle name="TotRow - Style8 2 4 2 2 6" xfId="33870"/>
    <cellStyle name="TotRow - Style8 2 4 2 2 6 2" xfId="33871"/>
    <cellStyle name="TotRow - Style8 2 4 2 2 7" xfId="33872"/>
    <cellStyle name="TotRow - Style8 2 4 2 3" xfId="33873"/>
    <cellStyle name="TotRow - Style8 2 4 2 3 2" xfId="33874"/>
    <cellStyle name="TotRow - Style8 2 4 2 3 3" xfId="33875"/>
    <cellStyle name="TotRow - Style8 2 4 2 4" xfId="33876"/>
    <cellStyle name="TotRow - Style8 2 4 2 4 2" xfId="33877"/>
    <cellStyle name="TotRow - Style8 2 4 2 4 3" xfId="33878"/>
    <cellStyle name="TotRow - Style8 2 4 2 5" xfId="33879"/>
    <cellStyle name="TotRow - Style8 2 4 2 5 2" xfId="33880"/>
    <cellStyle name="TotRow - Style8 2 4 2 5 3" xfId="33881"/>
    <cellStyle name="TotRow - Style8 2 4 2 6" xfId="33882"/>
    <cellStyle name="TotRow - Style8 2 4 2 6 2" xfId="33883"/>
    <cellStyle name="TotRow - Style8 2 4 2 7" xfId="33884"/>
    <cellStyle name="TotRow - Style8 2 4 2 7 2" xfId="33885"/>
    <cellStyle name="TotRow - Style8 2 4 2 8" xfId="33886"/>
    <cellStyle name="TotRow - Style8 2 4 2 8 2" xfId="33887"/>
    <cellStyle name="TotRow - Style8 2 4 2 9" xfId="33888"/>
    <cellStyle name="TotRow - Style8 2 4 3" xfId="33889"/>
    <cellStyle name="TotRow - Style8 2 4 3 2" xfId="33890"/>
    <cellStyle name="TotRow - Style8 2 4 3 2 2" xfId="33891"/>
    <cellStyle name="TotRow - Style8 2 4 3 2 3" xfId="33892"/>
    <cellStyle name="TotRow - Style8 2 4 3 2 4" xfId="33893"/>
    <cellStyle name="TotRow - Style8 2 4 3 2 5" xfId="33894"/>
    <cellStyle name="TotRow - Style8 2 4 3 3" xfId="33895"/>
    <cellStyle name="TotRow - Style8 2 4 3 3 2" xfId="33896"/>
    <cellStyle name="TotRow - Style8 2 4 3 3 3" xfId="33897"/>
    <cellStyle name="TotRow - Style8 2 4 3 4" xfId="33898"/>
    <cellStyle name="TotRow - Style8 2 4 3 4 2" xfId="33899"/>
    <cellStyle name="TotRow - Style8 2 4 3 5" xfId="33900"/>
    <cellStyle name="TotRow - Style8 2 4 3 5 2" xfId="33901"/>
    <cellStyle name="TotRow - Style8 2 4 3 6" xfId="33902"/>
    <cellStyle name="TotRow - Style8 2 4 3 6 2" xfId="33903"/>
    <cellStyle name="TotRow - Style8 2 4 3 7" xfId="33904"/>
    <cellStyle name="TotRow - Style8 2 4 4" xfId="33905"/>
    <cellStyle name="TotRow - Style8 2 4 4 2" xfId="33906"/>
    <cellStyle name="TotRow - Style8 2 4 4 2 2" xfId="33907"/>
    <cellStyle name="TotRow - Style8 2 4 4 2 3" xfId="33908"/>
    <cellStyle name="TotRow - Style8 2 4 4 2 4" xfId="33909"/>
    <cellStyle name="TotRow - Style8 2 4 4 2 5" xfId="33910"/>
    <cellStyle name="TotRow - Style8 2 4 4 3" xfId="33911"/>
    <cellStyle name="TotRow - Style8 2 4 4 4" xfId="33912"/>
    <cellStyle name="TotRow - Style8 2 4 4 5" xfId="33913"/>
    <cellStyle name="TotRow - Style8 2 4 4 6" xfId="33914"/>
    <cellStyle name="TotRow - Style8 2 4 4 7" xfId="33915"/>
    <cellStyle name="TotRow - Style8 2 4 5" xfId="33916"/>
    <cellStyle name="TotRow - Style8 2 4 5 2" xfId="33917"/>
    <cellStyle name="TotRow - Style8 2 4 5 2 2" xfId="33918"/>
    <cellStyle name="TotRow - Style8 2 4 5 2 3" xfId="33919"/>
    <cellStyle name="TotRow - Style8 2 4 5 2 4" xfId="33920"/>
    <cellStyle name="TotRow - Style8 2 4 5 2 5" xfId="33921"/>
    <cellStyle name="TotRow - Style8 2 4 5 3" xfId="33922"/>
    <cellStyle name="TotRow - Style8 2 4 5 4" xfId="33923"/>
    <cellStyle name="TotRow - Style8 2 4 5 5" xfId="33924"/>
    <cellStyle name="TotRow - Style8 2 4 5 6" xfId="33925"/>
    <cellStyle name="TotRow - Style8 2 4 5 7" xfId="33926"/>
    <cellStyle name="TotRow - Style8 2 4 6" xfId="33927"/>
    <cellStyle name="TotRow - Style8 2 4 6 2" xfId="33928"/>
    <cellStyle name="TotRow - Style8 2 4 6 3" xfId="33929"/>
    <cellStyle name="TotRow - Style8 2 4 6 4" xfId="33930"/>
    <cellStyle name="TotRow - Style8 2 4 6 5" xfId="33931"/>
    <cellStyle name="TotRow - Style8 2 4 6 6" xfId="33932"/>
    <cellStyle name="TotRow - Style8 2 4 6 7" xfId="33933"/>
    <cellStyle name="TotRow - Style8 2 4 7" xfId="33934"/>
    <cellStyle name="TotRow - Style8 2 4 7 2" xfId="33935"/>
    <cellStyle name="TotRow - Style8 2 4 8" xfId="33936"/>
    <cellStyle name="TotRow - Style8 2 4 8 2" xfId="33937"/>
    <cellStyle name="TotRow - Style8 2 4 9" xfId="33938"/>
    <cellStyle name="TotRow - Style8 2 4 9 2" xfId="33939"/>
    <cellStyle name="TotRow - Style8 2 5" xfId="33940"/>
    <cellStyle name="TotRow - Style8 2 5 10" xfId="33941"/>
    <cellStyle name="TotRow - Style8 2 5 10 2" xfId="33942"/>
    <cellStyle name="TotRow - Style8 2 5 11" xfId="33943"/>
    <cellStyle name="TotRow - Style8 2 5 12" xfId="33944"/>
    <cellStyle name="TotRow - Style8 2 5 2" xfId="33945"/>
    <cellStyle name="TotRow - Style8 2 5 2 2" xfId="33946"/>
    <cellStyle name="TotRow - Style8 2 5 2 2 2" xfId="33947"/>
    <cellStyle name="TotRow - Style8 2 5 2 2 2 2" xfId="33948"/>
    <cellStyle name="TotRow - Style8 2 5 2 2 2 3" xfId="33949"/>
    <cellStyle name="TotRow - Style8 2 5 2 2 3" xfId="33950"/>
    <cellStyle name="TotRow - Style8 2 5 2 2 3 2" xfId="33951"/>
    <cellStyle name="TotRow - Style8 2 5 2 2 3 3" xfId="33952"/>
    <cellStyle name="TotRow - Style8 2 5 2 2 4" xfId="33953"/>
    <cellStyle name="TotRow - Style8 2 5 2 2 4 2" xfId="33954"/>
    <cellStyle name="TotRow - Style8 2 5 2 2 5" xfId="33955"/>
    <cellStyle name="TotRow - Style8 2 5 2 2 5 2" xfId="33956"/>
    <cellStyle name="TotRow - Style8 2 5 2 2 6" xfId="33957"/>
    <cellStyle name="TotRow - Style8 2 5 2 2 6 2" xfId="33958"/>
    <cellStyle name="TotRow - Style8 2 5 2 2 7" xfId="33959"/>
    <cellStyle name="TotRow - Style8 2 5 2 3" xfId="33960"/>
    <cellStyle name="TotRow - Style8 2 5 2 3 2" xfId="33961"/>
    <cellStyle name="TotRow - Style8 2 5 2 3 3" xfId="33962"/>
    <cellStyle name="TotRow - Style8 2 5 2 4" xfId="33963"/>
    <cellStyle name="TotRow - Style8 2 5 2 4 2" xfId="33964"/>
    <cellStyle name="TotRow - Style8 2 5 2 4 3" xfId="33965"/>
    <cellStyle name="TotRow - Style8 2 5 2 5" xfId="33966"/>
    <cellStyle name="TotRow - Style8 2 5 2 5 2" xfId="33967"/>
    <cellStyle name="TotRow - Style8 2 5 2 5 3" xfId="33968"/>
    <cellStyle name="TotRow - Style8 2 5 2 6" xfId="33969"/>
    <cellStyle name="TotRow - Style8 2 5 2 6 2" xfId="33970"/>
    <cellStyle name="TotRow - Style8 2 5 2 7" xfId="33971"/>
    <cellStyle name="TotRow - Style8 2 5 2 7 2" xfId="33972"/>
    <cellStyle name="TotRow - Style8 2 5 2 8" xfId="33973"/>
    <cellStyle name="TotRow - Style8 2 5 2 8 2" xfId="33974"/>
    <cellStyle name="TotRow - Style8 2 5 2 9" xfId="33975"/>
    <cellStyle name="TotRow - Style8 2 5 3" xfId="33976"/>
    <cellStyle name="TotRow - Style8 2 5 3 2" xfId="33977"/>
    <cellStyle name="TotRow - Style8 2 5 3 2 2" xfId="33978"/>
    <cellStyle name="TotRow - Style8 2 5 3 2 2 2" xfId="33979"/>
    <cellStyle name="TotRow - Style8 2 5 3 2 2 3" xfId="33980"/>
    <cellStyle name="TotRow - Style8 2 5 3 2 3" xfId="33981"/>
    <cellStyle name="TotRow - Style8 2 5 3 2 3 2" xfId="33982"/>
    <cellStyle name="TotRow - Style8 2 5 3 2 3 3" xfId="33983"/>
    <cellStyle name="TotRow - Style8 2 5 3 2 4" xfId="33984"/>
    <cellStyle name="TotRow - Style8 2 5 3 2 4 2" xfId="33985"/>
    <cellStyle name="TotRow - Style8 2 5 3 2 5" xfId="33986"/>
    <cellStyle name="TotRow - Style8 2 5 3 2 5 2" xfId="33987"/>
    <cellStyle name="TotRow - Style8 2 5 3 2 6" xfId="33988"/>
    <cellStyle name="TotRow - Style8 2 5 3 2 6 2" xfId="33989"/>
    <cellStyle name="TotRow - Style8 2 5 3 2 7" xfId="33990"/>
    <cellStyle name="TotRow - Style8 2 5 3 3" xfId="33991"/>
    <cellStyle name="TotRow - Style8 2 5 3 3 2" xfId="33992"/>
    <cellStyle name="TotRow - Style8 2 5 3 3 3" xfId="33993"/>
    <cellStyle name="TotRow - Style8 2 5 3 4" xfId="33994"/>
    <cellStyle name="TotRow - Style8 2 5 3 4 2" xfId="33995"/>
    <cellStyle name="TotRow - Style8 2 5 3 4 3" xfId="33996"/>
    <cellStyle name="TotRow - Style8 2 5 3 5" xfId="33997"/>
    <cellStyle name="TotRow - Style8 2 5 3 5 2" xfId="33998"/>
    <cellStyle name="TotRow - Style8 2 5 3 5 3" xfId="33999"/>
    <cellStyle name="TotRow - Style8 2 5 3 6" xfId="34000"/>
    <cellStyle name="TotRow - Style8 2 5 3 6 2" xfId="34001"/>
    <cellStyle name="TotRow - Style8 2 5 3 7" xfId="34002"/>
    <cellStyle name="TotRow - Style8 2 5 3 7 2" xfId="34003"/>
    <cellStyle name="TotRow - Style8 2 5 3 8" xfId="34004"/>
    <cellStyle name="TotRow - Style8 2 5 3 8 2" xfId="34005"/>
    <cellStyle name="TotRow - Style8 2 5 3 9" xfId="34006"/>
    <cellStyle name="TotRow - Style8 2 5 4" xfId="34007"/>
    <cellStyle name="TotRow - Style8 2 5 4 2" xfId="34008"/>
    <cellStyle name="TotRow - Style8 2 5 4 2 2" xfId="34009"/>
    <cellStyle name="TotRow - Style8 2 5 4 2 3" xfId="34010"/>
    <cellStyle name="TotRow - Style8 2 5 4 2 4" xfId="34011"/>
    <cellStyle name="TotRow - Style8 2 5 4 2 5" xfId="34012"/>
    <cellStyle name="TotRow - Style8 2 5 4 3" xfId="34013"/>
    <cellStyle name="TotRow - Style8 2 5 4 3 2" xfId="34014"/>
    <cellStyle name="TotRow - Style8 2 5 4 3 3" xfId="34015"/>
    <cellStyle name="TotRow - Style8 2 5 4 4" xfId="34016"/>
    <cellStyle name="TotRow - Style8 2 5 4 4 2" xfId="34017"/>
    <cellStyle name="TotRow - Style8 2 5 4 5" xfId="34018"/>
    <cellStyle name="TotRow - Style8 2 5 4 5 2" xfId="34019"/>
    <cellStyle name="TotRow - Style8 2 5 4 6" xfId="34020"/>
    <cellStyle name="TotRow - Style8 2 5 4 6 2" xfId="34021"/>
    <cellStyle name="TotRow - Style8 2 5 4 7" xfId="34022"/>
    <cellStyle name="TotRow - Style8 2 5 5" xfId="34023"/>
    <cellStyle name="TotRow - Style8 2 5 5 2" xfId="34024"/>
    <cellStyle name="TotRow - Style8 2 5 5 2 2" xfId="34025"/>
    <cellStyle name="TotRow - Style8 2 5 5 2 3" xfId="34026"/>
    <cellStyle name="TotRow - Style8 2 5 5 2 4" xfId="34027"/>
    <cellStyle name="TotRow - Style8 2 5 5 2 5" xfId="34028"/>
    <cellStyle name="TotRow - Style8 2 5 5 3" xfId="34029"/>
    <cellStyle name="TotRow - Style8 2 5 5 4" xfId="34030"/>
    <cellStyle name="TotRow - Style8 2 5 5 5" xfId="34031"/>
    <cellStyle name="TotRow - Style8 2 5 5 6" xfId="34032"/>
    <cellStyle name="TotRow - Style8 2 5 5 7" xfId="34033"/>
    <cellStyle name="TotRow - Style8 2 5 6" xfId="34034"/>
    <cellStyle name="TotRow - Style8 2 5 6 2" xfId="34035"/>
    <cellStyle name="TotRow - Style8 2 5 6 3" xfId="34036"/>
    <cellStyle name="TotRow - Style8 2 5 6 4" xfId="34037"/>
    <cellStyle name="TotRow - Style8 2 5 6 5" xfId="34038"/>
    <cellStyle name="TotRow - Style8 2 5 6 6" xfId="34039"/>
    <cellStyle name="TotRow - Style8 2 5 6 7" xfId="34040"/>
    <cellStyle name="TotRow - Style8 2 5 7" xfId="34041"/>
    <cellStyle name="TotRow - Style8 2 5 7 2" xfId="34042"/>
    <cellStyle name="TotRow - Style8 2 5 7 3" xfId="34043"/>
    <cellStyle name="TotRow - Style8 2 5 8" xfId="34044"/>
    <cellStyle name="TotRow - Style8 2 5 8 2" xfId="34045"/>
    <cellStyle name="TotRow - Style8 2 5 9" xfId="34046"/>
    <cellStyle name="TotRow - Style8 2 5 9 2" xfId="34047"/>
    <cellStyle name="TotRow - Style8 2 6" xfId="34048"/>
    <cellStyle name="TotRow - Style8 2 6 2" xfId="34049"/>
    <cellStyle name="TotRow - Style8 2 6 2 2" xfId="34050"/>
    <cellStyle name="TotRow - Style8 2 6 2 2 2" xfId="34051"/>
    <cellStyle name="TotRow - Style8 2 6 2 2 3" xfId="34052"/>
    <cellStyle name="TotRow - Style8 2 6 2 3" xfId="34053"/>
    <cellStyle name="TotRow - Style8 2 6 2 3 2" xfId="34054"/>
    <cellStyle name="TotRow - Style8 2 6 2 3 3" xfId="34055"/>
    <cellStyle name="TotRow - Style8 2 6 2 4" xfId="34056"/>
    <cellStyle name="TotRow - Style8 2 6 2 4 2" xfId="34057"/>
    <cellStyle name="TotRow - Style8 2 6 2 5" xfId="34058"/>
    <cellStyle name="TotRow - Style8 2 6 2 5 2" xfId="34059"/>
    <cellStyle name="TotRow - Style8 2 6 2 6" xfId="34060"/>
    <cellStyle name="TotRow - Style8 2 6 2 6 2" xfId="34061"/>
    <cellStyle name="TotRow - Style8 2 6 2 7" xfId="34062"/>
    <cellStyle name="TotRow - Style8 2 6 3" xfId="34063"/>
    <cellStyle name="TotRow - Style8 2 6 3 2" xfId="34064"/>
    <cellStyle name="TotRow - Style8 2 6 3 3" xfId="34065"/>
    <cellStyle name="TotRow - Style8 2 6 4" xfId="34066"/>
    <cellStyle name="TotRow - Style8 2 6 4 2" xfId="34067"/>
    <cellStyle name="TotRow - Style8 2 6 4 3" xfId="34068"/>
    <cellStyle name="TotRow - Style8 2 6 5" xfId="34069"/>
    <cellStyle name="TotRow - Style8 2 6 5 2" xfId="34070"/>
    <cellStyle name="TotRow - Style8 2 6 5 3" xfId="34071"/>
    <cellStyle name="TotRow - Style8 2 6 6" xfId="34072"/>
    <cellStyle name="TotRow - Style8 2 6 6 2" xfId="34073"/>
    <cellStyle name="TotRow - Style8 2 6 7" xfId="34074"/>
    <cellStyle name="TotRow - Style8 2 6 7 2" xfId="34075"/>
    <cellStyle name="TotRow - Style8 2 6 8" xfId="34076"/>
    <cellStyle name="TotRow - Style8 2 6 8 2" xfId="34077"/>
    <cellStyle name="TotRow - Style8 2 6 9" xfId="34078"/>
    <cellStyle name="TotRow - Style8 2 7" xfId="34079"/>
    <cellStyle name="TotRow - Style8 2 7 2" xfId="34080"/>
    <cellStyle name="TotRow - Style8 2 7 2 2" xfId="34081"/>
    <cellStyle name="TotRow - Style8 2 7 2 3" xfId="34082"/>
    <cellStyle name="TotRow - Style8 2 7 2 4" xfId="34083"/>
    <cellStyle name="TotRow - Style8 2 7 2 5" xfId="34084"/>
    <cellStyle name="TotRow - Style8 2 7 3" xfId="34085"/>
    <cellStyle name="TotRow - Style8 2 7 3 2" xfId="34086"/>
    <cellStyle name="TotRow - Style8 2 7 3 3" xfId="34087"/>
    <cellStyle name="TotRow - Style8 2 7 4" xfId="34088"/>
    <cellStyle name="TotRow - Style8 2 7 4 2" xfId="34089"/>
    <cellStyle name="TotRow - Style8 2 7 5" xfId="34090"/>
    <cellStyle name="TotRow - Style8 2 7 5 2" xfId="34091"/>
    <cellStyle name="TotRow - Style8 2 7 6" xfId="34092"/>
    <cellStyle name="TotRow - Style8 2 7 6 2" xfId="34093"/>
    <cellStyle name="TotRow - Style8 2 7 7" xfId="34094"/>
    <cellStyle name="TotRow - Style8 2 8" xfId="34095"/>
    <cellStyle name="TotRow - Style8 2 8 2" xfId="34096"/>
    <cellStyle name="TotRow - Style8 2 8 2 2" xfId="34097"/>
    <cellStyle name="TotRow - Style8 2 8 2 3" xfId="34098"/>
    <cellStyle name="TotRow - Style8 2 8 2 4" xfId="34099"/>
    <cellStyle name="TotRow - Style8 2 8 2 5" xfId="34100"/>
    <cellStyle name="TotRow - Style8 2 8 3" xfId="34101"/>
    <cellStyle name="TotRow - Style8 2 8 4" xfId="34102"/>
    <cellStyle name="TotRow - Style8 2 8 5" xfId="34103"/>
    <cellStyle name="TotRow - Style8 2 8 6" xfId="34104"/>
    <cellStyle name="TotRow - Style8 2 8 7" xfId="34105"/>
    <cellStyle name="TotRow - Style8 2 9" xfId="34106"/>
    <cellStyle name="TotRow - Style8 2 9 2" xfId="34107"/>
    <cellStyle name="TotRow - Style8 2 9 2 2" xfId="34108"/>
    <cellStyle name="TotRow - Style8 2 9 2 3" xfId="34109"/>
    <cellStyle name="TotRow - Style8 2 9 2 4" xfId="34110"/>
    <cellStyle name="TotRow - Style8 2 9 2 5" xfId="34111"/>
    <cellStyle name="TotRow - Style8 2 9 3" xfId="34112"/>
    <cellStyle name="TotRow - Style8 2 9 4" xfId="34113"/>
    <cellStyle name="TotRow - Style8 2 9 5" xfId="34114"/>
    <cellStyle name="TotRow - Style8 2 9 6" xfId="34115"/>
    <cellStyle name="TotRow - Style8 2 9 7" xfId="34116"/>
    <cellStyle name="TotRow - Style8 20" xfId="34117"/>
    <cellStyle name="TotRow - Style8 20 2" xfId="34118"/>
    <cellStyle name="TotRow - Style8 20 2 2" xfId="34119"/>
    <cellStyle name="TotRow - Style8 20 2 2 2" xfId="34120"/>
    <cellStyle name="TotRow - Style8 20 2 2 2 2" xfId="34121"/>
    <cellStyle name="TotRow - Style8 20 2 2 2 3" xfId="34122"/>
    <cellStyle name="TotRow - Style8 20 2 2 3" xfId="34123"/>
    <cellStyle name="TotRow - Style8 20 2 2 3 2" xfId="34124"/>
    <cellStyle name="TotRow - Style8 20 2 2 3 3" xfId="34125"/>
    <cellStyle name="TotRow - Style8 20 2 2 4" xfId="34126"/>
    <cellStyle name="TotRow - Style8 20 2 2 4 2" xfId="34127"/>
    <cellStyle name="TotRow - Style8 20 2 2 5" xfId="34128"/>
    <cellStyle name="TotRow - Style8 20 2 2 5 2" xfId="34129"/>
    <cellStyle name="TotRow - Style8 20 2 2 6" xfId="34130"/>
    <cellStyle name="TotRow - Style8 20 2 2 6 2" xfId="34131"/>
    <cellStyle name="TotRow - Style8 20 2 2 7" xfId="34132"/>
    <cellStyle name="TotRow - Style8 20 2 3" xfId="34133"/>
    <cellStyle name="TotRow - Style8 20 2 3 2" xfId="34134"/>
    <cellStyle name="TotRow - Style8 20 2 3 3" xfId="34135"/>
    <cellStyle name="TotRow - Style8 20 2 4" xfId="34136"/>
    <cellStyle name="TotRow - Style8 20 2 4 2" xfId="34137"/>
    <cellStyle name="TotRow - Style8 20 2 4 3" xfId="34138"/>
    <cellStyle name="TotRow - Style8 20 2 5" xfId="34139"/>
    <cellStyle name="TotRow - Style8 20 2 5 2" xfId="34140"/>
    <cellStyle name="TotRow - Style8 20 2 5 3" xfId="34141"/>
    <cellStyle name="TotRow - Style8 20 2 6" xfId="34142"/>
    <cellStyle name="TotRow - Style8 20 2 6 2" xfId="34143"/>
    <cellStyle name="TotRow - Style8 20 2 7" xfId="34144"/>
    <cellStyle name="TotRow - Style8 20 2 7 2" xfId="34145"/>
    <cellStyle name="TotRow - Style8 20 2 8" xfId="34146"/>
    <cellStyle name="TotRow - Style8 20 2 8 2" xfId="34147"/>
    <cellStyle name="TotRow - Style8 20 2 9" xfId="34148"/>
    <cellStyle name="TotRow - Style8 20 3" xfId="34149"/>
    <cellStyle name="TotRow - Style8 20 3 2" xfId="34150"/>
    <cellStyle name="TotRow - Style8 20 3 2 2" xfId="34151"/>
    <cellStyle name="TotRow - Style8 20 3 2 3" xfId="34152"/>
    <cellStyle name="TotRow - Style8 20 3 3" xfId="34153"/>
    <cellStyle name="TotRow - Style8 20 3 3 2" xfId="34154"/>
    <cellStyle name="TotRow - Style8 20 3 3 3" xfId="34155"/>
    <cellStyle name="TotRow - Style8 20 3 4" xfId="34156"/>
    <cellStyle name="TotRow - Style8 20 3 4 2" xfId="34157"/>
    <cellStyle name="TotRow - Style8 20 3 5" xfId="34158"/>
    <cellStyle name="TotRow - Style8 20 3 5 2" xfId="34159"/>
    <cellStyle name="TotRow - Style8 20 3 6" xfId="34160"/>
    <cellStyle name="TotRow - Style8 20 3 6 2" xfId="34161"/>
    <cellStyle name="TotRow - Style8 20 3 7" xfId="34162"/>
    <cellStyle name="TotRow - Style8 20 4" xfId="34163"/>
    <cellStyle name="TotRow - Style8 20 4 2" xfId="34164"/>
    <cellStyle name="TotRow - Style8 20 5" xfId="34165"/>
    <cellStyle name="TotRow - Style8 20 6" xfId="34166"/>
    <cellStyle name="TotRow - Style8 21" xfId="34167"/>
    <cellStyle name="TotRow - Style8 21 2" xfId="34168"/>
    <cellStyle name="TotRow - Style8 21 2 2" xfId="34169"/>
    <cellStyle name="TotRow - Style8 21 2 2 2" xfId="34170"/>
    <cellStyle name="TotRow - Style8 21 2 2 2 2" xfId="34171"/>
    <cellStyle name="TotRow - Style8 21 2 2 2 3" xfId="34172"/>
    <cellStyle name="TotRow - Style8 21 2 2 3" xfId="34173"/>
    <cellStyle name="TotRow - Style8 21 2 2 3 2" xfId="34174"/>
    <cellStyle name="TotRow - Style8 21 2 2 3 3" xfId="34175"/>
    <cellStyle name="TotRow - Style8 21 2 2 4" xfId="34176"/>
    <cellStyle name="TotRow - Style8 21 2 2 4 2" xfId="34177"/>
    <cellStyle name="TotRow - Style8 21 2 2 5" xfId="34178"/>
    <cellStyle name="TotRow - Style8 21 2 2 5 2" xfId="34179"/>
    <cellStyle name="TotRow - Style8 21 2 2 6" xfId="34180"/>
    <cellStyle name="TotRow - Style8 21 2 2 6 2" xfId="34181"/>
    <cellStyle name="TotRow - Style8 21 2 2 7" xfId="34182"/>
    <cellStyle name="TotRow - Style8 21 2 3" xfId="34183"/>
    <cellStyle name="TotRow - Style8 21 2 3 2" xfId="34184"/>
    <cellStyle name="TotRow - Style8 21 2 3 3" xfId="34185"/>
    <cellStyle name="TotRow - Style8 21 2 4" xfId="34186"/>
    <cellStyle name="TotRow - Style8 21 2 4 2" xfId="34187"/>
    <cellStyle name="TotRow - Style8 21 2 4 3" xfId="34188"/>
    <cellStyle name="TotRow - Style8 21 2 5" xfId="34189"/>
    <cellStyle name="TotRow - Style8 21 2 5 2" xfId="34190"/>
    <cellStyle name="TotRow - Style8 21 2 5 3" xfId="34191"/>
    <cellStyle name="TotRow - Style8 21 2 6" xfId="34192"/>
    <cellStyle name="TotRow - Style8 21 2 6 2" xfId="34193"/>
    <cellStyle name="TotRow - Style8 21 2 7" xfId="34194"/>
    <cellStyle name="TotRow - Style8 21 2 7 2" xfId="34195"/>
    <cellStyle name="TotRow - Style8 21 2 8" xfId="34196"/>
    <cellStyle name="TotRow - Style8 21 2 8 2" xfId="34197"/>
    <cellStyle name="TotRow - Style8 21 2 9" xfId="34198"/>
    <cellStyle name="TotRow - Style8 21 3" xfId="34199"/>
    <cellStyle name="TotRow - Style8 21 3 2" xfId="34200"/>
    <cellStyle name="TotRow - Style8 21 3 2 2" xfId="34201"/>
    <cellStyle name="TotRow - Style8 21 3 2 3" xfId="34202"/>
    <cellStyle name="TotRow - Style8 21 3 3" xfId="34203"/>
    <cellStyle name="TotRow - Style8 21 3 3 2" xfId="34204"/>
    <cellStyle name="TotRow - Style8 21 3 3 3" xfId="34205"/>
    <cellStyle name="TotRow - Style8 21 3 4" xfId="34206"/>
    <cellStyle name="TotRow - Style8 21 3 4 2" xfId="34207"/>
    <cellStyle name="TotRow - Style8 21 3 5" xfId="34208"/>
    <cellStyle name="TotRow - Style8 21 3 5 2" xfId="34209"/>
    <cellStyle name="TotRow - Style8 21 3 6" xfId="34210"/>
    <cellStyle name="TotRow - Style8 21 3 6 2" xfId="34211"/>
    <cellStyle name="TotRow - Style8 21 3 7" xfId="34212"/>
    <cellStyle name="TotRow - Style8 21 4" xfId="34213"/>
    <cellStyle name="TotRow - Style8 21 4 2" xfId="34214"/>
    <cellStyle name="TotRow - Style8 21 5" xfId="34215"/>
    <cellStyle name="TotRow - Style8 21 6" xfId="34216"/>
    <cellStyle name="TotRow - Style8 22" xfId="34217"/>
    <cellStyle name="TotRow - Style8 22 2" xfId="34218"/>
    <cellStyle name="TotRow - Style8 22 2 2" xfId="34219"/>
    <cellStyle name="TotRow - Style8 22 2 2 2" xfId="34220"/>
    <cellStyle name="TotRow - Style8 22 2 2 2 2" xfId="34221"/>
    <cellStyle name="TotRow - Style8 22 2 2 2 3" xfId="34222"/>
    <cellStyle name="TotRow - Style8 22 2 2 3" xfId="34223"/>
    <cellStyle name="TotRow - Style8 22 2 2 3 2" xfId="34224"/>
    <cellStyle name="TotRow - Style8 22 2 2 3 3" xfId="34225"/>
    <cellStyle name="TotRow - Style8 22 2 2 4" xfId="34226"/>
    <cellStyle name="TotRow - Style8 22 2 2 4 2" xfId="34227"/>
    <cellStyle name="TotRow - Style8 22 2 2 5" xfId="34228"/>
    <cellStyle name="TotRow - Style8 22 2 2 5 2" xfId="34229"/>
    <cellStyle name="TotRow - Style8 22 2 2 6" xfId="34230"/>
    <cellStyle name="TotRow - Style8 22 2 2 6 2" xfId="34231"/>
    <cellStyle name="TotRow - Style8 22 2 2 7" xfId="34232"/>
    <cellStyle name="TotRow - Style8 22 2 3" xfId="34233"/>
    <cellStyle name="TotRow - Style8 22 2 3 2" xfId="34234"/>
    <cellStyle name="TotRow - Style8 22 2 3 3" xfId="34235"/>
    <cellStyle name="TotRow - Style8 22 2 4" xfId="34236"/>
    <cellStyle name="TotRow - Style8 22 2 4 2" xfId="34237"/>
    <cellStyle name="TotRow - Style8 22 2 4 3" xfId="34238"/>
    <cellStyle name="TotRow - Style8 22 2 5" xfId="34239"/>
    <cellStyle name="TotRow - Style8 22 2 5 2" xfId="34240"/>
    <cellStyle name="TotRow - Style8 22 2 5 3" xfId="34241"/>
    <cellStyle name="TotRow - Style8 22 2 6" xfId="34242"/>
    <cellStyle name="TotRow - Style8 22 2 6 2" xfId="34243"/>
    <cellStyle name="TotRow - Style8 22 2 7" xfId="34244"/>
    <cellStyle name="TotRow - Style8 22 2 7 2" xfId="34245"/>
    <cellStyle name="TotRow - Style8 22 2 8" xfId="34246"/>
    <cellStyle name="TotRow - Style8 22 2 8 2" xfId="34247"/>
    <cellStyle name="TotRow - Style8 22 2 9" xfId="34248"/>
    <cellStyle name="TotRow - Style8 22 3" xfId="34249"/>
    <cellStyle name="TotRow - Style8 22 3 2" xfId="34250"/>
    <cellStyle name="TotRow - Style8 22 3 2 2" xfId="34251"/>
    <cellStyle name="TotRow - Style8 22 3 2 3" xfId="34252"/>
    <cellStyle name="TotRow - Style8 22 3 3" xfId="34253"/>
    <cellStyle name="TotRow - Style8 22 3 3 2" xfId="34254"/>
    <cellStyle name="TotRow - Style8 22 3 3 3" xfId="34255"/>
    <cellStyle name="TotRow - Style8 22 3 4" xfId="34256"/>
    <cellStyle name="TotRow - Style8 22 3 4 2" xfId="34257"/>
    <cellStyle name="TotRow - Style8 22 3 5" xfId="34258"/>
    <cellStyle name="TotRow - Style8 22 3 5 2" xfId="34259"/>
    <cellStyle name="TotRow - Style8 22 3 6" xfId="34260"/>
    <cellStyle name="TotRow - Style8 22 3 6 2" xfId="34261"/>
    <cellStyle name="TotRow - Style8 22 3 7" xfId="34262"/>
    <cellStyle name="TotRow - Style8 22 4" xfId="34263"/>
    <cellStyle name="TotRow - Style8 22 4 2" xfId="34264"/>
    <cellStyle name="TotRow - Style8 22 5" xfId="34265"/>
    <cellStyle name="TotRow - Style8 22 6" xfId="34266"/>
    <cellStyle name="TotRow - Style8 23" xfId="34267"/>
    <cellStyle name="TotRow - Style8 23 2" xfId="34268"/>
    <cellStyle name="TotRow - Style8 23 2 2" xfId="34269"/>
    <cellStyle name="TotRow - Style8 23 2 2 2" xfId="34270"/>
    <cellStyle name="TotRow - Style8 23 2 2 2 2" xfId="34271"/>
    <cellStyle name="TotRow - Style8 23 2 2 2 3" xfId="34272"/>
    <cellStyle name="TotRow - Style8 23 2 2 3" xfId="34273"/>
    <cellStyle name="TotRow - Style8 23 2 2 3 2" xfId="34274"/>
    <cellStyle name="TotRow - Style8 23 2 2 3 3" xfId="34275"/>
    <cellStyle name="TotRow - Style8 23 2 2 4" xfId="34276"/>
    <cellStyle name="TotRow - Style8 23 2 2 4 2" xfId="34277"/>
    <cellStyle name="TotRow - Style8 23 2 2 5" xfId="34278"/>
    <cellStyle name="TotRow - Style8 23 2 2 5 2" xfId="34279"/>
    <cellStyle name="TotRow - Style8 23 2 2 6" xfId="34280"/>
    <cellStyle name="TotRow - Style8 23 2 2 6 2" xfId="34281"/>
    <cellStyle name="TotRow - Style8 23 2 2 7" xfId="34282"/>
    <cellStyle name="TotRow - Style8 23 2 3" xfId="34283"/>
    <cellStyle name="TotRow - Style8 23 2 3 2" xfId="34284"/>
    <cellStyle name="TotRow - Style8 23 2 3 3" xfId="34285"/>
    <cellStyle name="TotRow - Style8 23 2 4" xfId="34286"/>
    <cellStyle name="TotRow - Style8 23 2 4 2" xfId="34287"/>
    <cellStyle name="TotRow - Style8 23 2 4 3" xfId="34288"/>
    <cellStyle name="TotRow - Style8 23 2 5" xfId="34289"/>
    <cellStyle name="TotRow - Style8 23 2 5 2" xfId="34290"/>
    <cellStyle name="TotRow - Style8 23 2 5 3" xfId="34291"/>
    <cellStyle name="TotRow - Style8 23 2 6" xfId="34292"/>
    <cellStyle name="TotRow - Style8 23 2 6 2" xfId="34293"/>
    <cellStyle name="TotRow - Style8 23 2 7" xfId="34294"/>
    <cellStyle name="TotRow - Style8 23 2 7 2" xfId="34295"/>
    <cellStyle name="TotRow - Style8 23 2 8" xfId="34296"/>
    <cellStyle name="TotRow - Style8 23 2 8 2" xfId="34297"/>
    <cellStyle name="TotRow - Style8 23 2 9" xfId="34298"/>
    <cellStyle name="TotRow - Style8 23 3" xfId="34299"/>
    <cellStyle name="TotRow - Style8 23 3 2" xfId="34300"/>
    <cellStyle name="TotRow - Style8 23 3 2 2" xfId="34301"/>
    <cellStyle name="TotRow - Style8 23 3 2 3" xfId="34302"/>
    <cellStyle name="TotRow - Style8 23 3 3" xfId="34303"/>
    <cellStyle name="TotRow - Style8 23 3 3 2" xfId="34304"/>
    <cellStyle name="TotRow - Style8 23 3 3 3" xfId="34305"/>
    <cellStyle name="TotRow - Style8 23 3 4" xfId="34306"/>
    <cellStyle name="TotRow - Style8 23 3 4 2" xfId="34307"/>
    <cellStyle name="TotRow - Style8 23 3 5" xfId="34308"/>
    <cellStyle name="TotRow - Style8 23 3 5 2" xfId="34309"/>
    <cellStyle name="TotRow - Style8 23 3 6" xfId="34310"/>
    <cellStyle name="TotRow - Style8 23 3 6 2" xfId="34311"/>
    <cellStyle name="TotRow - Style8 23 3 7" xfId="34312"/>
    <cellStyle name="TotRow - Style8 23 4" xfId="34313"/>
    <cellStyle name="TotRow - Style8 23 4 2" xfId="34314"/>
    <cellStyle name="TotRow - Style8 23 5" xfId="34315"/>
    <cellStyle name="TotRow - Style8 23 6" xfId="34316"/>
    <cellStyle name="TotRow - Style8 24" xfId="34317"/>
    <cellStyle name="TotRow - Style8 24 2" xfId="34318"/>
    <cellStyle name="TotRow - Style8 24 2 2" xfId="34319"/>
    <cellStyle name="TotRow - Style8 24 2 2 2" xfId="34320"/>
    <cellStyle name="TotRow - Style8 24 2 2 2 2" xfId="34321"/>
    <cellStyle name="TotRow - Style8 24 2 2 2 3" xfId="34322"/>
    <cellStyle name="TotRow - Style8 24 2 2 3" xfId="34323"/>
    <cellStyle name="TotRow - Style8 24 2 2 3 2" xfId="34324"/>
    <cellStyle name="TotRow - Style8 24 2 2 3 3" xfId="34325"/>
    <cellStyle name="TotRow - Style8 24 2 2 4" xfId="34326"/>
    <cellStyle name="TotRow - Style8 24 2 2 4 2" xfId="34327"/>
    <cellStyle name="TotRow - Style8 24 2 2 5" xfId="34328"/>
    <cellStyle name="TotRow - Style8 24 2 2 5 2" xfId="34329"/>
    <cellStyle name="TotRow - Style8 24 2 2 6" xfId="34330"/>
    <cellStyle name="TotRow - Style8 24 2 2 6 2" xfId="34331"/>
    <cellStyle name="TotRow - Style8 24 2 2 7" xfId="34332"/>
    <cellStyle name="TotRow - Style8 24 2 3" xfId="34333"/>
    <cellStyle name="TotRow - Style8 24 2 3 2" xfId="34334"/>
    <cellStyle name="TotRow - Style8 24 2 3 3" xfId="34335"/>
    <cellStyle name="TotRow - Style8 24 2 4" xfId="34336"/>
    <cellStyle name="TotRow - Style8 24 2 4 2" xfId="34337"/>
    <cellStyle name="TotRow - Style8 24 2 4 3" xfId="34338"/>
    <cellStyle name="TotRow - Style8 24 2 5" xfId="34339"/>
    <cellStyle name="TotRow - Style8 24 2 5 2" xfId="34340"/>
    <cellStyle name="TotRow - Style8 24 2 5 3" xfId="34341"/>
    <cellStyle name="TotRow - Style8 24 2 6" xfId="34342"/>
    <cellStyle name="TotRow - Style8 24 2 6 2" xfId="34343"/>
    <cellStyle name="TotRow - Style8 24 2 7" xfId="34344"/>
    <cellStyle name="TotRow - Style8 24 2 7 2" xfId="34345"/>
    <cellStyle name="TotRow - Style8 24 2 8" xfId="34346"/>
    <cellStyle name="TotRow - Style8 24 2 8 2" xfId="34347"/>
    <cellStyle name="TotRow - Style8 24 2 9" xfId="34348"/>
    <cellStyle name="TotRow - Style8 24 3" xfId="34349"/>
    <cellStyle name="TotRow - Style8 24 3 2" xfId="34350"/>
    <cellStyle name="TotRow - Style8 24 3 2 2" xfId="34351"/>
    <cellStyle name="TotRow - Style8 24 3 2 3" xfId="34352"/>
    <cellStyle name="TotRow - Style8 24 3 3" xfId="34353"/>
    <cellStyle name="TotRow - Style8 24 3 3 2" xfId="34354"/>
    <cellStyle name="TotRow - Style8 24 3 3 3" xfId="34355"/>
    <cellStyle name="TotRow - Style8 24 3 4" xfId="34356"/>
    <cellStyle name="TotRow - Style8 24 3 4 2" xfId="34357"/>
    <cellStyle name="TotRow - Style8 24 3 5" xfId="34358"/>
    <cellStyle name="TotRow - Style8 24 3 5 2" xfId="34359"/>
    <cellStyle name="TotRow - Style8 24 3 6" xfId="34360"/>
    <cellStyle name="TotRow - Style8 24 3 6 2" xfId="34361"/>
    <cellStyle name="TotRow - Style8 24 3 7" xfId="34362"/>
    <cellStyle name="TotRow - Style8 24 4" xfId="34363"/>
    <cellStyle name="TotRow - Style8 24 4 2" xfId="34364"/>
    <cellStyle name="TotRow - Style8 24 5" xfId="34365"/>
    <cellStyle name="TotRow - Style8 24 6" xfId="34366"/>
    <cellStyle name="TotRow - Style8 25" xfId="34367"/>
    <cellStyle name="TotRow - Style8 25 2" xfId="34368"/>
    <cellStyle name="TotRow - Style8 25 2 2" xfId="34369"/>
    <cellStyle name="TotRow - Style8 25 2 2 2" xfId="34370"/>
    <cellStyle name="TotRow - Style8 25 2 2 2 2" xfId="34371"/>
    <cellStyle name="TotRow - Style8 25 2 2 2 3" xfId="34372"/>
    <cellStyle name="TotRow - Style8 25 2 2 3" xfId="34373"/>
    <cellStyle name="TotRow - Style8 25 2 2 3 2" xfId="34374"/>
    <cellStyle name="TotRow - Style8 25 2 2 3 3" xfId="34375"/>
    <cellStyle name="TotRow - Style8 25 2 2 4" xfId="34376"/>
    <cellStyle name="TotRow - Style8 25 2 2 4 2" xfId="34377"/>
    <cellStyle name="TotRow - Style8 25 2 2 5" xfId="34378"/>
    <cellStyle name="TotRow - Style8 25 2 2 5 2" xfId="34379"/>
    <cellStyle name="TotRow - Style8 25 2 2 6" xfId="34380"/>
    <cellStyle name="TotRow - Style8 25 2 2 6 2" xfId="34381"/>
    <cellStyle name="TotRow - Style8 25 2 2 7" xfId="34382"/>
    <cellStyle name="TotRow - Style8 25 2 3" xfId="34383"/>
    <cellStyle name="TotRow - Style8 25 2 3 2" xfId="34384"/>
    <cellStyle name="TotRow - Style8 25 2 3 3" xfId="34385"/>
    <cellStyle name="TotRow - Style8 25 2 4" xfId="34386"/>
    <cellStyle name="TotRow - Style8 25 2 4 2" xfId="34387"/>
    <cellStyle name="TotRow - Style8 25 2 4 3" xfId="34388"/>
    <cellStyle name="TotRow - Style8 25 2 5" xfId="34389"/>
    <cellStyle name="TotRow - Style8 25 2 5 2" xfId="34390"/>
    <cellStyle name="TotRow - Style8 25 2 5 3" xfId="34391"/>
    <cellStyle name="TotRow - Style8 25 2 6" xfId="34392"/>
    <cellStyle name="TotRow - Style8 25 2 6 2" xfId="34393"/>
    <cellStyle name="TotRow - Style8 25 2 7" xfId="34394"/>
    <cellStyle name="TotRow - Style8 25 2 7 2" xfId="34395"/>
    <cellStyle name="TotRow - Style8 25 2 8" xfId="34396"/>
    <cellStyle name="TotRow - Style8 25 2 8 2" xfId="34397"/>
    <cellStyle name="TotRow - Style8 25 2 9" xfId="34398"/>
    <cellStyle name="TotRow - Style8 25 3" xfId="34399"/>
    <cellStyle name="TotRow - Style8 25 3 2" xfId="34400"/>
    <cellStyle name="TotRow - Style8 25 3 2 2" xfId="34401"/>
    <cellStyle name="TotRow - Style8 25 3 2 3" xfId="34402"/>
    <cellStyle name="TotRow - Style8 25 3 3" xfId="34403"/>
    <cellStyle name="TotRow - Style8 25 3 3 2" xfId="34404"/>
    <cellStyle name="TotRow - Style8 25 3 3 3" xfId="34405"/>
    <cellStyle name="TotRow - Style8 25 3 4" xfId="34406"/>
    <cellStyle name="TotRow - Style8 25 3 4 2" xfId="34407"/>
    <cellStyle name="TotRow - Style8 25 3 5" xfId="34408"/>
    <cellStyle name="TotRow - Style8 25 3 5 2" xfId="34409"/>
    <cellStyle name="TotRow - Style8 25 3 6" xfId="34410"/>
    <cellStyle name="TotRow - Style8 25 3 6 2" xfId="34411"/>
    <cellStyle name="TotRow - Style8 25 3 7" xfId="34412"/>
    <cellStyle name="TotRow - Style8 25 4" xfId="34413"/>
    <cellStyle name="TotRow - Style8 25 4 2" xfId="34414"/>
    <cellStyle name="TotRow - Style8 25 5" xfId="34415"/>
    <cellStyle name="TotRow - Style8 25 6" xfId="34416"/>
    <cellStyle name="TotRow - Style8 26" xfId="34417"/>
    <cellStyle name="TotRow - Style8 26 2" xfId="34418"/>
    <cellStyle name="TotRow - Style8 26 2 2" xfId="34419"/>
    <cellStyle name="TotRow - Style8 26 2 2 2" xfId="34420"/>
    <cellStyle name="TotRow - Style8 26 2 2 2 2" xfId="34421"/>
    <cellStyle name="TotRow - Style8 26 2 2 2 3" xfId="34422"/>
    <cellStyle name="TotRow - Style8 26 2 2 3" xfId="34423"/>
    <cellStyle name="TotRow - Style8 26 2 2 3 2" xfId="34424"/>
    <cellStyle name="TotRow - Style8 26 2 2 3 3" xfId="34425"/>
    <cellStyle name="TotRow - Style8 26 2 2 4" xfId="34426"/>
    <cellStyle name="TotRow - Style8 26 2 2 4 2" xfId="34427"/>
    <cellStyle name="TotRow - Style8 26 2 2 5" xfId="34428"/>
    <cellStyle name="TotRow - Style8 26 2 2 5 2" xfId="34429"/>
    <cellStyle name="TotRow - Style8 26 2 2 6" xfId="34430"/>
    <cellStyle name="TotRow - Style8 26 2 2 6 2" xfId="34431"/>
    <cellStyle name="TotRow - Style8 26 2 2 7" xfId="34432"/>
    <cellStyle name="TotRow - Style8 26 2 3" xfId="34433"/>
    <cellStyle name="TotRow - Style8 26 2 3 2" xfId="34434"/>
    <cellStyle name="TotRow - Style8 26 2 3 3" xfId="34435"/>
    <cellStyle name="TotRow - Style8 26 2 4" xfId="34436"/>
    <cellStyle name="TotRow - Style8 26 2 4 2" xfId="34437"/>
    <cellStyle name="TotRow - Style8 26 2 4 3" xfId="34438"/>
    <cellStyle name="TotRow - Style8 26 2 5" xfId="34439"/>
    <cellStyle name="TotRow - Style8 26 2 5 2" xfId="34440"/>
    <cellStyle name="TotRow - Style8 26 2 5 3" xfId="34441"/>
    <cellStyle name="TotRow - Style8 26 2 6" xfId="34442"/>
    <cellStyle name="TotRow - Style8 26 2 6 2" xfId="34443"/>
    <cellStyle name="TotRow - Style8 26 2 7" xfId="34444"/>
    <cellStyle name="TotRow - Style8 26 2 7 2" xfId="34445"/>
    <cellStyle name="TotRow - Style8 26 2 8" xfId="34446"/>
    <cellStyle name="TotRow - Style8 26 2 8 2" xfId="34447"/>
    <cellStyle name="TotRow - Style8 26 2 9" xfId="34448"/>
    <cellStyle name="TotRow - Style8 26 3" xfId="34449"/>
    <cellStyle name="TotRow - Style8 26 3 2" xfId="34450"/>
    <cellStyle name="TotRow - Style8 26 3 2 2" xfId="34451"/>
    <cellStyle name="TotRow - Style8 26 3 2 3" xfId="34452"/>
    <cellStyle name="TotRow - Style8 26 3 3" xfId="34453"/>
    <cellStyle name="TotRow - Style8 26 3 3 2" xfId="34454"/>
    <cellStyle name="TotRow - Style8 26 3 3 3" xfId="34455"/>
    <cellStyle name="TotRow - Style8 26 3 4" xfId="34456"/>
    <cellStyle name="TotRow - Style8 26 3 4 2" xfId="34457"/>
    <cellStyle name="TotRow - Style8 26 3 5" xfId="34458"/>
    <cellStyle name="TotRow - Style8 26 3 5 2" xfId="34459"/>
    <cellStyle name="TotRow - Style8 26 3 6" xfId="34460"/>
    <cellStyle name="TotRow - Style8 26 3 6 2" xfId="34461"/>
    <cellStyle name="TotRow - Style8 26 3 7" xfId="34462"/>
    <cellStyle name="TotRow - Style8 26 4" xfId="34463"/>
    <cellStyle name="TotRow - Style8 26 4 2" xfId="34464"/>
    <cellStyle name="TotRow - Style8 26 5" xfId="34465"/>
    <cellStyle name="TotRow - Style8 26 6" xfId="34466"/>
    <cellStyle name="TotRow - Style8 27" xfId="34467"/>
    <cellStyle name="TotRow - Style8 27 2" xfId="34468"/>
    <cellStyle name="TotRow - Style8 27 2 2" xfId="34469"/>
    <cellStyle name="TotRow - Style8 27 2 2 2" xfId="34470"/>
    <cellStyle name="TotRow - Style8 27 2 2 2 2" xfId="34471"/>
    <cellStyle name="TotRow - Style8 27 2 2 2 3" xfId="34472"/>
    <cellStyle name="TotRow - Style8 27 2 2 3" xfId="34473"/>
    <cellStyle name="TotRow - Style8 27 2 2 3 2" xfId="34474"/>
    <cellStyle name="TotRow - Style8 27 2 2 3 3" xfId="34475"/>
    <cellStyle name="TotRow - Style8 27 2 2 4" xfId="34476"/>
    <cellStyle name="TotRow - Style8 27 2 2 4 2" xfId="34477"/>
    <cellStyle name="TotRow - Style8 27 2 2 5" xfId="34478"/>
    <cellStyle name="TotRow - Style8 27 2 2 5 2" xfId="34479"/>
    <cellStyle name="TotRow - Style8 27 2 2 6" xfId="34480"/>
    <cellStyle name="TotRow - Style8 27 2 2 6 2" xfId="34481"/>
    <cellStyle name="TotRow - Style8 27 2 2 7" xfId="34482"/>
    <cellStyle name="TotRow - Style8 27 2 3" xfId="34483"/>
    <cellStyle name="TotRow - Style8 27 2 3 2" xfId="34484"/>
    <cellStyle name="TotRow - Style8 27 2 3 3" xfId="34485"/>
    <cellStyle name="TotRow - Style8 27 2 4" xfId="34486"/>
    <cellStyle name="TotRow - Style8 27 2 4 2" xfId="34487"/>
    <cellStyle name="TotRow - Style8 27 2 4 3" xfId="34488"/>
    <cellStyle name="TotRow - Style8 27 2 5" xfId="34489"/>
    <cellStyle name="TotRow - Style8 27 2 5 2" xfId="34490"/>
    <cellStyle name="TotRow - Style8 27 2 5 3" xfId="34491"/>
    <cellStyle name="TotRow - Style8 27 2 6" xfId="34492"/>
    <cellStyle name="TotRow - Style8 27 2 6 2" xfId="34493"/>
    <cellStyle name="TotRow - Style8 27 2 7" xfId="34494"/>
    <cellStyle name="TotRow - Style8 27 2 7 2" xfId="34495"/>
    <cellStyle name="TotRow - Style8 27 2 8" xfId="34496"/>
    <cellStyle name="TotRow - Style8 27 2 8 2" xfId="34497"/>
    <cellStyle name="TotRow - Style8 27 2 9" xfId="34498"/>
    <cellStyle name="TotRow - Style8 27 3" xfId="34499"/>
    <cellStyle name="TotRow - Style8 27 3 2" xfId="34500"/>
    <cellStyle name="TotRow - Style8 27 3 2 2" xfId="34501"/>
    <cellStyle name="TotRow - Style8 27 3 2 3" xfId="34502"/>
    <cellStyle name="TotRow - Style8 27 3 3" xfId="34503"/>
    <cellStyle name="TotRow - Style8 27 3 3 2" xfId="34504"/>
    <cellStyle name="TotRow - Style8 27 3 3 3" xfId="34505"/>
    <cellStyle name="TotRow - Style8 27 3 4" xfId="34506"/>
    <cellStyle name="TotRow - Style8 27 3 4 2" xfId="34507"/>
    <cellStyle name="TotRow - Style8 27 3 5" xfId="34508"/>
    <cellStyle name="TotRow - Style8 27 3 5 2" xfId="34509"/>
    <cellStyle name="TotRow - Style8 27 3 6" xfId="34510"/>
    <cellStyle name="TotRow - Style8 27 3 6 2" xfId="34511"/>
    <cellStyle name="TotRow - Style8 27 3 7" xfId="34512"/>
    <cellStyle name="TotRow - Style8 27 4" xfId="34513"/>
    <cellStyle name="TotRow - Style8 27 4 2" xfId="34514"/>
    <cellStyle name="TotRow - Style8 27 5" xfId="34515"/>
    <cellStyle name="TotRow - Style8 27 6" xfId="34516"/>
    <cellStyle name="TotRow - Style8 28" xfId="34517"/>
    <cellStyle name="TotRow - Style8 28 2" xfId="34518"/>
    <cellStyle name="TotRow - Style8 28 2 2" xfId="34519"/>
    <cellStyle name="TotRow - Style8 28 2 2 2" xfId="34520"/>
    <cellStyle name="TotRow - Style8 28 2 2 2 2" xfId="34521"/>
    <cellStyle name="TotRow - Style8 28 2 2 2 3" xfId="34522"/>
    <cellStyle name="TotRow - Style8 28 2 2 3" xfId="34523"/>
    <cellStyle name="TotRow - Style8 28 2 2 3 2" xfId="34524"/>
    <cellStyle name="TotRow - Style8 28 2 2 3 3" xfId="34525"/>
    <cellStyle name="TotRow - Style8 28 2 2 4" xfId="34526"/>
    <cellStyle name="TotRow - Style8 28 2 2 4 2" xfId="34527"/>
    <cellStyle name="TotRow - Style8 28 2 2 5" xfId="34528"/>
    <cellStyle name="TotRow - Style8 28 2 2 5 2" xfId="34529"/>
    <cellStyle name="TotRow - Style8 28 2 2 6" xfId="34530"/>
    <cellStyle name="TotRow - Style8 28 2 2 6 2" xfId="34531"/>
    <cellStyle name="TotRow - Style8 28 2 2 7" xfId="34532"/>
    <cellStyle name="TotRow - Style8 28 2 3" xfId="34533"/>
    <cellStyle name="TotRow - Style8 28 2 3 2" xfId="34534"/>
    <cellStyle name="TotRow - Style8 28 2 3 3" xfId="34535"/>
    <cellStyle name="TotRow - Style8 28 2 4" xfId="34536"/>
    <cellStyle name="TotRow - Style8 28 2 4 2" xfId="34537"/>
    <cellStyle name="TotRow - Style8 28 2 4 3" xfId="34538"/>
    <cellStyle name="TotRow - Style8 28 2 5" xfId="34539"/>
    <cellStyle name="TotRow - Style8 28 2 5 2" xfId="34540"/>
    <cellStyle name="TotRow - Style8 28 2 5 3" xfId="34541"/>
    <cellStyle name="TotRow - Style8 28 2 6" xfId="34542"/>
    <cellStyle name="TotRow - Style8 28 2 6 2" xfId="34543"/>
    <cellStyle name="TotRow - Style8 28 2 7" xfId="34544"/>
    <cellStyle name="TotRow - Style8 28 2 7 2" xfId="34545"/>
    <cellStyle name="TotRow - Style8 28 2 8" xfId="34546"/>
    <cellStyle name="TotRow - Style8 28 2 8 2" xfId="34547"/>
    <cellStyle name="TotRow - Style8 28 2 9" xfId="34548"/>
    <cellStyle name="TotRow - Style8 28 3" xfId="34549"/>
    <cellStyle name="TotRow - Style8 28 3 2" xfId="34550"/>
    <cellStyle name="TotRow - Style8 28 3 2 2" xfId="34551"/>
    <cellStyle name="TotRow - Style8 28 3 2 3" xfId="34552"/>
    <cellStyle name="TotRow - Style8 28 3 3" xfId="34553"/>
    <cellStyle name="TotRow - Style8 28 3 3 2" xfId="34554"/>
    <cellStyle name="TotRow - Style8 28 3 3 3" xfId="34555"/>
    <cellStyle name="TotRow - Style8 28 3 4" xfId="34556"/>
    <cellStyle name="TotRow - Style8 28 3 4 2" xfId="34557"/>
    <cellStyle name="TotRow - Style8 28 3 5" xfId="34558"/>
    <cellStyle name="TotRow - Style8 28 3 5 2" xfId="34559"/>
    <cellStyle name="TotRow - Style8 28 3 6" xfId="34560"/>
    <cellStyle name="TotRow - Style8 28 3 6 2" xfId="34561"/>
    <cellStyle name="TotRow - Style8 28 3 7" xfId="34562"/>
    <cellStyle name="TotRow - Style8 28 4" xfId="34563"/>
    <cellStyle name="TotRow - Style8 28 4 2" xfId="34564"/>
    <cellStyle name="TotRow - Style8 28 5" xfId="34565"/>
    <cellStyle name="TotRow - Style8 28 6" xfId="34566"/>
    <cellStyle name="TotRow - Style8 29" xfId="34567"/>
    <cellStyle name="TotRow - Style8 29 2" xfId="34568"/>
    <cellStyle name="TotRow - Style8 29 2 2" xfId="34569"/>
    <cellStyle name="TotRow - Style8 29 2 2 2" xfId="34570"/>
    <cellStyle name="TotRow - Style8 29 2 2 2 2" xfId="34571"/>
    <cellStyle name="TotRow - Style8 29 2 2 2 3" xfId="34572"/>
    <cellStyle name="TotRow - Style8 29 2 2 3" xfId="34573"/>
    <cellStyle name="TotRow - Style8 29 2 2 3 2" xfId="34574"/>
    <cellStyle name="TotRow - Style8 29 2 2 3 3" xfId="34575"/>
    <cellStyle name="TotRow - Style8 29 2 2 4" xfId="34576"/>
    <cellStyle name="TotRow - Style8 29 2 2 4 2" xfId="34577"/>
    <cellStyle name="TotRow - Style8 29 2 2 5" xfId="34578"/>
    <cellStyle name="TotRow - Style8 29 2 2 5 2" xfId="34579"/>
    <cellStyle name="TotRow - Style8 29 2 2 6" xfId="34580"/>
    <cellStyle name="TotRow - Style8 29 2 2 6 2" xfId="34581"/>
    <cellStyle name="TotRow - Style8 29 2 2 7" xfId="34582"/>
    <cellStyle name="TotRow - Style8 29 2 3" xfId="34583"/>
    <cellStyle name="TotRow - Style8 29 2 3 2" xfId="34584"/>
    <cellStyle name="TotRow - Style8 29 2 3 3" xfId="34585"/>
    <cellStyle name="TotRow - Style8 29 2 4" xfId="34586"/>
    <cellStyle name="TotRow - Style8 29 2 4 2" xfId="34587"/>
    <cellStyle name="TotRow - Style8 29 2 4 3" xfId="34588"/>
    <cellStyle name="TotRow - Style8 29 2 5" xfId="34589"/>
    <cellStyle name="TotRow - Style8 29 2 5 2" xfId="34590"/>
    <cellStyle name="TotRow - Style8 29 2 5 3" xfId="34591"/>
    <cellStyle name="TotRow - Style8 29 2 6" xfId="34592"/>
    <cellStyle name="TotRow - Style8 29 2 6 2" xfId="34593"/>
    <cellStyle name="TotRow - Style8 29 2 7" xfId="34594"/>
    <cellStyle name="TotRow - Style8 29 2 7 2" xfId="34595"/>
    <cellStyle name="TotRow - Style8 29 2 8" xfId="34596"/>
    <cellStyle name="TotRow - Style8 29 2 8 2" xfId="34597"/>
    <cellStyle name="TotRow - Style8 29 2 9" xfId="34598"/>
    <cellStyle name="TotRow - Style8 29 3" xfId="34599"/>
    <cellStyle name="TotRow - Style8 29 3 2" xfId="34600"/>
    <cellStyle name="TotRow - Style8 29 3 2 2" xfId="34601"/>
    <cellStyle name="TotRow - Style8 29 3 2 3" xfId="34602"/>
    <cellStyle name="TotRow - Style8 29 3 3" xfId="34603"/>
    <cellStyle name="TotRow - Style8 29 3 3 2" xfId="34604"/>
    <cellStyle name="TotRow - Style8 29 3 3 3" xfId="34605"/>
    <cellStyle name="TotRow - Style8 29 3 4" xfId="34606"/>
    <cellStyle name="TotRow - Style8 29 3 4 2" xfId="34607"/>
    <cellStyle name="TotRow - Style8 29 3 5" xfId="34608"/>
    <cellStyle name="TotRow - Style8 29 3 5 2" xfId="34609"/>
    <cellStyle name="TotRow - Style8 29 3 6" xfId="34610"/>
    <cellStyle name="TotRow - Style8 29 3 6 2" xfId="34611"/>
    <cellStyle name="TotRow - Style8 29 3 7" xfId="34612"/>
    <cellStyle name="TotRow - Style8 29 4" xfId="34613"/>
    <cellStyle name="TotRow - Style8 29 4 2" xfId="34614"/>
    <cellStyle name="TotRow - Style8 29 5" xfId="34615"/>
    <cellStyle name="TotRow - Style8 29 6" xfId="34616"/>
    <cellStyle name="TotRow - Style8 3" xfId="34617"/>
    <cellStyle name="TotRow - Style8 3 10" xfId="34618"/>
    <cellStyle name="TotRow - Style8 3 11" xfId="34619"/>
    <cellStyle name="TotRow - Style8 3 12" xfId="34620"/>
    <cellStyle name="TotRow - Style8 3 2" xfId="34621"/>
    <cellStyle name="TotRow - Style8 3 2 10" xfId="34622"/>
    <cellStyle name="TotRow - Style8 3 2 10 2" xfId="34623"/>
    <cellStyle name="TotRow - Style8 3 2 11" xfId="34624"/>
    <cellStyle name="TotRow - Style8 3 2 2" xfId="34625"/>
    <cellStyle name="TotRow - Style8 3 2 2 2" xfId="34626"/>
    <cellStyle name="TotRow - Style8 3 2 2 2 2" xfId="34627"/>
    <cellStyle name="TotRow - Style8 3 2 2 2 2 2" xfId="34628"/>
    <cellStyle name="TotRow - Style8 3 2 2 2 2 3" xfId="34629"/>
    <cellStyle name="TotRow - Style8 3 2 2 2 3" xfId="34630"/>
    <cellStyle name="TotRow - Style8 3 2 2 2 3 2" xfId="34631"/>
    <cellStyle name="TotRow - Style8 3 2 2 2 3 3" xfId="34632"/>
    <cellStyle name="TotRow - Style8 3 2 2 2 4" xfId="34633"/>
    <cellStyle name="TotRow - Style8 3 2 2 2 4 2" xfId="34634"/>
    <cellStyle name="TotRow - Style8 3 2 2 2 5" xfId="34635"/>
    <cellStyle name="TotRow - Style8 3 2 2 2 5 2" xfId="34636"/>
    <cellStyle name="TotRow - Style8 3 2 2 2 6" xfId="34637"/>
    <cellStyle name="TotRow - Style8 3 2 2 2 6 2" xfId="34638"/>
    <cellStyle name="TotRow - Style8 3 2 2 2 7" xfId="34639"/>
    <cellStyle name="TotRow - Style8 3 2 2 3" xfId="34640"/>
    <cellStyle name="TotRow - Style8 3 2 2 3 2" xfId="34641"/>
    <cellStyle name="TotRow - Style8 3 2 2 3 3" xfId="34642"/>
    <cellStyle name="TotRow - Style8 3 2 2 4" xfId="34643"/>
    <cellStyle name="TotRow - Style8 3 2 2 4 2" xfId="34644"/>
    <cellStyle name="TotRow - Style8 3 2 2 4 3" xfId="34645"/>
    <cellStyle name="TotRow - Style8 3 2 2 5" xfId="34646"/>
    <cellStyle name="TotRow - Style8 3 2 2 5 2" xfId="34647"/>
    <cellStyle name="TotRow - Style8 3 2 2 5 3" xfId="34648"/>
    <cellStyle name="TotRow - Style8 3 2 2 6" xfId="34649"/>
    <cellStyle name="TotRow - Style8 3 2 2 6 2" xfId="34650"/>
    <cellStyle name="TotRow - Style8 3 2 2 7" xfId="34651"/>
    <cellStyle name="TotRow - Style8 3 2 2 7 2" xfId="34652"/>
    <cellStyle name="TotRow - Style8 3 2 2 8" xfId="34653"/>
    <cellStyle name="TotRow - Style8 3 2 2 8 2" xfId="34654"/>
    <cellStyle name="TotRow - Style8 3 2 2 9" xfId="34655"/>
    <cellStyle name="TotRow - Style8 3 2 3" xfId="34656"/>
    <cellStyle name="TotRow - Style8 3 2 3 2" xfId="34657"/>
    <cellStyle name="TotRow - Style8 3 2 3 2 2" xfId="34658"/>
    <cellStyle name="TotRow - Style8 3 2 3 2 2 2" xfId="34659"/>
    <cellStyle name="TotRow - Style8 3 2 3 2 2 3" xfId="34660"/>
    <cellStyle name="TotRow - Style8 3 2 3 2 3" xfId="34661"/>
    <cellStyle name="TotRow - Style8 3 2 3 2 3 2" xfId="34662"/>
    <cellStyle name="TotRow - Style8 3 2 3 2 3 3" xfId="34663"/>
    <cellStyle name="TotRow - Style8 3 2 3 2 4" xfId="34664"/>
    <cellStyle name="TotRow - Style8 3 2 3 2 4 2" xfId="34665"/>
    <cellStyle name="TotRow - Style8 3 2 3 2 5" xfId="34666"/>
    <cellStyle name="TotRow - Style8 3 2 3 2 5 2" xfId="34667"/>
    <cellStyle name="TotRow - Style8 3 2 3 2 6" xfId="34668"/>
    <cellStyle name="TotRow - Style8 3 2 3 2 6 2" xfId="34669"/>
    <cellStyle name="TotRow - Style8 3 2 3 2 7" xfId="34670"/>
    <cellStyle name="TotRow - Style8 3 2 3 3" xfId="34671"/>
    <cellStyle name="TotRow - Style8 3 2 3 3 2" xfId="34672"/>
    <cellStyle name="TotRow - Style8 3 2 3 3 3" xfId="34673"/>
    <cellStyle name="TotRow - Style8 3 2 3 4" xfId="34674"/>
    <cellStyle name="TotRow - Style8 3 2 3 4 2" xfId="34675"/>
    <cellStyle name="TotRow - Style8 3 2 3 4 3" xfId="34676"/>
    <cellStyle name="TotRow - Style8 3 2 3 5" xfId="34677"/>
    <cellStyle name="TotRow - Style8 3 2 3 5 2" xfId="34678"/>
    <cellStyle name="TotRow - Style8 3 2 3 5 3" xfId="34679"/>
    <cellStyle name="TotRow - Style8 3 2 3 6" xfId="34680"/>
    <cellStyle name="TotRow - Style8 3 2 3 6 2" xfId="34681"/>
    <cellStyle name="TotRow - Style8 3 2 3 7" xfId="34682"/>
    <cellStyle name="TotRow - Style8 3 2 3 7 2" xfId="34683"/>
    <cellStyle name="TotRow - Style8 3 2 3 8" xfId="34684"/>
    <cellStyle name="TotRow - Style8 3 2 3 8 2" xfId="34685"/>
    <cellStyle name="TotRow - Style8 3 2 3 9" xfId="34686"/>
    <cellStyle name="TotRow - Style8 3 2 4" xfId="34687"/>
    <cellStyle name="TotRow - Style8 3 2 4 2" xfId="34688"/>
    <cellStyle name="TotRow - Style8 3 2 4 2 2" xfId="34689"/>
    <cellStyle name="TotRow - Style8 3 2 4 2 3" xfId="34690"/>
    <cellStyle name="TotRow - Style8 3 2 4 3" xfId="34691"/>
    <cellStyle name="TotRow - Style8 3 2 4 3 2" xfId="34692"/>
    <cellStyle name="TotRow - Style8 3 2 4 3 3" xfId="34693"/>
    <cellStyle name="TotRow - Style8 3 2 4 4" xfId="34694"/>
    <cellStyle name="TotRow - Style8 3 2 4 4 2" xfId="34695"/>
    <cellStyle name="TotRow - Style8 3 2 4 5" xfId="34696"/>
    <cellStyle name="TotRow - Style8 3 2 4 5 2" xfId="34697"/>
    <cellStyle name="TotRow - Style8 3 2 4 6" xfId="34698"/>
    <cellStyle name="TotRow - Style8 3 2 4 6 2" xfId="34699"/>
    <cellStyle name="TotRow - Style8 3 2 4 7" xfId="34700"/>
    <cellStyle name="TotRow - Style8 3 2 5" xfId="34701"/>
    <cellStyle name="TotRow - Style8 3 2 5 2" xfId="34702"/>
    <cellStyle name="TotRow - Style8 3 2 5 3" xfId="34703"/>
    <cellStyle name="TotRow - Style8 3 2 6" xfId="34704"/>
    <cellStyle name="TotRow - Style8 3 2 6 2" xfId="34705"/>
    <cellStyle name="TotRow - Style8 3 2 6 3" xfId="34706"/>
    <cellStyle name="TotRow - Style8 3 2 7" xfId="34707"/>
    <cellStyle name="TotRow - Style8 3 2 7 2" xfId="34708"/>
    <cellStyle name="TotRow - Style8 3 2 7 3" xfId="34709"/>
    <cellStyle name="TotRow - Style8 3 2 8" xfId="34710"/>
    <cellStyle name="TotRow - Style8 3 2 8 2" xfId="34711"/>
    <cellStyle name="TotRow - Style8 3 2 9" xfId="34712"/>
    <cellStyle name="TotRow - Style8 3 2 9 2" xfId="34713"/>
    <cellStyle name="TotRow - Style8 3 3" xfId="34714"/>
    <cellStyle name="TotRow - Style8 3 3 10" xfId="34715"/>
    <cellStyle name="TotRow - Style8 3 3 10 2" xfId="34716"/>
    <cellStyle name="TotRow - Style8 3 3 11" xfId="34717"/>
    <cellStyle name="TotRow - Style8 3 3 2" xfId="34718"/>
    <cellStyle name="TotRow - Style8 3 3 2 2" xfId="34719"/>
    <cellStyle name="TotRow - Style8 3 3 2 2 2" xfId="34720"/>
    <cellStyle name="TotRow - Style8 3 3 2 2 2 2" xfId="34721"/>
    <cellStyle name="TotRow - Style8 3 3 2 2 2 3" xfId="34722"/>
    <cellStyle name="TotRow - Style8 3 3 2 2 3" xfId="34723"/>
    <cellStyle name="TotRow - Style8 3 3 2 2 3 2" xfId="34724"/>
    <cellStyle name="TotRow - Style8 3 3 2 2 3 3" xfId="34725"/>
    <cellStyle name="TotRow - Style8 3 3 2 2 4" xfId="34726"/>
    <cellStyle name="TotRow - Style8 3 3 2 2 4 2" xfId="34727"/>
    <cellStyle name="TotRow - Style8 3 3 2 2 5" xfId="34728"/>
    <cellStyle name="TotRow - Style8 3 3 2 2 5 2" xfId="34729"/>
    <cellStyle name="TotRow - Style8 3 3 2 2 6" xfId="34730"/>
    <cellStyle name="TotRow - Style8 3 3 2 2 6 2" xfId="34731"/>
    <cellStyle name="TotRow - Style8 3 3 2 2 7" xfId="34732"/>
    <cellStyle name="TotRow - Style8 3 3 2 3" xfId="34733"/>
    <cellStyle name="TotRow - Style8 3 3 2 3 2" xfId="34734"/>
    <cellStyle name="TotRow - Style8 3 3 2 3 3" xfId="34735"/>
    <cellStyle name="TotRow - Style8 3 3 2 4" xfId="34736"/>
    <cellStyle name="TotRow - Style8 3 3 2 4 2" xfId="34737"/>
    <cellStyle name="TotRow - Style8 3 3 2 4 3" xfId="34738"/>
    <cellStyle name="TotRow - Style8 3 3 2 5" xfId="34739"/>
    <cellStyle name="TotRow - Style8 3 3 2 5 2" xfId="34740"/>
    <cellStyle name="TotRow - Style8 3 3 2 5 3" xfId="34741"/>
    <cellStyle name="TotRow - Style8 3 3 2 6" xfId="34742"/>
    <cellStyle name="TotRow - Style8 3 3 2 6 2" xfId="34743"/>
    <cellStyle name="TotRow - Style8 3 3 2 7" xfId="34744"/>
    <cellStyle name="TotRow - Style8 3 3 2 7 2" xfId="34745"/>
    <cellStyle name="TotRow - Style8 3 3 2 8" xfId="34746"/>
    <cellStyle name="TotRow - Style8 3 3 2 8 2" xfId="34747"/>
    <cellStyle name="TotRow - Style8 3 3 2 9" xfId="34748"/>
    <cellStyle name="TotRow - Style8 3 3 3" xfId="34749"/>
    <cellStyle name="TotRow - Style8 3 3 3 2" xfId="34750"/>
    <cellStyle name="TotRow - Style8 3 3 3 2 2" xfId="34751"/>
    <cellStyle name="TotRow - Style8 3 3 3 2 2 2" xfId="34752"/>
    <cellStyle name="TotRow - Style8 3 3 3 2 2 3" xfId="34753"/>
    <cellStyle name="TotRow - Style8 3 3 3 2 3" xfId="34754"/>
    <cellStyle name="TotRow - Style8 3 3 3 2 3 2" xfId="34755"/>
    <cellStyle name="TotRow - Style8 3 3 3 2 3 3" xfId="34756"/>
    <cellStyle name="TotRow - Style8 3 3 3 2 4" xfId="34757"/>
    <cellStyle name="TotRow - Style8 3 3 3 2 4 2" xfId="34758"/>
    <cellStyle name="TotRow - Style8 3 3 3 2 5" xfId="34759"/>
    <cellStyle name="TotRow - Style8 3 3 3 2 5 2" xfId="34760"/>
    <cellStyle name="TotRow - Style8 3 3 3 2 6" xfId="34761"/>
    <cellStyle name="TotRow - Style8 3 3 3 2 6 2" xfId="34762"/>
    <cellStyle name="TotRow - Style8 3 3 3 2 7" xfId="34763"/>
    <cellStyle name="TotRow - Style8 3 3 3 3" xfId="34764"/>
    <cellStyle name="TotRow - Style8 3 3 3 3 2" xfId="34765"/>
    <cellStyle name="TotRow - Style8 3 3 3 3 3" xfId="34766"/>
    <cellStyle name="TotRow - Style8 3 3 3 4" xfId="34767"/>
    <cellStyle name="TotRow - Style8 3 3 3 4 2" xfId="34768"/>
    <cellStyle name="TotRow - Style8 3 3 3 4 3" xfId="34769"/>
    <cellStyle name="TotRow - Style8 3 3 3 5" xfId="34770"/>
    <cellStyle name="TotRow - Style8 3 3 3 5 2" xfId="34771"/>
    <cellStyle name="TotRow - Style8 3 3 3 5 3" xfId="34772"/>
    <cellStyle name="TotRow - Style8 3 3 3 6" xfId="34773"/>
    <cellStyle name="TotRow - Style8 3 3 3 6 2" xfId="34774"/>
    <cellStyle name="TotRow - Style8 3 3 3 7" xfId="34775"/>
    <cellStyle name="TotRow - Style8 3 3 3 7 2" xfId="34776"/>
    <cellStyle name="TotRow - Style8 3 3 3 8" xfId="34777"/>
    <cellStyle name="TotRow - Style8 3 3 3 8 2" xfId="34778"/>
    <cellStyle name="TotRow - Style8 3 3 3 9" xfId="34779"/>
    <cellStyle name="TotRow - Style8 3 3 4" xfId="34780"/>
    <cellStyle name="TotRow - Style8 3 3 4 2" xfId="34781"/>
    <cellStyle name="TotRow - Style8 3 3 4 2 2" xfId="34782"/>
    <cellStyle name="TotRow - Style8 3 3 4 2 3" xfId="34783"/>
    <cellStyle name="TotRow - Style8 3 3 4 3" xfId="34784"/>
    <cellStyle name="TotRow - Style8 3 3 4 3 2" xfId="34785"/>
    <cellStyle name="TotRow - Style8 3 3 4 3 3" xfId="34786"/>
    <cellStyle name="TotRow - Style8 3 3 4 4" xfId="34787"/>
    <cellStyle name="TotRow - Style8 3 3 4 4 2" xfId="34788"/>
    <cellStyle name="TotRow - Style8 3 3 4 5" xfId="34789"/>
    <cellStyle name="TotRow - Style8 3 3 4 5 2" xfId="34790"/>
    <cellStyle name="TotRow - Style8 3 3 4 6" xfId="34791"/>
    <cellStyle name="TotRow - Style8 3 3 4 6 2" xfId="34792"/>
    <cellStyle name="TotRow - Style8 3 3 4 7" xfId="34793"/>
    <cellStyle name="TotRow - Style8 3 3 5" xfId="34794"/>
    <cellStyle name="TotRow - Style8 3 3 5 2" xfId="34795"/>
    <cellStyle name="TotRow - Style8 3 3 5 3" xfId="34796"/>
    <cellStyle name="TotRow - Style8 3 3 6" xfId="34797"/>
    <cellStyle name="TotRow - Style8 3 3 6 2" xfId="34798"/>
    <cellStyle name="TotRow - Style8 3 3 6 3" xfId="34799"/>
    <cellStyle name="TotRow - Style8 3 3 7" xfId="34800"/>
    <cellStyle name="TotRow - Style8 3 3 7 2" xfId="34801"/>
    <cellStyle name="TotRow - Style8 3 3 7 3" xfId="34802"/>
    <cellStyle name="TotRow - Style8 3 3 8" xfId="34803"/>
    <cellStyle name="TotRow - Style8 3 3 8 2" xfId="34804"/>
    <cellStyle name="TotRow - Style8 3 3 9" xfId="34805"/>
    <cellStyle name="TotRow - Style8 3 3 9 2" xfId="34806"/>
    <cellStyle name="TotRow - Style8 3 4" xfId="34807"/>
    <cellStyle name="TotRow - Style8 3 4 10" xfId="34808"/>
    <cellStyle name="TotRow - Style8 3 4 2" xfId="34809"/>
    <cellStyle name="TotRow - Style8 3 4 2 2" xfId="34810"/>
    <cellStyle name="TotRow - Style8 3 4 2 2 2" xfId="34811"/>
    <cellStyle name="TotRow - Style8 3 4 2 2 2 2" xfId="34812"/>
    <cellStyle name="TotRow - Style8 3 4 2 2 2 3" xfId="34813"/>
    <cellStyle name="TotRow - Style8 3 4 2 2 3" xfId="34814"/>
    <cellStyle name="TotRow - Style8 3 4 2 2 3 2" xfId="34815"/>
    <cellStyle name="TotRow - Style8 3 4 2 2 3 3" xfId="34816"/>
    <cellStyle name="TotRow - Style8 3 4 2 2 4" xfId="34817"/>
    <cellStyle name="TotRow - Style8 3 4 2 2 4 2" xfId="34818"/>
    <cellStyle name="TotRow - Style8 3 4 2 2 5" xfId="34819"/>
    <cellStyle name="TotRow - Style8 3 4 2 2 5 2" xfId="34820"/>
    <cellStyle name="TotRow - Style8 3 4 2 2 6" xfId="34821"/>
    <cellStyle name="TotRow - Style8 3 4 2 2 6 2" xfId="34822"/>
    <cellStyle name="TotRow - Style8 3 4 2 2 7" xfId="34823"/>
    <cellStyle name="TotRow - Style8 3 4 2 3" xfId="34824"/>
    <cellStyle name="TotRow - Style8 3 4 2 3 2" xfId="34825"/>
    <cellStyle name="TotRow - Style8 3 4 2 3 3" xfId="34826"/>
    <cellStyle name="TotRow - Style8 3 4 2 4" xfId="34827"/>
    <cellStyle name="TotRow - Style8 3 4 2 4 2" xfId="34828"/>
    <cellStyle name="TotRow - Style8 3 4 2 4 3" xfId="34829"/>
    <cellStyle name="TotRow - Style8 3 4 2 5" xfId="34830"/>
    <cellStyle name="TotRow - Style8 3 4 2 5 2" xfId="34831"/>
    <cellStyle name="TotRow - Style8 3 4 2 5 3" xfId="34832"/>
    <cellStyle name="TotRow - Style8 3 4 2 6" xfId="34833"/>
    <cellStyle name="TotRow - Style8 3 4 2 6 2" xfId="34834"/>
    <cellStyle name="TotRow - Style8 3 4 2 7" xfId="34835"/>
    <cellStyle name="TotRow - Style8 3 4 2 7 2" xfId="34836"/>
    <cellStyle name="TotRow - Style8 3 4 2 8" xfId="34837"/>
    <cellStyle name="TotRow - Style8 3 4 2 8 2" xfId="34838"/>
    <cellStyle name="TotRow - Style8 3 4 2 9" xfId="34839"/>
    <cellStyle name="TotRow - Style8 3 4 3" xfId="34840"/>
    <cellStyle name="TotRow - Style8 3 4 3 2" xfId="34841"/>
    <cellStyle name="TotRow - Style8 3 4 3 2 2" xfId="34842"/>
    <cellStyle name="TotRow - Style8 3 4 3 2 3" xfId="34843"/>
    <cellStyle name="TotRow - Style8 3 4 3 3" xfId="34844"/>
    <cellStyle name="TotRow - Style8 3 4 3 3 2" xfId="34845"/>
    <cellStyle name="TotRow - Style8 3 4 3 3 3" xfId="34846"/>
    <cellStyle name="TotRow - Style8 3 4 3 4" xfId="34847"/>
    <cellStyle name="TotRow - Style8 3 4 3 4 2" xfId="34848"/>
    <cellStyle name="TotRow - Style8 3 4 3 5" xfId="34849"/>
    <cellStyle name="TotRow - Style8 3 4 3 5 2" xfId="34850"/>
    <cellStyle name="TotRow - Style8 3 4 3 6" xfId="34851"/>
    <cellStyle name="TotRow - Style8 3 4 3 6 2" xfId="34852"/>
    <cellStyle name="TotRow - Style8 3 4 3 7" xfId="34853"/>
    <cellStyle name="TotRow - Style8 3 4 4" xfId="34854"/>
    <cellStyle name="TotRow - Style8 3 4 4 2" xfId="34855"/>
    <cellStyle name="TotRow - Style8 3 4 4 3" xfId="34856"/>
    <cellStyle name="TotRow - Style8 3 4 5" xfId="34857"/>
    <cellStyle name="TotRow - Style8 3 4 5 2" xfId="34858"/>
    <cellStyle name="TotRow - Style8 3 4 5 3" xfId="34859"/>
    <cellStyle name="TotRow - Style8 3 4 6" xfId="34860"/>
    <cellStyle name="TotRow - Style8 3 4 6 2" xfId="34861"/>
    <cellStyle name="TotRow - Style8 3 4 6 3" xfId="34862"/>
    <cellStyle name="TotRow - Style8 3 4 7" xfId="34863"/>
    <cellStyle name="TotRow - Style8 3 4 7 2" xfId="34864"/>
    <cellStyle name="TotRow - Style8 3 4 8" xfId="34865"/>
    <cellStyle name="TotRow - Style8 3 4 8 2" xfId="34866"/>
    <cellStyle name="TotRow - Style8 3 4 9" xfId="34867"/>
    <cellStyle name="TotRow - Style8 3 4 9 2" xfId="34868"/>
    <cellStyle name="TotRow - Style8 3 5" xfId="34869"/>
    <cellStyle name="TotRow - Style8 3 5 2" xfId="34870"/>
    <cellStyle name="TotRow - Style8 3 5 2 2" xfId="34871"/>
    <cellStyle name="TotRow - Style8 3 5 2 2 2" xfId="34872"/>
    <cellStyle name="TotRow - Style8 3 5 2 2 3" xfId="34873"/>
    <cellStyle name="TotRow - Style8 3 5 2 3" xfId="34874"/>
    <cellStyle name="TotRow - Style8 3 5 2 3 2" xfId="34875"/>
    <cellStyle name="TotRow - Style8 3 5 2 3 3" xfId="34876"/>
    <cellStyle name="TotRow - Style8 3 5 2 4" xfId="34877"/>
    <cellStyle name="TotRow - Style8 3 5 2 4 2" xfId="34878"/>
    <cellStyle name="TotRow - Style8 3 5 2 5" xfId="34879"/>
    <cellStyle name="TotRow - Style8 3 5 2 5 2" xfId="34880"/>
    <cellStyle name="TotRow - Style8 3 5 2 6" xfId="34881"/>
    <cellStyle name="TotRow - Style8 3 5 2 6 2" xfId="34882"/>
    <cellStyle name="TotRow - Style8 3 5 2 7" xfId="34883"/>
    <cellStyle name="TotRow - Style8 3 5 3" xfId="34884"/>
    <cellStyle name="TotRow - Style8 3 5 3 2" xfId="34885"/>
    <cellStyle name="TotRow - Style8 3 5 3 3" xfId="34886"/>
    <cellStyle name="TotRow - Style8 3 5 4" xfId="34887"/>
    <cellStyle name="TotRow - Style8 3 5 4 2" xfId="34888"/>
    <cellStyle name="TotRow - Style8 3 5 4 3" xfId="34889"/>
    <cellStyle name="TotRow - Style8 3 5 5" xfId="34890"/>
    <cellStyle name="TotRow - Style8 3 5 5 2" xfId="34891"/>
    <cellStyle name="TotRow - Style8 3 5 5 3" xfId="34892"/>
    <cellStyle name="TotRow - Style8 3 5 6" xfId="34893"/>
    <cellStyle name="TotRow - Style8 3 5 6 2" xfId="34894"/>
    <cellStyle name="TotRow - Style8 3 5 7" xfId="34895"/>
    <cellStyle name="TotRow - Style8 3 5 7 2" xfId="34896"/>
    <cellStyle name="TotRow - Style8 3 5 8" xfId="34897"/>
    <cellStyle name="TotRow - Style8 3 5 8 2" xfId="34898"/>
    <cellStyle name="TotRow - Style8 3 5 9" xfId="34899"/>
    <cellStyle name="TotRow - Style8 3 6" xfId="34900"/>
    <cellStyle name="TotRow - Style8 3 6 2" xfId="34901"/>
    <cellStyle name="TotRow - Style8 3 6 2 2" xfId="34902"/>
    <cellStyle name="TotRow - Style8 3 6 2 3" xfId="34903"/>
    <cellStyle name="TotRow - Style8 3 6 3" xfId="34904"/>
    <cellStyle name="TotRow - Style8 3 6 3 2" xfId="34905"/>
    <cellStyle name="TotRow - Style8 3 6 3 3" xfId="34906"/>
    <cellStyle name="TotRow - Style8 3 6 4" xfId="34907"/>
    <cellStyle name="TotRow - Style8 3 6 4 2" xfId="34908"/>
    <cellStyle name="TotRow - Style8 3 6 5" xfId="34909"/>
    <cellStyle name="TotRow - Style8 3 6 5 2" xfId="34910"/>
    <cellStyle name="TotRow - Style8 3 6 6" xfId="34911"/>
    <cellStyle name="TotRow - Style8 3 6 6 2" xfId="34912"/>
    <cellStyle name="TotRow - Style8 3 6 7" xfId="34913"/>
    <cellStyle name="TotRow - Style8 3 7" xfId="34914"/>
    <cellStyle name="TotRow - Style8 3 7 2" xfId="34915"/>
    <cellStyle name="TotRow - Style8 3 8" xfId="34916"/>
    <cellStyle name="TotRow - Style8 3 9" xfId="34917"/>
    <cellStyle name="TotRow - Style8 30" xfId="34918"/>
    <cellStyle name="TotRow - Style8 30 2" xfId="34919"/>
    <cellStyle name="TotRow - Style8 30 2 2" xfId="34920"/>
    <cellStyle name="TotRow - Style8 30 2 2 2" xfId="34921"/>
    <cellStyle name="TotRow - Style8 30 2 2 2 2" xfId="34922"/>
    <cellStyle name="TotRow - Style8 30 2 2 2 3" xfId="34923"/>
    <cellStyle name="TotRow - Style8 30 2 2 3" xfId="34924"/>
    <cellStyle name="TotRow - Style8 30 2 2 3 2" xfId="34925"/>
    <cellStyle name="TotRow - Style8 30 2 2 3 3" xfId="34926"/>
    <cellStyle name="TotRow - Style8 30 2 2 4" xfId="34927"/>
    <cellStyle name="TotRow - Style8 30 2 2 4 2" xfId="34928"/>
    <cellStyle name="TotRow - Style8 30 2 2 5" xfId="34929"/>
    <cellStyle name="TotRow - Style8 30 2 2 5 2" xfId="34930"/>
    <cellStyle name="TotRow - Style8 30 2 2 6" xfId="34931"/>
    <cellStyle name="TotRow - Style8 30 2 2 6 2" xfId="34932"/>
    <cellStyle name="TotRow - Style8 30 2 2 7" xfId="34933"/>
    <cellStyle name="TotRow - Style8 30 2 3" xfId="34934"/>
    <cellStyle name="TotRow - Style8 30 2 3 2" xfId="34935"/>
    <cellStyle name="TotRow - Style8 30 2 3 3" xfId="34936"/>
    <cellStyle name="TotRow - Style8 30 2 4" xfId="34937"/>
    <cellStyle name="TotRow - Style8 30 2 4 2" xfId="34938"/>
    <cellStyle name="TotRow - Style8 30 2 4 3" xfId="34939"/>
    <cellStyle name="TotRow - Style8 30 2 5" xfId="34940"/>
    <cellStyle name="TotRow - Style8 30 2 5 2" xfId="34941"/>
    <cellStyle name="TotRow - Style8 30 2 5 3" xfId="34942"/>
    <cellStyle name="TotRow - Style8 30 2 6" xfId="34943"/>
    <cellStyle name="TotRow - Style8 30 2 6 2" xfId="34944"/>
    <cellStyle name="TotRow - Style8 30 2 7" xfId="34945"/>
    <cellStyle name="TotRow - Style8 30 2 7 2" xfId="34946"/>
    <cellStyle name="TotRow - Style8 30 2 8" xfId="34947"/>
    <cellStyle name="TotRow - Style8 30 2 8 2" xfId="34948"/>
    <cellStyle name="TotRow - Style8 30 2 9" xfId="34949"/>
    <cellStyle name="TotRow - Style8 30 3" xfId="34950"/>
    <cellStyle name="TotRow - Style8 30 3 2" xfId="34951"/>
    <cellStyle name="TotRow - Style8 30 3 2 2" xfId="34952"/>
    <cellStyle name="TotRow - Style8 30 3 2 3" xfId="34953"/>
    <cellStyle name="TotRow - Style8 30 3 3" xfId="34954"/>
    <cellStyle name="TotRow - Style8 30 3 3 2" xfId="34955"/>
    <cellStyle name="TotRow - Style8 30 3 3 3" xfId="34956"/>
    <cellStyle name="TotRow - Style8 30 3 4" xfId="34957"/>
    <cellStyle name="TotRow - Style8 30 3 4 2" xfId="34958"/>
    <cellStyle name="TotRow - Style8 30 3 5" xfId="34959"/>
    <cellStyle name="TotRow - Style8 30 3 5 2" xfId="34960"/>
    <cellStyle name="TotRow - Style8 30 3 6" xfId="34961"/>
    <cellStyle name="TotRow - Style8 30 3 6 2" xfId="34962"/>
    <cellStyle name="TotRow - Style8 30 3 7" xfId="34963"/>
    <cellStyle name="TotRow - Style8 30 4" xfId="34964"/>
    <cellStyle name="TotRow - Style8 30 4 2" xfId="34965"/>
    <cellStyle name="TotRow - Style8 30 5" xfId="34966"/>
    <cellStyle name="TotRow - Style8 30 6" xfId="34967"/>
    <cellStyle name="TotRow - Style8 31" xfId="34968"/>
    <cellStyle name="TotRow - Style8 31 2" xfId="34969"/>
    <cellStyle name="TotRow - Style8 31 2 2" xfId="34970"/>
    <cellStyle name="TotRow - Style8 31 2 2 2" xfId="34971"/>
    <cellStyle name="TotRow - Style8 31 2 2 2 2" xfId="34972"/>
    <cellStyle name="TotRow - Style8 31 2 2 2 3" xfId="34973"/>
    <cellStyle name="TotRow - Style8 31 2 2 3" xfId="34974"/>
    <cellStyle name="TotRow - Style8 31 2 2 3 2" xfId="34975"/>
    <cellStyle name="TotRow - Style8 31 2 2 3 3" xfId="34976"/>
    <cellStyle name="TotRow - Style8 31 2 2 4" xfId="34977"/>
    <cellStyle name="TotRow - Style8 31 2 2 4 2" xfId="34978"/>
    <cellStyle name="TotRow - Style8 31 2 2 5" xfId="34979"/>
    <cellStyle name="TotRow - Style8 31 2 2 5 2" xfId="34980"/>
    <cellStyle name="TotRow - Style8 31 2 2 6" xfId="34981"/>
    <cellStyle name="TotRow - Style8 31 2 2 6 2" xfId="34982"/>
    <cellStyle name="TotRow - Style8 31 2 2 7" xfId="34983"/>
    <cellStyle name="TotRow - Style8 31 2 3" xfId="34984"/>
    <cellStyle name="TotRow - Style8 31 2 3 2" xfId="34985"/>
    <cellStyle name="TotRow - Style8 31 2 3 3" xfId="34986"/>
    <cellStyle name="TotRow - Style8 31 2 4" xfId="34987"/>
    <cellStyle name="TotRow - Style8 31 2 4 2" xfId="34988"/>
    <cellStyle name="TotRow - Style8 31 2 4 3" xfId="34989"/>
    <cellStyle name="TotRow - Style8 31 2 5" xfId="34990"/>
    <cellStyle name="TotRow - Style8 31 2 5 2" xfId="34991"/>
    <cellStyle name="TotRow - Style8 31 2 5 3" xfId="34992"/>
    <cellStyle name="TotRow - Style8 31 2 6" xfId="34993"/>
    <cellStyle name="TotRow - Style8 31 2 6 2" xfId="34994"/>
    <cellStyle name="TotRow - Style8 31 2 7" xfId="34995"/>
    <cellStyle name="TotRow - Style8 31 2 7 2" xfId="34996"/>
    <cellStyle name="TotRow - Style8 31 2 8" xfId="34997"/>
    <cellStyle name="TotRow - Style8 31 2 8 2" xfId="34998"/>
    <cellStyle name="TotRow - Style8 31 2 9" xfId="34999"/>
    <cellStyle name="TotRow - Style8 31 3" xfId="35000"/>
    <cellStyle name="TotRow - Style8 31 3 2" xfId="35001"/>
    <cellStyle name="TotRow - Style8 31 3 2 2" xfId="35002"/>
    <cellStyle name="TotRow - Style8 31 3 2 3" xfId="35003"/>
    <cellStyle name="TotRow - Style8 31 3 3" xfId="35004"/>
    <cellStyle name="TotRow - Style8 31 3 3 2" xfId="35005"/>
    <cellStyle name="TotRow - Style8 31 3 3 3" xfId="35006"/>
    <cellStyle name="TotRow - Style8 31 3 4" xfId="35007"/>
    <cellStyle name="TotRow - Style8 31 3 4 2" xfId="35008"/>
    <cellStyle name="TotRow - Style8 31 3 5" xfId="35009"/>
    <cellStyle name="TotRow - Style8 31 3 5 2" xfId="35010"/>
    <cellStyle name="TotRow - Style8 31 3 6" xfId="35011"/>
    <cellStyle name="TotRow - Style8 31 3 6 2" xfId="35012"/>
    <cellStyle name="TotRow - Style8 31 3 7" xfId="35013"/>
    <cellStyle name="TotRow - Style8 31 4" xfId="35014"/>
    <cellStyle name="TotRow - Style8 31 4 2" xfId="35015"/>
    <cellStyle name="TotRow - Style8 31 5" xfId="35016"/>
    <cellStyle name="TotRow - Style8 31 6" xfId="35017"/>
    <cellStyle name="TotRow - Style8 32" xfId="35018"/>
    <cellStyle name="TotRow - Style8 32 2" xfId="35019"/>
    <cellStyle name="TotRow - Style8 32 2 2" xfId="35020"/>
    <cellStyle name="TotRow - Style8 32 2 2 2" xfId="35021"/>
    <cellStyle name="TotRow - Style8 32 2 2 2 2" xfId="35022"/>
    <cellStyle name="TotRow - Style8 32 2 2 2 3" xfId="35023"/>
    <cellStyle name="TotRow - Style8 32 2 2 3" xfId="35024"/>
    <cellStyle name="TotRow - Style8 32 2 2 3 2" xfId="35025"/>
    <cellStyle name="TotRow - Style8 32 2 2 3 3" xfId="35026"/>
    <cellStyle name="TotRow - Style8 32 2 2 4" xfId="35027"/>
    <cellStyle name="TotRow - Style8 32 2 2 4 2" xfId="35028"/>
    <cellStyle name="TotRow - Style8 32 2 2 5" xfId="35029"/>
    <cellStyle name="TotRow - Style8 32 2 2 5 2" xfId="35030"/>
    <cellStyle name="TotRow - Style8 32 2 2 6" xfId="35031"/>
    <cellStyle name="TotRow - Style8 32 2 2 6 2" xfId="35032"/>
    <cellStyle name="TotRow - Style8 32 2 2 7" xfId="35033"/>
    <cellStyle name="TotRow - Style8 32 2 3" xfId="35034"/>
    <cellStyle name="TotRow - Style8 32 2 3 2" xfId="35035"/>
    <cellStyle name="TotRow - Style8 32 2 3 3" xfId="35036"/>
    <cellStyle name="TotRow - Style8 32 2 4" xfId="35037"/>
    <cellStyle name="TotRow - Style8 32 2 4 2" xfId="35038"/>
    <cellStyle name="TotRow - Style8 32 2 4 3" xfId="35039"/>
    <cellStyle name="TotRow - Style8 32 2 5" xfId="35040"/>
    <cellStyle name="TotRow - Style8 32 2 5 2" xfId="35041"/>
    <cellStyle name="TotRow - Style8 32 2 5 3" xfId="35042"/>
    <cellStyle name="TotRow - Style8 32 2 6" xfId="35043"/>
    <cellStyle name="TotRow - Style8 32 2 6 2" xfId="35044"/>
    <cellStyle name="TotRow - Style8 32 2 7" xfId="35045"/>
    <cellStyle name="TotRow - Style8 32 2 7 2" xfId="35046"/>
    <cellStyle name="TotRow - Style8 32 2 8" xfId="35047"/>
    <cellStyle name="TotRow - Style8 32 2 8 2" xfId="35048"/>
    <cellStyle name="TotRow - Style8 32 2 9" xfId="35049"/>
    <cellStyle name="TotRow - Style8 32 3" xfId="35050"/>
    <cellStyle name="TotRow - Style8 32 3 2" xfId="35051"/>
    <cellStyle name="TotRow - Style8 32 3 2 2" xfId="35052"/>
    <cellStyle name="TotRow - Style8 32 3 2 3" xfId="35053"/>
    <cellStyle name="TotRow - Style8 32 3 3" xfId="35054"/>
    <cellStyle name="TotRow - Style8 32 3 3 2" xfId="35055"/>
    <cellStyle name="TotRow - Style8 32 3 3 3" xfId="35056"/>
    <cellStyle name="TotRow - Style8 32 3 4" xfId="35057"/>
    <cellStyle name="TotRow - Style8 32 3 4 2" xfId="35058"/>
    <cellStyle name="TotRow - Style8 32 3 5" xfId="35059"/>
    <cellStyle name="TotRow - Style8 32 3 5 2" xfId="35060"/>
    <cellStyle name="TotRow - Style8 32 3 6" xfId="35061"/>
    <cellStyle name="TotRow - Style8 32 3 6 2" xfId="35062"/>
    <cellStyle name="TotRow - Style8 32 3 7" xfId="35063"/>
    <cellStyle name="TotRow - Style8 32 4" xfId="35064"/>
    <cellStyle name="TotRow - Style8 32 4 2" xfId="35065"/>
    <cellStyle name="TotRow - Style8 32 5" xfId="35066"/>
    <cellStyle name="TotRow - Style8 32 6" xfId="35067"/>
    <cellStyle name="TotRow - Style8 33" xfId="35068"/>
    <cellStyle name="TotRow - Style8 33 2" xfId="35069"/>
    <cellStyle name="TotRow - Style8 33 2 2" xfId="35070"/>
    <cellStyle name="TotRow - Style8 33 2 2 2" xfId="35071"/>
    <cellStyle name="TotRow - Style8 33 2 2 2 2" xfId="35072"/>
    <cellStyle name="TotRow - Style8 33 2 2 2 3" xfId="35073"/>
    <cellStyle name="TotRow - Style8 33 2 2 3" xfId="35074"/>
    <cellStyle name="TotRow - Style8 33 2 2 3 2" xfId="35075"/>
    <cellStyle name="TotRow - Style8 33 2 2 3 3" xfId="35076"/>
    <cellStyle name="TotRow - Style8 33 2 2 4" xfId="35077"/>
    <cellStyle name="TotRow - Style8 33 2 2 4 2" xfId="35078"/>
    <cellStyle name="TotRow - Style8 33 2 2 5" xfId="35079"/>
    <cellStyle name="TotRow - Style8 33 2 2 5 2" xfId="35080"/>
    <cellStyle name="TotRow - Style8 33 2 2 6" xfId="35081"/>
    <cellStyle name="TotRow - Style8 33 2 2 6 2" xfId="35082"/>
    <cellStyle name="TotRow - Style8 33 2 2 7" xfId="35083"/>
    <cellStyle name="TotRow - Style8 33 2 3" xfId="35084"/>
    <cellStyle name="TotRow - Style8 33 2 3 2" xfId="35085"/>
    <cellStyle name="TotRow - Style8 33 2 3 3" xfId="35086"/>
    <cellStyle name="TotRow - Style8 33 2 4" xfId="35087"/>
    <cellStyle name="TotRow - Style8 33 2 4 2" xfId="35088"/>
    <cellStyle name="TotRow - Style8 33 2 4 3" xfId="35089"/>
    <cellStyle name="TotRow - Style8 33 2 5" xfId="35090"/>
    <cellStyle name="TotRow - Style8 33 2 5 2" xfId="35091"/>
    <cellStyle name="TotRow - Style8 33 2 5 3" xfId="35092"/>
    <cellStyle name="TotRow - Style8 33 2 6" xfId="35093"/>
    <cellStyle name="TotRow - Style8 33 2 6 2" xfId="35094"/>
    <cellStyle name="TotRow - Style8 33 2 7" xfId="35095"/>
    <cellStyle name="TotRow - Style8 33 2 7 2" xfId="35096"/>
    <cellStyle name="TotRow - Style8 33 2 8" xfId="35097"/>
    <cellStyle name="TotRow - Style8 33 2 8 2" xfId="35098"/>
    <cellStyle name="TotRow - Style8 33 2 9" xfId="35099"/>
    <cellStyle name="TotRow - Style8 33 3" xfId="35100"/>
    <cellStyle name="TotRow - Style8 33 3 2" xfId="35101"/>
    <cellStyle name="TotRow - Style8 33 3 2 2" xfId="35102"/>
    <cellStyle name="TotRow - Style8 33 3 2 3" xfId="35103"/>
    <cellStyle name="TotRow - Style8 33 3 3" xfId="35104"/>
    <cellStyle name="TotRow - Style8 33 3 3 2" xfId="35105"/>
    <cellStyle name="TotRow - Style8 33 3 3 3" xfId="35106"/>
    <cellStyle name="TotRow - Style8 33 3 4" xfId="35107"/>
    <cellStyle name="TotRow - Style8 33 3 4 2" xfId="35108"/>
    <cellStyle name="TotRow - Style8 33 3 5" xfId="35109"/>
    <cellStyle name="TotRow - Style8 33 3 5 2" xfId="35110"/>
    <cellStyle name="TotRow - Style8 33 3 6" xfId="35111"/>
    <cellStyle name="TotRow - Style8 33 3 6 2" xfId="35112"/>
    <cellStyle name="TotRow - Style8 33 3 7" xfId="35113"/>
    <cellStyle name="TotRow - Style8 33 4" xfId="35114"/>
    <cellStyle name="TotRow - Style8 33 4 2" xfId="35115"/>
    <cellStyle name="TotRow - Style8 33 5" xfId="35116"/>
    <cellStyle name="TotRow - Style8 33 6" xfId="35117"/>
    <cellStyle name="TotRow - Style8 34" xfId="35118"/>
    <cellStyle name="TotRow - Style8 34 2" xfId="35119"/>
    <cellStyle name="TotRow - Style8 34 2 2" xfId="35120"/>
    <cellStyle name="TotRow - Style8 34 2 2 2" xfId="35121"/>
    <cellStyle name="TotRow - Style8 34 2 2 2 2" xfId="35122"/>
    <cellStyle name="TotRow - Style8 34 2 2 2 3" xfId="35123"/>
    <cellStyle name="TotRow - Style8 34 2 2 3" xfId="35124"/>
    <cellStyle name="TotRow - Style8 34 2 2 3 2" xfId="35125"/>
    <cellStyle name="TotRow - Style8 34 2 2 3 3" xfId="35126"/>
    <cellStyle name="TotRow - Style8 34 2 2 4" xfId="35127"/>
    <cellStyle name="TotRow - Style8 34 2 2 4 2" xfId="35128"/>
    <cellStyle name="TotRow - Style8 34 2 2 5" xfId="35129"/>
    <cellStyle name="TotRow - Style8 34 2 2 5 2" xfId="35130"/>
    <cellStyle name="TotRow - Style8 34 2 2 6" xfId="35131"/>
    <cellStyle name="TotRow - Style8 34 2 2 6 2" xfId="35132"/>
    <cellStyle name="TotRow - Style8 34 2 2 7" xfId="35133"/>
    <cellStyle name="TotRow - Style8 34 2 3" xfId="35134"/>
    <cellStyle name="TotRow - Style8 34 2 3 2" xfId="35135"/>
    <cellStyle name="TotRow - Style8 34 2 3 3" xfId="35136"/>
    <cellStyle name="TotRow - Style8 34 2 4" xfId="35137"/>
    <cellStyle name="TotRow - Style8 34 2 4 2" xfId="35138"/>
    <cellStyle name="TotRow - Style8 34 2 4 3" xfId="35139"/>
    <cellStyle name="TotRow - Style8 34 2 5" xfId="35140"/>
    <cellStyle name="TotRow - Style8 34 2 5 2" xfId="35141"/>
    <cellStyle name="TotRow - Style8 34 2 5 3" xfId="35142"/>
    <cellStyle name="TotRow - Style8 34 2 6" xfId="35143"/>
    <cellStyle name="TotRow - Style8 34 2 6 2" xfId="35144"/>
    <cellStyle name="TotRow - Style8 34 2 7" xfId="35145"/>
    <cellStyle name="TotRow - Style8 34 2 7 2" xfId="35146"/>
    <cellStyle name="TotRow - Style8 34 2 8" xfId="35147"/>
    <cellStyle name="TotRow - Style8 34 2 8 2" xfId="35148"/>
    <cellStyle name="TotRow - Style8 34 2 9" xfId="35149"/>
    <cellStyle name="TotRow - Style8 34 3" xfId="35150"/>
    <cellStyle name="TotRow - Style8 34 3 2" xfId="35151"/>
    <cellStyle name="TotRow - Style8 34 3 2 2" xfId="35152"/>
    <cellStyle name="TotRow - Style8 34 3 2 3" xfId="35153"/>
    <cellStyle name="TotRow - Style8 34 3 3" xfId="35154"/>
    <cellStyle name="TotRow - Style8 34 3 3 2" xfId="35155"/>
    <cellStyle name="TotRow - Style8 34 3 3 3" xfId="35156"/>
    <cellStyle name="TotRow - Style8 34 3 4" xfId="35157"/>
    <cellStyle name="TotRow - Style8 34 3 4 2" xfId="35158"/>
    <cellStyle name="TotRow - Style8 34 3 5" xfId="35159"/>
    <cellStyle name="TotRow - Style8 34 3 5 2" xfId="35160"/>
    <cellStyle name="TotRow - Style8 34 3 6" xfId="35161"/>
    <cellStyle name="TotRow - Style8 34 3 6 2" xfId="35162"/>
    <cellStyle name="TotRow - Style8 34 3 7" xfId="35163"/>
    <cellStyle name="TotRow - Style8 34 4" xfId="35164"/>
    <cellStyle name="TotRow - Style8 34 4 2" xfId="35165"/>
    <cellStyle name="TotRow - Style8 34 5" xfId="35166"/>
    <cellStyle name="TotRow - Style8 34 6" xfId="35167"/>
    <cellStyle name="TotRow - Style8 35" xfId="35168"/>
    <cellStyle name="TotRow - Style8 35 2" xfId="35169"/>
    <cellStyle name="TotRow - Style8 35 2 2" xfId="35170"/>
    <cellStyle name="TotRow - Style8 35 2 2 2" xfId="35171"/>
    <cellStyle name="TotRow - Style8 35 2 2 2 2" xfId="35172"/>
    <cellStyle name="TotRow - Style8 35 2 2 2 3" xfId="35173"/>
    <cellStyle name="TotRow - Style8 35 2 2 3" xfId="35174"/>
    <cellStyle name="TotRow - Style8 35 2 2 3 2" xfId="35175"/>
    <cellStyle name="TotRow - Style8 35 2 2 3 3" xfId="35176"/>
    <cellStyle name="TotRow - Style8 35 2 2 4" xfId="35177"/>
    <cellStyle name="TotRow - Style8 35 2 2 4 2" xfId="35178"/>
    <cellStyle name="TotRow - Style8 35 2 2 5" xfId="35179"/>
    <cellStyle name="TotRow - Style8 35 2 2 5 2" xfId="35180"/>
    <cellStyle name="TotRow - Style8 35 2 2 6" xfId="35181"/>
    <cellStyle name="TotRow - Style8 35 2 2 6 2" xfId="35182"/>
    <cellStyle name="TotRow - Style8 35 2 2 7" xfId="35183"/>
    <cellStyle name="TotRow - Style8 35 2 3" xfId="35184"/>
    <cellStyle name="TotRow - Style8 35 2 3 2" xfId="35185"/>
    <cellStyle name="TotRow - Style8 35 2 3 3" xfId="35186"/>
    <cellStyle name="TotRow - Style8 35 2 4" xfId="35187"/>
    <cellStyle name="TotRow - Style8 35 2 4 2" xfId="35188"/>
    <cellStyle name="TotRow - Style8 35 2 4 3" xfId="35189"/>
    <cellStyle name="TotRow - Style8 35 2 5" xfId="35190"/>
    <cellStyle name="TotRow - Style8 35 2 5 2" xfId="35191"/>
    <cellStyle name="TotRow - Style8 35 2 5 3" xfId="35192"/>
    <cellStyle name="TotRow - Style8 35 2 6" xfId="35193"/>
    <cellStyle name="TotRow - Style8 35 2 6 2" xfId="35194"/>
    <cellStyle name="TotRow - Style8 35 2 7" xfId="35195"/>
    <cellStyle name="TotRow - Style8 35 2 7 2" xfId="35196"/>
    <cellStyle name="TotRow - Style8 35 2 8" xfId="35197"/>
    <cellStyle name="TotRow - Style8 35 2 8 2" xfId="35198"/>
    <cellStyle name="TotRow - Style8 35 2 9" xfId="35199"/>
    <cellStyle name="TotRow - Style8 35 3" xfId="35200"/>
    <cellStyle name="TotRow - Style8 35 3 2" xfId="35201"/>
    <cellStyle name="TotRow - Style8 35 3 2 2" xfId="35202"/>
    <cellStyle name="TotRow - Style8 35 3 2 3" xfId="35203"/>
    <cellStyle name="TotRow - Style8 35 3 3" xfId="35204"/>
    <cellStyle name="TotRow - Style8 35 3 3 2" xfId="35205"/>
    <cellStyle name="TotRow - Style8 35 3 3 3" xfId="35206"/>
    <cellStyle name="TotRow - Style8 35 3 4" xfId="35207"/>
    <cellStyle name="TotRow - Style8 35 3 4 2" xfId="35208"/>
    <cellStyle name="TotRow - Style8 35 3 5" xfId="35209"/>
    <cellStyle name="TotRow - Style8 35 3 5 2" xfId="35210"/>
    <cellStyle name="TotRow - Style8 35 3 6" xfId="35211"/>
    <cellStyle name="TotRow - Style8 35 3 6 2" xfId="35212"/>
    <cellStyle name="TotRow - Style8 35 3 7" xfId="35213"/>
    <cellStyle name="TotRow - Style8 35 4" xfId="35214"/>
    <cellStyle name="TotRow - Style8 35 4 2" xfId="35215"/>
    <cellStyle name="TotRow - Style8 35 5" xfId="35216"/>
    <cellStyle name="TotRow - Style8 35 6" xfId="35217"/>
    <cellStyle name="TotRow - Style8 36" xfId="35218"/>
    <cellStyle name="TotRow - Style8 36 2" xfId="35219"/>
    <cellStyle name="TotRow - Style8 36 2 2" xfId="35220"/>
    <cellStyle name="TotRow - Style8 36 2 2 2" xfId="35221"/>
    <cellStyle name="TotRow - Style8 36 2 2 2 2" xfId="35222"/>
    <cellStyle name="TotRow - Style8 36 2 2 2 3" xfId="35223"/>
    <cellStyle name="TotRow - Style8 36 2 2 3" xfId="35224"/>
    <cellStyle name="TotRow - Style8 36 2 2 3 2" xfId="35225"/>
    <cellStyle name="TotRow - Style8 36 2 2 3 3" xfId="35226"/>
    <cellStyle name="TotRow - Style8 36 2 2 4" xfId="35227"/>
    <cellStyle name="TotRow - Style8 36 2 2 4 2" xfId="35228"/>
    <cellStyle name="TotRow - Style8 36 2 2 5" xfId="35229"/>
    <cellStyle name="TotRow - Style8 36 2 2 5 2" xfId="35230"/>
    <cellStyle name="TotRow - Style8 36 2 2 6" xfId="35231"/>
    <cellStyle name="TotRow - Style8 36 2 2 6 2" xfId="35232"/>
    <cellStyle name="TotRow - Style8 36 2 2 7" xfId="35233"/>
    <cellStyle name="TotRow - Style8 36 2 3" xfId="35234"/>
    <cellStyle name="TotRow - Style8 36 2 3 2" xfId="35235"/>
    <cellStyle name="TotRow - Style8 36 2 3 3" xfId="35236"/>
    <cellStyle name="TotRow - Style8 36 2 4" xfId="35237"/>
    <cellStyle name="TotRow - Style8 36 2 4 2" xfId="35238"/>
    <cellStyle name="TotRow - Style8 36 2 4 3" xfId="35239"/>
    <cellStyle name="TotRow - Style8 36 2 5" xfId="35240"/>
    <cellStyle name="TotRow - Style8 36 2 5 2" xfId="35241"/>
    <cellStyle name="TotRow - Style8 36 2 5 3" xfId="35242"/>
    <cellStyle name="TotRow - Style8 36 2 6" xfId="35243"/>
    <cellStyle name="TotRow - Style8 36 2 6 2" xfId="35244"/>
    <cellStyle name="TotRow - Style8 36 2 7" xfId="35245"/>
    <cellStyle name="TotRow - Style8 36 2 7 2" xfId="35246"/>
    <cellStyle name="TotRow - Style8 36 2 8" xfId="35247"/>
    <cellStyle name="TotRow - Style8 36 2 8 2" xfId="35248"/>
    <cellStyle name="TotRow - Style8 36 2 9" xfId="35249"/>
    <cellStyle name="TotRow - Style8 36 3" xfId="35250"/>
    <cellStyle name="TotRow - Style8 36 3 2" xfId="35251"/>
    <cellStyle name="TotRow - Style8 36 3 2 2" xfId="35252"/>
    <cellStyle name="TotRow - Style8 36 3 2 3" xfId="35253"/>
    <cellStyle name="TotRow - Style8 36 3 3" xfId="35254"/>
    <cellStyle name="TotRow - Style8 36 3 3 2" xfId="35255"/>
    <cellStyle name="TotRow - Style8 36 3 3 3" xfId="35256"/>
    <cellStyle name="TotRow - Style8 36 3 4" xfId="35257"/>
    <cellStyle name="TotRow - Style8 36 3 4 2" xfId="35258"/>
    <cellStyle name="TotRow - Style8 36 3 5" xfId="35259"/>
    <cellStyle name="TotRow - Style8 36 3 5 2" xfId="35260"/>
    <cellStyle name="TotRow - Style8 36 3 6" xfId="35261"/>
    <cellStyle name="TotRow - Style8 36 3 6 2" xfId="35262"/>
    <cellStyle name="TotRow - Style8 36 3 7" xfId="35263"/>
    <cellStyle name="TotRow - Style8 36 4" xfId="35264"/>
    <cellStyle name="TotRow - Style8 36 4 2" xfId="35265"/>
    <cellStyle name="TotRow - Style8 36 5" xfId="35266"/>
    <cellStyle name="TotRow - Style8 36 6" xfId="35267"/>
    <cellStyle name="TotRow - Style8 37" xfId="35268"/>
    <cellStyle name="TotRow - Style8 37 2" xfId="35269"/>
    <cellStyle name="TotRow - Style8 37 2 2" xfId="35270"/>
    <cellStyle name="TotRow - Style8 37 2 2 2" xfId="35271"/>
    <cellStyle name="TotRow - Style8 37 2 2 2 2" xfId="35272"/>
    <cellStyle name="TotRow - Style8 37 2 2 2 3" xfId="35273"/>
    <cellStyle name="TotRow - Style8 37 2 2 3" xfId="35274"/>
    <cellStyle name="TotRow - Style8 37 2 2 3 2" xfId="35275"/>
    <cellStyle name="TotRow - Style8 37 2 2 3 3" xfId="35276"/>
    <cellStyle name="TotRow - Style8 37 2 2 4" xfId="35277"/>
    <cellStyle name="TotRow - Style8 37 2 2 4 2" xfId="35278"/>
    <cellStyle name="TotRow - Style8 37 2 2 5" xfId="35279"/>
    <cellStyle name="TotRow - Style8 37 2 2 5 2" xfId="35280"/>
    <cellStyle name="TotRow - Style8 37 2 2 6" xfId="35281"/>
    <cellStyle name="TotRow - Style8 37 2 2 6 2" xfId="35282"/>
    <cellStyle name="TotRow - Style8 37 2 2 7" xfId="35283"/>
    <cellStyle name="TotRow - Style8 37 2 3" xfId="35284"/>
    <cellStyle name="TotRow - Style8 37 2 3 2" xfId="35285"/>
    <cellStyle name="TotRow - Style8 37 2 3 3" xfId="35286"/>
    <cellStyle name="TotRow - Style8 37 2 4" xfId="35287"/>
    <cellStyle name="TotRow - Style8 37 2 4 2" xfId="35288"/>
    <cellStyle name="TotRow - Style8 37 2 4 3" xfId="35289"/>
    <cellStyle name="TotRow - Style8 37 2 5" xfId="35290"/>
    <cellStyle name="TotRow - Style8 37 2 5 2" xfId="35291"/>
    <cellStyle name="TotRow - Style8 37 2 5 3" xfId="35292"/>
    <cellStyle name="TotRow - Style8 37 2 6" xfId="35293"/>
    <cellStyle name="TotRow - Style8 37 2 6 2" xfId="35294"/>
    <cellStyle name="TotRow - Style8 37 2 7" xfId="35295"/>
    <cellStyle name="TotRow - Style8 37 2 7 2" xfId="35296"/>
    <cellStyle name="TotRow - Style8 37 2 8" xfId="35297"/>
    <cellStyle name="TotRow - Style8 37 2 8 2" xfId="35298"/>
    <cellStyle name="TotRow - Style8 37 2 9" xfId="35299"/>
    <cellStyle name="TotRow - Style8 37 3" xfId="35300"/>
    <cellStyle name="TotRow - Style8 37 3 2" xfId="35301"/>
    <cellStyle name="TotRow - Style8 37 3 2 2" xfId="35302"/>
    <cellStyle name="TotRow - Style8 37 3 2 3" xfId="35303"/>
    <cellStyle name="TotRow - Style8 37 3 3" xfId="35304"/>
    <cellStyle name="TotRow - Style8 37 3 3 2" xfId="35305"/>
    <cellStyle name="TotRow - Style8 37 3 3 3" xfId="35306"/>
    <cellStyle name="TotRow - Style8 37 3 4" xfId="35307"/>
    <cellStyle name="TotRow - Style8 37 3 4 2" xfId="35308"/>
    <cellStyle name="TotRow - Style8 37 3 5" xfId="35309"/>
    <cellStyle name="TotRow - Style8 37 3 5 2" xfId="35310"/>
    <cellStyle name="TotRow - Style8 37 3 6" xfId="35311"/>
    <cellStyle name="TotRow - Style8 37 3 6 2" xfId="35312"/>
    <cellStyle name="TotRow - Style8 37 3 7" xfId="35313"/>
    <cellStyle name="TotRow - Style8 37 4" xfId="35314"/>
    <cellStyle name="TotRow - Style8 37 4 2" xfId="35315"/>
    <cellStyle name="TotRow - Style8 37 5" xfId="35316"/>
    <cellStyle name="TotRow - Style8 37 6" xfId="35317"/>
    <cellStyle name="TotRow - Style8 38" xfId="35318"/>
    <cellStyle name="TotRow - Style8 38 2" xfId="35319"/>
    <cellStyle name="TotRow - Style8 38 2 2" xfId="35320"/>
    <cellStyle name="TotRow - Style8 38 2 2 2" xfId="35321"/>
    <cellStyle name="TotRow - Style8 38 2 2 2 2" xfId="35322"/>
    <cellStyle name="TotRow - Style8 38 2 2 2 3" xfId="35323"/>
    <cellStyle name="TotRow - Style8 38 2 2 3" xfId="35324"/>
    <cellStyle name="TotRow - Style8 38 2 2 3 2" xfId="35325"/>
    <cellStyle name="TotRow - Style8 38 2 2 3 3" xfId="35326"/>
    <cellStyle name="TotRow - Style8 38 2 2 4" xfId="35327"/>
    <cellStyle name="TotRow - Style8 38 2 2 4 2" xfId="35328"/>
    <cellStyle name="TotRow - Style8 38 2 2 5" xfId="35329"/>
    <cellStyle name="TotRow - Style8 38 2 2 5 2" xfId="35330"/>
    <cellStyle name="TotRow - Style8 38 2 2 6" xfId="35331"/>
    <cellStyle name="TotRow - Style8 38 2 2 6 2" xfId="35332"/>
    <cellStyle name="TotRow - Style8 38 2 2 7" xfId="35333"/>
    <cellStyle name="TotRow - Style8 38 2 3" xfId="35334"/>
    <cellStyle name="TotRow - Style8 38 2 3 2" xfId="35335"/>
    <cellStyle name="TotRow - Style8 38 2 3 3" xfId="35336"/>
    <cellStyle name="TotRow - Style8 38 2 4" xfId="35337"/>
    <cellStyle name="TotRow - Style8 38 2 4 2" xfId="35338"/>
    <cellStyle name="TotRow - Style8 38 2 4 3" xfId="35339"/>
    <cellStyle name="TotRow - Style8 38 2 5" xfId="35340"/>
    <cellStyle name="TotRow - Style8 38 2 5 2" xfId="35341"/>
    <cellStyle name="TotRow - Style8 38 2 5 3" xfId="35342"/>
    <cellStyle name="TotRow - Style8 38 2 6" xfId="35343"/>
    <cellStyle name="TotRow - Style8 38 2 6 2" xfId="35344"/>
    <cellStyle name="TotRow - Style8 38 2 7" xfId="35345"/>
    <cellStyle name="TotRow - Style8 38 2 7 2" xfId="35346"/>
    <cellStyle name="TotRow - Style8 38 2 8" xfId="35347"/>
    <cellStyle name="TotRow - Style8 38 2 8 2" xfId="35348"/>
    <cellStyle name="TotRow - Style8 38 2 9" xfId="35349"/>
    <cellStyle name="TotRow - Style8 38 3" xfId="35350"/>
    <cellStyle name="TotRow - Style8 38 3 2" xfId="35351"/>
    <cellStyle name="TotRow - Style8 38 3 2 2" xfId="35352"/>
    <cellStyle name="TotRow - Style8 38 3 2 3" xfId="35353"/>
    <cellStyle name="TotRow - Style8 38 3 3" xfId="35354"/>
    <cellStyle name="TotRow - Style8 38 3 3 2" xfId="35355"/>
    <cellStyle name="TotRow - Style8 38 3 3 3" xfId="35356"/>
    <cellStyle name="TotRow - Style8 38 3 4" xfId="35357"/>
    <cellStyle name="TotRow - Style8 38 3 4 2" xfId="35358"/>
    <cellStyle name="TotRow - Style8 38 3 5" xfId="35359"/>
    <cellStyle name="TotRow - Style8 38 3 5 2" xfId="35360"/>
    <cellStyle name="TotRow - Style8 38 3 6" xfId="35361"/>
    <cellStyle name="TotRow - Style8 38 3 6 2" xfId="35362"/>
    <cellStyle name="TotRow - Style8 38 3 7" xfId="35363"/>
    <cellStyle name="TotRow - Style8 38 4" xfId="35364"/>
    <cellStyle name="TotRow - Style8 38 4 2" xfId="35365"/>
    <cellStyle name="TotRow - Style8 38 5" xfId="35366"/>
    <cellStyle name="TotRow - Style8 38 6" xfId="35367"/>
    <cellStyle name="TotRow - Style8 39" xfId="35368"/>
    <cellStyle name="TotRow - Style8 39 2" xfId="35369"/>
    <cellStyle name="TotRow - Style8 39 2 2" xfId="35370"/>
    <cellStyle name="TotRow - Style8 39 2 2 2" xfId="35371"/>
    <cellStyle name="TotRow - Style8 39 2 2 2 2" xfId="35372"/>
    <cellStyle name="TotRow - Style8 39 2 2 2 3" xfId="35373"/>
    <cellStyle name="TotRow - Style8 39 2 2 3" xfId="35374"/>
    <cellStyle name="TotRow - Style8 39 2 2 3 2" xfId="35375"/>
    <cellStyle name="TotRow - Style8 39 2 2 3 3" xfId="35376"/>
    <cellStyle name="TotRow - Style8 39 2 2 4" xfId="35377"/>
    <cellStyle name="TotRow - Style8 39 2 2 4 2" xfId="35378"/>
    <cellStyle name="TotRow - Style8 39 2 2 5" xfId="35379"/>
    <cellStyle name="TotRow - Style8 39 2 2 5 2" xfId="35380"/>
    <cellStyle name="TotRow - Style8 39 2 2 6" xfId="35381"/>
    <cellStyle name="TotRow - Style8 39 2 2 6 2" xfId="35382"/>
    <cellStyle name="TotRow - Style8 39 2 2 7" xfId="35383"/>
    <cellStyle name="TotRow - Style8 39 2 3" xfId="35384"/>
    <cellStyle name="TotRow - Style8 39 2 3 2" xfId="35385"/>
    <cellStyle name="TotRow - Style8 39 2 3 3" xfId="35386"/>
    <cellStyle name="TotRow - Style8 39 2 4" xfId="35387"/>
    <cellStyle name="TotRow - Style8 39 2 4 2" xfId="35388"/>
    <cellStyle name="TotRow - Style8 39 2 4 3" xfId="35389"/>
    <cellStyle name="TotRow - Style8 39 2 5" xfId="35390"/>
    <cellStyle name="TotRow - Style8 39 2 5 2" xfId="35391"/>
    <cellStyle name="TotRow - Style8 39 2 5 3" xfId="35392"/>
    <cellStyle name="TotRow - Style8 39 2 6" xfId="35393"/>
    <cellStyle name="TotRow - Style8 39 2 6 2" xfId="35394"/>
    <cellStyle name="TotRow - Style8 39 2 7" xfId="35395"/>
    <cellStyle name="TotRow - Style8 39 2 7 2" xfId="35396"/>
    <cellStyle name="TotRow - Style8 39 2 8" xfId="35397"/>
    <cellStyle name="TotRow - Style8 39 2 8 2" xfId="35398"/>
    <cellStyle name="TotRow - Style8 39 2 9" xfId="35399"/>
    <cellStyle name="TotRow - Style8 39 3" xfId="35400"/>
    <cellStyle name="TotRow - Style8 39 3 2" xfId="35401"/>
    <cellStyle name="TotRow - Style8 39 3 2 2" xfId="35402"/>
    <cellStyle name="TotRow - Style8 39 3 2 3" xfId="35403"/>
    <cellStyle name="TotRow - Style8 39 3 3" xfId="35404"/>
    <cellStyle name="TotRow - Style8 39 3 3 2" xfId="35405"/>
    <cellStyle name="TotRow - Style8 39 3 3 3" xfId="35406"/>
    <cellStyle name="TotRow - Style8 39 3 4" xfId="35407"/>
    <cellStyle name="TotRow - Style8 39 3 4 2" xfId="35408"/>
    <cellStyle name="TotRow - Style8 39 3 5" xfId="35409"/>
    <cellStyle name="TotRow - Style8 39 3 5 2" xfId="35410"/>
    <cellStyle name="TotRow - Style8 39 3 6" xfId="35411"/>
    <cellStyle name="TotRow - Style8 39 3 6 2" xfId="35412"/>
    <cellStyle name="TotRow - Style8 39 3 7" xfId="35413"/>
    <cellStyle name="TotRow - Style8 39 4" xfId="35414"/>
    <cellStyle name="TotRow - Style8 39 4 2" xfId="35415"/>
    <cellStyle name="TotRow - Style8 39 5" xfId="35416"/>
    <cellStyle name="TotRow - Style8 39 6" xfId="35417"/>
    <cellStyle name="TotRow - Style8 4" xfId="35418"/>
    <cellStyle name="TotRow - Style8 4 2" xfId="35419"/>
    <cellStyle name="TotRow - Style8 4 2 10" xfId="35420"/>
    <cellStyle name="TotRow - Style8 4 2 2" xfId="35421"/>
    <cellStyle name="TotRow - Style8 4 2 2 2" xfId="35422"/>
    <cellStyle name="TotRow - Style8 4 2 2 2 2" xfId="35423"/>
    <cellStyle name="TotRow - Style8 4 2 2 2 2 2" xfId="35424"/>
    <cellStyle name="TotRow - Style8 4 2 2 2 2 3" xfId="35425"/>
    <cellStyle name="TotRow - Style8 4 2 2 2 3" xfId="35426"/>
    <cellStyle name="TotRow - Style8 4 2 2 2 3 2" xfId="35427"/>
    <cellStyle name="TotRow - Style8 4 2 2 2 3 3" xfId="35428"/>
    <cellStyle name="TotRow - Style8 4 2 2 2 4" xfId="35429"/>
    <cellStyle name="TotRow - Style8 4 2 2 2 4 2" xfId="35430"/>
    <cellStyle name="TotRow - Style8 4 2 2 2 5" xfId="35431"/>
    <cellStyle name="TotRow - Style8 4 2 2 2 5 2" xfId="35432"/>
    <cellStyle name="TotRow - Style8 4 2 2 2 6" xfId="35433"/>
    <cellStyle name="TotRow - Style8 4 2 2 2 6 2" xfId="35434"/>
    <cellStyle name="TotRow - Style8 4 2 2 2 7" xfId="35435"/>
    <cellStyle name="TotRow - Style8 4 2 2 3" xfId="35436"/>
    <cellStyle name="TotRow - Style8 4 2 2 3 2" xfId="35437"/>
    <cellStyle name="TotRow - Style8 4 2 2 3 3" xfId="35438"/>
    <cellStyle name="TotRow - Style8 4 2 2 4" xfId="35439"/>
    <cellStyle name="TotRow - Style8 4 2 2 4 2" xfId="35440"/>
    <cellStyle name="TotRow - Style8 4 2 2 4 3" xfId="35441"/>
    <cellStyle name="TotRow - Style8 4 2 2 5" xfId="35442"/>
    <cellStyle name="TotRow - Style8 4 2 2 5 2" xfId="35443"/>
    <cellStyle name="TotRow - Style8 4 2 2 5 3" xfId="35444"/>
    <cellStyle name="TotRow - Style8 4 2 2 6" xfId="35445"/>
    <cellStyle name="TotRow - Style8 4 2 2 6 2" xfId="35446"/>
    <cellStyle name="TotRow - Style8 4 2 2 7" xfId="35447"/>
    <cellStyle name="TotRow - Style8 4 2 2 7 2" xfId="35448"/>
    <cellStyle name="TotRow - Style8 4 2 2 8" xfId="35449"/>
    <cellStyle name="TotRow - Style8 4 2 2 8 2" xfId="35450"/>
    <cellStyle name="TotRow - Style8 4 2 2 9" xfId="35451"/>
    <cellStyle name="TotRow - Style8 4 2 3" xfId="35452"/>
    <cellStyle name="TotRow - Style8 4 2 3 2" xfId="35453"/>
    <cellStyle name="TotRow - Style8 4 2 3 2 2" xfId="35454"/>
    <cellStyle name="TotRow - Style8 4 2 3 2 3" xfId="35455"/>
    <cellStyle name="TotRow - Style8 4 2 3 3" xfId="35456"/>
    <cellStyle name="TotRow - Style8 4 2 3 3 2" xfId="35457"/>
    <cellStyle name="TotRow - Style8 4 2 3 3 3" xfId="35458"/>
    <cellStyle name="TotRow - Style8 4 2 3 4" xfId="35459"/>
    <cellStyle name="TotRow - Style8 4 2 3 4 2" xfId="35460"/>
    <cellStyle name="TotRow - Style8 4 2 3 5" xfId="35461"/>
    <cellStyle name="TotRow - Style8 4 2 3 5 2" xfId="35462"/>
    <cellStyle name="TotRow - Style8 4 2 3 6" xfId="35463"/>
    <cellStyle name="TotRow - Style8 4 2 3 6 2" xfId="35464"/>
    <cellStyle name="TotRow - Style8 4 2 3 7" xfId="35465"/>
    <cellStyle name="TotRow - Style8 4 2 4" xfId="35466"/>
    <cellStyle name="TotRow - Style8 4 2 4 2" xfId="35467"/>
    <cellStyle name="TotRow - Style8 4 2 4 3" xfId="35468"/>
    <cellStyle name="TotRow - Style8 4 2 5" xfId="35469"/>
    <cellStyle name="TotRow - Style8 4 2 5 2" xfId="35470"/>
    <cellStyle name="TotRow - Style8 4 2 5 3" xfId="35471"/>
    <cellStyle name="TotRow - Style8 4 2 6" xfId="35472"/>
    <cellStyle name="TotRow - Style8 4 2 6 2" xfId="35473"/>
    <cellStyle name="TotRow - Style8 4 2 6 3" xfId="35474"/>
    <cellStyle name="TotRow - Style8 4 2 7" xfId="35475"/>
    <cellStyle name="TotRow - Style8 4 2 7 2" xfId="35476"/>
    <cellStyle name="TotRow - Style8 4 2 8" xfId="35477"/>
    <cellStyle name="TotRow - Style8 4 2 8 2" xfId="35478"/>
    <cellStyle name="TotRow - Style8 4 2 9" xfId="35479"/>
    <cellStyle name="TotRow - Style8 4 2 9 2" xfId="35480"/>
    <cellStyle name="TotRow - Style8 4 3" xfId="35481"/>
    <cellStyle name="TotRow - Style8 4 3 2" xfId="35482"/>
    <cellStyle name="TotRow - Style8 4 3 2 2" xfId="35483"/>
    <cellStyle name="TotRow - Style8 4 3 2 2 2" xfId="35484"/>
    <cellStyle name="TotRow - Style8 4 3 2 2 3" xfId="35485"/>
    <cellStyle name="TotRow - Style8 4 3 2 3" xfId="35486"/>
    <cellStyle name="TotRow - Style8 4 3 2 3 2" xfId="35487"/>
    <cellStyle name="TotRow - Style8 4 3 2 3 3" xfId="35488"/>
    <cellStyle name="TotRow - Style8 4 3 2 4" xfId="35489"/>
    <cellStyle name="TotRow - Style8 4 3 2 4 2" xfId="35490"/>
    <cellStyle name="TotRow - Style8 4 3 2 5" xfId="35491"/>
    <cellStyle name="TotRow - Style8 4 3 2 5 2" xfId="35492"/>
    <cellStyle name="TotRow - Style8 4 3 2 6" xfId="35493"/>
    <cellStyle name="TotRow - Style8 4 3 2 6 2" xfId="35494"/>
    <cellStyle name="TotRow - Style8 4 3 2 7" xfId="35495"/>
    <cellStyle name="TotRow - Style8 4 3 3" xfId="35496"/>
    <cellStyle name="TotRow - Style8 4 3 3 2" xfId="35497"/>
    <cellStyle name="TotRow - Style8 4 3 3 3" xfId="35498"/>
    <cellStyle name="TotRow - Style8 4 3 4" xfId="35499"/>
    <cellStyle name="TotRow - Style8 4 3 4 2" xfId="35500"/>
    <cellStyle name="TotRow - Style8 4 3 4 3" xfId="35501"/>
    <cellStyle name="TotRow - Style8 4 3 5" xfId="35502"/>
    <cellStyle name="TotRow - Style8 4 3 5 2" xfId="35503"/>
    <cellStyle name="TotRow - Style8 4 3 5 3" xfId="35504"/>
    <cellStyle name="TotRow - Style8 4 3 6" xfId="35505"/>
    <cellStyle name="TotRow - Style8 4 3 6 2" xfId="35506"/>
    <cellStyle name="TotRow - Style8 4 3 7" xfId="35507"/>
    <cellStyle name="TotRow - Style8 4 3 7 2" xfId="35508"/>
    <cellStyle name="TotRow - Style8 4 3 8" xfId="35509"/>
    <cellStyle name="TotRow - Style8 4 3 8 2" xfId="35510"/>
    <cellStyle name="TotRow - Style8 4 3 9" xfId="35511"/>
    <cellStyle name="TotRow - Style8 4 4" xfId="35512"/>
    <cellStyle name="TotRow - Style8 4 4 2" xfId="35513"/>
    <cellStyle name="TotRow - Style8 4 4 2 2" xfId="35514"/>
    <cellStyle name="TotRow - Style8 4 4 2 3" xfId="35515"/>
    <cellStyle name="TotRow - Style8 4 4 3" xfId="35516"/>
    <cellStyle name="TotRow - Style8 4 4 3 2" xfId="35517"/>
    <cellStyle name="TotRow - Style8 4 4 3 3" xfId="35518"/>
    <cellStyle name="TotRow - Style8 4 4 4" xfId="35519"/>
    <cellStyle name="TotRow - Style8 4 4 4 2" xfId="35520"/>
    <cellStyle name="TotRow - Style8 4 4 5" xfId="35521"/>
    <cellStyle name="TotRow - Style8 4 4 5 2" xfId="35522"/>
    <cellStyle name="TotRow - Style8 4 4 6" xfId="35523"/>
    <cellStyle name="TotRow - Style8 4 4 6 2" xfId="35524"/>
    <cellStyle name="TotRow - Style8 4 4 7" xfId="35525"/>
    <cellStyle name="TotRow - Style8 4 5" xfId="35526"/>
    <cellStyle name="TotRow - Style8 4 5 2" xfId="35527"/>
    <cellStyle name="TotRow - Style8 4 6" xfId="35528"/>
    <cellStyle name="TotRow - Style8 4 7" xfId="35529"/>
    <cellStyle name="TotRow - Style8 40" xfId="35530"/>
    <cellStyle name="TotRow - Style8 40 2" xfId="35531"/>
    <cellStyle name="TotRow - Style8 40 2 2" xfId="35532"/>
    <cellStyle name="TotRow - Style8 40 2 2 2" xfId="35533"/>
    <cellStyle name="TotRow - Style8 40 2 2 2 2" xfId="35534"/>
    <cellStyle name="TotRow - Style8 40 2 2 2 3" xfId="35535"/>
    <cellStyle name="TotRow - Style8 40 2 2 3" xfId="35536"/>
    <cellStyle name="TotRow - Style8 40 2 2 3 2" xfId="35537"/>
    <cellStyle name="TotRow - Style8 40 2 2 3 3" xfId="35538"/>
    <cellStyle name="TotRow - Style8 40 2 2 4" xfId="35539"/>
    <cellStyle name="TotRow - Style8 40 2 2 4 2" xfId="35540"/>
    <cellStyle name="TotRow - Style8 40 2 2 5" xfId="35541"/>
    <cellStyle name="TotRow - Style8 40 2 2 5 2" xfId="35542"/>
    <cellStyle name="TotRow - Style8 40 2 2 6" xfId="35543"/>
    <cellStyle name="TotRow - Style8 40 2 2 6 2" xfId="35544"/>
    <cellStyle name="TotRow - Style8 40 2 2 7" xfId="35545"/>
    <cellStyle name="TotRow - Style8 40 2 3" xfId="35546"/>
    <cellStyle name="TotRow - Style8 40 2 3 2" xfId="35547"/>
    <cellStyle name="TotRow - Style8 40 2 3 3" xfId="35548"/>
    <cellStyle name="TotRow - Style8 40 2 4" xfId="35549"/>
    <cellStyle name="TotRow - Style8 40 2 4 2" xfId="35550"/>
    <cellStyle name="TotRow - Style8 40 2 4 3" xfId="35551"/>
    <cellStyle name="TotRow - Style8 40 2 5" xfId="35552"/>
    <cellStyle name="TotRow - Style8 40 2 5 2" xfId="35553"/>
    <cellStyle name="TotRow - Style8 40 2 5 3" xfId="35554"/>
    <cellStyle name="TotRow - Style8 40 2 6" xfId="35555"/>
    <cellStyle name="TotRow - Style8 40 2 6 2" xfId="35556"/>
    <cellStyle name="TotRow - Style8 40 2 7" xfId="35557"/>
    <cellStyle name="TotRow - Style8 40 2 7 2" xfId="35558"/>
    <cellStyle name="TotRow - Style8 40 2 8" xfId="35559"/>
    <cellStyle name="TotRow - Style8 40 2 8 2" xfId="35560"/>
    <cellStyle name="TotRow - Style8 40 2 9" xfId="35561"/>
    <cellStyle name="TotRow - Style8 40 3" xfId="35562"/>
    <cellStyle name="TotRow - Style8 40 3 2" xfId="35563"/>
    <cellStyle name="TotRow - Style8 40 3 2 2" xfId="35564"/>
    <cellStyle name="TotRow - Style8 40 3 2 3" xfId="35565"/>
    <cellStyle name="TotRow - Style8 40 3 3" xfId="35566"/>
    <cellStyle name="TotRow - Style8 40 3 3 2" xfId="35567"/>
    <cellStyle name="TotRow - Style8 40 3 3 3" xfId="35568"/>
    <cellStyle name="TotRow - Style8 40 3 4" xfId="35569"/>
    <cellStyle name="TotRow - Style8 40 3 4 2" xfId="35570"/>
    <cellStyle name="TotRow - Style8 40 3 5" xfId="35571"/>
    <cellStyle name="TotRow - Style8 40 3 5 2" xfId="35572"/>
    <cellStyle name="TotRow - Style8 40 3 6" xfId="35573"/>
    <cellStyle name="TotRow - Style8 40 3 6 2" xfId="35574"/>
    <cellStyle name="TotRow - Style8 40 3 7" xfId="35575"/>
    <cellStyle name="TotRow - Style8 40 4" xfId="35576"/>
    <cellStyle name="TotRow - Style8 40 4 2" xfId="35577"/>
    <cellStyle name="TotRow - Style8 40 5" xfId="35578"/>
    <cellStyle name="TotRow - Style8 40 6" xfId="35579"/>
    <cellStyle name="TotRow - Style8 41" xfId="35580"/>
    <cellStyle name="TotRow - Style8 41 2" xfId="35581"/>
    <cellStyle name="TotRow - Style8 41 2 2" xfId="35582"/>
    <cellStyle name="TotRow - Style8 41 2 2 2" xfId="35583"/>
    <cellStyle name="TotRow - Style8 41 2 2 2 2" xfId="35584"/>
    <cellStyle name="TotRow - Style8 41 2 2 2 3" xfId="35585"/>
    <cellStyle name="TotRow - Style8 41 2 2 3" xfId="35586"/>
    <cellStyle name="TotRow - Style8 41 2 2 3 2" xfId="35587"/>
    <cellStyle name="TotRow - Style8 41 2 2 3 3" xfId="35588"/>
    <cellStyle name="TotRow - Style8 41 2 2 4" xfId="35589"/>
    <cellStyle name="TotRow - Style8 41 2 2 4 2" xfId="35590"/>
    <cellStyle name="TotRow - Style8 41 2 2 5" xfId="35591"/>
    <cellStyle name="TotRow - Style8 41 2 2 5 2" xfId="35592"/>
    <cellStyle name="TotRow - Style8 41 2 2 6" xfId="35593"/>
    <cellStyle name="TotRow - Style8 41 2 2 6 2" xfId="35594"/>
    <cellStyle name="TotRow - Style8 41 2 2 7" xfId="35595"/>
    <cellStyle name="TotRow - Style8 41 2 3" xfId="35596"/>
    <cellStyle name="TotRow - Style8 41 2 3 2" xfId="35597"/>
    <cellStyle name="TotRow - Style8 41 2 3 3" xfId="35598"/>
    <cellStyle name="TotRow - Style8 41 2 4" xfId="35599"/>
    <cellStyle name="TotRow - Style8 41 2 4 2" xfId="35600"/>
    <cellStyle name="TotRow - Style8 41 2 4 3" xfId="35601"/>
    <cellStyle name="TotRow - Style8 41 2 5" xfId="35602"/>
    <cellStyle name="TotRow - Style8 41 2 5 2" xfId="35603"/>
    <cellStyle name="TotRow - Style8 41 2 5 3" xfId="35604"/>
    <cellStyle name="TotRow - Style8 41 2 6" xfId="35605"/>
    <cellStyle name="TotRow - Style8 41 2 6 2" xfId="35606"/>
    <cellStyle name="TotRow - Style8 41 2 7" xfId="35607"/>
    <cellStyle name="TotRow - Style8 41 2 7 2" xfId="35608"/>
    <cellStyle name="TotRow - Style8 41 2 8" xfId="35609"/>
    <cellStyle name="TotRow - Style8 41 2 8 2" xfId="35610"/>
    <cellStyle name="TotRow - Style8 41 2 9" xfId="35611"/>
    <cellStyle name="TotRow - Style8 41 3" xfId="35612"/>
    <cellStyle name="TotRow - Style8 41 3 2" xfId="35613"/>
    <cellStyle name="TotRow - Style8 41 3 2 2" xfId="35614"/>
    <cellStyle name="TotRow - Style8 41 3 2 3" xfId="35615"/>
    <cellStyle name="TotRow - Style8 41 3 3" xfId="35616"/>
    <cellStyle name="TotRow - Style8 41 3 3 2" xfId="35617"/>
    <cellStyle name="TotRow - Style8 41 3 3 3" xfId="35618"/>
    <cellStyle name="TotRow - Style8 41 3 4" xfId="35619"/>
    <cellStyle name="TotRow - Style8 41 3 4 2" xfId="35620"/>
    <cellStyle name="TotRow - Style8 41 3 5" xfId="35621"/>
    <cellStyle name="TotRow - Style8 41 3 5 2" xfId="35622"/>
    <cellStyle name="TotRow - Style8 41 3 6" xfId="35623"/>
    <cellStyle name="TotRow - Style8 41 3 6 2" xfId="35624"/>
    <cellStyle name="TotRow - Style8 41 3 7" xfId="35625"/>
    <cellStyle name="TotRow - Style8 41 4" xfId="35626"/>
    <cellStyle name="TotRow - Style8 41 4 2" xfId="35627"/>
    <cellStyle name="TotRow - Style8 41 5" xfId="35628"/>
    <cellStyle name="TotRow - Style8 41 6" xfId="35629"/>
    <cellStyle name="TotRow - Style8 42" xfId="35630"/>
    <cellStyle name="TotRow - Style8 42 2" xfId="35631"/>
    <cellStyle name="TotRow - Style8 42 2 2" xfId="35632"/>
    <cellStyle name="TotRow - Style8 42 2 2 2" xfId="35633"/>
    <cellStyle name="TotRow - Style8 42 2 2 2 2" xfId="35634"/>
    <cellStyle name="TotRow - Style8 42 2 2 2 3" xfId="35635"/>
    <cellStyle name="TotRow - Style8 42 2 2 3" xfId="35636"/>
    <cellStyle name="TotRow - Style8 42 2 2 3 2" xfId="35637"/>
    <cellStyle name="TotRow - Style8 42 2 2 3 3" xfId="35638"/>
    <cellStyle name="TotRow - Style8 42 2 2 4" xfId="35639"/>
    <cellStyle name="TotRow - Style8 42 2 2 4 2" xfId="35640"/>
    <cellStyle name="TotRow - Style8 42 2 2 5" xfId="35641"/>
    <cellStyle name="TotRow - Style8 42 2 2 5 2" xfId="35642"/>
    <cellStyle name="TotRow - Style8 42 2 2 6" xfId="35643"/>
    <cellStyle name="TotRow - Style8 42 2 2 6 2" xfId="35644"/>
    <cellStyle name="TotRow - Style8 42 2 2 7" xfId="35645"/>
    <cellStyle name="TotRow - Style8 42 2 3" xfId="35646"/>
    <cellStyle name="TotRow - Style8 42 2 3 2" xfId="35647"/>
    <cellStyle name="TotRow - Style8 42 2 3 3" xfId="35648"/>
    <cellStyle name="TotRow - Style8 42 2 4" xfId="35649"/>
    <cellStyle name="TotRow - Style8 42 2 4 2" xfId="35650"/>
    <cellStyle name="TotRow - Style8 42 2 4 3" xfId="35651"/>
    <cellStyle name="TotRow - Style8 42 2 5" xfId="35652"/>
    <cellStyle name="TotRow - Style8 42 2 5 2" xfId="35653"/>
    <cellStyle name="TotRow - Style8 42 2 5 3" xfId="35654"/>
    <cellStyle name="TotRow - Style8 42 2 6" xfId="35655"/>
    <cellStyle name="TotRow - Style8 42 2 6 2" xfId="35656"/>
    <cellStyle name="TotRow - Style8 42 2 7" xfId="35657"/>
    <cellStyle name="TotRow - Style8 42 2 7 2" xfId="35658"/>
    <cellStyle name="TotRow - Style8 42 2 8" xfId="35659"/>
    <cellStyle name="TotRow - Style8 42 2 8 2" xfId="35660"/>
    <cellStyle name="TotRow - Style8 42 2 9" xfId="35661"/>
    <cellStyle name="TotRow - Style8 42 3" xfId="35662"/>
    <cellStyle name="TotRow - Style8 42 3 2" xfId="35663"/>
    <cellStyle name="TotRow - Style8 42 3 2 2" xfId="35664"/>
    <cellStyle name="TotRow - Style8 42 3 2 3" xfId="35665"/>
    <cellStyle name="TotRow - Style8 42 3 3" xfId="35666"/>
    <cellStyle name="TotRow - Style8 42 3 3 2" xfId="35667"/>
    <cellStyle name="TotRow - Style8 42 3 3 3" xfId="35668"/>
    <cellStyle name="TotRow - Style8 42 3 4" xfId="35669"/>
    <cellStyle name="TotRow - Style8 42 3 4 2" xfId="35670"/>
    <cellStyle name="TotRow - Style8 42 3 5" xfId="35671"/>
    <cellStyle name="TotRow - Style8 42 3 5 2" xfId="35672"/>
    <cellStyle name="TotRow - Style8 42 3 6" xfId="35673"/>
    <cellStyle name="TotRow - Style8 42 3 6 2" xfId="35674"/>
    <cellStyle name="TotRow - Style8 42 3 7" xfId="35675"/>
    <cellStyle name="TotRow - Style8 42 4" xfId="35676"/>
    <cellStyle name="TotRow - Style8 42 4 2" xfId="35677"/>
    <cellStyle name="TotRow - Style8 42 5" xfId="35678"/>
    <cellStyle name="TotRow - Style8 42 6" xfId="35679"/>
    <cellStyle name="TotRow - Style8 43" xfId="35680"/>
    <cellStyle name="TotRow - Style8 43 2" xfId="35681"/>
    <cellStyle name="TotRow - Style8 43 2 2" xfId="35682"/>
    <cellStyle name="TotRow - Style8 43 2 2 2" xfId="35683"/>
    <cellStyle name="TotRow - Style8 43 2 2 2 2" xfId="35684"/>
    <cellStyle name="TotRow - Style8 43 2 2 2 3" xfId="35685"/>
    <cellStyle name="TotRow - Style8 43 2 2 3" xfId="35686"/>
    <cellStyle name="TotRow - Style8 43 2 2 3 2" xfId="35687"/>
    <cellStyle name="TotRow - Style8 43 2 2 3 3" xfId="35688"/>
    <cellStyle name="TotRow - Style8 43 2 2 4" xfId="35689"/>
    <cellStyle name="TotRow - Style8 43 2 2 4 2" xfId="35690"/>
    <cellStyle name="TotRow - Style8 43 2 2 5" xfId="35691"/>
    <cellStyle name="TotRow - Style8 43 2 2 5 2" xfId="35692"/>
    <cellStyle name="TotRow - Style8 43 2 2 6" xfId="35693"/>
    <cellStyle name="TotRow - Style8 43 2 2 6 2" xfId="35694"/>
    <cellStyle name="TotRow - Style8 43 2 2 7" xfId="35695"/>
    <cellStyle name="TotRow - Style8 43 2 3" xfId="35696"/>
    <cellStyle name="TotRow - Style8 43 2 3 2" xfId="35697"/>
    <cellStyle name="TotRow - Style8 43 2 3 3" xfId="35698"/>
    <cellStyle name="TotRow - Style8 43 2 4" xfId="35699"/>
    <cellStyle name="TotRow - Style8 43 2 4 2" xfId="35700"/>
    <cellStyle name="TotRow - Style8 43 2 4 3" xfId="35701"/>
    <cellStyle name="TotRow - Style8 43 2 5" xfId="35702"/>
    <cellStyle name="TotRow - Style8 43 2 5 2" xfId="35703"/>
    <cellStyle name="TotRow - Style8 43 2 5 3" xfId="35704"/>
    <cellStyle name="TotRow - Style8 43 2 6" xfId="35705"/>
    <cellStyle name="TotRow - Style8 43 2 6 2" xfId="35706"/>
    <cellStyle name="TotRow - Style8 43 2 7" xfId="35707"/>
    <cellStyle name="TotRow - Style8 43 2 7 2" xfId="35708"/>
    <cellStyle name="TotRow - Style8 43 2 8" xfId="35709"/>
    <cellStyle name="TotRow - Style8 43 2 8 2" xfId="35710"/>
    <cellStyle name="TotRow - Style8 43 2 9" xfId="35711"/>
    <cellStyle name="TotRow - Style8 43 3" xfId="35712"/>
    <cellStyle name="TotRow - Style8 43 3 2" xfId="35713"/>
    <cellStyle name="TotRow - Style8 43 3 2 2" xfId="35714"/>
    <cellStyle name="TotRow - Style8 43 3 2 3" xfId="35715"/>
    <cellStyle name="TotRow - Style8 43 3 3" xfId="35716"/>
    <cellStyle name="TotRow - Style8 43 3 3 2" xfId="35717"/>
    <cellStyle name="TotRow - Style8 43 3 3 3" xfId="35718"/>
    <cellStyle name="TotRow - Style8 43 3 4" xfId="35719"/>
    <cellStyle name="TotRow - Style8 43 3 4 2" xfId="35720"/>
    <cellStyle name="TotRow - Style8 43 3 5" xfId="35721"/>
    <cellStyle name="TotRow - Style8 43 3 5 2" xfId="35722"/>
    <cellStyle name="TotRow - Style8 43 3 6" xfId="35723"/>
    <cellStyle name="TotRow - Style8 43 3 6 2" xfId="35724"/>
    <cellStyle name="TotRow - Style8 43 3 7" xfId="35725"/>
    <cellStyle name="TotRow - Style8 43 4" xfId="35726"/>
    <cellStyle name="TotRow - Style8 43 4 2" xfId="35727"/>
    <cellStyle name="TotRow - Style8 43 5" xfId="35728"/>
    <cellStyle name="TotRow - Style8 43 6" xfId="35729"/>
    <cellStyle name="TotRow - Style8 44" xfId="35730"/>
    <cellStyle name="TotRow - Style8 44 2" xfId="35731"/>
    <cellStyle name="TotRow - Style8 44 2 2" xfId="35732"/>
    <cellStyle name="TotRow - Style8 44 2 2 2" xfId="35733"/>
    <cellStyle name="TotRow - Style8 44 2 2 2 2" xfId="35734"/>
    <cellStyle name="TotRow - Style8 44 2 2 2 3" xfId="35735"/>
    <cellStyle name="TotRow - Style8 44 2 2 3" xfId="35736"/>
    <cellStyle name="TotRow - Style8 44 2 2 3 2" xfId="35737"/>
    <cellStyle name="TotRow - Style8 44 2 2 3 3" xfId="35738"/>
    <cellStyle name="TotRow - Style8 44 2 2 4" xfId="35739"/>
    <cellStyle name="TotRow - Style8 44 2 2 4 2" xfId="35740"/>
    <cellStyle name="TotRow - Style8 44 2 2 5" xfId="35741"/>
    <cellStyle name="TotRow - Style8 44 2 2 5 2" xfId="35742"/>
    <cellStyle name="TotRow - Style8 44 2 2 6" xfId="35743"/>
    <cellStyle name="TotRow - Style8 44 2 2 6 2" xfId="35744"/>
    <cellStyle name="TotRow - Style8 44 2 2 7" xfId="35745"/>
    <cellStyle name="TotRow - Style8 44 2 3" xfId="35746"/>
    <cellStyle name="TotRow - Style8 44 2 3 2" xfId="35747"/>
    <cellStyle name="TotRow - Style8 44 2 3 3" xfId="35748"/>
    <cellStyle name="TotRow - Style8 44 2 4" xfId="35749"/>
    <cellStyle name="TotRow - Style8 44 2 4 2" xfId="35750"/>
    <cellStyle name="TotRow - Style8 44 2 4 3" xfId="35751"/>
    <cellStyle name="TotRow - Style8 44 2 5" xfId="35752"/>
    <cellStyle name="TotRow - Style8 44 2 5 2" xfId="35753"/>
    <cellStyle name="TotRow - Style8 44 2 5 3" xfId="35754"/>
    <cellStyle name="TotRow - Style8 44 2 6" xfId="35755"/>
    <cellStyle name="TotRow - Style8 44 2 6 2" xfId="35756"/>
    <cellStyle name="TotRow - Style8 44 2 7" xfId="35757"/>
    <cellStyle name="TotRow - Style8 44 2 7 2" xfId="35758"/>
    <cellStyle name="TotRow - Style8 44 2 8" xfId="35759"/>
    <cellStyle name="TotRow - Style8 44 2 8 2" xfId="35760"/>
    <cellStyle name="TotRow - Style8 44 2 9" xfId="35761"/>
    <cellStyle name="TotRow - Style8 44 3" xfId="35762"/>
    <cellStyle name="TotRow - Style8 44 3 2" xfId="35763"/>
    <cellStyle name="TotRow - Style8 44 3 2 2" xfId="35764"/>
    <cellStyle name="TotRow - Style8 44 3 2 3" xfId="35765"/>
    <cellStyle name="TotRow - Style8 44 3 3" xfId="35766"/>
    <cellStyle name="TotRow - Style8 44 3 3 2" xfId="35767"/>
    <cellStyle name="TotRow - Style8 44 3 3 3" xfId="35768"/>
    <cellStyle name="TotRow - Style8 44 3 4" xfId="35769"/>
    <cellStyle name="TotRow - Style8 44 3 4 2" xfId="35770"/>
    <cellStyle name="TotRow - Style8 44 3 5" xfId="35771"/>
    <cellStyle name="TotRow - Style8 44 3 5 2" xfId="35772"/>
    <cellStyle name="TotRow - Style8 44 3 6" xfId="35773"/>
    <cellStyle name="TotRow - Style8 44 3 6 2" xfId="35774"/>
    <cellStyle name="TotRow - Style8 44 3 7" xfId="35775"/>
    <cellStyle name="TotRow - Style8 44 4" xfId="35776"/>
    <cellStyle name="TotRow - Style8 44 4 2" xfId="35777"/>
    <cellStyle name="TotRow - Style8 44 5" xfId="35778"/>
    <cellStyle name="TotRow - Style8 44 6" xfId="35779"/>
    <cellStyle name="TotRow - Style8 45" xfId="35780"/>
    <cellStyle name="TotRow - Style8 45 2" xfId="35781"/>
    <cellStyle name="TotRow - Style8 45 2 2" xfId="35782"/>
    <cellStyle name="TotRow - Style8 45 2 2 2" xfId="35783"/>
    <cellStyle name="TotRow - Style8 45 2 2 2 2" xfId="35784"/>
    <cellStyle name="TotRow - Style8 45 2 2 2 3" xfId="35785"/>
    <cellStyle name="TotRow - Style8 45 2 2 3" xfId="35786"/>
    <cellStyle name="TotRow - Style8 45 2 2 3 2" xfId="35787"/>
    <cellStyle name="TotRow - Style8 45 2 2 3 3" xfId="35788"/>
    <cellStyle name="TotRow - Style8 45 2 2 4" xfId="35789"/>
    <cellStyle name="TotRow - Style8 45 2 2 4 2" xfId="35790"/>
    <cellStyle name="TotRow - Style8 45 2 2 5" xfId="35791"/>
    <cellStyle name="TotRow - Style8 45 2 2 5 2" xfId="35792"/>
    <cellStyle name="TotRow - Style8 45 2 2 6" xfId="35793"/>
    <cellStyle name="TotRow - Style8 45 2 2 6 2" xfId="35794"/>
    <cellStyle name="TotRow - Style8 45 2 2 7" xfId="35795"/>
    <cellStyle name="TotRow - Style8 45 2 3" xfId="35796"/>
    <cellStyle name="TotRow - Style8 45 2 3 2" xfId="35797"/>
    <cellStyle name="TotRow - Style8 45 2 3 3" xfId="35798"/>
    <cellStyle name="TotRow - Style8 45 2 4" xfId="35799"/>
    <cellStyle name="TotRow - Style8 45 2 4 2" xfId="35800"/>
    <cellStyle name="TotRow - Style8 45 2 4 3" xfId="35801"/>
    <cellStyle name="TotRow - Style8 45 2 5" xfId="35802"/>
    <cellStyle name="TotRow - Style8 45 2 5 2" xfId="35803"/>
    <cellStyle name="TotRow - Style8 45 2 5 3" xfId="35804"/>
    <cellStyle name="TotRow - Style8 45 2 6" xfId="35805"/>
    <cellStyle name="TotRow - Style8 45 2 6 2" xfId="35806"/>
    <cellStyle name="TotRow - Style8 45 2 7" xfId="35807"/>
    <cellStyle name="TotRow - Style8 45 2 7 2" xfId="35808"/>
    <cellStyle name="TotRow - Style8 45 2 8" xfId="35809"/>
    <cellStyle name="TotRow - Style8 45 2 8 2" xfId="35810"/>
    <cellStyle name="TotRow - Style8 45 2 9" xfId="35811"/>
    <cellStyle name="TotRow - Style8 45 3" xfId="35812"/>
    <cellStyle name="TotRow - Style8 45 3 2" xfId="35813"/>
    <cellStyle name="TotRow - Style8 45 3 2 2" xfId="35814"/>
    <cellStyle name="TotRow - Style8 45 3 2 3" xfId="35815"/>
    <cellStyle name="TotRow - Style8 45 3 3" xfId="35816"/>
    <cellStyle name="TotRow - Style8 45 3 3 2" xfId="35817"/>
    <cellStyle name="TotRow - Style8 45 3 3 3" xfId="35818"/>
    <cellStyle name="TotRow - Style8 45 3 4" xfId="35819"/>
    <cellStyle name="TotRow - Style8 45 3 4 2" xfId="35820"/>
    <cellStyle name="TotRow - Style8 45 3 5" xfId="35821"/>
    <cellStyle name="TotRow - Style8 45 3 5 2" xfId="35822"/>
    <cellStyle name="TotRow - Style8 45 3 6" xfId="35823"/>
    <cellStyle name="TotRow - Style8 45 3 6 2" xfId="35824"/>
    <cellStyle name="TotRow - Style8 45 3 7" xfId="35825"/>
    <cellStyle name="TotRow - Style8 45 4" xfId="35826"/>
    <cellStyle name="TotRow - Style8 45 4 2" xfId="35827"/>
    <cellStyle name="TotRow - Style8 45 5" xfId="35828"/>
    <cellStyle name="TotRow - Style8 45 6" xfId="35829"/>
    <cellStyle name="TotRow - Style8 46" xfId="35830"/>
    <cellStyle name="TotRow - Style8 46 2" xfId="35831"/>
    <cellStyle name="TotRow - Style8 46 2 2" xfId="35832"/>
    <cellStyle name="TotRow - Style8 46 2 2 2" xfId="35833"/>
    <cellStyle name="TotRow - Style8 46 2 2 2 2" xfId="35834"/>
    <cellStyle name="TotRow - Style8 46 2 2 2 3" xfId="35835"/>
    <cellStyle name="TotRow - Style8 46 2 2 3" xfId="35836"/>
    <cellStyle name="TotRow - Style8 46 2 2 3 2" xfId="35837"/>
    <cellStyle name="TotRow - Style8 46 2 2 3 3" xfId="35838"/>
    <cellStyle name="TotRow - Style8 46 2 2 4" xfId="35839"/>
    <cellStyle name="TotRow - Style8 46 2 2 4 2" xfId="35840"/>
    <cellStyle name="TotRow - Style8 46 2 2 5" xfId="35841"/>
    <cellStyle name="TotRow - Style8 46 2 2 5 2" xfId="35842"/>
    <cellStyle name="TotRow - Style8 46 2 2 6" xfId="35843"/>
    <cellStyle name="TotRow - Style8 46 2 2 6 2" xfId="35844"/>
    <cellStyle name="TotRow - Style8 46 2 2 7" xfId="35845"/>
    <cellStyle name="TotRow - Style8 46 2 3" xfId="35846"/>
    <cellStyle name="TotRow - Style8 46 2 3 2" xfId="35847"/>
    <cellStyle name="TotRow - Style8 46 2 3 3" xfId="35848"/>
    <cellStyle name="TotRow - Style8 46 2 4" xfId="35849"/>
    <cellStyle name="TotRow - Style8 46 2 4 2" xfId="35850"/>
    <cellStyle name="TotRow - Style8 46 2 4 3" xfId="35851"/>
    <cellStyle name="TotRow - Style8 46 2 5" xfId="35852"/>
    <cellStyle name="TotRow - Style8 46 2 5 2" xfId="35853"/>
    <cellStyle name="TotRow - Style8 46 2 5 3" xfId="35854"/>
    <cellStyle name="TotRow - Style8 46 2 6" xfId="35855"/>
    <cellStyle name="TotRow - Style8 46 2 6 2" xfId="35856"/>
    <cellStyle name="TotRow - Style8 46 2 7" xfId="35857"/>
    <cellStyle name="TotRow - Style8 46 2 7 2" xfId="35858"/>
    <cellStyle name="TotRow - Style8 46 2 8" xfId="35859"/>
    <cellStyle name="TotRow - Style8 46 2 8 2" xfId="35860"/>
    <cellStyle name="TotRow - Style8 46 2 9" xfId="35861"/>
    <cellStyle name="TotRow - Style8 46 3" xfId="35862"/>
    <cellStyle name="TotRow - Style8 46 3 2" xfId="35863"/>
    <cellStyle name="TotRow - Style8 46 3 2 2" xfId="35864"/>
    <cellStyle name="TotRow - Style8 46 3 2 3" xfId="35865"/>
    <cellStyle name="TotRow - Style8 46 3 3" xfId="35866"/>
    <cellStyle name="TotRow - Style8 46 3 3 2" xfId="35867"/>
    <cellStyle name="TotRow - Style8 46 3 3 3" xfId="35868"/>
    <cellStyle name="TotRow - Style8 46 3 4" xfId="35869"/>
    <cellStyle name="TotRow - Style8 46 3 4 2" xfId="35870"/>
    <cellStyle name="TotRow - Style8 46 3 5" xfId="35871"/>
    <cellStyle name="TotRow - Style8 46 3 5 2" xfId="35872"/>
    <cellStyle name="TotRow - Style8 46 3 6" xfId="35873"/>
    <cellStyle name="TotRow - Style8 46 3 6 2" xfId="35874"/>
    <cellStyle name="TotRow - Style8 46 3 7" xfId="35875"/>
    <cellStyle name="TotRow - Style8 46 4" xfId="35876"/>
    <cellStyle name="TotRow - Style8 46 4 2" xfId="35877"/>
    <cellStyle name="TotRow - Style8 46 5" xfId="35878"/>
    <cellStyle name="TotRow - Style8 46 6" xfId="35879"/>
    <cellStyle name="TotRow - Style8 47" xfId="35880"/>
    <cellStyle name="TotRow - Style8 47 2" xfId="35881"/>
    <cellStyle name="TotRow - Style8 47 2 2" xfId="35882"/>
    <cellStyle name="TotRow - Style8 47 2 2 2" xfId="35883"/>
    <cellStyle name="TotRow - Style8 47 2 2 2 2" xfId="35884"/>
    <cellStyle name="TotRow - Style8 47 2 2 2 3" xfId="35885"/>
    <cellStyle name="TotRow - Style8 47 2 2 3" xfId="35886"/>
    <cellStyle name="TotRow - Style8 47 2 2 3 2" xfId="35887"/>
    <cellStyle name="TotRow - Style8 47 2 2 3 3" xfId="35888"/>
    <cellStyle name="TotRow - Style8 47 2 2 4" xfId="35889"/>
    <cellStyle name="TotRow - Style8 47 2 2 4 2" xfId="35890"/>
    <cellStyle name="TotRow - Style8 47 2 2 5" xfId="35891"/>
    <cellStyle name="TotRow - Style8 47 2 2 5 2" xfId="35892"/>
    <cellStyle name="TotRow - Style8 47 2 2 6" xfId="35893"/>
    <cellStyle name="TotRow - Style8 47 2 2 6 2" xfId="35894"/>
    <cellStyle name="TotRow - Style8 47 2 2 7" xfId="35895"/>
    <cellStyle name="TotRow - Style8 47 2 3" xfId="35896"/>
    <cellStyle name="TotRow - Style8 47 2 3 2" xfId="35897"/>
    <cellStyle name="TotRow - Style8 47 2 3 3" xfId="35898"/>
    <cellStyle name="TotRow - Style8 47 2 4" xfId="35899"/>
    <cellStyle name="TotRow - Style8 47 2 4 2" xfId="35900"/>
    <cellStyle name="TotRow - Style8 47 2 4 3" xfId="35901"/>
    <cellStyle name="TotRow - Style8 47 2 5" xfId="35902"/>
    <cellStyle name="TotRow - Style8 47 2 5 2" xfId="35903"/>
    <cellStyle name="TotRow - Style8 47 2 5 3" xfId="35904"/>
    <cellStyle name="TotRow - Style8 47 2 6" xfId="35905"/>
    <cellStyle name="TotRow - Style8 47 2 6 2" xfId="35906"/>
    <cellStyle name="TotRow - Style8 47 2 7" xfId="35907"/>
    <cellStyle name="TotRow - Style8 47 2 7 2" xfId="35908"/>
    <cellStyle name="TotRow - Style8 47 2 8" xfId="35909"/>
    <cellStyle name="TotRow - Style8 47 2 8 2" xfId="35910"/>
    <cellStyle name="TotRow - Style8 47 2 9" xfId="35911"/>
    <cellStyle name="TotRow - Style8 47 3" xfId="35912"/>
    <cellStyle name="TotRow - Style8 47 3 2" xfId="35913"/>
    <cellStyle name="TotRow - Style8 47 3 2 2" xfId="35914"/>
    <cellStyle name="TotRow - Style8 47 3 2 3" xfId="35915"/>
    <cellStyle name="TotRow - Style8 47 3 3" xfId="35916"/>
    <cellStyle name="TotRow - Style8 47 3 3 2" xfId="35917"/>
    <cellStyle name="TotRow - Style8 47 3 3 3" xfId="35918"/>
    <cellStyle name="TotRow - Style8 47 3 4" xfId="35919"/>
    <cellStyle name="TotRow - Style8 47 3 4 2" xfId="35920"/>
    <cellStyle name="TotRow - Style8 47 3 5" xfId="35921"/>
    <cellStyle name="TotRow - Style8 47 3 5 2" xfId="35922"/>
    <cellStyle name="TotRow - Style8 47 3 6" xfId="35923"/>
    <cellStyle name="TotRow - Style8 47 3 6 2" xfId="35924"/>
    <cellStyle name="TotRow - Style8 47 3 7" xfId="35925"/>
    <cellStyle name="TotRow - Style8 47 4" xfId="35926"/>
    <cellStyle name="TotRow - Style8 47 4 2" xfId="35927"/>
    <cellStyle name="TotRow - Style8 47 5" xfId="35928"/>
    <cellStyle name="TotRow - Style8 47 6" xfId="35929"/>
    <cellStyle name="TotRow - Style8 48" xfId="35930"/>
    <cellStyle name="TotRow - Style8 48 2" xfId="35931"/>
    <cellStyle name="TotRow - Style8 48 2 2" xfId="35932"/>
    <cellStyle name="TotRow - Style8 48 2 2 2" xfId="35933"/>
    <cellStyle name="TotRow - Style8 48 2 2 2 2" xfId="35934"/>
    <cellStyle name="TotRow - Style8 48 2 2 2 3" xfId="35935"/>
    <cellStyle name="TotRow - Style8 48 2 2 3" xfId="35936"/>
    <cellStyle name="TotRow - Style8 48 2 2 3 2" xfId="35937"/>
    <cellStyle name="TotRow - Style8 48 2 2 3 3" xfId="35938"/>
    <cellStyle name="TotRow - Style8 48 2 2 4" xfId="35939"/>
    <cellStyle name="TotRow - Style8 48 2 2 4 2" xfId="35940"/>
    <cellStyle name="TotRow - Style8 48 2 2 5" xfId="35941"/>
    <cellStyle name="TotRow - Style8 48 2 2 5 2" xfId="35942"/>
    <cellStyle name="TotRow - Style8 48 2 2 6" xfId="35943"/>
    <cellStyle name="TotRow - Style8 48 2 2 6 2" xfId="35944"/>
    <cellStyle name="TotRow - Style8 48 2 2 7" xfId="35945"/>
    <cellStyle name="TotRow - Style8 48 2 3" xfId="35946"/>
    <cellStyle name="TotRow - Style8 48 2 3 2" xfId="35947"/>
    <cellStyle name="TotRow - Style8 48 2 3 3" xfId="35948"/>
    <cellStyle name="TotRow - Style8 48 2 4" xfId="35949"/>
    <cellStyle name="TotRow - Style8 48 2 4 2" xfId="35950"/>
    <cellStyle name="TotRow - Style8 48 2 4 3" xfId="35951"/>
    <cellStyle name="TotRow - Style8 48 2 5" xfId="35952"/>
    <cellStyle name="TotRow - Style8 48 2 5 2" xfId="35953"/>
    <cellStyle name="TotRow - Style8 48 2 5 3" xfId="35954"/>
    <cellStyle name="TotRow - Style8 48 2 6" xfId="35955"/>
    <cellStyle name="TotRow - Style8 48 2 6 2" xfId="35956"/>
    <cellStyle name="TotRow - Style8 48 2 7" xfId="35957"/>
    <cellStyle name="TotRow - Style8 48 2 7 2" xfId="35958"/>
    <cellStyle name="TotRow - Style8 48 2 8" xfId="35959"/>
    <cellStyle name="TotRow - Style8 48 2 8 2" xfId="35960"/>
    <cellStyle name="TotRow - Style8 48 2 9" xfId="35961"/>
    <cellStyle name="TotRow - Style8 48 3" xfId="35962"/>
    <cellStyle name="TotRow - Style8 48 3 2" xfId="35963"/>
    <cellStyle name="TotRow - Style8 48 3 2 2" xfId="35964"/>
    <cellStyle name="TotRow - Style8 48 3 2 3" xfId="35965"/>
    <cellStyle name="TotRow - Style8 48 3 3" xfId="35966"/>
    <cellStyle name="TotRow - Style8 48 3 3 2" xfId="35967"/>
    <cellStyle name="TotRow - Style8 48 3 3 3" xfId="35968"/>
    <cellStyle name="TotRow - Style8 48 3 4" xfId="35969"/>
    <cellStyle name="TotRow - Style8 48 3 4 2" xfId="35970"/>
    <cellStyle name="TotRow - Style8 48 3 5" xfId="35971"/>
    <cellStyle name="TotRow - Style8 48 3 5 2" xfId="35972"/>
    <cellStyle name="TotRow - Style8 48 3 6" xfId="35973"/>
    <cellStyle name="TotRow - Style8 48 3 6 2" xfId="35974"/>
    <cellStyle name="TotRow - Style8 48 3 7" xfId="35975"/>
    <cellStyle name="TotRow - Style8 48 4" xfId="35976"/>
    <cellStyle name="TotRow - Style8 48 4 2" xfId="35977"/>
    <cellStyle name="TotRow - Style8 48 5" xfId="35978"/>
    <cellStyle name="TotRow - Style8 48 6" xfId="35979"/>
    <cellStyle name="TotRow - Style8 49" xfId="35980"/>
    <cellStyle name="TotRow - Style8 49 2" xfId="35981"/>
    <cellStyle name="TotRow - Style8 49 2 2" xfId="35982"/>
    <cellStyle name="TotRow - Style8 49 2 3" xfId="35983"/>
    <cellStyle name="TotRow - Style8 49 3" xfId="35984"/>
    <cellStyle name="TotRow - Style8 49 3 2" xfId="35985"/>
    <cellStyle name="TotRow - Style8 49 3 3" xfId="35986"/>
    <cellStyle name="TotRow - Style8 49 4" xfId="35987"/>
    <cellStyle name="TotRow - Style8 49 4 2" xfId="35988"/>
    <cellStyle name="TotRow - Style8 49 5" xfId="35989"/>
    <cellStyle name="TotRow - Style8 49 5 2" xfId="35990"/>
    <cellStyle name="TotRow - Style8 49 6" xfId="35991"/>
    <cellStyle name="TotRow - Style8 49 6 2" xfId="35992"/>
    <cellStyle name="TotRow - Style8 49 7" xfId="35993"/>
    <cellStyle name="TotRow - Style8 5" xfId="35994"/>
    <cellStyle name="TotRow - Style8 5 2" xfId="35995"/>
    <cellStyle name="TotRow - Style8 5 2 10" xfId="35996"/>
    <cellStyle name="TotRow - Style8 5 2 2" xfId="35997"/>
    <cellStyle name="TotRow - Style8 5 2 2 2" xfId="35998"/>
    <cellStyle name="TotRow - Style8 5 2 2 2 2" xfId="35999"/>
    <cellStyle name="TotRow - Style8 5 2 2 2 2 2" xfId="36000"/>
    <cellStyle name="TotRow - Style8 5 2 2 2 2 3" xfId="36001"/>
    <cellStyle name="TotRow - Style8 5 2 2 2 3" xfId="36002"/>
    <cellStyle name="TotRow - Style8 5 2 2 2 3 2" xfId="36003"/>
    <cellStyle name="TotRow - Style8 5 2 2 2 3 3" xfId="36004"/>
    <cellStyle name="TotRow - Style8 5 2 2 2 4" xfId="36005"/>
    <cellStyle name="TotRow - Style8 5 2 2 2 4 2" xfId="36006"/>
    <cellStyle name="TotRow - Style8 5 2 2 2 5" xfId="36007"/>
    <cellStyle name="TotRow - Style8 5 2 2 2 5 2" xfId="36008"/>
    <cellStyle name="TotRow - Style8 5 2 2 2 6" xfId="36009"/>
    <cellStyle name="TotRow - Style8 5 2 2 2 6 2" xfId="36010"/>
    <cellStyle name="TotRow - Style8 5 2 2 2 7" xfId="36011"/>
    <cellStyle name="TotRow - Style8 5 2 2 3" xfId="36012"/>
    <cellStyle name="TotRow - Style8 5 2 2 3 2" xfId="36013"/>
    <cellStyle name="TotRow - Style8 5 2 2 3 3" xfId="36014"/>
    <cellStyle name="TotRow - Style8 5 2 2 4" xfId="36015"/>
    <cellStyle name="TotRow - Style8 5 2 2 4 2" xfId="36016"/>
    <cellStyle name="TotRow - Style8 5 2 2 4 3" xfId="36017"/>
    <cellStyle name="TotRow - Style8 5 2 2 5" xfId="36018"/>
    <cellStyle name="TotRow - Style8 5 2 2 5 2" xfId="36019"/>
    <cellStyle name="TotRow - Style8 5 2 2 5 3" xfId="36020"/>
    <cellStyle name="TotRow - Style8 5 2 2 6" xfId="36021"/>
    <cellStyle name="TotRow - Style8 5 2 2 6 2" xfId="36022"/>
    <cellStyle name="TotRow - Style8 5 2 2 7" xfId="36023"/>
    <cellStyle name="TotRow - Style8 5 2 2 7 2" xfId="36024"/>
    <cellStyle name="TotRow - Style8 5 2 2 8" xfId="36025"/>
    <cellStyle name="TotRow - Style8 5 2 2 8 2" xfId="36026"/>
    <cellStyle name="TotRow - Style8 5 2 2 9" xfId="36027"/>
    <cellStyle name="TotRow - Style8 5 2 3" xfId="36028"/>
    <cellStyle name="TotRow - Style8 5 2 3 2" xfId="36029"/>
    <cellStyle name="TotRow - Style8 5 2 3 2 2" xfId="36030"/>
    <cellStyle name="TotRow - Style8 5 2 3 2 3" xfId="36031"/>
    <cellStyle name="TotRow - Style8 5 2 3 3" xfId="36032"/>
    <cellStyle name="TotRow - Style8 5 2 3 3 2" xfId="36033"/>
    <cellStyle name="TotRow - Style8 5 2 3 3 3" xfId="36034"/>
    <cellStyle name="TotRow - Style8 5 2 3 4" xfId="36035"/>
    <cellStyle name="TotRow - Style8 5 2 3 4 2" xfId="36036"/>
    <cellStyle name="TotRow - Style8 5 2 3 5" xfId="36037"/>
    <cellStyle name="TotRow - Style8 5 2 3 5 2" xfId="36038"/>
    <cellStyle name="TotRow - Style8 5 2 3 6" xfId="36039"/>
    <cellStyle name="TotRow - Style8 5 2 3 6 2" xfId="36040"/>
    <cellStyle name="TotRow - Style8 5 2 3 7" xfId="36041"/>
    <cellStyle name="TotRow - Style8 5 2 4" xfId="36042"/>
    <cellStyle name="TotRow - Style8 5 2 4 2" xfId="36043"/>
    <cellStyle name="TotRow - Style8 5 2 4 3" xfId="36044"/>
    <cellStyle name="TotRow - Style8 5 2 5" xfId="36045"/>
    <cellStyle name="TotRow - Style8 5 2 5 2" xfId="36046"/>
    <cellStyle name="TotRow - Style8 5 2 5 3" xfId="36047"/>
    <cellStyle name="TotRow - Style8 5 2 6" xfId="36048"/>
    <cellStyle name="TotRow - Style8 5 2 6 2" xfId="36049"/>
    <cellStyle name="TotRow - Style8 5 2 6 3" xfId="36050"/>
    <cellStyle name="TotRow - Style8 5 2 7" xfId="36051"/>
    <cellStyle name="TotRow - Style8 5 2 7 2" xfId="36052"/>
    <cellStyle name="TotRow - Style8 5 2 8" xfId="36053"/>
    <cellStyle name="TotRow - Style8 5 2 8 2" xfId="36054"/>
    <cellStyle name="TotRow - Style8 5 2 9" xfId="36055"/>
    <cellStyle name="TotRow - Style8 5 2 9 2" xfId="36056"/>
    <cellStyle name="TotRow - Style8 5 3" xfId="36057"/>
    <cellStyle name="TotRow - Style8 5 3 2" xfId="36058"/>
    <cellStyle name="TotRow - Style8 5 3 2 2" xfId="36059"/>
    <cellStyle name="TotRow - Style8 5 3 2 2 2" xfId="36060"/>
    <cellStyle name="TotRow - Style8 5 3 2 2 3" xfId="36061"/>
    <cellStyle name="TotRow - Style8 5 3 2 3" xfId="36062"/>
    <cellStyle name="TotRow - Style8 5 3 2 3 2" xfId="36063"/>
    <cellStyle name="TotRow - Style8 5 3 2 3 3" xfId="36064"/>
    <cellStyle name="TotRow - Style8 5 3 2 4" xfId="36065"/>
    <cellStyle name="TotRow - Style8 5 3 2 4 2" xfId="36066"/>
    <cellStyle name="TotRow - Style8 5 3 2 5" xfId="36067"/>
    <cellStyle name="TotRow - Style8 5 3 2 5 2" xfId="36068"/>
    <cellStyle name="TotRow - Style8 5 3 2 6" xfId="36069"/>
    <cellStyle name="TotRow - Style8 5 3 2 6 2" xfId="36070"/>
    <cellStyle name="TotRow - Style8 5 3 2 7" xfId="36071"/>
    <cellStyle name="TotRow - Style8 5 3 3" xfId="36072"/>
    <cellStyle name="TotRow - Style8 5 3 3 2" xfId="36073"/>
    <cellStyle name="TotRow - Style8 5 3 3 3" xfId="36074"/>
    <cellStyle name="TotRow - Style8 5 3 4" xfId="36075"/>
    <cellStyle name="TotRow - Style8 5 3 4 2" xfId="36076"/>
    <cellStyle name="TotRow - Style8 5 3 4 3" xfId="36077"/>
    <cellStyle name="TotRow - Style8 5 3 5" xfId="36078"/>
    <cellStyle name="TotRow - Style8 5 3 5 2" xfId="36079"/>
    <cellStyle name="TotRow - Style8 5 3 5 3" xfId="36080"/>
    <cellStyle name="TotRow - Style8 5 3 6" xfId="36081"/>
    <cellStyle name="TotRow - Style8 5 3 6 2" xfId="36082"/>
    <cellStyle name="TotRow - Style8 5 3 7" xfId="36083"/>
    <cellStyle name="TotRow - Style8 5 3 7 2" xfId="36084"/>
    <cellStyle name="TotRow - Style8 5 3 8" xfId="36085"/>
    <cellStyle name="TotRow - Style8 5 3 8 2" xfId="36086"/>
    <cellStyle name="TotRow - Style8 5 3 9" xfId="36087"/>
    <cellStyle name="TotRow - Style8 5 4" xfId="36088"/>
    <cellStyle name="TotRow - Style8 5 4 2" xfId="36089"/>
    <cellStyle name="TotRow - Style8 5 4 2 2" xfId="36090"/>
    <cellStyle name="TotRow - Style8 5 4 2 3" xfId="36091"/>
    <cellStyle name="TotRow - Style8 5 4 3" xfId="36092"/>
    <cellStyle name="TotRow - Style8 5 4 3 2" xfId="36093"/>
    <cellStyle name="TotRow - Style8 5 4 3 3" xfId="36094"/>
    <cellStyle name="TotRow - Style8 5 4 4" xfId="36095"/>
    <cellStyle name="TotRow - Style8 5 4 4 2" xfId="36096"/>
    <cellStyle name="TotRow - Style8 5 4 5" xfId="36097"/>
    <cellStyle name="TotRow - Style8 5 4 5 2" xfId="36098"/>
    <cellStyle name="TotRow - Style8 5 4 6" xfId="36099"/>
    <cellStyle name="TotRow - Style8 5 4 6 2" xfId="36100"/>
    <cellStyle name="TotRow - Style8 5 4 7" xfId="36101"/>
    <cellStyle name="TotRow - Style8 5 5" xfId="36102"/>
    <cellStyle name="TotRow - Style8 5 5 2" xfId="36103"/>
    <cellStyle name="TotRow - Style8 5 6" xfId="36104"/>
    <cellStyle name="TotRow - Style8 5 7" xfId="36105"/>
    <cellStyle name="TotRow - Style8 50" xfId="36106"/>
    <cellStyle name="TotRow - Style8 50 2" xfId="36107"/>
    <cellStyle name="TotRow - Style8 51" xfId="36108"/>
    <cellStyle name="TotRow - Style8 52" xfId="36109"/>
    <cellStyle name="TotRow - Style8 6" xfId="36110"/>
    <cellStyle name="TotRow - Style8 6 2" xfId="36111"/>
    <cellStyle name="TotRow - Style8 6 2 10" xfId="36112"/>
    <cellStyle name="TotRow - Style8 6 2 2" xfId="36113"/>
    <cellStyle name="TotRow - Style8 6 2 2 2" xfId="36114"/>
    <cellStyle name="TotRow - Style8 6 2 2 2 2" xfId="36115"/>
    <cellStyle name="TotRow - Style8 6 2 2 2 2 2" xfId="36116"/>
    <cellStyle name="TotRow - Style8 6 2 2 2 2 3" xfId="36117"/>
    <cellStyle name="TotRow - Style8 6 2 2 2 3" xfId="36118"/>
    <cellStyle name="TotRow - Style8 6 2 2 2 3 2" xfId="36119"/>
    <cellStyle name="TotRow - Style8 6 2 2 2 3 3" xfId="36120"/>
    <cellStyle name="TotRow - Style8 6 2 2 2 4" xfId="36121"/>
    <cellStyle name="TotRow - Style8 6 2 2 2 4 2" xfId="36122"/>
    <cellStyle name="TotRow - Style8 6 2 2 2 5" xfId="36123"/>
    <cellStyle name="TotRow - Style8 6 2 2 2 5 2" xfId="36124"/>
    <cellStyle name="TotRow - Style8 6 2 2 2 6" xfId="36125"/>
    <cellStyle name="TotRow - Style8 6 2 2 2 6 2" xfId="36126"/>
    <cellStyle name="TotRow - Style8 6 2 2 2 7" xfId="36127"/>
    <cellStyle name="TotRow - Style8 6 2 2 3" xfId="36128"/>
    <cellStyle name="TotRow - Style8 6 2 2 3 2" xfId="36129"/>
    <cellStyle name="TotRow - Style8 6 2 2 3 3" xfId="36130"/>
    <cellStyle name="TotRow - Style8 6 2 2 4" xfId="36131"/>
    <cellStyle name="TotRow - Style8 6 2 2 4 2" xfId="36132"/>
    <cellStyle name="TotRow - Style8 6 2 2 4 3" xfId="36133"/>
    <cellStyle name="TotRow - Style8 6 2 2 5" xfId="36134"/>
    <cellStyle name="TotRow - Style8 6 2 2 5 2" xfId="36135"/>
    <cellStyle name="TotRow - Style8 6 2 2 5 3" xfId="36136"/>
    <cellStyle name="TotRow - Style8 6 2 2 6" xfId="36137"/>
    <cellStyle name="TotRow - Style8 6 2 2 6 2" xfId="36138"/>
    <cellStyle name="TotRow - Style8 6 2 2 7" xfId="36139"/>
    <cellStyle name="TotRow - Style8 6 2 2 7 2" xfId="36140"/>
    <cellStyle name="TotRow - Style8 6 2 2 8" xfId="36141"/>
    <cellStyle name="TotRow - Style8 6 2 2 8 2" xfId="36142"/>
    <cellStyle name="TotRow - Style8 6 2 2 9" xfId="36143"/>
    <cellStyle name="TotRow - Style8 6 2 3" xfId="36144"/>
    <cellStyle name="TotRow - Style8 6 2 3 2" xfId="36145"/>
    <cellStyle name="TotRow - Style8 6 2 3 2 2" xfId="36146"/>
    <cellStyle name="TotRow - Style8 6 2 3 2 3" xfId="36147"/>
    <cellStyle name="TotRow - Style8 6 2 3 3" xfId="36148"/>
    <cellStyle name="TotRow - Style8 6 2 3 3 2" xfId="36149"/>
    <cellStyle name="TotRow - Style8 6 2 3 3 3" xfId="36150"/>
    <cellStyle name="TotRow - Style8 6 2 3 4" xfId="36151"/>
    <cellStyle name="TotRow - Style8 6 2 3 4 2" xfId="36152"/>
    <cellStyle name="TotRow - Style8 6 2 3 5" xfId="36153"/>
    <cellStyle name="TotRow - Style8 6 2 3 5 2" xfId="36154"/>
    <cellStyle name="TotRow - Style8 6 2 3 6" xfId="36155"/>
    <cellStyle name="TotRow - Style8 6 2 3 6 2" xfId="36156"/>
    <cellStyle name="TotRow - Style8 6 2 3 7" xfId="36157"/>
    <cellStyle name="TotRow - Style8 6 2 4" xfId="36158"/>
    <cellStyle name="TotRow - Style8 6 2 4 2" xfId="36159"/>
    <cellStyle name="TotRow - Style8 6 2 4 3" xfId="36160"/>
    <cellStyle name="TotRow - Style8 6 2 5" xfId="36161"/>
    <cellStyle name="TotRow - Style8 6 2 5 2" xfId="36162"/>
    <cellStyle name="TotRow - Style8 6 2 5 3" xfId="36163"/>
    <cellStyle name="TotRow - Style8 6 2 6" xfId="36164"/>
    <cellStyle name="TotRow - Style8 6 2 6 2" xfId="36165"/>
    <cellStyle name="TotRow - Style8 6 2 6 3" xfId="36166"/>
    <cellStyle name="TotRow - Style8 6 2 7" xfId="36167"/>
    <cellStyle name="TotRow - Style8 6 2 7 2" xfId="36168"/>
    <cellStyle name="TotRow - Style8 6 2 8" xfId="36169"/>
    <cellStyle name="TotRow - Style8 6 2 8 2" xfId="36170"/>
    <cellStyle name="TotRow - Style8 6 2 9" xfId="36171"/>
    <cellStyle name="TotRow - Style8 6 2 9 2" xfId="36172"/>
    <cellStyle name="TotRow - Style8 6 3" xfId="36173"/>
    <cellStyle name="TotRow - Style8 6 3 2" xfId="36174"/>
    <cellStyle name="TotRow - Style8 6 3 2 2" xfId="36175"/>
    <cellStyle name="TotRow - Style8 6 3 2 2 2" xfId="36176"/>
    <cellStyle name="TotRow - Style8 6 3 2 2 3" xfId="36177"/>
    <cellStyle name="TotRow - Style8 6 3 2 3" xfId="36178"/>
    <cellStyle name="TotRow - Style8 6 3 2 3 2" xfId="36179"/>
    <cellStyle name="TotRow - Style8 6 3 2 3 3" xfId="36180"/>
    <cellStyle name="TotRow - Style8 6 3 2 4" xfId="36181"/>
    <cellStyle name="TotRow - Style8 6 3 2 4 2" xfId="36182"/>
    <cellStyle name="TotRow - Style8 6 3 2 5" xfId="36183"/>
    <cellStyle name="TotRow - Style8 6 3 2 5 2" xfId="36184"/>
    <cellStyle name="TotRow - Style8 6 3 2 6" xfId="36185"/>
    <cellStyle name="TotRow - Style8 6 3 2 6 2" xfId="36186"/>
    <cellStyle name="TotRow - Style8 6 3 2 7" xfId="36187"/>
    <cellStyle name="TotRow - Style8 6 3 3" xfId="36188"/>
    <cellStyle name="TotRow - Style8 6 3 3 2" xfId="36189"/>
    <cellStyle name="TotRow - Style8 6 3 3 3" xfId="36190"/>
    <cellStyle name="TotRow - Style8 6 3 4" xfId="36191"/>
    <cellStyle name="TotRow - Style8 6 3 4 2" xfId="36192"/>
    <cellStyle name="TotRow - Style8 6 3 4 3" xfId="36193"/>
    <cellStyle name="TotRow - Style8 6 3 5" xfId="36194"/>
    <cellStyle name="TotRow - Style8 6 3 5 2" xfId="36195"/>
    <cellStyle name="TotRow - Style8 6 3 5 3" xfId="36196"/>
    <cellStyle name="TotRow - Style8 6 3 6" xfId="36197"/>
    <cellStyle name="TotRow - Style8 6 3 6 2" xfId="36198"/>
    <cellStyle name="TotRow - Style8 6 3 7" xfId="36199"/>
    <cellStyle name="TotRow - Style8 6 3 7 2" xfId="36200"/>
    <cellStyle name="TotRow - Style8 6 3 8" xfId="36201"/>
    <cellStyle name="TotRow - Style8 6 3 8 2" xfId="36202"/>
    <cellStyle name="TotRow - Style8 6 3 9" xfId="36203"/>
    <cellStyle name="TotRow - Style8 6 4" xfId="36204"/>
    <cellStyle name="TotRow - Style8 6 4 2" xfId="36205"/>
    <cellStyle name="TotRow - Style8 6 4 2 2" xfId="36206"/>
    <cellStyle name="TotRow - Style8 6 4 2 3" xfId="36207"/>
    <cellStyle name="TotRow - Style8 6 4 3" xfId="36208"/>
    <cellStyle name="TotRow - Style8 6 4 3 2" xfId="36209"/>
    <cellStyle name="TotRow - Style8 6 4 3 3" xfId="36210"/>
    <cellStyle name="TotRow - Style8 6 4 4" xfId="36211"/>
    <cellStyle name="TotRow - Style8 6 4 4 2" xfId="36212"/>
    <cellStyle name="TotRow - Style8 6 4 5" xfId="36213"/>
    <cellStyle name="TotRow - Style8 6 4 5 2" xfId="36214"/>
    <cellStyle name="TotRow - Style8 6 4 6" xfId="36215"/>
    <cellStyle name="TotRow - Style8 6 4 6 2" xfId="36216"/>
    <cellStyle name="TotRow - Style8 6 4 7" xfId="36217"/>
    <cellStyle name="TotRow - Style8 6 5" xfId="36218"/>
    <cellStyle name="TotRow - Style8 6 5 2" xfId="36219"/>
    <cellStyle name="TotRow - Style8 6 6" xfId="36220"/>
    <cellStyle name="TotRow - Style8 6 7" xfId="36221"/>
    <cellStyle name="TotRow - Style8 7" xfId="36222"/>
    <cellStyle name="TotRow - Style8 7 2" xfId="36223"/>
    <cellStyle name="TotRow - Style8 7 2 2" xfId="36224"/>
    <cellStyle name="TotRow - Style8 7 2 2 2" xfId="36225"/>
    <cellStyle name="TotRow - Style8 7 2 2 2 2" xfId="36226"/>
    <cellStyle name="TotRow - Style8 7 2 2 2 3" xfId="36227"/>
    <cellStyle name="TotRow - Style8 7 2 2 3" xfId="36228"/>
    <cellStyle name="TotRow - Style8 7 2 2 3 2" xfId="36229"/>
    <cellStyle name="TotRow - Style8 7 2 2 3 3" xfId="36230"/>
    <cellStyle name="TotRow - Style8 7 2 2 4" xfId="36231"/>
    <cellStyle name="TotRow - Style8 7 2 2 4 2" xfId="36232"/>
    <cellStyle name="TotRow - Style8 7 2 2 5" xfId="36233"/>
    <cellStyle name="TotRow - Style8 7 2 2 5 2" xfId="36234"/>
    <cellStyle name="TotRow - Style8 7 2 2 6" xfId="36235"/>
    <cellStyle name="TotRow - Style8 7 2 2 6 2" xfId="36236"/>
    <cellStyle name="TotRow - Style8 7 2 2 7" xfId="36237"/>
    <cellStyle name="TotRow - Style8 7 2 3" xfId="36238"/>
    <cellStyle name="TotRow - Style8 7 2 3 2" xfId="36239"/>
    <cellStyle name="TotRow - Style8 7 2 3 3" xfId="36240"/>
    <cellStyle name="TotRow - Style8 7 2 4" xfId="36241"/>
    <cellStyle name="TotRow - Style8 7 2 4 2" xfId="36242"/>
    <cellStyle name="TotRow - Style8 7 2 4 3" xfId="36243"/>
    <cellStyle name="TotRow - Style8 7 2 5" xfId="36244"/>
    <cellStyle name="TotRow - Style8 7 2 5 2" xfId="36245"/>
    <cellStyle name="TotRow - Style8 7 2 5 3" xfId="36246"/>
    <cellStyle name="TotRow - Style8 7 2 6" xfId="36247"/>
    <cellStyle name="TotRow - Style8 7 2 6 2" xfId="36248"/>
    <cellStyle name="TotRow - Style8 7 2 7" xfId="36249"/>
    <cellStyle name="TotRow - Style8 7 2 7 2" xfId="36250"/>
    <cellStyle name="TotRow - Style8 7 2 8" xfId="36251"/>
    <cellStyle name="TotRow - Style8 7 2 8 2" xfId="36252"/>
    <cellStyle name="TotRow - Style8 7 2 9" xfId="36253"/>
    <cellStyle name="TotRow - Style8 7 3" xfId="36254"/>
    <cellStyle name="TotRow - Style8 7 3 2" xfId="36255"/>
    <cellStyle name="TotRow - Style8 7 3 2 2" xfId="36256"/>
    <cellStyle name="TotRow - Style8 7 3 2 3" xfId="36257"/>
    <cellStyle name="TotRow - Style8 7 3 3" xfId="36258"/>
    <cellStyle name="TotRow - Style8 7 3 3 2" xfId="36259"/>
    <cellStyle name="TotRow - Style8 7 3 3 3" xfId="36260"/>
    <cellStyle name="TotRow - Style8 7 3 4" xfId="36261"/>
    <cellStyle name="TotRow - Style8 7 3 4 2" xfId="36262"/>
    <cellStyle name="TotRow - Style8 7 3 5" xfId="36263"/>
    <cellStyle name="TotRow - Style8 7 3 5 2" xfId="36264"/>
    <cellStyle name="TotRow - Style8 7 3 6" xfId="36265"/>
    <cellStyle name="TotRow - Style8 7 3 6 2" xfId="36266"/>
    <cellStyle name="TotRow - Style8 7 3 7" xfId="36267"/>
    <cellStyle name="TotRow - Style8 7 4" xfId="36268"/>
    <cellStyle name="TotRow - Style8 7 4 2" xfId="36269"/>
    <cellStyle name="TotRow - Style8 7 5" xfId="36270"/>
    <cellStyle name="TotRow - Style8 7 6" xfId="36271"/>
    <cellStyle name="TotRow - Style8 8" xfId="36272"/>
    <cellStyle name="TotRow - Style8 8 2" xfId="36273"/>
    <cellStyle name="TotRow - Style8 8 2 2" xfId="36274"/>
    <cellStyle name="TotRow - Style8 8 2 2 2" xfId="36275"/>
    <cellStyle name="TotRow - Style8 8 2 2 2 2" xfId="36276"/>
    <cellStyle name="TotRow - Style8 8 2 2 2 3" xfId="36277"/>
    <cellStyle name="TotRow - Style8 8 2 2 3" xfId="36278"/>
    <cellStyle name="TotRow - Style8 8 2 2 3 2" xfId="36279"/>
    <cellStyle name="TotRow - Style8 8 2 2 3 3" xfId="36280"/>
    <cellStyle name="TotRow - Style8 8 2 2 4" xfId="36281"/>
    <cellStyle name="TotRow - Style8 8 2 2 4 2" xfId="36282"/>
    <cellStyle name="TotRow - Style8 8 2 2 5" xfId="36283"/>
    <cellStyle name="TotRow - Style8 8 2 2 5 2" xfId="36284"/>
    <cellStyle name="TotRow - Style8 8 2 2 6" xfId="36285"/>
    <cellStyle name="TotRow - Style8 8 2 2 6 2" xfId="36286"/>
    <cellStyle name="TotRow - Style8 8 2 2 7" xfId="36287"/>
    <cellStyle name="TotRow - Style8 8 2 3" xfId="36288"/>
    <cellStyle name="TotRow - Style8 8 2 3 2" xfId="36289"/>
    <cellStyle name="TotRow - Style8 8 2 3 3" xfId="36290"/>
    <cellStyle name="TotRow - Style8 8 2 4" xfId="36291"/>
    <cellStyle name="TotRow - Style8 8 2 4 2" xfId="36292"/>
    <cellStyle name="TotRow - Style8 8 2 4 3" xfId="36293"/>
    <cellStyle name="TotRow - Style8 8 2 5" xfId="36294"/>
    <cellStyle name="TotRow - Style8 8 2 5 2" xfId="36295"/>
    <cellStyle name="TotRow - Style8 8 2 5 3" xfId="36296"/>
    <cellStyle name="TotRow - Style8 8 2 6" xfId="36297"/>
    <cellStyle name="TotRow - Style8 8 2 6 2" xfId="36298"/>
    <cellStyle name="TotRow - Style8 8 2 7" xfId="36299"/>
    <cellStyle name="TotRow - Style8 8 2 7 2" xfId="36300"/>
    <cellStyle name="TotRow - Style8 8 2 8" xfId="36301"/>
    <cellStyle name="TotRow - Style8 8 2 8 2" xfId="36302"/>
    <cellStyle name="TotRow - Style8 8 2 9" xfId="36303"/>
    <cellStyle name="TotRow - Style8 8 3" xfId="36304"/>
    <cellStyle name="TotRow - Style8 8 3 2" xfId="36305"/>
    <cellStyle name="TotRow - Style8 8 3 2 2" xfId="36306"/>
    <cellStyle name="TotRow - Style8 8 3 2 2 2" xfId="36307"/>
    <cellStyle name="TotRow - Style8 8 3 2 2 3" xfId="36308"/>
    <cellStyle name="TotRow - Style8 8 3 2 3" xfId="36309"/>
    <cellStyle name="TotRow - Style8 8 3 2 3 2" xfId="36310"/>
    <cellStyle name="TotRow - Style8 8 3 2 3 3" xfId="36311"/>
    <cellStyle name="TotRow - Style8 8 3 2 4" xfId="36312"/>
    <cellStyle name="TotRow - Style8 8 3 2 4 2" xfId="36313"/>
    <cellStyle name="TotRow - Style8 8 3 2 5" xfId="36314"/>
    <cellStyle name="TotRow - Style8 8 3 2 5 2" xfId="36315"/>
    <cellStyle name="TotRow - Style8 8 3 2 6" xfId="36316"/>
    <cellStyle name="TotRow - Style8 8 3 2 6 2" xfId="36317"/>
    <cellStyle name="TotRow - Style8 8 3 2 7" xfId="36318"/>
    <cellStyle name="TotRow - Style8 8 3 3" xfId="36319"/>
    <cellStyle name="TotRow - Style8 8 3 3 2" xfId="36320"/>
    <cellStyle name="TotRow - Style8 8 3 3 3" xfId="36321"/>
    <cellStyle name="TotRow - Style8 8 3 4" xfId="36322"/>
    <cellStyle name="TotRow - Style8 8 3 4 2" xfId="36323"/>
    <cellStyle name="TotRow - Style8 8 3 4 3" xfId="36324"/>
    <cellStyle name="TotRow - Style8 8 3 5" xfId="36325"/>
    <cellStyle name="TotRow - Style8 8 3 5 2" xfId="36326"/>
    <cellStyle name="TotRow - Style8 8 3 5 3" xfId="36327"/>
    <cellStyle name="TotRow - Style8 8 3 6" xfId="36328"/>
    <cellStyle name="TotRow - Style8 8 3 6 2" xfId="36329"/>
    <cellStyle name="TotRow - Style8 8 3 7" xfId="36330"/>
    <cellStyle name="TotRow - Style8 8 3 7 2" xfId="36331"/>
    <cellStyle name="TotRow - Style8 8 3 8" xfId="36332"/>
    <cellStyle name="TotRow - Style8 8 3 8 2" xfId="36333"/>
    <cellStyle name="TotRow - Style8 8 3 9" xfId="36334"/>
    <cellStyle name="TotRow - Style8 8 4" xfId="36335"/>
    <cellStyle name="TotRow - Style8 8 4 2" xfId="36336"/>
    <cellStyle name="TotRow - Style8 8 4 2 2" xfId="36337"/>
    <cellStyle name="TotRow - Style8 8 4 2 3" xfId="36338"/>
    <cellStyle name="TotRow - Style8 8 4 3" xfId="36339"/>
    <cellStyle name="TotRow - Style8 8 4 3 2" xfId="36340"/>
    <cellStyle name="TotRow - Style8 8 4 3 3" xfId="36341"/>
    <cellStyle name="TotRow - Style8 8 4 4" xfId="36342"/>
    <cellStyle name="TotRow - Style8 8 4 4 2" xfId="36343"/>
    <cellStyle name="TotRow - Style8 8 4 5" xfId="36344"/>
    <cellStyle name="TotRow - Style8 8 4 5 2" xfId="36345"/>
    <cellStyle name="TotRow - Style8 8 4 6" xfId="36346"/>
    <cellStyle name="TotRow - Style8 8 4 6 2" xfId="36347"/>
    <cellStyle name="TotRow - Style8 8 4 7" xfId="36348"/>
    <cellStyle name="TotRow - Style8 8 5" xfId="36349"/>
    <cellStyle name="TotRow - Style8 8 5 2" xfId="36350"/>
    <cellStyle name="TotRow - Style8 8 6" xfId="36351"/>
    <cellStyle name="TotRow - Style8 8 7" xfId="36352"/>
    <cellStyle name="TotRow - Style8 9" xfId="36353"/>
    <cellStyle name="TotRow - Style8 9 2" xfId="36354"/>
    <cellStyle name="TotRow - Style8 9 2 2" xfId="36355"/>
    <cellStyle name="TotRow - Style8 9 2 2 2" xfId="36356"/>
    <cellStyle name="TotRow - Style8 9 2 2 2 2" xfId="36357"/>
    <cellStyle name="TotRow - Style8 9 2 2 2 3" xfId="36358"/>
    <cellStyle name="TotRow - Style8 9 2 2 3" xfId="36359"/>
    <cellStyle name="TotRow - Style8 9 2 2 3 2" xfId="36360"/>
    <cellStyle name="TotRow - Style8 9 2 2 3 3" xfId="36361"/>
    <cellStyle name="TotRow - Style8 9 2 2 4" xfId="36362"/>
    <cellStyle name="TotRow - Style8 9 2 2 4 2" xfId="36363"/>
    <cellStyle name="TotRow - Style8 9 2 2 5" xfId="36364"/>
    <cellStyle name="TotRow - Style8 9 2 2 5 2" xfId="36365"/>
    <cellStyle name="TotRow - Style8 9 2 2 6" xfId="36366"/>
    <cellStyle name="TotRow - Style8 9 2 2 6 2" xfId="36367"/>
    <cellStyle name="TotRow - Style8 9 2 2 7" xfId="36368"/>
    <cellStyle name="TotRow - Style8 9 2 3" xfId="36369"/>
    <cellStyle name="TotRow - Style8 9 2 3 2" xfId="36370"/>
    <cellStyle name="TotRow - Style8 9 2 3 3" xfId="36371"/>
    <cellStyle name="TotRow - Style8 9 2 4" xfId="36372"/>
    <cellStyle name="TotRow - Style8 9 2 4 2" xfId="36373"/>
    <cellStyle name="TotRow - Style8 9 2 4 3" xfId="36374"/>
    <cellStyle name="TotRow - Style8 9 2 5" xfId="36375"/>
    <cellStyle name="TotRow - Style8 9 2 5 2" xfId="36376"/>
    <cellStyle name="TotRow - Style8 9 2 5 3" xfId="36377"/>
    <cellStyle name="TotRow - Style8 9 2 6" xfId="36378"/>
    <cellStyle name="TotRow - Style8 9 2 6 2" xfId="36379"/>
    <cellStyle name="TotRow - Style8 9 2 7" xfId="36380"/>
    <cellStyle name="TotRow - Style8 9 2 7 2" xfId="36381"/>
    <cellStyle name="TotRow - Style8 9 2 8" xfId="36382"/>
    <cellStyle name="TotRow - Style8 9 2 8 2" xfId="36383"/>
    <cellStyle name="TotRow - Style8 9 2 9" xfId="36384"/>
    <cellStyle name="TotRow - Style8 9 3" xfId="36385"/>
    <cellStyle name="TotRow - Style8 9 3 2" xfId="36386"/>
    <cellStyle name="TotRow - Style8 9 3 2 2" xfId="36387"/>
    <cellStyle name="TotRow - Style8 9 3 2 3" xfId="36388"/>
    <cellStyle name="TotRow - Style8 9 3 3" xfId="36389"/>
    <cellStyle name="TotRow - Style8 9 3 3 2" xfId="36390"/>
    <cellStyle name="TotRow - Style8 9 3 3 3" xfId="36391"/>
    <cellStyle name="TotRow - Style8 9 3 4" xfId="36392"/>
    <cellStyle name="TotRow - Style8 9 3 4 2" xfId="36393"/>
    <cellStyle name="TotRow - Style8 9 3 5" xfId="36394"/>
    <cellStyle name="TotRow - Style8 9 3 5 2" xfId="36395"/>
    <cellStyle name="TotRow - Style8 9 3 6" xfId="36396"/>
    <cellStyle name="TotRow - Style8 9 3 6 2" xfId="36397"/>
    <cellStyle name="TotRow - Style8 9 3 7" xfId="36398"/>
    <cellStyle name="TotRow - Style8 9 4" xfId="36399"/>
    <cellStyle name="TotRow - Style8 9 4 2" xfId="36400"/>
    <cellStyle name="TotRow - Style8 9 5" xfId="36401"/>
    <cellStyle name="TotRow - Style8 9 6" xfId="36402"/>
    <cellStyle name="Warning Text 2" xfId="36403"/>
    <cellStyle name="Warning Text 3" xfId="36404"/>
    <cellStyle name="Обычный_Centr_0" xfId="36405"/>
  </cellStyles>
  <dxfs count="0"/>
  <tableStyles count="0" defaultTableStyle="TableStyleMedium2" defaultPivotStyle="PivotStyleLight16"/>
  <colors>
    <mruColors>
      <color rgb="FFF6BBA8"/>
      <color rgb="FFFFD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rontohydro.com\YDrive\pw_working\bpapazova\d0147403\Filing_Requirements_Chapter2_Appendices_f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rontohydro.com\YDrive\DOCUME~1\iyu\LOCALS~1\Temp\XPgrpwise\SOU%202014%20&amp;%202015%20CIR%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efreshError="1">
        <row r="24">
          <cell r="E24">
            <v>2014</v>
          </cell>
        </row>
        <row r="26">
          <cell r="E26">
            <v>2013</v>
          </cell>
        </row>
        <row r="28">
          <cell r="E28">
            <v>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_Template"/>
      <sheetName val="SOU_Template (2)"/>
      <sheetName val="Supporting Info"/>
      <sheetName val="BS Groups"/>
      <sheetName val="THESL RC"/>
      <sheetName val="EE"/>
      <sheetName val="RC List"/>
      <sheetName val="ELLIPSE SAP MAPPING"/>
      <sheetName val="Sheet1"/>
      <sheetName val="OEBacct_Ellipseacct"/>
      <sheetName val="Sheet3"/>
      <sheetName val="Pivot"/>
    </sheetNames>
    <sheetDataSet>
      <sheetData sheetId="0" refreshError="1"/>
      <sheetData sheetId="1" refreshError="1"/>
      <sheetData sheetId="2" refreshError="1">
        <row r="15">
          <cell r="A15" t="str">
            <v>Asset-Current</v>
          </cell>
        </row>
        <row r="16">
          <cell r="A16" t="str">
            <v>Asset-Capital</v>
          </cell>
          <cell r="E16" t="str">
            <v>Revenue-Dist.</v>
          </cell>
        </row>
        <row r="17">
          <cell r="A17" t="str">
            <v>Asset-Regulatory</v>
          </cell>
          <cell r="E17" t="str">
            <v>Revenue-COP</v>
          </cell>
        </row>
        <row r="18">
          <cell r="A18" t="str">
            <v>Asset-Non Curr.</v>
          </cell>
          <cell r="E18" t="str">
            <v>Cost of Power</v>
          </cell>
        </row>
        <row r="19">
          <cell r="A19" t="str">
            <v>Asset-CWIP</v>
          </cell>
          <cell r="E19" t="str">
            <v>Revenue Offsets</v>
          </cell>
        </row>
        <row r="20">
          <cell r="A20" t="str">
            <v>Asset-Other</v>
          </cell>
          <cell r="E20" t="str">
            <v>OM&amp;A</v>
          </cell>
        </row>
        <row r="21">
          <cell r="A21" t="str">
            <v>Liab.-Current</v>
          </cell>
          <cell r="E21" t="str">
            <v>PILS</v>
          </cell>
        </row>
        <row r="22">
          <cell r="A22" t="str">
            <v>Liab.-Regulatory</v>
          </cell>
          <cell r="E22" t="str">
            <v>Dep./Amort.</v>
          </cell>
        </row>
        <row r="23">
          <cell r="A23" t="str">
            <v>Liab.-Non Curr.</v>
          </cell>
          <cell r="E23" t="str">
            <v>Interest Inc.</v>
          </cell>
        </row>
        <row r="24">
          <cell r="A24" t="str">
            <v>Equity</v>
          </cell>
          <cell r="E24" t="str">
            <v>Interest Exp.</v>
          </cell>
        </row>
        <row r="25">
          <cell r="A25" t="str">
            <v>Revenue</v>
          </cell>
          <cell r="E25" t="str">
            <v>Unusual Gain/(Loss)</v>
          </cell>
        </row>
        <row r="26">
          <cell r="A26" t="str">
            <v>Revenue-Dist.</v>
          </cell>
          <cell r="E26" t="str">
            <v>Asset-Current</v>
          </cell>
        </row>
        <row r="27">
          <cell r="A27" t="str">
            <v>Revenue-DB</v>
          </cell>
          <cell r="E27" t="str">
            <v>Asset-Capital</v>
          </cell>
        </row>
        <row r="28">
          <cell r="A28" t="str">
            <v>Revenue-COP</v>
          </cell>
          <cell r="E28" t="str">
            <v>Asset-Regulatory</v>
          </cell>
        </row>
        <row r="29">
          <cell r="A29" t="str">
            <v>Other Income</v>
          </cell>
          <cell r="E29" t="str">
            <v>Asset-Non Curr.</v>
          </cell>
        </row>
        <row r="30">
          <cell r="A30" t="str">
            <v>Cost of Sales</v>
          </cell>
          <cell r="E30" t="str">
            <v>Asset-Other</v>
          </cell>
        </row>
        <row r="31">
          <cell r="A31" t="str">
            <v>Cost of Sales-DB</v>
          </cell>
          <cell r="E31" t="str">
            <v>Liab.-Current</v>
          </cell>
        </row>
        <row r="32">
          <cell r="A32" t="str">
            <v>Cost of Power</v>
          </cell>
          <cell r="E32" t="str">
            <v>Liab.-Regulatory</v>
          </cell>
        </row>
        <row r="33">
          <cell r="A33" t="str">
            <v>OPEX</v>
          </cell>
          <cell r="E33" t="str">
            <v>Liab.-Non Curr.</v>
          </cell>
        </row>
        <row r="34">
          <cell r="A34" t="str">
            <v>Tax Exp.</v>
          </cell>
          <cell r="E34" t="str">
            <v>Equity</v>
          </cell>
        </row>
        <row r="35">
          <cell r="A35" t="str">
            <v>Dep./Amort.</v>
          </cell>
        </row>
        <row r="36">
          <cell r="A36" t="str">
            <v>Interest Inc.</v>
          </cell>
        </row>
        <row r="37">
          <cell r="A37" t="str">
            <v>Interest Exp.</v>
          </cell>
        </row>
        <row r="38">
          <cell r="A38" t="str">
            <v>Other P&amp;L</v>
          </cell>
        </row>
        <row r="41">
          <cell r="E41" t="str">
            <v>Below-Grade Structure Maintenance (Seg)</v>
          </cell>
        </row>
        <row r="42">
          <cell r="E42" t="str">
            <v>Billing, Remittance &amp; Meter Data Management (Seg)</v>
          </cell>
        </row>
        <row r="43">
          <cell r="E43" t="str">
            <v>Building &amp; Stations Maintenance (Seg)</v>
          </cell>
        </row>
        <row r="44">
          <cell r="E44" t="str">
            <v>Cable Locates (Seg)</v>
          </cell>
        </row>
        <row r="45">
          <cell r="E45" t="str">
            <v>Cable Testing (Seg)</v>
          </cell>
        </row>
        <row r="46">
          <cell r="E46" t="str">
            <v>Capacity, Generation, Records, Investment &amp; Mtce and Reliability (Seg)</v>
          </cell>
        </row>
        <row r="47">
          <cell r="E47" t="str">
            <v>Collections (Seg)</v>
          </cell>
        </row>
        <row r="48">
          <cell r="E48" t="str">
            <v>Common Corporate Costs and Adjustments (Seg)</v>
          </cell>
        </row>
        <row r="49">
          <cell r="E49" t="str">
            <v>Communications &amp; Public Affairs (Seg)</v>
          </cell>
        </row>
        <row r="50">
          <cell r="E50" t="str">
            <v>Contractor Administration (Seg)</v>
          </cell>
        </row>
        <row r="51">
          <cell r="E51" t="str">
            <v>Control Centre (Seg)</v>
          </cell>
        </row>
        <row r="52">
          <cell r="E52" t="str">
            <v>Controllership (Seg)</v>
          </cell>
        </row>
        <row r="53">
          <cell r="E53" t="str">
            <v>Corporate, Commercial &amp; Real Property (Seg)</v>
          </cell>
        </row>
        <row r="54">
          <cell r="E54" t="str">
            <v>Customer Connections and Sustaining (Seg)</v>
          </cell>
        </row>
        <row r="55">
          <cell r="E55" t="str">
            <v>Customer Location Maintenance (Seg)</v>
          </cell>
        </row>
        <row r="56">
          <cell r="E56" t="str">
            <v>Customer Relationship Management (Seg)</v>
          </cell>
        </row>
        <row r="57">
          <cell r="E57" t="str">
            <v>Demand, Acquisition, Warehouse and Logistics (Seg)</v>
          </cell>
        </row>
        <row r="58">
          <cell r="E58" t="str">
            <v>Dispatch (Seg)</v>
          </cell>
        </row>
        <row r="59">
          <cell r="E59" t="str">
            <v>Emergency Field Response (Seg)</v>
          </cell>
        </row>
        <row r="60">
          <cell r="E60" t="str">
            <v>Employee Health &amp; Safety (Seg)</v>
          </cell>
        </row>
        <row r="61">
          <cell r="E61" t="str">
            <v>Equipment Services (Seg)</v>
          </cell>
        </row>
        <row r="62">
          <cell r="E62" t="str">
            <v>External Reporting (Seg)</v>
          </cell>
        </row>
        <row r="63">
          <cell r="E63" t="str">
            <v>Financial Services (Seg)</v>
          </cell>
        </row>
        <row r="64">
          <cell r="E64" t="str">
            <v>Former Street Lighting - Corrective (Seg)</v>
          </cell>
        </row>
        <row r="65">
          <cell r="E65" t="str">
            <v>Former Street Lighting - Emergency (Seg)</v>
          </cell>
        </row>
        <row r="66">
          <cell r="E66" t="str">
            <v>Grid Solutions &amp; EV's (Seg)</v>
          </cell>
        </row>
        <row r="67">
          <cell r="E67" t="str">
            <v>Insulator Washing (Seg)</v>
          </cell>
        </row>
        <row r="68">
          <cell r="E68" t="str">
            <v>Internal Work Execution (Seg)</v>
          </cell>
        </row>
        <row r="69">
          <cell r="E69" t="str">
            <v>IT Governance (Seg)</v>
          </cell>
        </row>
        <row r="70">
          <cell r="E70" t="str">
            <v>IT Operations (Seg)</v>
          </cell>
        </row>
        <row r="71">
          <cell r="E71" t="str">
            <v>Labour Relations &amp; Human Resources (Seg)</v>
          </cell>
        </row>
        <row r="72">
          <cell r="E72" t="str">
            <v>LEAP (Seg)</v>
          </cell>
        </row>
        <row r="73">
          <cell r="E73" t="str">
            <v>Lines and Stations Corrective Maintenance (Seg)</v>
          </cell>
        </row>
        <row r="74">
          <cell r="E74" t="str">
            <v>Litigation &amp; Claims (Seg)</v>
          </cell>
        </row>
        <row r="75">
          <cell r="E75" t="str">
            <v>Major Event Preparedness (Seg)</v>
          </cell>
        </row>
        <row r="76">
          <cell r="E76" t="str">
            <v>Management + Support (Seg)</v>
          </cell>
        </row>
        <row r="77">
          <cell r="E77" t="str">
            <v>Metering Services (Seg)</v>
          </cell>
        </row>
        <row r="78">
          <cell r="E78" t="str">
            <v>Network Protector Maintenance (Seg)</v>
          </cell>
        </row>
        <row r="79">
          <cell r="E79" t="str">
            <v>Overhead Line Patrols (Seg)</v>
          </cell>
        </row>
        <row r="80">
          <cell r="E80" t="str">
            <v>Overhead Switch Inspection (Seg)</v>
          </cell>
        </row>
        <row r="81">
          <cell r="E81" t="str">
            <v>Padmounted Equipment Maintenance (Seg)</v>
          </cell>
        </row>
        <row r="82">
          <cell r="E82" t="str">
            <v>Pole Inspections &amp; Treatments (Seg)</v>
          </cell>
        </row>
        <row r="83">
          <cell r="E83" t="str">
            <v>Project Execution (Seg)</v>
          </cell>
        </row>
        <row r="84">
          <cell r="E84" t="str">
            <v>Property Taxes (Seg)</v>
          </cell>
        </row>
        <row r="85">
          <cell r="E85" t="str">
            <v>Rates (Seg)</v>
          </cell>
        </row>
        <row r="86">
          <cell r="E86" t="str">
            <v>Regulatory Affairs (Seg)</v>
          </cell>
        </row>
        <row r="87">
          <cell r="E87" t="str">
            <v>Rentals &amp; Leases (Seg)</v>
          </cell>
        </row>
        <row r="88">
          <cell r="E88" t="str">
            <v>Security &amp; Enterprise Architecture (Seg)</v>
          </cell>
        </row>
        <row r="89">
          <cell r="E89" t="str">
            <v>SERM (Seg)</v>
          </cell>
        </row>
        <row r="90">
          <cell r="E90" t="str">
            <v>Standards &amp; Policies (Seg)</v>
          </cell>
        </row>
        <row r="91">
          <cell r="E91" t="str">
            <v>Station Auxilary Equipment Maintenance (Seg)</v>
          </cell>
        </row>
        <row r="92">
          <cell r="E92" t="str">
            <v>Stations (Seg)</v>
          </cell>
        </row>
        <row r="93">
          <cell r="E93" t="str">
            <v>Stations Switchgear Maintenance (Seg)</v>
          </cell>
        </row>
        <row r="94">
          <cell r="E94" t="str">
            <v>Storm and Major Event Damage (Seg)</v>
          </cell>
        </row>
        <row r="95">
          <cell r="E95" t="str">
            <v>Talent Acquisition &amp; Organizational Development (Seg)</v>
          </cell>
        </row>
        <row r="96">
          <cell r="E96" t="str">
            <v>Transformer Oil Reclamation (Seg)</v>
          </cell>
        </row>
        <row r="97">
          <cell r="E97" t="str">
            <v>TS &amp; MS Equipment Maintenance (Seg)</v>
          </cell>
        </row>
        <row r="98">
          <cell r="E98" t="str">
            <v>TS &amp; MS Inspections (Seg)</v>
          </cell>
        </row>
        <row r="99">
          <cell r="E99" t="str">
            <v>Utilities &amp; Communications (Seg)</v>
          </cell>
        </row>
        <row r="100">
          <cell r="E100" t="str">
            <v>Vault Access and Customer Isolations (Seg)</v>
          </cell>
        </row>
        <row r="101">
          <cell r="E101" t="str">
            <v>Vegetation Management (Seg)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EN142"/>
  <sheetViews>
    <sheetView view="pageBreakPreview" zoomScale="40" zoomScaleNormal="100" zoomScaleSheetLayoutView="40" zoomScalePageLayoutView="50" workbookViewId="0">
      <selection activeCell="A6" sqref="A6"/>
    </sheetView>
  </sheetViews>
  <sheetFormatPr defaultRowHeight="15"/>
  <cols>
    <col min="1" max="1" width="55.140625" customWidth="1"/>
    <col min="2" max="8" width="15.5703125" customWidth="1"/>
    <col min="9" max="9" width="13.28515625" bestFit="1" customWidth="1"/>
    <col min="10" max="10" width="14" customWidth="1"/>
    <col min="11" max="11" width="12.28515625" customWidth="1"/>
    <col min="12" max="12" width="14" customWidth="1"/>
    <col min="13" max="13" width="13.42578125" customWidth="1"/>
    <col min="14" max="14" width="15.28515625" customWidth="1"/>
  </cols>
  <sheetData>
    <row r="1" spans="1:11">
      <c r="J1" s="1" t="s">
        <v>0</v>
      </c>
      <c r="K1" s="2"/>
    </row>
    <row r="2" spans="1:11">
      <c r="J2" s="1" t="s">
        <v>1</v>
      </c>
      <c r="K2" s="3"/>
    </row>
    <row r="3" spans="1:11">
      <c r="J3" s="1" t="s">
        <v>2</v>
      </c>
      <c r="K3" s="3"/>
    </row>
    <row r="4" spans="1:11">
      <c r="J4" s="1" t="s">
        <v>3</v>
      </c>
      <c r="K4" s="3"/>
    </row>
    <row r="5" spans="1:11">
      <c r="J5" s="1" t="s">
        <v>4</v>
      </c>
      <c r="K5" s="4"/>
    </row>
    <row r="6" spans="1:11">
      <c r="E6" s="5"/>
      <c r="J6" s="1"/>
      <c r="K6" s="2"/>
    </row>
    <row r="7" spans="1:11">
      <c r="J7" s="1" t="s">
        <v>5</v>
      </c>
      <c r="K7" s="4"/>
    </row>
    <row r="9" spans="1:11" ht="18">
      <c r="A9" s="242" t="s">
        <v>77</v>
      </c>
      <c r="B9" s="242"/>
      <c r="C9" s="242"/>
      <c r="D9" s="242"/>
      <c r="E9" s="242"/>
      <c r="F9" s="242"/>
    </row>
    <row r="10" spans="1:11" ht="18">
      <c r="A10" s="242" t="s">
        <v>158</v>
      </c>
      <c r="B10" s="242"/>
      <c r="C10" s="242"/>
      <c r="D10" s="242"/>
      <c r="E10" s="242"/>
      <c r="F10" s="242"/>
    </row>
    <row r="12" spans="1:11" ht="15.75" thickBot="1">
      <c r="G12" s="6"/>
      <c r="H12" s="6" t="s">
        <v>6</v>
      </c>
    </row>
    <row r="13" spans="1:11" ht="70.5" customHeight="1" thickBot="1">
      <c r="A13" s="7"/>
      <c r="B13" s="8" t="s">
        <v>82</v>
      </c>
      <c r="C13" s="9" t="s">
        <v>87</v>
      </c>
      <c r="D13" s="10" t="s">
        <v>83</v>
      </c>
      <c r="E13" s="10" t="s">
        <v>84</v>
      </c>
      <c r="F13" s="10" t="s">
        <v>85</v>
      </c>
      <c r="G13" s="10" t="s">
        <v>86</v>
      </c>
      <c r="H13" s="11" t="s">
        <v>88</v>
      </c>
      <c r="I13" s="12"/>
      <c r="J13" s="12"/>
    </row>
    <row r="14" spans="1:11" ht="15.75" thickBot="1">
      <c r="A14" s="13" t="s">
        <v>7</v>
      </c>
      <c r="B14" s="14" t="s">
        <v>8</v>
      </c>
      <c r="C14" s="14" t="s">
        <v>8</v>
      </c>
      <c r="D14" s="14" t="s">
        <v>8</v>
      </c>
      <c r="E14" s="14" t="s">
        <v>8</v>
      </c>
      <c r="F14" s="14" t="s">
        <v>8</v>
      </c>
      <c r="G14" s="14" t="s">
        <v>8</v>
      </c>
      <c r="H14" s="15" t="s">
        <v>8</v>
      </c>
      <c r="I14" s="12"/>
      <c r="J14" s="12"/>
    </row>
    <row r="15" spans="1:11" s="5" customFormat="1">
      <c r="A15" s="16" t="s">
        <v>9</v>
      </c>
      <c r="B15" s="17">
        <v>0</v>
      </c>
      <c r="C15" s="17">
        <v>48560664.280000031</v>
      </c>
      <c r="D15" s="17">
        <v>56904312.719999969</v>
      </c>
      <c r="E15" s="17">
        <v>55051807.640000015</v>
      </c>
      <c r="F15" s="17">
        <v>56276483.590000011</v>
      </c>
      <c r="G15" s="17">
        <v>60176050.689999938</v>
      </c>
      <c r="H15" s="113">
        <v>59416345.11999999</v>
      </c>
      <c r="I15" s="18"/>
      <c r="J15" s="18"/>
    </row>
    <row r="16" spans="1:11" s="5" customFormat="1">
      <c r="A16" s="19" t="s">
        <v>10</v>
      </c>
      <c r="B16" s="20">
        <v>0</v>
      </c>
      <c r="C16" s="20">
        <v>67117348.340000018</v>
      </c>
      <c r="D16" s="20">
        <v>63054925.340000004</v>
      </c>
      <c r="E16" s="20">
        <v>64257781.629999995</v>
      </c>
      <c r="F16" s="20">
        <v>65947871.010000005</v>
      </c>
      <c r="G16" s="20">
        <v>67092445.839999989</v>
      </c>
      <c r="H16" s="114">
        <v>67716741.839999989</v>
      </c>
      <c r="I16" s="18"/>
      <c r="J16" s="18"/>
    </row>
    <row r="17" spans="1:10" s="5" customFormat="1">
      <c r="A17" s="21" t="s">
        <v>11</v>
      </c>
      <c r="B17" s="22">
        <f t="shared" ref="B17:G17" si="0">SUM(B15:B16)</f>
        <v>0</v>
      </c>
      <c r="C17" s="22">
        <f t="shared" si="0"/>
        <v>115678012.62000005</v>
      </c>
      <c r="D17" s="22">
        <f t="shared" si="0"/>
        <v>119959238.05999997</v>
      </c>
      <c r="E17" s="22">
        <f t="shared" si="0"/>
        <v>119309589.27000001</v>
      </c>
      <c r="F17" s="22">
        <f t="shared" si="0"/>
        <v>122224354.60000002</v>
      </c>
      <c r="G17" s="22">
        <f t="shared" si="0"/>
        <v>127268496.52999993</v>
      </c>
      <c r="H17" s="28">
        <f>SUM(H15:H16)</f>
        <v>127133086.95999998</v>
      </c>
      <c r="I17" s="18"/>
      <c r="J17" s="18"/>
    </row>
    <row r="18" spans="1:10">
      <c r="A18" s="23" t="s">
        <v>12</v>
      </c>
      <c r="B18" s="24"/>
      <c r="C18" s="24"/>
      <c r="D18" s="25">
        <f>IF(ISERROR((D17-C17)/C17), "", (D17-C17)/C17)</f>
        <v>3.7009846063518245E-2</v>
      </c>
      <c r="E18" s="25">
        <f>IF(ISERROR((E17-D17)/D17), "", (E17-D17)/D17)</f>
        <v>-5.4155794960537114E-3</v>
      </c>
      <c r="F18" s="25">
        <f>IF(ISERROR((F17-E17)/E17), "", (F17-E17)/E17)</f>
        <v>2.4430268747332961E-2</v>
      </c>
      <c r="G18" s="25">
        <f>IF(ISERROR((G17-F17)/F17), "", (G17-F17)/F17)</f>
        <v>4.1269532136272796E-2</v>
      </c>
      <c r="H18" s="29">
        <f>IF(ISERROR((H17-G17)/G17), "", (H17-G17)/G17)</f>
        <v>-1.0639677036494981E-3</v>
      </c>
      <c r="I18" s="12"/>
      <c r="J18" s="12"/>
    </row>
    <row r="19" spans="1:10">
      <c r="A19" s="23" t="s">
        <v>134</v>
      </c>
      <c r="B19" s="25"/>
      <c r="C19" s="25"/>
      <c r="D19" s="25"/>
      <c r="E19" s="25"/>
      <c r="F19" s="25"/>
      <c r="G19" s="25"/>
      <c r="H19" s="26">
        <f>IF(ISERROR((H17-C17)/C17), "", (H17-C17)/C17)</f>
        <v>9.9025511249312512E-2</v>
      </c>
      <c r="I19" s="12"/>
      <c r="J19" s="12"/>
    </row>
    <row r="20" spans="1:10" s="5" customFormat="1">
      <c r="A20" s="19" t="s">
        <v>14</v>
      </c>
      <c r="B20" s="20">
        <v>0</v>
      </c>
      <c r="C20" s="20">
        <v>36744405.640000001</v>
      </c>
      <c r="D20" s="20">
        <v>33377473.260000009</v>
      </c>
      <c r="E20" s="20">
        <v>34907275.649999999</v>
      </c>
      <c r="F20" s="20">
        <v>37776837.130000003</v>
      </c>
      <c r="G20" s="20">
        <v>38427180.390000001</v>
      </c>
      <c r="H20" s="114">
        <v>38791976.829999998</v>
      </c>
      <c r="I20" s="18"/>
      <c r="J20" s="18"/>
    </row>
    <row r="21" spans="1:10" s="5" customFormat="1">
      <c r="A21" s="19" t="s">
        <v>15</v>
      </c>
      <c r="B21" s="20">
        <v>0</v>
      </c>
      <c r="C21" s="20">
        <v>3497635.53</v>
      </c>
      <c r="D21" s="20">
        <v>2525811.3400000003</v>
      </c>
      <c r="E21" s="20">
        <v>2334673.9800000004</v>
      </c>
      <c r="F21" s="20">
        <v>2598830.5200000005</v>
      </c>
      <c r="G21" s="20">
        <v>2686170.330000001</v>
      </c>
      <c r="H21" s="114">
        <v>2783236.4200000004</v>
      </c>
      <c r="I21" s="18"/>
      <c r="J21" s="18"/>
    </row>
    <row r="22" spans="1:10" s="5" customFormat="1">
      <c r="A22" s="19" t="s">
        <v>16</v>
      </c>
      <c r="B22" s="20">
        <v>0</v>
      </c>
      <c r="C22" s="20">
        <v>81900893.689999983</v>
      </c>
      <c r="D22" s="20">
        <v>88335429.409999982</v>
      </c>
      <c r="E22" s="20">
        <v>92470721.730000034</v>
      </c>
      <c r="F22" s="20">
        <v>92107854.330000028</v>
      </c>
      <c r="G22" s="20">
        <v>93447562.659999996</v>
      </c>
      <c r="H22" s="114">
        <v>94987737.249999955</v>
      </c>
      <c r="I22" s="111"/>
      <c r="J22" s="111"/>
    </row>
    <row r="23" spans="1:10" s="5" customFormat="1">
      <c r="A23" s="19" t="s">
        <v>17</v>
      </c>
      <c r="B23" s="20">
        <v>0</v>
      </c>
      <c r="C23" s="20">
        <v>5192007.1899999995</v>
      </c>
      <c r="D23" s="20">
        <v>4648749.1900000004</v>
      </c>
      <c r="E23" s="20">
        <v>5277110.1700000009</v>
      </c>
      <c r="F23" s="20">
        <v>5588185.2400000002</v>
      </c>
      <c r="G23" s="20">
        <v>5392264.5299999993</v>
      </c>
      <c r="H23" s="114">
        <v>5534975.9299999997</v>
      </c>
      <c r="I23" s="18"/>
      <c r="J23" s="18"/>
    </row>
    <row r="24" spans="1:10" s="5" customFormat="1">
      <c r="A24" s="19" t="s">
        <v>18</v>
      </c>
      <c r="B24" s="20">
        <v>0</v>
      </c>
      <c r="C24" s="20">
        <v>968556.44</v>
      </c>
      <c r="D24" s="20">
        <v>965725.74</v>
      </c>
      <c r="E24" s="20">
        <v>957878.78</v>
      </c>
      <c r="F24" s="20">
        <v>919560.10000000009</v>
      </c>
      <c r="G24" s="20">
        <v>936684.38</v>
      </c>
      <c r="H24" s="114">
        <v>968192.49</v>
      </c>
      <c r="I24" s="18"/>
      <c r="J24" s="18"/>
    </row>
    <row r="25" spans="1:10" s="5" customFormat="1">
      <c r="A25" s="21" t="s">
        <v>11</v>
      </c>
      <c r="B25" s="22">
        <f t="shared" ref="B25:G25" si="1">SUM(B20:B24)</f>
        <v>0</v>
      </c>
      <c r="C25" s="22">
        <f t="shared" si="1"/>
        <v>128303498.48999998</v>
      </c>
      <c r="D25" s="22">
        <f t="shared" si="1"/>
        <v>129853188.93999998</v>
      </c>
      <c r="E25" s="22">
        <f t="shared" si="1"/>
        <v>135947660.31000003</v>
      </c>
      <c r="F25" s="22">
        <f t="shared" si="1"/>
        <v>138991267.32000002</v>
      </c>
      <c r="G25" s="22">
        <f t="shared" si="1"/>
        <v>140889862.28999999</v>
      </c>
      <c r="H25" s="28">
        <f>SUM(H20:H24)</f>
        <v>143066118.91999996</v>
      </c>
      <c r="I25" s="18"/>
      <c r="J25" s="18"/>
    </row>
    <row r="26" spans="1:10">
      <c r="A26" s="23" t="s">
        <v>12</v>
      </c>
      <c r="B26" s="24"/>
      <c r="C26" s="24"/>
      <c r="D26" s="25">
        <f>IF(ISERROR((D25-C25)/C25), "", (D25-C25)/C25)</f>
        <v>1.2078317958888599E-2</v>
      </c>
      <c r="E26" s="25">
        <f>IF(ISERROR((E25-D25)/D25), "", (E25-D25)/D25)</f>
        <v>4.6933551803768667E-2</v>
      </c>
      <c r="F26" s="25">
        <f>IF(ISERROR((F25-E25)/E25), "", (F25-E25)/E25)</f>
        <v>2.2388079375986945E-2</v>
      </c>
      <c r="G26" s="25">
        <f>IF(ISERROR((G25-F25)/F25), "", (G25-F25)/F25)</f>
        <v>1.3659814797060797E-2</v>
      </c>
      <c r="H26" s="27">
        <f>IF(ISERROR((H25-G25)/G25), "", (H25-G25)/G25)</f>
        <v>1.5446509739078868E-2</v>
      </c>
      <c r="I26" s="116"/>
      <c r="J26" s="12"/>
    </row>
    <row r="27" spans="1:10" ht="24">
      <c r="A27" s="23" t="s">
        <v>13</v>
      </c>
      <c r="B27" s="24"/>
      <c r="C27" s="24"/>
      <c r="D27" s="24"/>
      <c r="E27" s="24"/>
      <c r="F27" s="24"/>
      <c r="G27" s="24"/>
      <c r="H27" s="29">
        <f>IF(ISERROR((H25-C25)/C25), "", (H25-C25)/C25)</f>
        <v>0.11506015505220679</v>
      </c>
      <c r="I27" s="12"/>
      <c r="J27" s="12"/>
    </row>
    <row r="28" spans="1:10">
      <c r="A28" s="221" t="s">
        <v>19</v>
      </c>
      <c r="B28" s="22">
        <v>243900000</v>
      </c>
      <c r="C28" s="22">
        <f t="shared" ref="C28:H28" si="2">C25+C17</f>
        <v>243981511.11000001</v>
      </c>
      <c r="D28" s="22">
        <f t="shared" si="2"/>
        <v>249812426.99999994</v>
      </c>
      <c r="E28" s="22">
        <f t="shared" si="2"/>
        <v>255257249.58000004</v>
      </c>
      <c r="F28" s="22">
        <f t="shared" si="2"/>
        <v>261215621.92000005</v>
      </c>
      <c r="G28" s="22">
        <f t="shared" si="2"/>
        <v>268158358.81999993</v>
      </c>
      <c r="H28" s="28">
        <f t="shared" si="2"/>
        <v>270199205.87999994</v>
      </c>
      <c r="I28" s="12"/>
      <c r="J28" s="12"/>
    </row>
    <row r="29" spans="1:10">
      <c r="A29" s="23" t="s">
        <v>12</v>
      </c>
      <c r="B29" s="122"/>
      <c r="C29" s="24"/>
      <c r="D29" s="25">
        <f>IF(ISERROR((D28-C28)/C28), "", (D28-C28)/C28)</f>
        <v>2.389900719719305E-2</v>
      </c>
      <c r="E29" s="25">
        <f>IF(ISERROR((E28-D28)/D28), "", (E28-D28)/D28)</f>
        <v>2.1795643416890963E-2</v>
      </c>
      <c r="F29" s="25">
        <f>IF(ISERROR((F28-E28)/E28), "", (F28-E28)/E28)</f>
        <v>2.3342617495894443E-2</v>
      </c>
      <c r="G29" s="25">
        <f>IF(ISERROR((G28-F28)/F28), "", (G28-F28)/F28)</f>
        <v>2.6578566966895152E-2</v>
      </c>
      <c r="H29" s="29">
        <f>IF(ISERROR((H28-G28)/G28), "", (H28-G28)/G28)</f>
        <v>7.6106039318726273E-3</v>
      </c>
      <c r="I29" s="12"/>
      <c r="J29" s="12"/>
    </row>
    <row r="30" spans="1:10">
      <c r="A30" s="226" t="s">
        <v>132</v>
      </c>
      <c r="B30" s="227">
        <v>0</v>
      </c>
      <c r="C30" s="227">
        <v>0</v>
      </c>
      <c r="D30" s="227">
        <v>0</v>
      </c>
      <c r="E30" s="227">
        <v>0</v>
      </c>
      <c r="F30" s="227">
        <v>0</v>
      </c>
      <c r="G30" s="227">
        <v>0</v>
      </c>
      <c r="H30" s="228">
        <v>7298638</v>
      </c>
      <c r="I30" s="12"/>
      <c r="J30" s="12"/>
    </row>
    <row r="31" spans="1:10" s="5" customFormat="1">
      <c r="A31" s="221" t="s">
        <v>133</v>
      </c>
      <c r="B31" s="22">
        <f>B30+B28</f>
        <v>243900000</v>
      </c>
      <c r="C31" s="22">
        <f t="shared" ref="C31:H31" si="3">C30+C28</f>
        <v>243981511.11000001</v>
      </c>
      <c r="D31" s="22">
        <f t="shared" si="3"/>
        <v>249812426.99999994</v>
      </c>
      <c r="E31" s="22">
        <f t="shared" si="3"/>
        <v>255257249.58000004</v>
      </c>
      <c r="F31" s="22">
        <f t="shared" si="3"/>
        <v>261215621.92000005</v>
      </c>
      <c r="G31" s="22">
        <f t="shared" si="3"/>
        <v>268158358.81999993</v>
      </c>
      <c r="H31" s="28">
        <f t="shared" si="3"/>
        <v>277497843.87999994</v>
      </c>
      <c r="I31" s="18"/>
      <c r="J31" s="18"/>
    </row>
    <row r="32" spans="1:10" ht="15.75" thickBot="1">
      <c r="A32" s="30" t="s">
        <v>12</v>
      </c>
      <c r="B32" s="31"/>
      <c r="C32" s="32"/>
      <c r="D32" s="33">
        <f>IF(ISERROR((D31-C31)/C31), "", (D31-C31)/C31)</f>
        <v>2.389900719719305E-2</v>
      </c>
      <c r="E32" s="33">
        <f>IF(ISERROR((E31-D31)/D31), "", (E31-D31)/D31)</f>
        <v>2.1795643416890963E-2</v>
      </c>
      <c r="F32" s="33">
        <f>IF(ISERROR((F31-E31)/E31), "", (F31-E31)/E31)</f>
        <v>2.3342617495894443E-2</v>
      </c>
      <c r="G32" s="33">
        <f>IF(ISERROR((G31-F31)/F31), "", (G31-F31)/F31)</f>
        <v>2.6578566966895152E-2</v>
      </c>
      <c r="H32" s="33">
        <f>IF(ISERROR((H31-G31)/G31), "", (H31-G31)/G31)</f>
        <v>3.482824514998277E-2</v>
      </c>
      <c r="I32" s="116"/>
      <c r="J32" s="12"/>
    </row>
    <row r="33" spans="1:14">
      <c r="A33" s="34"/>
      <c r="B33" s="35"/>
      <c r="C33" s="35"/>
      <c r="D33" s="36"/>
      <c r="E33" s="36"/>
      <c r="F33" s="36"/>
      <c r="G33" s="36"/>
      <c r="H33" s="37"/>
      <c r="I33" s="12"/>
      <c r="J33" s="12"/>
    </row>
    <row r="34" spans="1:14" ht="15.75" thickBot="1">
      <c r="A34" s="34"/>
      <c r="B34" s="34"/>
      <c r="C34" s="34"/>
      <c r="D34" s="34"/>
      <c r="E34" s="34"/>
      <c r="F34" s="34"/>
      <c r="G34" s="34"/>
      <c r="H34" s="12"/>
      <c r="I34" s="12"/>
      <c r="J34" s="12"/>
    </row>
    <row r="35" spans="1:14" ht="36">
      <c r="A35" s="38"/>
      <c r="B35" s="39" t="str">
        <f t="shared" ref="B35:H35" si="4">B13</f>
        <v>Last Rebasing Year (2015 Board-Approved)</v>
      </c>
      <c r="C35" s="39" t="str">
        <f t="shared" si="4"/>
        <v>2015 Actuals</v>
      </c>
      <c r="D35" s="39" t="str">
        <f t="shared" si="4"/>
        <v>2016 Actuals</v>
      </c>
      <c r="E35" s="39" t="str">
        <f t="shared" si="4"/>
        <v>2017 Actuals</v>
      </c>
      <c r="F35" s="39" t="str">
        <f t="shared" si="4"/>
        <v>2018 Bridge Year</v>
      </c>
      <c r="G35" s="39" t="str">
        <f t="shared" si="4"/>
        <v>2019 Bridge Year</v>
      </c>
      <c r="H35" s="40" t="str">
        <f t="shared" si="4"/>
        <v>2020 Test Year</v>
      </c>
      <c r="I35" s="12"/>
      <c r="J35" s="12"/>
    </row>
    <row r="36" spans="1:14" s="5" customFormat="1">
      <c r="A36" s="19" t="s">
        <v>9</v>
      </c>
      <c r="B36" s="41">
        <f t="shared" ref="B36:H37" si="5">B15</f>
        <v>0</v>
      </c>
      <c r="C36" s="41">
        <f t="shared" si="5"/>
        <v>48560664.280000031</v>
      </c>
      <c r="D36" s="41">
        <f t="shared" si="5"/>
        <v>56904312.719999969</v>
      </c>
      <c r="E36" s="41">
        <f t="shared" si="5"/>
        <v>55051807.640000015</v>
      </c>
      <c r="F36" s="41">
        <f t="shared" si="5"/>
        <v>56276483.590000011</v>
      </c>
      <c r="G36" s="41">
        <f t="shared" si="5"/>
        <v>60176050.689999938</v>
      </c>
      <c r="H36" s="42">
        <f t="shared" si="5"/>
        <v>59416345.11999999</v>
      </c>
      <c r="I36" s="18"/>
      <c r="J36" s="18"/>
    </row>
    <row r="37" spans="1:14" s="5" customFormat="1">
      <c r="A37" s="19" t="s">
        <v>10</v>
      </c>
      <c r="B37" s="41">
        <f t="shared" si="5"/>
        <v>0</v>
      </c>
      <c r="C37" s="41">
        <f t="shared" si="5"/>
        <v>67117348.340000018</v>
      </c>
      <c r="D37" s="41">
        <f t="shared" si="5"/>
        <v>63054925.340000004</v>
      </c>
      <c r="E37" s="41">
        <f t="shared" si="5"/>
        <v>64257781.629999995</v>
      </c>
      <c r="F37" s="41">
        <f t="shared" si="5"/>
        <v>65947871.010000005</v>
      </c>
      <c r="G37" s="41">
        <f t="shared" si="5"/>
        <v>67092445.839999989</v>
      </c>
      <c r="H37" s="42">
        <f t="shared" si="5"/>
        <v>67716741.839999989</v>
      </c>
      <c r="I37" s="18"/>
      <c r="J37" s="18"/>
    </row>
    <row r="38" spans="1:14" s="5" customFormat="1">
      <c r="A38" s="19" t="s">
        <v>14</v>
      </c>
      <c r="B38" s="41">
        <f t="shared" ref="B38:H42" si="6">B20</f>
        <v>0</v>
      </c>
      <c r="C38" s="41">
        <f t="shared" si="6"/>
        <v>36744405.640000001</v>
      </c>
      <c r="D38" s="41">
        <f t="shared" si="6"/>
        <v>33377473.260000009</v>
      </c>
      <c r="E38" s="41">
        <f t="shared" si="6"/>
        <v>34907275.649999999</v>
      </c>
      <c r="F38" s="41">
        <f t="shared" si="6"/>
        <v>37776837.130000003</v>
      </c>
      <c r="G38" s="41">
        <f t="shared" si="6"/>
        <v>38427180.390000001</v>
      </c>
      <c r="H38" s="42">
        <f t="shared" si="6"/>
        <v>38791976.829999998</v>
      </c>
      <c r="I38" s="18"/>
      <c r="J38" s="18"/>
    </row>
    <row r="39" spans="1:14" s="5" customFormat="1">
      <c r="A39" s="19" t="s">
        <v>15</v>
      </c>
      <c r="B39" s="41">
        <f t="shared" si="6"/>
        <v>0</v>
      </c>
      <c r="C39" s="41">
        <f t="shared" si="6"/>
        <v>3497635.53</v>
      </c>
      <c r="D39" s="41">
        <f t="shared" si="6"/>
        <v>2525811.3400000003</v>
      </c>
      <c r="E39" s="41">
        <f t="shared" si="6"/>
        <v>2334673.9800000004</v>
      </c>
      <c r="F39" s="41">
        <f t="shared" si="6"/>
        <v>2598830.5200000005</v>
      </c>
      <c r="G39" s="41">
        <f t="shared" si="6"/>
        <v>2686170.330000001</v>
      </c>
      <c r="H39" s="42">
        <f t="shared" si="6"/>
        <v>2783236.4200000004</v>
      </c>
      <c r="I39" s="18"/>
      <c r="J39" s="18"/>
    </row>
    <row r="40" spans="1:14" s="5" customFormat="1">
      <c r="A40" s="19" t="s">
        <v>16</v>
      </c>
      <c r="B40" s="41">
        <f t="shared" si="6"/>
        <v>0</v>
      </c>
      <c r="C40" s="41">
        <f t="shared" si="6"/>
        <v>81900893.689999983</v>
      </c>
      <c r="D40" s="41">
        <f t="shared" si="6"/>
        <v>88335429.409999982</v>
      </c>
      <c r="E40" s="41">
        <f t="shared" si="6"/>
        <v>92470721.730000034</v>
      </c>
      <c r="F40" s="41">
        <f t="shared" si="6"/>
        <v>92107854.330000028</v>
      </c>
      <c r="G40" s="41">
        <f t="shared" si="6"/>
        <v>93447562.659999996</v>
      </c>
      <c r="H40" s="42">
        <f t="shared" si="6"/>
        <v>94987737.249999955</v>
      </c>
      <c r="I40" s="18"/>
      <c r="J40" s="18"/>
    </row>
    <row r="41" spans="1:14" s="5" customFormat="1">
      <c r="A41" s="19" t="s">
        <v>17</v>
      </c>
      <c r="B41" s="41">
        <f t="shared" si="6"/>
        <v>0</v>
      </c>
      <c r="C41" s="41">
        <f t="shared" si="6"/>
        <v>5192007.1899999995</v>
      </c>
      <c r="D41" s="41">
        <f t="shared" si="6"/>
        <v>4648749.1900000004</v>
      </c>
      <c r="E41" s="41">
        <f t="shared" si="6"/>
        <v>5277110.1700000009</v>
      </c>
      <c r="F41" s="41">
        <f t="shared" si="6"/>
        <v>5588185.2400000002</v>
      </c>
      <c r="G41" s="41">
        <f t="shared" si="6"/>
        <v>5392264.5299999993</v>
      </c>
      <c r="H41" s="42">
        <f t="shared" si="6"/>
        <v>5534975.9299999997</v>
      </c>
      <c r="I41" s="18"/>
      <c r="J41" s="18"/>
    </row>
    <row r="42" spans="1:14" s="5" customFormat="1">
      <c r="A42" s="19" t="s">
        <v>18</v>
      </c>
      <c r="B42" s="41">
        <f t="shared" si="6"/>
        <v>0</v>
      </c>
      <c r="C42" s="41">
        <f t="shared" si="6"/>
        <v>968556.44</v>
      </c>
      <c r="D42" s="41">
        <f t="shared" si="6"/>
        <v>965725.74</v>
      </c>
      <c r="E42" s="41">
        <f t="shared" si="6"/>
        <v>957878.78</v>
      </c>
      <c r="F42" s="41">
        <f t="shared" si="6"/>
        <v>919560.10000000009</v>
      </c>
      <c r="G42" s="41">
        <f t="shared" si="6"/>
        <v>936684.38</v>
      </c>
      <c r="H42" s="42">
        <f t="shared" si="6"/>
        <v>968192.49</v>
      </c>
      <c r="I42" s="18"/>
      <c r="J42" s="18"/>
    </row>
    <row r="43" spans="1:14" s="5" customFormat="1" ht="16.149999999999999" customHeight="1">
      <c r="A43" s="23" t="s">
        <v>132</v>
      </c>
      <c r="B43" s="41">
        <f>B30</f>
        <v>0</v>
      </c>
      <c r="C43" s="41">
        <f t="shared" ref="C43:H43" si="7">C30</f>
        <v>0</v>
      </c>
      <c r="D43" s="41">
        <f t="shared" si="7"/>
        <v>0</v>
      </c>
      <c r="E43" s="41">
        <f t="shared" si="7"/>
        <v>0</v>
      </c>
      <c r="F43" s="41">
        <f t="shared" si="7"/>
        <v>0</v>
      </c>
      <c r="G43" s="41">
        <f t="shared" si="7"/>
        <v>0</v>
      </c>
      <c r="H43" s="42">
        <f t="shared" si="7"/>
        <v>7298638</v>
      </c>
      <c r="I43" s="18"/>
      <c r="J43" s="18"/>
    </row>
    <row r="44" spans="1:14" s="5" customFormat="1">
      <c r="A44" s="21" t="s">
        <v>19</v>
      </c>
      <c r="B44" s="22">
        <f>+B31</f>
        <v>243900000</v>
      </c>
      <c r="C44" s="22">
        <f t="shared" ref="C44:H44" si="8">SUM(C36:C43)</f>
        <v>243981511.11000001</v>
      </c>
      <c r="D44" s="22">
        <f t="shared" si="8"/>
        <v>249812427</v>
      </c>
      <c r="E44" s="22">
        <f t="shared" si="8"/>
        <v>255257249.58000004</v>
      </c>
      <c r="F44" s="22">
        <f t="shared" si="8"/>
        <v>261215621.92000005</v>
      </c>
      <c r="G44" s="22">
        <f t="shared" si="8"/>
        <v>268158358.81999993</v>
      </c>
      <c r="H44" s="28">
        <f t="shared" si="8"/>
        <v>277497843.87999994</v>
      </c>
      <c r="I44" s="18"/>
      <c r="J44" s="18"/>
    </row>
    <row r="45" spans="1:14" ht="15.75" thickBot="1">
      <c r="A45" s="30" t="s">
        <v>12</v>
      </c>
      <c r="B45" s="31"/>
      <c r="C45" s="32"/>
      <c r="D45" s="33">
        <f>IF(ISERROR((D44-C44)/C44), "", (D44-C44)/C44)</f>
        <v>2.3899007197193293E-2</v>
      </c>
      <c r="E45" s="33">
        <f>IF(ISERROR((E44-D44)/D44), "", (E44-D44)/D44)</f>
        <v>2.1795643416890716E-2</v>
      </c>
      <c r="F45" s="33">
        <f>IF(ISERROR((F44-E44)/E44), "", (F44-E44)/E44)</f>
        <v>2.3342617495894443E-2</v>
      </c>
      <c r="G45" s="33">
        <f>IF(ISERROR((G44-F44)/F44), "", (G44-F44)/F44)</f>
        <v>2.6578566966895152E-2</v>
      </c>
      <c r="H45" s="115">
        <f>IF(ISERROR((H44-G44)/G44), "", (H44-G44)/G44)</f>
        <v>3.482824514998277E-2</v>
      </c>
      <c r="I45" s="116"/>
      <c r="J45" s="12"/>
    </row>
    <row r="46" spans="1:14">
      <c r="A46" s="12"/>
      <c r="B46" s="12"/>
      <c r="C46" s="12"/>
      <c r="D46" s="12"/>
      <c r="E46" s="12"/>
      <c r="F46" s="12"/>
      <c r="G46" s="12"/>
      <c r="H46" s="12"/>
      <c r="I46" s="12"/>
      <c r="J46" s="12"/>
      <c r="K46" s="12"/>
      <c r="L46" s="12"/>
    </row>
    <row r="47" spans="1:14" ht="15.75" thickBot="1">
      <c r="A47" s="12"/>
      <c r="B47" s="12"/>
      <c r="C47" s="12"/>
      <c r="D47" s="12"/>
      <c r="E47" s="12"/>
      <c r="F47" s="12"/>
      <c r="G47" s="12"/>
      <c r="H47" s="12"/>
      <c r="I47" s="12"/>
      <c r="J47" s="12"/>
      <c r="K47" s="12"/>
      <c r="L47" s="12"/>
      <c r="M47" s="12"/>
    </row>
    <row r="48" spans="1:14" ht="36.75" thickBot="1">
      <c r="A48" s="43"/>
      <c r="B48" s="44" t="str">
        <f>B13</f>
        <v>Last Rebasing Year (2015 Board-Approved)</v>
      </c>
      <c r="C48" s="44" t="str">
        <f>C13</f>
        <v>2015 Actuals</v>
      </c>
      <c r="D48" s="44" t="s">
        <v>89</v>
      </c>
      <c r="E48" s="44" t="str">
        <f>D13</f>
        <v>2016 Actuals</v>
      </c>
      <c r="F48" s="44" t="s">
        <v>90</v>
      </c>
      <c r="G48" s="44" t="str">
        <f>E13</f>
        <v>2017 Actuals</v>
      </c>
      <c r="H48" s="44" t="s">
        <v>91</v>
      </c>
      <c r="I48" s="44" t="str">
        <f>F13</f>
        <v>2018 Bridge Year</v>
      </c>
      <c r="J48" s="44" t="s">
        <v>92</v>
      </c>
      <c r="K48" s="44" t="str">
        <f>G13</f>
        <v>2019 Bridge Year</v>
      </c>
      <c r="L48" s="44" t="s">
        <v>93</v>
      </c>
      <c r="M48" s="44" t="str">
        <f>H13</f>
        <v>2020 Test Year</v>
      </c>
      <c r="N48" s="45" t="s">
        <v>94</v>
      </c>
    </row>
    <row r="49" spans="1:14" s="5" customFormat="1">
      <c r="A49" s="46" t="s">
        <v>9</v>
      </c>
      <c r="B49" s="47">
        <f>B15</f>
        <v>0</v>
      </c>
      <c r="C49" s="47">
        <f>C15</f>
        <v>48560664.280000031</v>
      </c>
      <c r="D49" s="48">
        <f t="shared" ref="D49:D56" si="9">B49-C49</f>
        <v>-48560664.280000031</v>
      </c>
      <c r="E49" s="48">
        <f>D15</f>
        <v>56904312.719999969</v>
      </c>
      <c r="F49" s="48">
        <f>E49-C49</f>
        <v>8343648.439999938</v>
      </c>
      <c r="G49" s="48">
        <f>E15</f>
        <v>55051807.640000015</v>
      </c>
      <c r="H49" s="48">
        <f>G49-E49</f>
        <v>-1852505.0799999535</v>
      </c>
      <c r="I49" s="48">
        <f>F15</f>
        <v>56276483.590000011</v>
      </c>
      <c r="J49" s="48">
        <f>I49-G49</f>
        <v>1224675.9499999955</v>
      </c>
      <c r="K49" s="48">
        <f>G15</f>
        <v>60176050.689999938</v>
      </c>
      <c r="L49" s="48">
        <f>K49-I49</f>
        <v>3899567.099999927</v>
      </c>
      <c r="M49" s="48">
        <f>H15</f>
        <v>59416345.11999999</v>
      </c>
      <c r="N49" s="49">
        <f>M49-K49</f>
        <v>-759705.56999994814</v>
      </c>
    </row>
    <row r="50" spans="1:14" s="5" customFormat="1">
      <c r="A50" s="50" t="s">
        <v>20</v>
      </c>
      <c r="B50" s="41">
        <f>B16</f>
        <v>0</v>
      </c>
      <c r="C50" s="41">
        <f>C16</f>
        <v>67117348.340000018</v>
      </c>
      <c r="D50" s="51">
        <f t="shared" si="9"/>
        <v>-67117348.340000018</v>
      </c>
      <c r="E50" s="51">
        <f>D16</f>
        <v>63054925.340000004</v>
      </c>
      <c r="F50" s="51">
        <f t="shared" ref="F50:F56" si="10">E50-C50</f>
        <v>-4062423.0000000149</v>
      </c>
      <c r="G50" s="51">
        <f>E16</f>
        <v>64257781.629999995</v>
      </c>
      <c r="H50" s="48">
        <f t="shared" ref="H50:H56" si="11">G50-E50</f>
        <v>1202856.2899999917</v>
      </c>
      <c r="I50" s="51">
        <f>F16</f>
        <v>65947871.010000005</v>
      </c>
      <c r="J50" s="48">
        <f>I50-G50</f>
        <v>1690089.3800000101</v>
      </c>
      <c r="K50" s="51">
        <f>G16</f>
        <v>67092445.839999989</v>
      </c>
      <c r="L50" s="48">
        <f t="shared" ref="L50:L56" si="12">K50-I50</f>
        <v>1144574.8299999833</v>
      </c>
      <c r="M50" s="48">
        <f>H16</f>
        <v>67716741.839999989</v>
      </c>
      <c r="N50" s="49">
        <f t="shared" ref="N50:N56" si="13">M50-K50</f>
        <v>624296</v>
      </c>
    </row>
    <row r="51" spans="1:14" s="5" customFormat="1">
      <c r="A51" s="50" t="s">
        <v>21</v>
      </c>
      <c r="B51" s="41">
        <f t="shared" ref="B51:C55" si="14">B20</f>
        <v>0</v>
      </c>
      <c r="C51" s="41">
        <f t="shared" si="14"/>
        <v>36744405.640000001</v>
      </c>
      <c r="D51" s="51">
        <f t="shared" si="9"/>
        <v>-36744405.640000001</v>
      </c>
      <c r="E51" s="51">
        <f>D20</f>
        <v>33377473.260000009</v>
      </c>
      <c r="F51" s="51">
        <f t="shared" si="10"/>
        <v>-3366932.3799999915</v>
      </c>
      <c r="G51" s="51">
        <f>E20</f>
        <v>34907275.649999999</v>
      </c>
      <c r="H51" s="48">
        <f t="shared" si="11"/>
        <v>1529802.3899999894</v>
      </c>
      <c r="I51" s="51">
        <f>F20</f>
        <v>37776837.130000003</v>
      </c>
      <c r="J51" s="48">
        <f t="shared" ref="J51:J56" si="15">I51-G51</f>
        <v>2869561.4800000042</v>
      </c>
      <c r="K51" s="51">
        <f>G20</f>
        <v>38427180.390000001</v>
      </c>
      <c r="L51" s="48">
        <f t="shared" si="12"/>
        <v>650343.25999999791</v>
      </c>
      <c r="M51" s="51">
        <f>H20</f>
        <v>38791976.829999998</v>
      </c>
      <c r="N51" s="49">
        <f t="shared" si="13"/>
        <v>364796.43999999762</v>
      </c>
    </row>
    <row r="52" spans="1:14" s="5" customFormat="1">
      <c r="A52" s="50" t="s">
        <v>22</v>
      </c>
      <c r="B52" s="41">
        <f t="shared" si="14"/>
        <v>0</v>
      </c>
      <c r="C52" s="41">
        <f t="shared" si="14"/>
        <v>3497635.53</v>
      </c>
      <c r="D52" s="51">
        <f t="shared" si="9"/>
        <v>-3497635.53</v>
      </c>
      <c r="E52" s="51">
        <f>D21</f>
        <v>2525811.3400000003</v>
      </c>
      <c r="F52" s="51">
        <f t="shared" si="10"/>
        <v>-971824.18999999948</v>
      </c>
      <c r="G52" s="51">
        <f>E21</f>
        <v>2334673.9800000004</v>
      </c>
      <c r="H52" s="48">
        <f t="shared" si="11"/>
        <v>-191137.35999999987</v>
      </c>
      <c r="I52" s="51">
        <f>F21</f>
        <v>2598830.5200000005</v>
      </c>
      <c r="J52" s="48">
        <f t="shared" si="15"/>
        <v>264156.54000000004</v>
      </c>
      <c r="K52" s="51">
        <f>G21</f>
        <v>2686170.330000001</v>
      </c>
      <c r="L52" s="48">
        <f t="shared" si="12"/>
        <v>87339.810000000522</v>
      </c>
      <c r="M52" s="51">
        <f>H21</f>
        <v>2783236.4200000004</v>
      </c>
      <c r="N52" s="49">
        <f t="shared" si="13"/>
        <v>97066.089999999385</v>
      </c>
    </row>
    <row r="53" spans="1:14" s="5" customFormat="1">
      <c r="A53" s="50" t="s">
        <v>23</v>
      </c>
      <c r="B53" s="41">
        <f t="shared" si="14"/>
        <v>0</v>
      </c>
      <c r="C53" s="41">
        <f t="shared" si="14"/>
        <v>81900893.689999983</v>
      </c>
      <c r="D53" s="51">
        <f t="shared" si="9"/>
        <v>-81900893.689999983</v>
      </c>
      <c r="E53" s="51">
        <f>D22</f>
        <v>88335429.409999982</v>
      </c>
      <c r="F53" s="51">
        <f t="shared" si="10"/>
        <v>6434535.7199999988</v>
      </c>
      <c r="G53" s="51">
        <f>E22</f>
        <v>92470721.730000034</v>
      </c>
      <c r="H53" s="48">
        <f t="shared" si="11"/>
        <v>4135292.3200000525</v>
      </c>
      <c r="I53" s="51">
        <f>F22</f>
        <v>92107854.330000028</v>
      </c>
      <c r="J53" s="48">
        <f t="shared" si="15"/>
        <v>-362867.40000000596</v>
      </c>
      <c r="K53" s="51">
        <f>G22</f>
        <v>93447562.659999996</v>
      </c>
      <c r="L53" s="48">
        <f t="shared" si="12"/>
        <v>1339708.3299999684</v>
      </c>
      <c r="M53" s="51">
        <f>H22</f>
        <v>94987737.249999955</v>
      </c>
      <c r="N53" s="49">
        <f t="shared" si="13"/>
        <v>1540174.5899999589</v>
      </c>
    </row>
    <row r="54" spans="1:14" s="5" customFormat="1" ht="30.75" customHeight="1">
      <c r="A54" s="21" t="s">
        <v>17</v>
      </c>
      <c r="B54" s="41">
        <f t="shared" si="14"/>
        <v>0</v>
      </c>
      <c r="C54" s="41">
        <f t="shared" si="14"/>
        <v>5192007.1899999995</v>
      </c>
      <c r="D54" s="51">
        <f t="shared" si="9"/>
        <v>-5192007.1899999995</v>
      </c>
      <c r="E54" s="51">
        <f>D23</f>
        <v>4648749.1900000004</v>
      </c>
      <c r="F54" s="51">
        <f t="shared" si="10"/>
        <v>-543257.99999999907</v>
      </c>
      <c r="G54" s="51">
        <f>E23</f>
        <v>5277110.1700000009</v>
      </c>
      <c r="H54" s="48">
        <f t="shared" si="11"/>
        <v>628360.98000000045</v>
      </c>
      <c r="I54" s="51">
        <f>F23</f>
        <v>5588185.2400000002</v>
      </c>
      <c r="J54" s="48">
        <f t="shared" si="15"/>
        <v>311075.06999999937</v>
      </c>
      <c r="K54" s="51">
        <f>G23</f>
        <v>5392264.5299999993</v>
      </c>
      <c r="L54" s="48">
        <f t="shared" si="12"/>
        <v>-195920.71000000089</v>
      </c>
      <c r="M54" s="51">
        <f>H23</f>
        <v>5534975.9299999997</v>
      </c>
      <c r="N54" s="49">
        <f t="shared" si="13"/>
        <v>142711.40000000037</v>
      </c>
    </row>
    <row r="55" spans="1:14" s="5" customFormat="1">
      <c r="A55" s="21" t="s">
        <v>18</v>
      </c>
      <c r="B55" s="41">
        <f t="shared" si="14"/>
        <v>0</v>
      </c>
      <c r="C55" s="41">
        <f t="shared" si="14"/>
        <v>968556.44</v>
      </c>
      <c r="D55" s="51">
        <f t="shared" si="9"/>
        <v>-968556.44</v>
      </c>
      <c r="E55" s="51">
        <f>D24</f>
        <v>965725.74</v>
      </c>
      <c r="F55" s="51">
        <f t="shared" si="10"/>
        <v>-2830.6999999999534</v>
      </c>
      <c r="G55" s="51">
        <f>E24</f>
        <v>957878.78</v>
      </c>
      <c r="H55" s="48">
        <f t="shared" si="11"/>
        <v>-7846.9599999999627</v>
      </c>
      <c r="I55" s="51">
        <f>F24</f>
        <v>919560.10000000009</v>
      </c>
      <c r="J55" s="48">
        <f t="shared" si="15"/>
        <v>-38318.679999999935</v>
      </c>
      <c r="K55" s="51">
        <f>G24</f>
        <v>936684.38</v>
      </c>
      <c r="L55" s="48">
        <f t="shared" si="12"/>
        <v>17124.279999999912</v>
      </c>
      <c r="M55" s="51">
        <f>H24</f>
        <v>968192.49</v>
      </c>
      <c r="N55" s="49">
        <f t="shared" si="13"/>
        <v>31508.109999999986</v>
      </c>
    </row>
    <row r="56" spans="1:14" s="5" customFormat="1">
      <c r="A56" s="21" t="str">
        <f>A43</f>
        <v>Cash vs. Accrual OPEB and Monthly Billing</v>
      </c>
      <c r="B56" s="41">
        <v>0</v>
      </c>
      <c r="C56" s="41">
        <v>0</v>
      </c>
      <c r="D56" s="51">
        <f t="shared" si="9"/>
        <v>0</v>
      </c>
      <c r="E56" s="51">
        <f>D43</f>
        <v>0</v>
      </c>
      <c r="F56" s="51">
        <f t="shared" si="10"/>
        <v>0</v>
      </c>
      <c r="G56" s="51">
        <f>E43</f>
        <v>0</v>
      </c>
      <c r="H56" s="48">
        <f t="shared" si="11"/>
        <v>0</v>
      </c>
      <c r="I56" s="51">
        <f>F43</f>
        <v>0</v>
      </c>
      <c r="J56" s="48">
        <f t="shared" si="15"/>
        <v>0</v>
      </c>
      <c r="K56" s="51">
        <f>G43</f>
        <v>0</v>
      </c>
      <c r="L56" s="48">
        <f t="shared" si="12"/>
        <v>0</v>
      </c>
      <c r="M56" s="51">
        <f>H30</f>
        <v>7298638</v>
      </c>
      <c r="N56" s="49">
        <f t="shared" si="13"/>
        <v>7298638</v>
      </c>
    </row>
    <row r="57" spans="1:14" s="5" customFormat="1">
      <c r="A57" s="50" t="s">
        <v>24</v>
      </c>
      <c r="B57" s="51">
        <v>243900000</v>
      </c>
      <c r="C57" s="51">
        <f t="shared" ref="C57:N57" si="16">SUM(C49:C56)</f>
        <v>243981511.11000001</v>
      </c>
      <c r="D57" s="51">
        <f t="shared" si="16"/>
        <v>-243981511.11000001</v>
      </c>
      <c r="E57" s="51">
        <f>SUM(E49:E56)</f>
        <v>249812427</v>
      </c>
      <c r="F57" s="51">
        <f t="shared" si="16"/>
        <v>5830915.8899999317</v>
      </c>
      <c r="G57" s="51">
        <f>SUM(G49:G56)</f>
        <v>255257249.58000004</v>
      </c>
      <c r="H57" s="51">
        <f t="shared" si="16"/>
        <v>5444822.5800000811</v>
      </c>
      <c r="I57" s="51">
        <f>SUM(I49:I56)</f>
        <v>261215621.92000005</v>
      </c>
      <c r="J57" s="51">
        <f>SUM(J49:J56)</f>
        <v>5958372.3400000036</v>
      </c>
      <c r="K57" s="51">
        <f>SUM(K49:K56)</f>
        <v>268158358.81999993</v>
      </c>
      <c r="L57" s="51">
        <f t="shared" si="16"/>
        <v>6942736.8999998765</v>
      </c>
      <c r="M57" s="51">
        <f t="shared" si="16"/>
        <v>277497843.87999994</v>
      </c>
      <c r="N57" s="52">
        <f t="shared" si="16"/>
        <v>9339485.060000008</v>
      </c>
    </row>
    <row r="58" spans="1:14" s="5" customFormat="1" ht="24">
      <c r="A58" s="50" t="s">
        <v>25</v>
      </c>
      <c r="B58" s="51">
        <v>0</v>
      </c>
      <c r="C58" s="51">
        <v>0</v>
      </c>
      <c r="D58" s="51">
        <v>0</v>
      </c>
      <c r="E58" s="51">
        <v>0</v>
      </c>
      <c r="F58" s="51">
        <v>0</v>
      </c>
      <c r="G58" s="51">
        <v>0</v>
      </c>
      <c r="H58" s="51">
        <v>0</v>
      </c>
      <c r="I58" s="51">
        <v>0</v>
      </c>
      <c r="J58" s="51">
        <v>0</v>
      </c>
      <c r="K58" s="51">
        <v>0</v>
      </c>
      <c r="L58" s="51">
        <v>0</v>
      </c>
      <c r="M58" s="51">
        <v>0</v>
      </c>
      <c r="N58" s="52">
        <v>0</v>
      </c>
    </row>
    <row r="59" spans="1:14" s="5" customFormat="1">
      <c r="A59" s="50" t="s">
        <v>26</v>
      </c>
      <c r="B59" s="119">
        <f>B57-B58</f>
        <v>243900000</v>
      </c>
      <c r="C59" s="119">
        <f t="shared" ref="C59:N59" si="17">C57-C58</f>
        <v>243981511.11000001</v>
      </c>
      <c r="D59" s="119">
        <f t="shared" si="17"/>
        <v>-243981511.11000001</v>
      </c>
      <c r="E59" s="119">
        <f>E57-E58</f>
        <v>249812427</v>
      </c>
      <c r="F59" s="119">
        <f>F57-F58</f>
        <v>5830915.8899999317</v>
      </c>
      <c r="G59" s="119">
        <f>G57-G58</f>
        <v>255257249.58000004</v>
      </c>
      <c r="H59" s="119">
        <f t="shared" si="17"/>
        <v>5444822.5800000811</v>
      </c>
      <c r="I59" s="119">
        <f>I57-I58</f>
        <v>261215621.92000005</v>
      </c>
      <c r="J59" s="119">
        <f>J57-J58</f>
        <v>5958372.3400000036</v>
      </c>
      <c r="K59" s="119">
        <f>K57-K58</f>
        <v>268158358.81999993</v>
      </c>
      <c r="L59" s="119">
        <f t="shared" si="17"/>
        <v>6942736.8999998765</v>
      </c>
      <c r="M59" s="119">
        <f t="shared" si="17"/>
        <v>277497843.87999994</v>
      </c>
      <c r="N59" s="120">
        <f t="shared" si="17"/>
        <v>9339485.060000008</v>
      </c>
    </row>
    <row r="60" spans="1:14" s="5" customFormat="1">
      <c r="A60" s="117" t="s">
        <v>27</v>
      </c>
      <c r="B60" s="122"/>
      <c r="C60" s="122"/>
      <c r="D60" s="122"/>
      <c r="E60" s="122"/>
      <c r="F60" s="119">
        <f>F59</f>
        <v>5830915.8899999317</v>
      </c>
      <c r="G60" s="122"/>
      <c r="H60" s="119">
        <f>H59</f>
        <v>5444822.5800000811</v>
      </c>
      <c r="I60" s="122"/>
      <c r="J60" s="119">
        <f>J59</f>
        <v>5958372.3400000036</v>
      </c>
      <c r="K60" s="122"/>
      <c r="L60" s="119">
        <f>L59</f>
        <v>6942736.8999998765</v>
      </c>
      <c r="M60" s="122"/>
      <c r="N60" s="120">
        <f>N59</f>
        <v>9339485.060000008</v>
      </c>
    </row>
    <row r="61" spans="1:14" ht="24.75" customHeight="1">
      <c r="A61" s="118" t="s">
        <v>28</v>
      </c>
      <c r="B61" s="122"/>
      <c r="C61" s="122"/>
      <c r="D61" s="122"/>
      <c r="E61" s="122"/>
      <c r="F61" s="121">
        <f>IF(ISERROR(F60/C59), "", F60/C59)</f>
        <v>2.3899007197193071E-2</v>
      </c>
      <c r="G61" s="122"/>
      <c r="H61" s="121">
        <f>IF(ISERROR(H60/E59), "", H60/E59)</f>
        <v>2.1795643416890869E-2</v>
      </c>
      <c r="I61" s="122"/>
      <c r="J61" s="121">
        <f>IF(ISERROR(J60/G59), "", J60/G59)</f>
        <v>2.3342617495894443E-2</v>
      </c>
      <c r="K61" s="122"/>
      <c r="L61" s="121">
        <f>IF(ISERROR(L60/I59), "", L60/I59)</f>
        <v>2.6578566966895114E-2</v>
      </c>
      <c r="M61" s="122"/>
      <c r="N61" s="222">
        <f>IF(ISERROR(N60/K59), "", N60/K59)</f>
        <v>3.4828245149982791E-2</v>
      </c>
    </row>
    <row r="62" spans="1:14" ht="24">
      <c r="A62" s="118" t="s">
        <v>29</v>
      </c>
      <c r="B62" s="122"/>
      <c r="C62" s="122"/>
      <c r="D62" s="122"/>
      <c r="E62" s="122"/>
      <c r="F62" s="122"/>
      <c r="G62" s="122"/>
      <c r="H62" s="122"/>
      <c r="I62" s="122"/>
      <c r="J62" s="122"/>
      <c r="K62" s="122"/>
      <c r="L62" s="122"/>
      <c r="M62" s="122"/>
      <c r="N62" s="222">
        <f>IF(ISERROR(N60/G59), "", N60/G59)</f>
        <v>3.6588520307913625E-2</v>
      </c>
    </row>
    <row r="63" spans="1:14">
      <c r="A63" s="53" t="s">
        <v>30</v>
      </c>
      <c r="B63" s="122"/>
      <c r="C63" s="122"/>
      <c r="D63" s="122"/>
      <c r="E63" s="122"/>
      <c r="F63" s="122"/>
      <c r="G63" s="122"/>
      <c r="H63" s="122"/>
      <c r="I63" s="122"/>
      <c r="J63" s="122"/>
      <c r="K63" s="122"/>
      <c r="L63" s="122"/>
      <c r="M63" s="122"/>
      <c r="N63" s="222">
        <f>AVERAGE(F61:N61)</f>
        <v>2.608881604537126E-2</v>
      </c>
    </row>
    <row r="64" spans="1:14" ht="29.25" customHeight="1" thickBot="1">
      <c r="A64" s="224" t="s">
        <v>31</v>
      </c>
      <c r="B64" s="31"/>
      <c r="C64" s="31"/>
      <c r="D64" s="31"/>
      <c r="E64" s="31"/>
      <c r="F64" s="31"/>
      <c r="G64" s="31"/>
      <c r="H64" s="31"/>
      <c r="I64" s="31"/>
      <c r="J64" s="31"/>
      <c r="K64" s="31"/>
      <c r="L64" s="31"/>
      <c r="M64" s="31"/>
      <c r="N64" s="223">
        <f>IF((M59-C59)=0, "", (M59/C59)^(1/5)-1)</f>
        <v>2.6078385562805728E-2</v>
      </c>
    </row>
    <row r="65" spans="1:16368" ht="13.15" customHeight="1">
      <c r="A65" s="225"/>
      <c r="B65" s="54"/>
      <c r="C65" s="54"/>
      <c r="D65" s="54"/>
      <c r="E65" s="112"/>
      <c r="F65" s="112"/>
      <c r="G65" s="112"/>
      <c r="H65" s="112"/>
      <c r="I65" s="112"/>
      <c r="J65" s="112"/>
      <c r="K65" s="112"/>
      <c r="L65" s="112"/>
      <c r="M65" s="112"/>
      <c r="N65" s="112"/>
    </row>
    <row r="66" spans="1:16368">
      <c r="A66" s="12"/>
      <c r="B66" s="12"/>
      <c r="C66" s="12"/>
      <c r="D66" s="12"/>
      <c r="E66" s="12"/>
      <c r="F66" s="12"/>
      <c r="G66" s="12"/>
      <c r="H66" s="12"/>
      <c r="I66" s="12"/>
      <c r="J66" s="12"/>
      <c r="K66" s="12"/>
      <c r="L66" s="12"/>
      <c r="M66" s="12"/>
    </row>
    <row r="67" spans="1:16368">
      <c r="A67" s="55" t="s">
        <v>32</v>
      </c>
      <c r="B67" s="12"/>
      <c r="C67" s="12"/>
      <c r="D67" s="12"/>
      <c r="E67" s="12"/>
      <c r="F67" s="12"/>
      <c r="G67" s="12"/>
      <c r="H67" s="12"/>
      <c r="I67" s="12"/>
      <c r="J67" s="12"/>
    </row>
    <row r="68" spans="1:16368">
      <c r="A68" s="55"/>
      <c r="B68" s="12"/>
      <c r="C68" s="12"/>
      <c r="D68" s="12"/>
      <c r="E68" s="12"/>
      <c r="F68" s="12"/>
      <c r="G68" s="12"/>
      <c r="H68" s="12"/>
      <c r="I68" s="12"/>
      <c r="J68" s="12"/>
    </row>
    <row r="69" spans="1:16368">
      <c r="A69" s="135" t="s">
        <v>161</v>
      </c>
      <c r="B69" s="136"/>
      <c r="C69" s="136"/>
      <c r="D69" s="136"/>
      <c r="E69" s="136"/>
      <c r="F69" s="136"/>
      <c r="G69" s="136"/>
      <c r="H69" s="136"/>
      <c r="I69" s="136"/>
      <c r="J69" s="57"/>
      <c r="K69" s="57"/>
    </row>
    <row r="70" spans="1:16368" s="109" customFormat="1" ht="12.75">
      <c r="A70" s="241"/>
      <c r="B70" s="241"/>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c r="CF70" s="241"/>
      <c r="CG70" s="241"/>
      <c r="CH70" s="241"/>
      <c r="CI70" s="241"/>
      <c r="CJ70" s="241"/>
      <c r="CK70" s="241"/>
      <c r="CL70" s="241"/>
      <c r="CM70" s="241"/>
      <c r="CN70" s="241"/>
      <c r="CO70" s="241"/>
      <c r="CP70" s="241"/>
      <c r="CQ70" s="241"/>
      <c r="CR70" s="241"/>
      <c r="CS70" s="241"/>
      <c r="CT70" s="241"/>
      <c r="CU70" s="241"/>
      <c r="CV70" s="241"/>
      <c r="CW70" s="241"/>
      <c r="CX70" s="241"/>
      <c r="CY70" s="241"/>
      <c r="CZ70" s="241"/>
      <c r="DA70" s="241"/>
      <c r="DB70" s="241"/>
      <c r="DC70" s="241"/>
      <c r="DD70" s="241"/>
      <c r="DE70" s="241"/>
      <c r="DF70" s="241"/>
      <c r="DG70" s="241"/>
      <c r="DH70" s="241"/>
      <c r="DI70" s="241"/>
      <c r="DJ70" s="241"/>
      <c r="DK70" s="241"/>
      <c r="DL70" s="241"/>
      <c r="DM70" s="241"/>
      <c r="DN70" s="241"/>
      <c r="DO70" s="241"/>
      <c r="DP70" s="241"/>
      <c r="DQ70" s="241"/>
      <c r="DR70" s="241"/>
      <c r="DS70" s="241"/>
      <c r="DT70" s="241"/>
      <c r="DU70" s="241"/>
      <c r="DV70" s="241"/>
      <c r="DW70" s="241"/>
      <c r="DX70" s="241"/>
      <c r="DY70" s="241"/>
      <c r="DZ70" s="241"/>
      <c r="EA70" s="241"/>
      <c r="EB70" s="241"/>
      <c r="EC70" s="241"/>
      <c r="ED70" s="241"/>
      <c r="EE70" s="241"/>
      <c r="EF70" s="241"/>
      <c r="EG70" s="241"/>
      <c r="EH70" s="241"/>
      <c r="EI70" s="241"/>
      <c r="EJ70" s="241"/>
      <c r="EK70" s="241"/>
      <c r="EL70" s="241"/>
      <c r="EM70" s="241"/>
      <c r="EN70" s="241"/>
      <c r="EO70" s="241"/>
      <c r="EP70" s="241"/>
      <c r="EQ70" s="241"/>
      <c r="ER70" s="241"/>
      <c r="ES70" s="241"/>
      <c r="ET70" s="241"/>
      <c r="EU70" s="241"/>
      <c r="EV70" s="241"/>
      <c r="EW70" s="241"/>
      <c r="EX70" s="241"/>
      <c r="EY70" s="241"/>
      <c r="EZ70" s="241"/>
      <c r="FA70" s="241"/>
      <c r="FB70" s="241"/>
      <c r="FC70" s="241"/>
      <c r="FD70" s="241"/>
      <c r="FE70" s="241"/>
      <c r="FF70" s="241"/>
      <c r="FG70" s="241"/>
      <c r="FH70" s="241"/>
      <c r="FI70" s="241"/>
      <c r="FJ70" s="241"/>
      <c r="FK70" s="241"/>
      <c r="FL70" s="241"/>
      <c r="FM70" s="241"/>
      <c r="FN70" s="241"/>
      <c r="FO70" s="241"/>
      <c r="FP70" s="241"/>
      <c r="FQ70" s="241"/>
      <c r="FR70" s="241"/>
      <c r="FS70" s="241"/>
      <c r="FT70" s="241"/>
      <c r="FU70" s="241"/>
      <c r="FV70" s="241"/>
      <c r="FW70" s="241"/>
      <c r="FX70" s="241"/>
      <c r="FY70" s="241"/>
      <c r="FZ70" s="241"/>
      <c r="GA70" s="241"/>
      <c r="GB70" s="241"/>
      <c r="GC70" s="241"/>
      <c r="GD70" s="241"/>
      <c r="GE70" s="241"/>
      <c r="GF70" s="241"/>
      <c r="GG70" s="241"/>
      <c r="GH70" s="241"/>
      <c r="GI70" s="241"/>
      <c r="GJ70" s="241"/>
      <c r="GK70" s="241"/>
      <c r="GL70" s="241"/>
      <c r="GM70" s="241"/>
      <c r="GN70" s="241"/>
      <c r="GO70" s="241"/>
      <c r="GP70" s="241"/>
      <c r="GQ70" s="241"/>
      <c r="GR70" s="241"/>
      <c r="GS70" s="241"/>
      <c r="GT70" s="241"/>
      <c r="GU70" s="241"/>
      <c r="GV70" s="241"/>
      <c r="GW70" s="241"/>
      <c r="GX70" s="241"/>
      <c r="GY70" s="241"/>
      <c r="GZ70" s="241"/>
      <c r="HA70" s="241"/>
      <c r="HB70" s="241"/>
      <c r="HC70" s="241"/>
      <c r="HD70" s="241"/>
      <c r="HE70" s="241"/>
      <c r="HF70" s="241"/>
      <c r="HG70" s="241"/>
      <c r="HH70" s="241"/>
      <c r="HI70" s="241"/>
      <c r="HJ70" s="241"/>
      <c r="HK70" s="241"/>
      <c r="HL70" s="241"/>
      <c r="HM70" s="241"/>
      <c r="HN70" s="241"/>
      <c r="HO70" s="241"/>
      <c r="HP70" s="241"/>
      <c r="HQ70" s="241"/>
      <c r="HR70" s="241"/>
      <c r="HS70" s="241"/>
      <c r="HT70" s="241"/>
      <c r="HU70" s="241"/>
      <c r="HV70" s="241"/>
      <c r="HW70" s="241"/>
      <c r="HX70" s="241"/>
      <c r="HY70" s="241"/>
      <c r="HZ70" s="241"/>
      <c r="IA70" s="241"/>
      <c r="IB70" s="241"/>
      <c r="IC70" s="241"/>
      <c r="ID70" s="241"/>
      <c r="IE70" s="241"/>
      <c r="IF70" s="241"/>
      <c r="IG70" s="241"/>
      <c r="IH70" s="241"/>
      <c r="II70" s="241"/>
      <c r="IJ70" s="241"/>
      <c r="IK70" s="241"/>
      <c r="IL70" s="241"/>
      <c r="IM70" s="241"/>
      <c r="IN70" s="241"/>
      <c r="IO70" s="241"/>
      <c r="IP70" s="241"/>
      <c r="IQ70" s="241"/>
      <c r="IR70" s="241"/>
      <c r="IS70" s="241"/>
      <c r="IT70" s="241"/>
      <c r="IU70" s="241"/>
      <c r="IV70" s="241"/>
      <c r="IW70" s="241"/>
      <c r="IX70" s="241"/>
      <c r="IY70" s="241"/>
      <c r="IZ70" s="241"/>
      <c r="JA70" s="241"/>
      <c r="JB70" s="241"/>
      <c r="JC70" s="241"/>
      <c r="JD70" s="241"/>
      <c r="JE70" s="241"/>
      <c r="JF70" s="241"/>
      <c r="JG70" s="241"/>
      <c r="JH70" s="241"/>
      <c r="JI70" s="241"/>
      <c r="JJ70" s="241"/>
      <c r="JK70" s="241"/>
      <c r="JL70" s="241"/>
      <c r="JM70" s="241"/>
      <c r="JN70" s="241"/>
      <c r="JO70" s="241"/>
      <c r="JP70" s="241"/>
      <c r="JQ70" s="241"/>
      <c r="JR70" s="241"/>
      <c r="JS70" s="241"/>
      <c r="JT70" s="241"/>
      <c r="JU70" s="241"/>
      <c r="JV70" s="241"/>
      <c r="JW70" s="241"/>
      <c r="JX70" s="241"/>
      <c r="JY70" s="241"/>
      <c r="JZ70" s="241"/>
      <c r="KA70" s="241"/>
      <c r="KB70" s="241"/>
      <c r="KC70" s="241"/>
      <c r="KD70" s="241"/>
      <c r="KE70" s="241"/>
      <c r="KF70" s="241"/>
      <c r="KG70" s="241"/>
      <c r="KH70" s="241"/>
      <c r="KI70" s="241"/>
      <c r="KJ70" s="241"/>
      <c r="KK70" s="241"/>
      <c r="KL70" s="241"/>
      <c r="KM70" s="241"/>
      <c r="KN70" s="241"/>
      <c r="KO70" s="241"/>
      <c r="KP70" s="241"/>
      <c r="KQ70" s="241"/>
      <c r="KR70" s="241"/>
      <c r="KS70" s="241"/>
      <c r="KT70" s="241"/>
      <c r="KU70" s="241"/>
      <c r="KV70" s="241"/>
      <c r="KW70" s="241"/>
      <c r="KX70" s="241"/>
      <c r="KY70" s="241"/>
      <c r="KZ70" s="241"/>
      <c r="LA70" s="241"/>
      <c r="LB70" s="241"/>
      <c r="LC70" s="241"/>
      <c r="LD70" s="241"/>
      <c r="LE70" s="241"/>
      <c r="LF70" s="241"/>
      <c r="LG70" s="241"/>
      <c r="LH70" s="241"/>
      <c r="LI70" s="241"/>
      <c r="LJ70" s="241"/>
      <c r="LK70" s="241"/>
      <c r="LL70" s="241"/>
      <c r="LM70" s="241"/>
      <c r="LN70" s="241"/>
      <c r="LO70" s="241"/>
      <c r="LP70" s="241"/>
      <c r="LQ70" s="241"/>
      <c r="LR70" s="241"/>
      <c r="LS70" s="241"/>
      <c r="LT70" s="241"/>
      <c r="LU70" s="241"/>
      <c r="LV70" s="241"/>
      <c r="LW70" s="241"/>
      <c r="LX70" s="241"/>
      <c r="LY70" s="241"/>
      <c r="LZ70" s="241"/>
      <c r="MA70" s="241"/>
      <c r="MB70" s="241"/>
      <c r="MC70" s="241"/>
      <c r="MD70" s="241"/>
      <c r="ME70" s="241"/>
      <c r="MF70" s="241"/>
      <c r="MG70" s="241"/>
      <c r="MH70" s="241"/>
      <c r="MI70" s="241"/>
      <c r="MJ70" s="241"/>
      <c r="MK70" s="241"/>
      <c r="ML70" s="241"/>
      <c r="MM70" s="241"/>
      <c r="MN70" s="241"/>
      <c r="MO70" s="241"/>
      <c r="MP70" s="241"/>
      <c r="MQ70" s="241"/>
      <c r="MR70" s="241"/>
      <c r="MS70" s="241"/>
      <c r="MT70" s="241"/>
      <c r="MU70" s="241"/>
      <c r="MV70" s="241"/>
      <c r="MW70" s="241"/>
      <c r="MX70" s="241"/>
      <c r="MY70" s="241"/>
      <c r="MZ70" s="241"/>
      <c r="NA70" s="241"/>
      <c r="NB70" s="241"/>
      <c r="NC70" s="241"/>
      <c r="ND70" s="241"/>
      <c r="NE70" s="241"/>
      <c r="NF70" s="241"/>
      <c r="NG70" s="241"/>
      <c r="NH70" s="241"/>
      <c r="NI70" s="241"/>
      <c r="NJ70" s="241"/>
      <c r="NK70" s="241"/>
      <c r="NL70" s="241"/>
      <c r="NM70" s="241"/>
      <c r="NN70" s="241"/>
      <c r="NO70" s="241"/>
      <c r="NP70" s="241"/>
      <c r="NQ70" s="241"/>
      <c r="NR70" s="241"/>
      <c r="NS70" s="241"/>
      <c r="NT70" s="241"/>
      <c r="NU70" s="241"/>
      <c r="NV70" s="241"/>
      <c r="NW70" s="241"/>
      <c r="NX70" s="241"/>
      <c r="NY70" s="241"/>
      <c r="NZ70" s="241"/>
      <c r="OA70" s="241"/>
      <c r="OB70" s="241"/>
      <c r="OC70" s="241"/>
      <c r="OD70" s="241"/>
      <c r="OE70" s="241"/>
      <c r="OF70" s="241"/>
      <c r="OG70" s="241"/>
      <c r="OH70" s="241"/>
      <c r="OI70" s="241"/>
      <c r="OJ70" s="241"/>
      <c r="OK70" s="241"/>
      <c r="OL70" s="241"/>
      <c r="OM70" s="241"/>
      <c r="ON70" s="241"/>
      <c r="OO70" s="241"/>
      <c r="OP70" s="241"/>
      <c r="OQ70" s="241"/>
      <c r="OR70" s="241"/>
      <c r="OS70" s="241"/>
      <c r="OT70" s="241"/>
      <c r="OU70" s="241"/>
      <c r="OV70" s="241"/>
      <c r="OW70" s="241"/>
      <c r="OX70" s="241"/>
      <c r="OY70" s="241"/>
      <c r="OZ70" s="241"/>
      <c r="PA70" s="241"/>
      <c r="PB70" s="241"/>
      <c r="PC70" s="241"/>
      <c r="PD70" s="241"/>
      <c r="PE70" s="241"/>
      <c r="PF70" s="241"/>
      <c r="PG70" s="241"/>
      <c r="PH70" s="241"/>
      <c r="PI70" s="241"/>
      <c r="PJ70" s="241"/>
      <c r="PK70" s="241"/>
      <c r="PL70" s="241"/>
      <c r="PM70" s="241"/>
      <c r="PN70" s="241"/>
      <c r="PO70" s="241"/>
      <c r="PP70" s="241"/>
      <c r="PQ70" s="241"/>
      <c r="PR70" s="241"/>
      <c r="PS70" s="241"/>
      <c r="PT70" s="241"/>
      <c r="PU70" s="241"/>
      <c r="PV70" s="241"/>
      <c r="PW70" s="241"/>
      <c r="PX70" s="241"/>
      <c r="PY70" s="241"/>
      <c r="PZ70" s="241"/>
      <c r="QA70" s="241"/>
      <c r="QB70" s="241"/>
      <c r="QC70" s="241"/>
      <c r="QD70" s="241"/>
      <c r="QE70" s="241"/>
      <c r="QF70" s="241"/>
      <c r="QG70" s="241"/>
      <c r="QH70" s="241"/>
      <c r="QI70" s="241"/>
      <c r="QJ70" s="241"/>
      <c r="QK70" s="241"/>
      <c r="QL70" s="241"/>
      <c r="QM70" s="241"/>
      <c r="QN70" s="241"/>
      <c r="QO70" s="241"/>
      <c r="QP70" s="241"/>
      <c r="QQ70" s="241"/>
      <c r="QR70" s="241"/>
      <c r="QS70" s="241"/>
      <c r="QT70" s="241"/>
      <c r="QU70" s="241"/>
      <c r="QV70" s="241"/>
      <c r="QW70" s="241"/>
      <c r="QX70" s="241"/>
      <c r="QY70" s="241"/>
      <c r="QZ70" s="241"/>
      <c r="RA70" s="241"/>
      <c r="RB70" s="241"/>
      <c r="RC70" s="241"/>
      <c r="RD70" s="241"/>
      <c r="RE70" s="241"/>
      <c r="RF70" s="241"/>
      <c r="RG70" s="241"/>
      <c r="RH70" s="241"/>
      <c r="RI70" s="241"/>
      <c r="RJ70" s="241"/>
      <c r="RK70" s="241"/>
      <c r="RL70" s="241"/>
      <c r="RM70" s="241"/>
      <c r="RN70" s="241"/>
      <c r="RO70" s="241"/>
      <c r="RP70" s="241"/>
      <c r="RQ70" s="241"/>
      <c r="RR70" s="241"/>
      <c r="RS70" s="241"/>
      <c r="RT70" s="241"/>
      <c r="RU70" s="241"/>
      <c r="RV70" s="241"/>
      <c r="RW70" s="241"/>
      <c r="RX70" s="241"/>
      <c r="RY70" s="241"/>
      <c r="RZ70" s="241"/>
      <c r="SA70" s="241"/>
      <c r="SB70" s="241"/>
      <c r="SC70" s="241"/>
      <c r="SD70" s="241"/>
      <c r="SE70" s="241"/>
      <c r="SF70" s="241"/>
      <c r="SG70" s="241"/>
      <c r="SH70" s="241"/>
      <c r="SI70" s="241"/>
      <c r="SJ70" s="241"/>
      <c r="SK70" s="241"/>
      <c r="SL70" s="241"/>
      <c r="SM70" s="241"/>
      <c r="SN70" s="241"/>
      <c r="SO70" s="241"/>
      <c r="SP70" s="241"/>
      <c r="SQ70" s="241"/>
      <c r="SR70" s="241"/>
      <c r="SS70" s="241"/>
      <c r="ST70" s="241"/>
      <c r="SU70" s="241"/>
      <c r="SV70" s="241"/>
      <c r="SW70" s="241"/>
      <c r="SX70" s="241"/>
      <c r="SY70" s="241"/>
      <c r="SZ70" s="241"/>
      <c r="TA70" s="241"/>
      <c r="TB70" s="241"/>
      <c r="TC70" s="241"/>
      <c r="TD70" s="241"/>
      <c r="TE70" s="241"/>
      <c r="TF70" s="241"/>
      <c r="TG70" s="241"/>
      <c r="TH70" s="241"/>
      <c r="TI70" s="241"/>
      <c r="TJ70" s="241"/>
      <c r="TK70" s="241"/>
      <c r="TL70" s="241"/>
      <c r="TM70" s="241"/>
      <c r="TN70" s="241"/>
      <c r="TO70" s="241"/>
      <c r="TP70" s="241"/>
      <c r="TQ70" s="241"/>
      <c r="TR70" s="241"/>
      <c r="TS70" s="241"/>
      <c r="TT70" s="241"/>
      <c r="TU70" s="241"/>
      <c r="TV70" s="241"/>
      <c r="TW70" s="241"/>
      <c r="TX70" s="241"/>
      <c r="TY70" s="241"/>
      <c r="TZ70" s="241"/>
      <c r="UA70" s="241"/>
      <c r="UB70" s="241"/>
      <c r="UC70" s="241"/>
      <c r="UD70" s="241"/>
      <c r="UE70" s="241"/>
      <c r="UF70" s="241"/>
      <c r="UG70" s="241"/>
      <c r="UH70" s="241"/>
      <c r="UI70" s="241"/>
      <c r="UJ70" s="241"/>
      <c r="UK70" s="241"/>
      <c r="UL70" s="241"/>
      <c r="UM70" s="241"/>
      <c r="UN70" s="241"/>
      <c r="UO70" s="241"/>
      <c r="UP70" s="241"/>
      <c r="UQ70" s="241"/>
      <c r="UR70" s="241"/>
      <c r="US70" s="241"/>
      <c r="UT70" s="241"/>
      <c r="UU70" s="241"/>
      <c r="UV70" s="241"/>
      <c r="UW70" s="241"/>
      <c r="UX70" s="241"/>
      <c r="UY70" s="241"/>
      <c r="UZ70" s="241"/>
      <c r="VA70" s="241"/>
      <c r="VB70" s="241"/>
      <c r="VC70" s="241"/>
      <c r="VD70" s="241"/>
      <c r="VE70" s="241"/>
      <c r="VF70" s="241"/>
      <c r="VG70" s="241"/>
      <c r="VH70" s="241"/>
      <c r="VI70" s="241"/>
      <c r="VJ70" s="241"/>
      <c r="VK70" s="241"/>
      <c r="VL70" s="241"/>
      <c r="VM70" s="241"/>
      <c r="VN70" s="241"/>
      <c r="VO70" s="241"/>
      <c r="VP70" s="241"/>
      <c r="VQ70" s="241"/>
      <c r="VR70" s="241"/>
      <c r="VS70" s="241"/>
      <c r="VT70" s="241"/>
      <c r="VU70" s="241"/>
      <c r="VV70" s="241"/>
      <c r="VW70" s="241"/>
      <c r="VX70" s="241"/>
      <c r="VY70" s="241"/>
      <c r="VZ70" s="241"/>
      <c r="WA70" s="241"/>
      <c r="WB70" s="241"/>
      <c r="WC70" s="241"/>
      <c r="WD70" s="241"/>
      <c r="WE70" s="241"/>
      <c r="WF70" s="241"/>
      <c r="WG70" s="241"/>
      <c r="WH70" s="241"/>
      <c r="WI70" s="241"/>
      <c r="WJ70" s="241"/>
      <c r="WK70" s="241"/>
      <c r="WL70" s="241"/>
      <c r="WM70" s="241"/>
      <c r="WN70" s="241"/>
      <c r="WO70" s="241"/>
      <c r="WP70" s="241"/>
      <c r="WQ70" s="241"/>
      <c r="WR70" s="241"/>
      <c r="WS70" s="241"/>
      <c r="WT70" s="241"/>
      <c r="WU70" s="241"/>
      <c r="WV70" s="241"/>
      <c r="WW70" s="241"/>
      <c r="WX70" s="241"/>
      <c r="WY70" s="241"/>
      <c r="WZ70" s="241"/>
      <c r="XA70" s="241"/>
      <c r="XB70" s="241"/>
      <c r="XC70" s="241"/>
      <c r="XD70" s="241"/>
      <c r="XE70" s="241"/>
      <c r="XF70" s="241"/>
      <c r="XG70" s="241"/>
      <c r="XH70" s="241"/>
      <c r="XI70" s="241"/>
      <c r="XJ70" s="241"/>
      <c r="XK70" s="241"/>
      <c r="XL70" s="241"/>
      <c r="XM70" s="241"/>
      <c r="XN70" s="241"/>
      <c r="XO70" s="241"/>
      <c r="XP70" s="241"/>
      <c r="XQ70" s="241"/>
      <c r="XR70" s="241"/>
      <c r="XS70" s="241"/>
      <c r="XT70" s="241"/>
      <c r="XU70" s="241"/>
      <c r="XV70" s="241"/>
      <c r="XW70" s="241"/>
      <c r="XX70" s="241"/>
      <c r="XY70" s="241"/>
      <c r="XZ70" s="241"/>
      <c r="YA70" s="241"/>
      <c r="YB70" s="241"/>
      <c r="YC70" s="241"/>
      <c r="YD70" s="241"/>
      <c r="YE70" s="241"/>
      <c r="YF70" s="241"/>
      <c r="YG70" s="241"/>
      <c r="YH70" s="241"/>
      <c r="YI70" s="241"/>
      <c r="YJ70" s="241"/>
      <c r="YK70" s="241"/>
      <c r="YL70" s="241"/>
      <c r="YM70" s="241"/>
      <c r="YN70" s="241"/>
      <c r="YO70" s="241"/>
      <c r="YP70" s="241"/>
      <c r="YQ70" s="241"/>
      <c r="YR70" s="241"/>
      <c r="YS70" s="241"/>
      <c r="YT70" s="241"/>
      <c r="YU70" s="241"/>
      <c r="YV70" s="241"/>
      <c r="YW70" s="241"/>
      <c r="YX70" s="241"/>
      <c r="YY70" s="241"/>
      <c r="YZ70" s="241"/>
      <c r="ZA70" s="241"/>
      <c r="ZB70" s="241"/>
      <c r="ZC70" s="241"/>
      <c r="ZD70" s="241"/>
      <c r="ZE70" s="241"/>
      <c r="ZF70" s="241"/>
      <c r="ZG70" s="241"/>
      <c r="ZH70" s="241"/>
      <c r="ZI70" s="241"/>
      <c r="ZJ70" s="241"/>
      <c r="ZK70" s="241"/>
      <c r="ZL70" s="241"/>
      <c r="ZM70" s="241"/>
      <c r="ZN70" s="241"/>
      <c r="ZO70" s="241"/>
      <c r="ZP70" s="241"/>
      <c r="ZQ70" s="241"/>
      <c r="ZR70" s="241"/>
      <c r="ZS70" s="241"/>
      <c r="ZT70" s="241"/>
      <c r="ZU70" s="241"/>
      <c r="ZV70" s="241"/>
      <c r="ZW70" s="241"/>
      <c r="ZX70" s="241"/>
      <c r="ZY70" s="241"/>
      <c r="ZZ70" s="241"/>
      <c r="AAA70" s="241"/>
      <c r="AAB70" s="241"/>
      <c r="AAC70" s="241"/>
      <c r="AAD70" s="241"/>
      <c r="AAE70" s="241"/>
      <c r="AAF70" s="241"/>
      <c r="AAG70" s="241"/>
      <c r="AAH70" s="241"/>
      <c r="AAI70" s="241"/>
      <c r="AAJ70" s="241"/>
      <c r="AAK70" s="241"/>
      <c r="AAL70" s="241"/>
      <c r="AAM70" s="241"/>
      <c r="AAN70" s="241"/>
      <c r="AAO70" s="241"/>
      <c r="AAP70" s="241"/>
      <c r="AAQ70" s="241"/>
      <c r="AAR70" s="241"/>
      <c r="AAS70" s="241"/>
      <c r="AAT70" s="241"/>
      <c r="AAU70" s="241"/>
      <c r="AAV70" s="241"/>
      <c r="AAW70" s="241"/>
      <c r="AAX70" s="241"/>
      <c r="AAY70" s="241"/>
      <c r="AAZ70" s="241"/>
      <c r="ABA70" s="241"/>
      <c r="ABB70" s="241"/>
      <c r="ABC70" s="241"/>
      <c r="ABD70" s="241"/>
      <c r="ABE70" s="241"/>
      <c r="ABF70" s="241"/>
      <c r="ABG70" s="241"/>
      <c r="ABH70" s="241"/>
      <c r="ABI70" s="241"/>
      <c r="ABJ70" s="241"/>
      <c r="ABK70" s="241"/>
      <c r="ABL70" s="241"/>
      <c r="ABM70" s="241"/>
      <c r="ABN70" s="241"/>
      <c r="ABO70" s="241"/>
      <c r="ABP70" s="241"/>
      <c r="ABQ70" s="241"/>
      <c r="ABR70" s="241"/>
      <c r="ABS70" s="241"/>
      <c r="ABT70" s="241"/>
      <c r="ABU70" s="241"/>
      <c r="ABV70" s="241"/>
      <c r="ABW70" s="241"/>
      <c r="ABX70" s="241"/>
      <c r="ABY70" s="241"/>
      <c r="ABZ70" s="241"/>
      <c r="ACA70" s="241"/>
      <c r="ACB70" s="241"/>
      <c r="ACC70" s="241"/>
      <c r="ACD70" s="241"/>
      <c r="ACE70" s="241"/>
      <c r="ACF70" s="241"/>
      <c r="ACG70" s="241"/>
      <c r="ACH70" s="241"/>
      <c r="ACI70" s="241"/>
      <c r="ACJ70" s="241"/>
      <c r="ACK70" s="241"/>
      <c r="ACL70" s="241"/>
      <c r="ACM70" s="241"/>
      <c r="ACN70" s="241"/>
      <c r="ACO70" s="241"/>
      <c r="ACP70" s="241"/>
      <c r="ACQ70" s="241"/>
      <c r="ACR70" s="241"/>
      <c r="ACS70" s="241"/>
      <c r="ACT70" s="241"/>
      <c r="ACU70" s="241"/>
      <c r="ACV70" s="241"/>
      <c r="ACW70" s="241"/>
      <c r="ACX70" s="241"/>
      <c r="ACY70" s="241"/>
      <c r="ACZ70" s="241"/>
      <c r="ADA70" s="241"/>
      <c r="ADB70" s="241"/>
      <c r="ADC70" s="241"/>
      <c r="ADD70" s="241"/>
      <c r="ADE70" s="241"/>
      <c r="ADF70" s="241"/>
      <c r="ADG70" s="241"/>
      <c r="ADH70" s="241"/>
      <c r="ADI70" s="241"/>
      <c r="ADJ70" s="241"/>
      <c r="ADK70" s="241"/>
      <c r="ADL70" s="241"/>
      <c r="ADM70" s="241"/>
      <c r="ADN70" s="241"/>
      <c r="ADO70" s="241"/>
      <c r="ADP70" s="241"/>
      <c r="ADQ70" s="241"/>
      <c r="ADR70" s="241"/>
      <c r="ADS70" s="241"/>
      <c r="ADT70" s="241"/>
      <c r="ADU70" s="241"/>
      <c r="ADV70" s="241"/>
      <c r="ADW70" s="241"/>
      <c r="ADX70" s="241"/>
      <c r="ADY70" s="241"/>
      <c r="ADZ70" s="241"/>
      <c r="AEA70" s="241"/>
      <c r="AEB70" s="241"/>
      <c r="AEC70" s="241"/>
      <c r="AED70" s="241"/>
      <c r="AEE70" s="241"/>
      <c r="AEF70" s="241"/>
      <c r="AEG70" s="241"/>
      <c r="AEH70" s="241"/>
      <c r="AEI70" s="241"/>
      <c r="AEJ70" s="241"/>
      <c r="AEK70" s="241"/>
      <c r="AEL70" s="241"/>
      <c r="AEM70" s="241"/>
      <c r="AEN70" s="241"/>
      <c r="AEO70" s="241"/>
      <c r="AEP70" s="241"/>
      <c r="AEQ70" s="241"/>
      <c r="AER70" s="241"/>
      <c r="AES70" s="241"/>
      <c r="AET70" s="241"/>
      <c r="AEU70" s="241"/>
      <c r="AEV70" s="241"/>
      <c r="AEW70" s="241"/>
      <c r="AEX70" s="241"/>
      <c r="AEY70" s="241"/>
      <c r="AEZ70" s="241"/>
      <c r="AFA70" s="241"/>
      <c r="AFB70" s="241"/>
      <c r="AFC70" s="241"/>
      <c r="AFD70" s="241"/>
      <c r="AFE70" s="241"/>
      <c r="AFF70" s="241"/>
      <c r="AFG70" s="241"/>
      <c r="AFH70" s="241"/>
      <c r="AFI70" s="241"/>
      <c r="AFJ70" s="241"/>
      <c r="AFK70" s="241"/>
      <c r="AFL70" s="241"/>
      <c r="AFM70" s="241"/>
      <c r="AFN70" s="241"/>
      <c r="AFO70" s="241"/>
      <c r="AFP70" s="241"/>
      <c r="AFQ70" s="241"/>
      <c r="AFR70" s="241"/>
      <c r="AFS70" s="241"/>
      <c r="AFT70" s="241"/>
      <c r="AFU70" s="241"/>
      <c r="AFV70" s="241"/>
      <c r="AFW70" s="241"/>
      <c r="AFX70" s="241"/>
      <c r="AFY70" s="241"/>
      <c r="AFZ70" s="241"/>
      <c r="AGA70" s="241"/>
      <c r="AGB70" s="241"/>
      <c r="AGC70" s="241"/>
      <c r="AGD70" s="241"/>
      <c r="AGE70" s="241"/>
      <c r="AGF70" s="241"/>
      <c r="AGG70" s="241"/>
      <c r="AGH70" s="241"/>
      <c r="AGI70" s="241"/>
      <c r="AGJ70" s="241"/>
      <c r="AGK70" s="241"/>
      <c r="AGL70" s="241"/>
      <c r="AGM70" s="241"/>
      <c r="AGN70" s="241"/>
      <c r="AGO70" s="241"/>
      <c r="AGP70" s="241"/>
      <c r="AGQ70" s="241"/>
      <c r="AGR70" s="241"/>
      <c r="AGS70" s="241"/>
      <c r="AGT70" s="241"/>
      <c r="AGU70" s="241"/>
      <c r="AGV70" s="241"/>
      <c r="AGW70" s="241"/>
      <c r="AGX70" s="241"/>
      <c r="AGY70" s="241"/>
      <c r="AGZ70" s="241"/>
      <c r="AHA70" s="241"/>
      <c r="AHB70" s="241"/>
      <c r="AHC70" s="241"/>
      <c r="AHD70" s="241"/>
      <c r="AHE70" s="241"/>
      <c r="AHF70" s="241"/>
      <c r="AHG70" s="241"/>
      <c r="AHH70" s="241"/>
      <c r="AHI70" s="241"/>
      <c r="AHJ70" s="241"/>
      <c r="AHK70" s="241"/>
      <c r="AHL70" s="241"/>
      <c r="AHM70" s="241"/>
      <c r="AHN70" s="241"/>
      <c r="AHO70" s="241"/>
      <c r="AHP70" s="241"/>
      <c r="AHQ70" s="241"/>
      <c r="AHR70" s="241"/>
      <c r="AHS70" s="241"/>
      <c r="AHT70" s="241"/>
      <c r="AHU70" s="241"/>
      <c r="AHV70" s="241"/>
      <c r="AHW70" s="241"/>
      <c r="AHX70" s="241"/>
      <c r="AHY70" s="241"/>
      <c r="AHZ70" s="241"/>
      <c r="AIA70" s="241"/>
      <c r="AIB70" s="241"/>
      <c r="AIC70" s="241"/>
      <c r="AID70" s="241"/>
      <c r="AIE70" s="241"/>
      <c r="AIF70" s="241"/>
      <c r="AIG70" s="241"/>
      <c r="AIH70" s="241"/>
      <c r="AII70" s="241"/>
      <c r="AIJ70" s="241"/>
      <c r="AIK70" s="241"/>
      <c r="AIL70" s="241"/>
      <c r="AIM70" s="241"/>
      <c r="AIN70" s="241"/>
      <c r="AIO70" s="241"/>
      <c r="AIP70" s="241"/>
      <c r="AIQ70" s="241"/>
      <c r="AIR70" s="241"/>
      <c r="AIS70" s="241"/>
      <c r="AIT70" s="241"/>
      <c r="AIU70" s="241"/>
      <c r="AIV70" s="241"/>
      <c r="AIW70" s="241"/>
      <c r="AIX70" s="241"/>
      <c r="AIY70" s="241"/>
      <c r="AIZ70" s="241"/>
      <c r="AJA70" s="241"/>
      <c r="AJB70" s="241"/>
      <c r="AJC70" s="241"/>
      <c r="AJD70" s="241"/>
      <c r="AJE70" s="241"/>
      <c r="AJF70" s="241"/>
      <c r="AJG70" s="241"/>
      <c r="AJH70" s="241"/>
      <c r="AJI70" s="241"/>
      <c r="AJJ70" s="241"/>
      <c r="AJK70" s="241"/>
      <c r="AJL70" s="241"/>
      <c r="AJM70" s="241"/>
      <c r="AJN70" s="241"/>
      <c r="AJO70" s="241"/>
      <c r="AJP70" s="241"/>
      <c r="AJQ70" s="241"/>
      <c r="AJR70" s="241"/>
      <c r="AJS70" s="241"/>
      <c r="AJT70" s="241"/>
      <c r="AJU70" s="241"/>
      <c r="AJV70" s="241"/>
      <c r="AJW70" s="241"/>
      <c r="AJX70" s="241"/>
      <c r="AJY70" s="241"/>
      <c r="AJZ70" s="241"/>
      <c r="AKA70" s="241"/>
      <c r="AKB70" s="241"/>
      <c r="AKC70" s="241"/>
      <c r="AKD70" s="241"/>
      <c r="AKE70" s="241"/>
      <c r="AKF70" s="241"/>
      <c r="AKG70" s="241"/>
      <c r="AKH70" s="241"/>
      <c r="AKI70" s="241"/>
      <c r="AKJ70" s="241"/>
      <c r="AKK70" s="241"/>
      <c r="AKL70" s="241"/>
      <c r="AKM70" s="241"/>
      <c r="AKN70" s="241"/>
      <c r="AKO70" s="241"/>
      <c r="AKP70" s="241"/>
      <c r="AKQ70" s="241"/>
      <c r="AKR70" s="241"/>
      <c r="AKS70" s="241"/>
      <c r="AKT70" s="241"/>
      <c r="AKU70" s="241"/>
      <c r="AKV70" s="241"/>
      <c r="AKW70" s="241"/>
      <c r="AKX70" s="241"/>
      <c r="AKY70" s="241"/>
      <c r="AKZ70" s="241"/>
      <c r="ALA70" s="241"/>
      <c r="ALB70" s="241"/>
      <c r="ALC70" s="241"/>
      <c r="ALD70" s="241"/>
      <c r="ALE70" s="241"/>
      <c r="ALF70" s="241"/>
      <c r="ALG70" s="241"/>
      <c r="ALH70" s="241"/>
      <c r="ALI70" s="241"/>
      <c r="ALJ70" s="241"/>
      <c r="ALK70" s="241"/>
      <c r="ALL70" s="241"/>
      <c r="ALM70" s="241"/>
      <c r="ALN70" s="241"/>
      <c r="ALO70" s="241"/>
      <c r="ALP70" s="241"/>
      <c r="ALQ70" s="241"/>
      <c r="ALR70" s="241"/>
      <c r="ALS70" s="241"/>
      <c r="ALT70" s="241"/>
      <c r="ALU70" s="241"/>
      <c r="ALV70" s="241"/>
      <c r="ALW70" s="241"/>
      <c r="ALX70" s="241"/>
      <c r="ALY70" s="241"/>
      <c r="ALZ70" s="241"/>
      <c r="AMA70" s="241"/>
      <c r="AMB70" s="241"/>
      <c r="AMC70" s="241"/>
      <c r="AMD70" s="241"/>
      <c r="AME70" s="241"/>
      <c r="AMF70" s="241"/>
      <c r="AMG70" s="241"/>
      <c r="AMH70" s="241"/>
      <c r="AMI70" s="241"/>
      <c r="AMJ70" s="241"/>
      <c r="AMK70" s="241"/>
      <c r="AML70" s="241"/>
      <c r="AMM70" s="241"/>
      <c r="AMN70" s="241"/>
      <c r="AMO70" s="241"/>
      <c r="AMP70" s="241"/>
      <c r="AMQ70" s="241"/>
      <c r="AMR70" s="241"/>
      <c r="AMS70" s="241"/>
      <c r="AMT70" s="241"/>
      <c r="AMU70" s="241"/>
      <c r="AMV70" s="241"/>
      <c r="AMW70" s="241"/>
      <c r="AMX70" s="241"/>
      <c r="AMY70" s="241"/>
      <c r="AMZ70" s="241"/>
      <c r="ANA70" s="241"/>
      <c r="ANB70" s="241"/>
      <c r="ANC70" s="241"/>
      <c r="AND70" s="241"/>
      <c r="ANE70" s="241"/>
      <c r="ANF70" s="241"/>
      <c r="ANG70" s="241"/>
      <c r="ANH70" s="241"/>
      <c r="ANI70" s="241"/>
      <c r="ANJ70" s="241"/>
      <c r="ANK70" s="241"/>
      <c r="ANL70" s="241"/>
      <c r="ANM70" s="241"/>
      <c r="ANN70" s="241"/>
      <c r="ANO70" s="241"/>
      <c r="ANP70" s="241"/>
      <c r="ANQ70" s="241"/>
      <c r="ANR70" s="241"/>
      <c r="ANS70" s="241"/>
      <c r="ANT70" s="241"/>
      <c r="ANU70" s="241"/>
      <c r="ANV70" s="241"/>
      <c r="ANW70" s="241"/>
      <c r="ANX70" s="241"/>
      <c r="ANY70" s="241"/>
      <c r="ANZ70" s="241"/>
      <c r="AOA70" s="241"/>
      <c r="AOB70" s="241"/>
      <c r="AOC70" s="241"/>
      <c r="AOD70" s="241"/>
      <c r="AOE70" s="241"/>
      <c r="AOF70" s="241"/>
      <c r="AOG70" s="241"/>
      <c r="AOH70" s="241"/>
      <c r="AOI70" s="241"/>
      <c r="AOJ70" s="241"/>
      <c r="AOK70" s="241"/>
      <c r="AOL70" s="241"/>
      <c r="AOM70" s="241"/>
      <c r="AON70" s="241"/>
      <c r="AOO70" s="241"/>
      <c r="AOP70" s="241"/>
      <c r="AOQ70" s="241"/>
      <c r="AOR70" s="241"/>
      <c r="AOS70" s="241"/>
      <c r="AOT70" s="241"/>
      <c r="AOU70" s="241"/>
      <c r="AOV70" s="241"/>
      <c r="AOW70" s="241"/>
      <c r="AOX70" s="241"/>
      <c r="AOY70" s="241"/>
      <c r="AOZ70" s="241"/>
      <c r="APA70" s="241"/>
      <c r="APB70" s="241"/>
      <c r="APC70" s="241"/>
      <c r="APD70" s="241"/>
      <c r="APE70" s="241"/>
      <c r="APF70" s="241"/>
      <c r="APG70" s="241"/>
      <c r="APH70" s="241"/>
      <c r="API70" s="241"/>
      <c r="APJ70" s="241"/>
      <c r="APK70" s="241"/>
      <c r="APL70" s="241"/>
      <c r="APM70" s="241"/>
      <c r="APN70" s="241"/>
      <c r="APO70" s="241"/>
      <c r="APP70" s="241"/>
      <c r="APQ70" s="241"/>
      <c r="APR70" s="241"/>
      <c r="APS70" s="241"/>
      <c r="APT70" s="241"/>
      <c r="APU70" s="241"/>
      <c r="APV70" s="241"/>
      <c r="APW70" s="241"/>
      <c r="APX70" s="241"/>
      <c r="APY70" s="241"/>
      <c r="APZ70" s="241"/>
      <c r="AQA70" s="241"/>
      <c r="AQB70" s="241"/>
      <c r="AQC70" s="241"/>
      <c r="AQD70" s="241"/>
      <c r="AQE70" s="241"/>
      <c r="AQF70" s="241"/>
      <c r="AQG70" s="241"/>
      <c r="AQH70" s="241"/>
      <c r="AQI70" s="241"/>
      <c r="AQJ70" s="241"/>
      <c r="AQK70" s="241"/>
      <c r="AQL70" s="241"/>
      <c r="AQM70" s="241"/>
      <c r="AQN70" s="241"/>
      <c r="AQO70" s="241"/>
      <c r="AQP70" s="241"/>
      <c r="AQQ70" s="241"/>
      <c r="AQR70" s="241"/>
      <c r="AQS70" s="241"/>
      <c r="AQT70" s="241"/>
      <c r="AQU70" s="241"/>
      <c r="AQV70" s="241"/>
      <c r="AQW70" s="241"/>
      <c r="AQX70" s="241"/>
      <c r="AQY70" s="241"/>
      <c r="AQZ70" s="241"/>
      <c r="ARA70" s="241"/>
      <c r="ARB70" s="241"/>
      <c r="ARC70" s="241"/>
      <c r="ARD70" s="241"/>
      <c r="ARE70" s="241"/>
      <c r="ARF70" s="241"/>
      <c r="ARG70" s="241"/>
      <c r="ARH70" s="241"/>
      <c r="ARI70" s="241"/>
      <c r="ARJ70" s="241"/>
      <c r="ARK70" s="241"/>
      <c r="ARL70" s="241"/>
      <c r="ARM70" s="241"/>
      <c r="ARN70" s="241"/>
      <c r="ARO70" s="241"/>
      <c r="ARP70" s="241"/>
      <c r="ARQ70" s="241"/>
      <c r="ARR70" s="241"/>
      <c r="ARS70" s="241"/>
      <c r="ART70" s="241"/>
      <c r="ARU70" s="241"/>
      <c r="ARV70" s="241"/>
      <c r="ARW70" s="241"/>
      <c r="ARX70" s="241"/>
      <c r="ARY70" s="241"/>
      <c r="ARZ70" s="241"/>
      <c r="ASA70" s="241"/>
      <c r="ASB70" s="241"/>
      <c r="ASC70" s="241"/>
      <c r="ASD70" s="241"/>
      <c r="ASE70" s="241"/>
      <c r="ASF70" s="241"/>
      <c r="ASG70" s="241"/>
      <c r="ASH70" s="241"/>
      <c r="ASI70" s="241"/>
      <c r="ASJ70" s="241"/>
      <c r="ASK70" s="241"/>
      <c r="ASL70" s="241"/>
      <c r="ASM70" s="241"/>
      <c r="ASN70" s="241"/>
      <c r="ASO70" s="241"/>
      <c r="ASP70" s="241"/>
      <c r="ASQ70" s="241"/>
      <c r="ASR70" s="241"/>
      <c r="ASS70" s="241"/>
      <c r="AST70" s="241"/>
      <c r="ASU70" s="241"/>
      <c r="ASV70" s="241"/>
      <c r="ASW70" s="241"/>
      <c r="ASX70" s="241"/>
      <c r="ASY70" s="241"/>
      <c r="ASZ70" s="241"/>
      <c r="ATA70" s="241"/>
      <c r="ATB70" s="241"/>
      <c r="ATC70" s="241"/>
      <c r="ATD70" s="241"/>
      <c r="ATE70" s="241"/>
      <c r="ATF70" s="241"/>
      <c r="ATG70" s="241"/>
      <c r="ATH70" s="241"/>
      <c r="ATI70" s="241"/>
      <c r="ATJ70" s="241"/>
      <c r="ATK70" s="241"/>
      <c r="ATL70" s="241"/>
      <c r="ATM70" s="241"/>
      <c r="ATN70" s="241"/>
      <c r="ATO70" s="241"/>
      <c r="ATP70" s="241"/>
      <c r="ATQ70" s="241"/>
      <c r="ATR70" s="241"/>
      <c r="ATS70" s="241"/>
      <c r="ATT70" s="241"/>
      <c r="ATU70" s="241"/>
      <c r="ATV70" s="241"/>
      <c r="ATW70" s="241"/>
      <c r="ATX70" s="241"/>
      <c r="ATY70" s="241"/>
      <c r="ATZ70" s="241"/>
      <c r="AUA70" s="241"/>
      <c r="AUB70" s="241"/>
      <c r="AUC70" s="241"/>
      <c r="AUD70" s="241"/>
      <c r="AUE70" s="241"/>
      <c r="AUF70" s="241"/>
      <c r="AUG70" s="241"/>
      <c r="AUH70" s="241"/>
      <c r="AUI70" s="241"/>
      <c r="AUJ70" s="241"/>
      <c r="AUK70" s="241"/>
      <c r="AUL70" s="241"/>
      <c r="AUM70" s="241"/>
      <c r="AUN70" s="241"/>
      <c r="AUO70" s="241"/>
      <c r="AUP70" s="241"/>
      <c r="AUQ70" s="241"/>
      <c r="AUR70" s="241"/>
      <c r="AUS70" s="241"/>
      <c r="AUT70" s="241"/>
      <c r="AUU70" s="241"/>
      <c r="AUV70" s="241"/>
      <c r="AUW70" s="241"/>
      <c r="AUX70" s="241"/>
      <c r="AUY70" s="241"/>
      <c r="AUZ70" s="241"/>
      <c r="AVA70" s="241"/>
      <c r="AVB70" s="241"/>
      <c r="AVC70" s="241"/>
      <c r="AVD70" s="241"/>
      <c r="AVE70" s="241"/>
      <c r="AVF70" s="241"/>
      <c r="AVG70" s="241"/>
      <c r="AVH70" s="241"/>
      <c r="AVI70" s="241"/>
      <c r="AVJ70" s="241"/>
      <c r="AVK70" s="241"/>
      <c r="AVL70" s="241"/>
      <c r="AVM70" s="241"/>
      <c r="AVN70" s="241"/>
      <c r="AVO70" s="241"/>
      <c r="AVP70" s="241"/>
      <c r="AVQ70" s="241"/>
      <c r="AVR70" s="241"/>
      <c r="AVS70" s="241"/>
      <c r="AVT70" s="241"/>
      <c r="AVU70" s="241"/>
      <c r="AVV70" s="241"/>
      <c r="AVW70" s="241"/>
      <c r="AVX70" s="241"/>
      <c r="AVY70" s="241"/>
      <c r="AVZ70" s="241"/>
      <c r="AWA70" s="241"/>
      <c r="AWB70" s="241"/>
      <c r="AWC70" s="241"/>
      <c r="AWD70" s="241"/>
      <c r="AWE70" s="241"/>
      <c r="AWF70" s="241"/>
      <c r="AWG70" s="241"/>
      <c r="AWH70" s="241"/>
      <c r="AWI70" s="241"/>
      <c r="AWJ70" s="241"/>
      <c r="AWK70" s="241"/>
      <c r="AWL70" s="241"/>
      <c r="AWM70" s="241"/>
      <c r="AWN70" s="241"/>
      <c r="AWO70" s="241"/>
      <c r="AWP70" s="241"/>
      <c r="AWQ70" s="241"/>
      <c r="AWR70" s="241"/>
      <c r="AWS70" s="241"/>
      <c r="AWT70" s="241"/>
      <c r="AWU70" s="241"/>
      <c r="AWV70" s="241"/>
      <c r="AWW70" s="241"/>
      <c r="AWX70" s="241"/>
      <c r="AWY70" s="241"/>
      <c r="AWZ70" s="241"/>
      <c r="AXA70" s="241"/>
      <c r="AXB70" s="241"/>
      <c r="AXC70" s="241"/>
      <c r="AXD70" s="241"/>
      <c r="AXE70" s="241"/>
      <c r="AXF70" s="241"/>
      <c r="AXG70" s="241"/>
      <c r="AXH70" s="241"/>
      <c r="AXI70" s="241"/>
      <c r="AXJ70" s="241"/>
      <c r="AXK70" s="241"/>
      <c r="AXL70" s="241"/>
      <c r="AXM70" s="241"/>
      <c r="AXN70" s="241"/>
      <c r="AXO70" s="241"/>
      <c r="AXP70" s="241"/>
      <c r="AXQ70" s="241"/>
      <c r="AXR70" s="241"/>
      <c r="AXS70" s="241"/>
      <c r="AXT70" s="241"/>
      <c r="AXU70" s="241"/>
      <c r="AXV70" s="241"/>
      <c r="AXW70" s="241"/>
      <c r="AXX70" s="241"/>
      <c r="AXY70" s="241"/>
      <c r="AXZ70" s="241"/>
      <c r="AYA70" s="241"/>
      <c r="AYB70" s="241"/>
      <c r="AYC70" s="241"/>
      <c r="AYD70" s="241"/>
      <c r="AYE70" s="241"/>
      <c r="AYF70" s="241"/>
      <c r="AYG70" s="241"/>
      <c r="AYH70" s="241"/>
      <c r="AYI70" s="241"/>
      <c r="AYJ70" s="241"/>
      <c r="AYK70" s="241"/>
      <c r="AYL70" s="241"/>
      <c r="AYM70" s="241"/>
      <c r="AYN70" s="241"/>
      <c r="AYO70" s="241"/>
      <c r="AYP70" s="241"/>
      <c r="AYQ70" s="241"/>
      <c r="AYR70" s="241"/>
      <c r="AYS70" s="241"/>
      <c r="AYT70" s="241"/>
      <c r="AYU70" s="241"/>
      <c r="AYV70" s="241"/>
      <c r="AYW70" s="241"/>
      <c r="AYX70" s="241"/>
      <c r="AYY70" s="241"/>
      <c r="AYZ70" s="241"/>
      <c r="AZA70" s="241"/>
      <c r="AZB70" s="241"/>
      <c r="AZC70" s="241"/>
      <c r="AZD70" s="241"/>
      <c r="AZE70" s="241"/>
      <c r="AZF70" s="241"/>
      <c r="AZG70" s="241"/>
      <c r="AZH70" s="241"/>
      <c r="AZI70" s="241"/>
      <c r="AZJ70" s="241"/>
      <c r="AZK70" s="241"/>
      <c r="AZL70" s="241"/>
      <c r="AZM70" s="241"/>
      <c r="AZN70" s="241"/>
      <c r="AZO70" s="241"/>
      <c r="AZP70" s="241"/>
      <c r="AZQ70" s="241"/>
      <c r="AZR70" s="241"/>
      <c r="AZS70" s="241"/>
      <c r="AZT70" s="241"/>
      <c r="AZU70" s="241"/>
      <c r="AZV70" s="241"/>
      <c r="AZW70" s="241"/>
      <c r="AZX70" s="241"/>
      <c r="AZY70" s="241"/>
      <c r="AZZ70" s="241"/>
      <c r="BAA70" s="241"/>
      <c r="BAB70" s="241"/>
      <c r="BAC70" s="241"/>
      <c r="BAD70" s="241"/>
      <c r="BAE70" s="241"/>
      <c r="BAF70" s="241"/>
      <c r="BAG70" s="241"/>
      <c r="BAH70" s="241"/>
      <c r="BAI70" s="241"/>
      <c r="BAJ70" s="241"/>
      <c r="BAK70" s="241"/>
      <c r="BAL70" s="241"/>
      <c r="BAM70" s="241"/>
      <c r="BAN70" s="241"/>
      <c r="BAO70" s="241"/>
      <c r="BAP70" s="241"/>
      <c r="BAQ70" s="241"/>
      <c r="BAR70" s="241"/>
      <c r="BAS70" s="241"/>
      <c r="BAT70" s="241"/>
      <c r="BAU70" s="241"/>
      <c r="BAV70" s="241"/>
      <c r="BAW70" s="241"/>
      <c r="BAX70" s="241"/>
      <c r="BAY70" s="241"/>
      <c r="BAZ70" s="241"/>
      <c r="BBA70" s="241"/>
      <c r="BBB70" s="241"/>
      <c r="BBC70" s="241"/>
      <c r="BBD70" s="241"/>
      <c r="BBE70" s="241"/>
      <c r="BBF70" s="241"/>
      <c r="BBG70" s="241"/>
      <c r="BBH70" s="241"/>
      <c r="BBI70" s="241"/>
      <c r="BBJ70" s="241"/>
      <c r="BBK70" s="241"/>
      <c r="BBL70" s="241"/>
      <c r="BBM70" s="241"/>
      <c r="BBN70" s="241"/>
      <c r="BBO70" s="241"/>
      <c r="BBP70" s="241"/>
      <c r="BBQ70" s="241"/>
      <c r="BBR70" s="241"/>
      <c r="BBS70" s="241"/>
      <c r="BBT70" s="241"/>
      <c r="BBU70" s="241"/>
      <c r="BBV70" s="241"/>
      <c r="BBW70" s="241"/>
      <c r="BBX70" s="241"/>
      <c r="BBY70" s="241"/>
      <c r="BBZ70" s="241"/>
      <c r="BCA70" s="241"/>
      <c r="BCB70" s="241"/>
      <c r="BCC70" s="241"/>
      <c r="BCD70" s="241"/>
      <c r="BCE70" s="241"/>
      <c r="BCF70" s="241"/>
      <c r="BCG70" s="241"/>
      <c r="BCH70" s="241"/>
      <c r="BCI70" s="241"/>
      <c r="BCJ70" s="241"/>
      <c r="BCK70" s="241"/>
      <c r="BCL70" s="241"/>
      <c r="BCM70" s="241"/>
      <c r="BCN70" s="241"/>
      <c r="BCO70" s="241"/>
      <c r="BCP70" s="241"/>
      <c r="BCQ70" s="241"/>
      <c r="BCR70" s="241"/>
      <c r="BCS70" s="241"/>
      <c r="BCT70" s="241"/>
      <c r="BCU70" s="241"/>
      <c r="BCV70" s="241"/>
      <c r="BCW70" s="241"/>
      <c r="BCX70" s="241"/>
      <c r="BCY70" s="241"/>
      <c r="BCZ70" s="241"/>
      <c r="BDA70" s="241"/>
      <c r="BDB70" s="241"/>
      <c r="BDC70" s="241"/>
      <c r="BDD70" s="241"/>
      <c r="BDE70" s="241"/>
      <c r="BDF70" s="241"/>
      <c r="BDG70" s="241"/>
      <c r="BDH70" s="241"/>
      <c r="BDI70" s="241"/>
      <c r="BDJ70" s="241"/>
      <c r="BDK70" s="241"/>
      <c r="BDL70" s="241"/>
      <c r="BDM70" s="241"/>
      <c r="BDN70" s="241"/>
      <c r="BDO70" s="241"/>
      <c r="BDP70" s="241"/>
      <c r="BDQ70" s="241"/>
      <c r="BDR70" s="241"/>
      <c r="BDS70" s="241"/>
      <c r="BDT70" s="241"/>
      <c r="BDU70" s="241"/>
      <c r="BDV70" s="241"/>
      <c r="BDW70" s="241"/>
      <c r="BDX70" s="241"/>
      <c r="BDY70" s="241"/>
      <c r="BDZ70" s="241"/>
      <c r="BEA70" s="241"/>
      <c r="BEB70" s="241"/>
      <c r="BEC70" s="241"/>
      <c r="BED70" s="241"/>
      <c r="BEE70" s="241"/>
      <c r="BEF70" s="241"/>
      <c r="BEG70" s="241"/>
      <c r="BEH70" s="241"/>
      <c r="BEI70" s="241"/>
      <c r="BEJ70" s="241"/>
      <c r="BEK70" s="241"/>
      <c r="BEL70" s="241"/>
      <c r="BEM70" s="241"/>
      <c r="BEN70" s="241"/>
      <c r="BEO70" s="241"/>
      <c r="BEP70" s="241"/>
      <c r="BEQ70" s="241"/>
      <c r="BER70" s="241"/>
      <c r="BES70" s="241"/>
      <c r="BET70" s="241"/>
      <c r="BEU70" s="241"/>
      <c r="BEV70" s="241"/>
      <c r="BEW70" s="241"/>
      <c r="BEX70" s="241"/>
      <c r="BEY70" s="241"/>
      <c r="BEZ70" s="241"/>
      <c r="BFA70" s="241"/>
      <c r="BFB70" s="241"/>
      <c r="BFC70" s="241"/>
      <c r="BFD70" s="241"/>
      <c r="BFE70" s="241"/>
      <c r="BFF70" s="241"/>
      <c r="BFG70" s="241"/>
      <c r="BFH70" s="241"/>
      <c r="BFI70" s="241"/>
      <c r="BFJ70" s="241"/>
      <c r="BFK70" s="241"/>
      <c r="BFL70" s="241"/>
      <c r="BFM70" s="241"/>
      <c r="BFN70" s="241"/>
      <c r="BFO70" s="241"/>
      <c r="BFP70" s="241"/>
      <c r="BFQ70" s="241"/>
      <c r="BFR70" s="241"/>
      <c r="BFS70" s="241"/>
      <c r="BFT70" s="241"/>
      <c r="BFU70" s="241"/>
      <c r="BFV70" s="241"/>
      <c r="BFW70" s="241"/>
      <c r="BFX70" s="241"/>
      <c r="BFY70" s="241"/>
      <c r="BFZ70" s="241"/>
      <c r="BGA70" s="241"/>
      <c r="BGB70" s="241"/>
      <c r="BGC70" s="241"/>
      <c r="BGD70" s="241"/>
      <c r="BGE70" s="241"/>
      <c r="BGF70" s="241"/>
      <c r="BGG70" s="241"/>
      <c r="BGH70" s="241"/>
      <c r="BGI70" s="241"/>
      <c r="BGJ70" s="241"/>
      <c r="BGK70" s="241"/>
      <c r="BGL70" s="241"/>
      <c r="BGM70" s="241"/>
      <c r="BGN70" s="241"/>
      <c r="BGO70" s="241"/>
      <c r="BGP70" s="241"/>
      <c r="BGQ70" s="241"/>
      <c r="BGR70" s="241"/>
      <c r="BGS70" s="241"/>
      <c r="BGT70" s="241"/>
      <c r="BGU70" s="241"/>
      <c r="BGV70" s="241"/>
      <c r="BGW70" s="241"/>
      <c r="BGX70" s="241"/>
      <c r="BGY70" s="241"/>
      <c r="BGZ70" s="241"/>
      <c r="BHA70" s="241"/>
      <c r="BHB70" s="241"/>
      <c r="BHC70" s="241"/>
      <c r="BHD70" s="241"/>
      <c r="BHE70" s="241"/>
      <c r="BHF70" s="241"/>
      <c r="BHG70" s="241"/>
      <c r="BHH70" s="241"/>
      <c r="BHI70" s="241"/>
      <c r="BHJ70" s="241"/>
      <c r="BHK70" s="241"/>
      <c r="BHL70" s="241"/>
      <c r="BHM70" s="241"/>
      <c r="BHN70" s="241"/>
      <c r="BHO70" s="241"/>
      <c r="BHP70" s="241"/>
      <c r="BHQ70" s="241"/>
      <c r="BHR70" s="241"/>
      <c r="BHS70" s="241"/>
      <c r="BHT70" s="241"/>
      <c r="BHU70" s="241"/>
      <c r="BHV70" s="241"/>
      <c r="BHW70" s="241"/>
      <c r="BHX70" s="241"/>
      <c r="BHY70" s="241"/>
      <c r="BHZ70" s="241"/>
      <c r="BIA70" s="241"/>
      <c r="BIB70" s="241"/>
      <c r="BIC70" s="241"/>
      <c r="BID70" s="241"/>
      <c r="BIE70" s="241"/>
      <c r="BIF70" s="241"/>
      <c r="BIG70" s="241"/>
      <c r="BIH70" s="241"/>
      <c r="BII70" s="241"/>
      <c r="BIJ70" s="241"/>
      <c r="BIK70" s="241"/>
      <c r="BIL70" s="241"/>
      <c r="BIM70" s="241"/>
      <c r="BIN70" s="241"/>
      <c r="BIO70" s="241"/>
      <c r="BIP70" s="241"/>
      <c r="BIQ70" s="241"/>
      <c r="BIR70" s="241"/>
      <c r="BIS70" s="241"/>
      <c r="BIT70" s="241"/>
      <c r="BIU70" s="241"/>
      <c r="BIV70" s="241"/>
      <c r="BIW70" s="241"/>
      <c r="BIX70" s="241"/>
      <c r="BIY70" s="241"/>
      <c r="BIZ70" s="241"/>
      <c r="BJA70" s="241"/>
      <c r="BJB70" s="241"/>
      <c r="BJC70" s="241"/>
      <c r="BJD70" s="241"/>
      <c r="BJE70" s="241"/>
      <c r="BJF70" s="241"/>
      <c r="BJG70" s="241"/>
      <c r="BJH70" s="241"/>
      <c r="BJI70" s="241"/>
      <c r="BJJ70" s="241"/>
      <c r="BJK70" s="241"/>
      <c r="BJL70" s="241"/>
      <c r="BJM70" s="241"/>
      <c r="BJN70" s="241"/>
      <c r="BJO70" s="241"/>
      <c r="BJP70" s="241"/>
      <c r="BJQ70" s="241"/>
      <c r="BJR70" s="241"/>
      <c r="BJS70" s="241"/>
      <c r="BJT70" s="241"/>
      <c r="BJU70" s="241"/>
      <c r="BJV70" s="241"/>
      <c r="BJW70" s="241"/>
      <c r="BJX70" s="241"/>
      <c r="BJY70" s="241"/>
      <c r="BJZ70" s="241"/>
      <c r="BKA70" s="241"/>
      <c r="BKB70" s="241"/>
      <c r="BKC70" s="241"/>
      <c r="BKD70" s="241"/>
      <c r="BKE70" s="241"/>
      <c r="BKF70" s="241"/>
      <c r="BKG70" s="241"/>
      <c r="BKH70" s="241"/>
      <c r="BKI70" s="241"/>
      <c r="BKJ70" s="241"/>
      <c r="BKK70" s="241"/>
      <c r="BKL70" s="241"/>
      <c r="BKM70" s="241"/>
      <c r="BKN70" s="241"/>
      <c r="BKO70" s="241"/>
      <c r="BKP70" s="241"/>
      <c r="BKQ70" s="241"/>
      <c r="BKR70" s="241"/>
      <c r="BKS70" s="241"/>
      <c r="BKT70" s="241"/>
      <c r="BKU70" s="241"/>
      <c r="BKV70" s="241"/>
      <c r="BKW70" s="241"/>
      <c r="BKX70" s="241"/>
      <c r="BKY70" s="241"/>
      <c r="BKZ70" s="241"/>
      <c r="BLA70" s="241"/>
      <c r="BLB70" s="241"/>
      <c r="BLC70" s="241"/>
      <c r="BLD70" s="241"/>
      <c r="BLE70" s="241"/>
      <c r="BLF70" s="241"/>
      <c r="BLG70" s="241"/>
      <c r="BLH70" s="241"/>
      <c r="BLI70" s="241"/>
      <c r="BLJ70" s="241"/>
      <c r="BLK70" s="241"/>
      <c r="BLL70" s="241"/>
      <c r="BLM70" s="241"/>
      <c r="BLN70" s="241"/>
      <c r="BLO70" s="241"/>
      <c r="BLP70" s="241"/>
      <c r="BLQ70" s="241"/>
      <c r="BLR70" s="241"/>
      <c r="BLS70" s="241"/>
      <c r="BLT70" s="241"/>
      <c r="BLU70" s="241"/>
      <c r="BLV70" s="241"/>
      <c r="BLW70" s="241"/>
      <c r="BLX70" s="241"/>
      <c r="BLY70" s="241"/>
      <c r="BLZ70" s="241"/>
      <c r="BMA70" s="241"/>
      <c r="BMB70" s="241"/>
      <c r="BMC70" s="241"/>
      <c r="BMD70" s="241"/>
      <c r="BME70" s="241"/>
      <c r="BMF70" s="241"/>
      <c r="BMG70" s="241"/>
      <c r="BMH70" s="241"/>
      <c r="BMI70" s="241"/>
      <c r="BMJ70" s="241"/>
      <c r="BMK70" s="241"/>
      <c r="BML70" s="241"/>
      <c r="BMM70" s="241"/>
      <c r="BMN70" s="241"/>
      <c r="BMO70" s="241"/>
      <c r="BMP70" s="241"/>
      <c r="BMQ70" s="241"/>
      <c r="BMR70" s="241"/>
      <c r="BMS70" s="241"/>
      <c r="BMT70" s="241"/>
      <c r="BMU70" s="241"/>
      <c r="BMV70" s="241"/>
      <c r="BMW70" s="241"/>
      <c r="BMX70" s="241"/>
      <c r="BMY70" s="241"/>
      <c r="BMZ70" s="241"/>
      <c r="BNA70" s="241"/>
      <c r="BNB70" s="241"/>
      <c r="BNC70" s="241"/>
      <c r="BND70" s="241"/>
      <c r="BNE70" s="241"/>
      <c r="BNF70" s="241"/>
      <c r="BNG70" s="241"/>
      <c r="BNH70" s="241"/>
      <c r="BNI70" s="241"/>
      <c r="BNJ70" s="241"/>
      <c r="BNK70" s="241"/>
      <c r="BNL70" s="241"/>
      <c r="BNM70" s="241"/>
      <c r="BNN70" s="241"/>
      <c r="BNO70" s="241"/>
      <c r="BNP70" s="241"/>
      <c r="BNQ70" s="241"/>
      <c r="BNR70" s="241"/>
      <c r="BNS70" s="241"/>
      <c r="BNT70" s="241"/>
      <c r="BNU70" s="241"/>
      <c r="BNV70" s="241"/>
      <c r="BNW70" s="241"/>
      <c r="BNX70" s="241"/>
      <c r="BNY70" s="241"/>
      <c r="BNZ70" s="241"/>
      <c r="BOA70" s="241"/>
      <c r="BOB70" s="241"/>
      <c r="BOC70" s="241"/>
      <c r="BOD70" s="241"/>
      <c r="BOE70" s="241"/>
      <c r="BOF70" s="241"/>
      <c r="BOG70" s="241"/>
      <c r="BOH70" s="241"/>
      <c r="BOI70" s="241"/>
      <c r="BOJ70" s="241"/>
      <c r="BOK70" s="241"/>
      <c r="BOL70" s="241"/>
      <c r="BOM70" s="241"/>
      <c r="BON70" s="241"/>
      <c r="BOO70" s="241"/>
      <c r="BOP70" s="241"/>
      <c r="BOQ70" s="241"/>
      <c r="BOR70" s="241"/>
      <c r="BOS70" s="241"/>
      <c r="BOT70" s="241"/>
      <c r="BOU70" s="241"/>
      <c r="BOV70" s="241"/>
      <c r="BOW70" s="241"/>
      <c r="BOX70" s="241"/>
      <c r="BOY70" s="241"/>
      <c r="BOZ70" s="241"/>
      <c r="BPA70" s="241"/>
      <c r="BPB70" s="241"/>
      <c r="BPC70" s="241"/>
      <c r="BPD70" s="241"/>
      <c r="BPE70" s="241"/>
      <c r="BPF70" s="241"/>
      <c r="BPG70" s="241"/>
      <c r="BPH70" s="241"/>
      <c r="BPI70" s="241"/>
      <c r="BPJ70" s="241"/>
      <c r="BPK70" s="241"/>
      <c r="BPL70" s="241"/>
      <c r="BPM70" s="241"/>
      <c r="BPN70" s="241"/>
      <c r="BPO70" s="241"/>
      <c r="BPP70" s="241"/>
      <c r="BPQ70" s="241"/>
      <c r="BPR70" s="241"/>
      <c r="BPS70" s="241"/>
      <c r="BPT70" s="241"/>
      <c r="BPU70" s="241"/>
      <c r="BPV70" s="241"/>
      <c r="BPW70" s="241"/>
      <c r="BPX70" s="241"/>
      <c r="BPY70" s="241"/>
      <c r="BPZ70" s="241"/>
      <c r="BQA70" s="241"/>
      <c r="BQB70" s="241"/>
      <c r="BQC70" s="241"/>
      <c r="BQD70" s="241"/>
      <c r="BQE70" s="241"/>
      <c r="BQF70" s="241"/>
      <c r="BQG70" s="241"/>
      <c r="BQH70" s="241"/>
      <c r="BQI70" s="241"/>
      <c r="BQJ70" s="241"/>
      <c r="BQK70" s="241"/>
      <c r="BQL70" s="241"/>
      <c r="BQM70" s="241"/>
      <c r="BQN70" s="241"/>
      <c r="BQO70" s="241"/>
      <c r="BQP70" s="241"/>
      <c r="BQQ70" s="241"/>
      <c r="BQR70" s="241"/>
      <c r="BQS70" s="241"/>
      <c r="BQT70" s="241"/>
      <c r="BQU70" s="241"/>
      <c r="BQV70" s="241"/>
      <c r="BQW70" s="241"/>
      <c r="BQX70" s="241"/>
      <c r="BQY70" s="241"/>
      <c r="BQZ70" s="241"/>
      <c r="BRA70" s="241"/>
      <c r="BRB70" s="241"/>
      <c r="BRC70" s="241"/>
      <c r="BRD70" s="241"/>
      <c r="BRE70" s="241"/>
      <c r="BRF70" s="241"/>
      <c r="BRG70" s="241"/>
      <c r="BRH70" s="241"/>
      <c r="BRI70" s="241"/>
      <c r="BRJ70" s="241"/>
      <c r="BRK70" s="241"/>
      <c r="BRL70" s="241"/>
      <c r="BRM70" s="241"/>
      <c r="BRN70" s="241"/>
      <c r="BRO70" s="241"/>
      <c r="BRP70" s="241"/>
      <c r="BRQ70" s="241"/>
      <c r="BRR70" s="241"/>
      <c r="BRS70" s="241"/>
      <c r="BRT70" s="241"/>
      <c r="BRU70" s="241"/>
      <c r="BRV70" s="241"/>
      <c r="BRW70" s="241"/>
      <c r="BRX70" s="241"/>
      <c r="BRY70" s="241"/>
      <c r="BRZ70" s="241"/>
      <c r="BSA70" s="241"/>
      <c r="BSB70" s="241"/>
      <c r="BSC70" s="241"/>
      <c r="BSD70" s="241"/>
      <c r="BSE70" s="241"/>
      <c r="BSF70" s="241"/>
      <c r="BSG70" s="241"/>
      <c r="BSH70" s="241"/>
      <c r="BSI70" s="241"/>
      <c r="BSJ70" s="241"/>
      <c r="BSK70" s="241"/>
      <c r="BSL70" s="241"/>
      <c r="BSM70" s="241"/>
      <c r="BSN70" s="241"/>
      <c r="BSO70" s="241"/>
      <c r="BSP70" s="241"/>
      <c r="BSQ70" s="241"/>
      <c r="BSR70" s="241"/>
      <c r="BSS70" s="241"/>
      <c r="BST70" s="241"/>
      <c r="BSU70" s="241"/>
      <c r="BSV70" s="241"/>
      <c r="BSW70" s="241"/>
      <c r="BSX70" s="241"/>
      <c r="BSY70" s="241"/>
      <c r="BSZ70" s="241"/>
      <c r="BTA70" s="241"/>
      <c r="BTB70" s="241"/>
      <c r="BTC70" s="241"/>
      <c r="BTD70" s="241"/>
      <c r="BTE70" s="241"/>
      <c r="BTF70" s="241"/>
      <c r="BTG70" s="241"/>
      <c r="BTH70" s="241"/>
      <c r="BTI70" s="241"/>
      <c r="BTJ70" s="241"/>
      <c r="BTK70" s="241"/>
      <c r="BTL70" s="241"/>
      <c r="BTM70" s="241"/>
      <c r="BTN70" s="241"/>
      <c r="BTO70" s="241"/>
      <c r="BTP70" s="241"/>
      <c r="BTQ70" s="241"/>
      <c r="BTR70" s="241"/>
      <c r="BTS70" s="241"/>
      <c r="BTT70" s="241"/>
      <c r="BTU70" s="241"/>
      <c r="BTV70" s="241"/>
      <c r="BTW70" s="241"/>
      <c r="BTX70" s="241"/>
      <c r="BTY70" s="241"/>
      <c r="BTZ70" s="241"/>
      <c r="BUA70" s="241"/>
      <c r="BUB70" s="241"/>
      <c r="BUC70" s="241"/>
      <c r="BUD70" s="241"/>
      <c r="BUE70" s="241"/>
      <c r="BUF70" s="241"/>
      <c r="BUG70" s="241"/>
      <c r="BUH70" s="241"/>
      <c r="BUI70" s="241"/>
      <c r="BUJ70" s="241"/>
      <c r="BUK70" s="241"/>
      <c r="BUL70" s="241"/>
      <c r="BUM70" s="241"/>
      <c r="BUN70" s="241"/>
      <c r="BUO70" s="241"/>
      <c r="BUP70" s="241"/>
      <c r="BUQ70" s="241"/>
      <c r="BUR70" s="241"/>
      <c r="BUS70" s="241"/>
      <c r="BUT70" s="241"/>
      <c r="BUU70" s="241"/>
      <c r="BUV70" s="241"/>
      <c r="BUW70" s="241"/>
      <c r="BUX70" s="241"/>
      <c r="BUY70" s="241"/>
      <c r="BUZ70" s="241"/>
      <c r="BVA70" s="241"/>
      <c r="BVB70" s="241"/>
      <c r="BVC70" s="241"/>
      <c r="BVD70" s="241"/>
      <c r="BVE70" s="241"/>
      <c r="BVF70" s="241"/>
      <c r="BVG70" s="241"/>
      <c r="BVH70" s="241"/>
      <c r="BVI70" s="241"/>
      <c r="BVJ70" s="241"/>
      <c r="BVK70" s="241"/>
      <c r="BVL70" s="241"/>
      <c r="BVM70" s="241"/>
      <c r="BVN70" s="241"/>
      <c r="BVO70" s="241"/>
      <c r="BVP70" s="241"/>
      <c r="BVQ70" s="241"/>
      <c r="BVR70" s="241"/>
      <c r="BVS70" s="241"/>
      <c r="BVT70" s="241"/>
      <c r="BVU70" s="241"/>
      <c r="BVV70" s="241"/>
      <c r="BVW70" s="241"/>
      <c r="BVX70" s="241"/>
      <c r="BVY70" s="241"/>
      <c r="BVZ70" s="241"/>
      <c r="BWA70" s="241"/>
      <c r="BWB70" s="241"/>
      <c r="BWC70" s="241"/>
      <c r="BWD70" s="241"/>
      <c r="BWE70" s="241"/>
      <c r="BWF70" s="241"/>
      <c r="BWG70" s="241"/>
      <c r="BWH70" s="241"/>
      <c r="BWI70" s="241"/>
      <c r="BWJ70" s="241"/>
      <c r="BWK70" s="241"/>
      <c r="BWL70" s="241"/>
      <c r="BWM70" s="241"/>
      <c r="BWN70" s="241"/>
      <c r="BWO70" s="241"/>
      <c r="BWP70" s="241"/>
      <c r="BWQ70" s="241"/>
      <c r="BWR70" s="241"/>
      <c r="BWS70" s="241"/>
      <c r="BWT70" s="241"/>
      <c r="BWU70" s="241"/>
      <c r="BWV70" s="241"/>
      <c r="BWW70" s="241"/>
      <c r="BWX70" s="241"/>
      <c r="BWY70" s="241"/>
      <c r="BWZ70" s="241"/>
      <c r="BXA70" s="241"/>
      <c r="BXB70" s="241"/>
      <c r="BXC70" s="241"/>
      <c r="BXD70" s="241"/>
      <c r="BXE70" s="241"/>
      <c r="BXF70" s="241"/>
      <c r="BXG70" s="241"/>
      <c r="BXH70" s="241"/>
      <c r="BXI70" s="241"/>
      <c r="BXJ70" s="241"/>
      <c r="BXK70" s="241"/>
      <c r="BXL70" s="241"/>
      <c r="BXM70" s="241"/>
      <c r="BXN70" s="241"/>
      <c r="BXO70" s="241"/>
      <c r="BXP70" s="241"/>
      <c r="BXQ70" s="241"/>
      <c r="BXR70" s="241"/>
      <c r="BXS70" s="241"/>
      <c r="BXT70" s="241"/>
      <c r="BXU70" s="241"/>
      <c r="BXV70" s="241"/>
      <c r="BXW70" s="241"/>
      <c r="BXX70" s="241"/>
      <c r="BXY70" s="241"/>
      <c r="BXZ70" s="241"/>
      <c r="BYA70" s="241"/>
      <c r="BYB70" s="241"/>
      <c r="BYC70" s="241"/>
      <c r="BYD70" s="241"/>
      <c r="BYE70" s="241"/>
      <c r="BYF70" s="241"/>
      <c r="BYG70" s="241"/>
      <c r="BYH70" s="241"/>
      <c r="BYI70" s="241"/>
      <c r="BYJ70" s="241"/>
      <c r="BYK70" s="241"/>
      <c r="BYL70" s="241"/>
      <c r="BYM70" s="241"/>
      <c r="BYN70" s="241"/>
      <c r="BYO70" s="241"/>
      <c r="BYP70" s="241"/>
      <c r="BYQ70" s="241"/>
      <c r="BYR70" s="241"/>
      <c r="BYS70" s="241"/>
      <c r="BYT70" s="241"/>
      <c r="BYU70" s="241"/>
      <c r="BYV70" s="241"/>
      <c r="BYW70" s="241"/>
      <c r="BYX70" s="241"/>
      <c r="BYY70" s="241"/>
      <c r="BYZ70" s="241"/>
      <c r="BZA70" s="241"/>
      <c r="BZB70" s="241"/>
      <c r="BZC70" s="241"/>
      <c r="BZD70" s="241"/>
      <c r="BZE70" s="241"/>
      <c r="BZF70" s="241"/>
      <c r="BZG70" s="241"/>
      <c r="BZH70" s="241"/>
      <c r="BZI70" s="241"/>
      <c r="BZJ70" s="241"/>
      <c r="BZK70" s="241"/>
      <c r="BZL70" s="241"/>
      <c r="BZM70" s="241"/>
      <c r="BZN70" s="241"/>
      <c r="BZO70" s="241"/>
      <c r="BZP70" s="241"/>
      <c r="BZQ70" s="241"/>
      <c r="BZR70" s="241"/>
      <c r="BZS70" s="241"/>
      <c r="BZT70" s="241"/>
      <c r="BZU70" s="241"/>
      <c r="BZV70" s="241"/>
      <c r="BZW70" s="241"/>
      <c r="BZX70" s="241"/>
      <c r="BZY70" s="241"/>
      <c r="BZZ70" s="241"/>
      <c r="CAA70" s="241"/>
      <c r="CAB70" s="241"/>
      <c r="CAC70" s="241"/>
      <c r="CAD70" s="241"/>
      <c r="CAE70" s="241"/>
      <c r="CAF70" s="241"/>
      <c r="CAG70" s="241"/>
      <c r="CAH70" s="241"/>
      <c r="CAI70" s="241"/>
      <c r="CAJ70" s="241"/>
      <c r="CAK70" s="241"/>
      <c r="CAL70" s="241"/>
      <c r="CAM70" s="241"/>
      <c r="CAN70" s="241"/>
      <c r="CAO70" s="241"/>
      <c r="CAP70" s="241"/>
      <c r="CAQ70" s="241"/>
      <c r="CAR70" s="241"/>
      <c r="CAS70" s="241"/>
      <c r="CAT70" s="241"/>
      <c r="CAU70" s="241"/>
      <c r="CAV70" s="241"/>
      <c r="CAW70" s="241"/>
      <c r="CAX70" s="241"/>
      <c r="CAY70" s="241"/>
      <c r="CAZ70" s="241"/>
      <c r="CBA70" s="241"/>
      <c r="CBB70" s="241"/>
      <c r="CBC70" s="241"/>
      <c r="CBD70" s="241"/>
      <c r="CBE70" s="241"/>
      <c r="CBF70" s="241"/>
      <c r="CBG70" s="241"/>
      <c r="CBH70" s="241"/>
      <c r="CBI70" s="241"/>
      <c r="CBJ70" s="241"/>
      <c r="CBK70" s="241"/>
      <c r="CBL70" s="241"/>
      <c r="CBM70" s="241"/>
      <c r="CBN70" s="241"/>
      <c r="CBO70" s="241"/>
      <c r="CBP70" s="241"/>
      <c r="CBQ70" s="241"/>
      <c r="CBR70" s="241"/>
      <c r="CBS70" s="241"/>
      <c r="CBT70" s="241"/>
      <c r="CBU70" s="241"/>
      <c r="CBV70" s="241"/>
      <c r="CBW70" s="241"/>
      <c r="CBX70" s="241"/>
      <c r="CBY70" s="241"/>
      <c r="CBZ70" s="241"/>
      <c r="CCA70" s="241"/>
      <c r="CCB70" s="241"/>
      <c r="CCC70" s="241"/>
      <c r="CCD70" s="241"/>
      <c r="CCE70" s="241"/>
      <c r="CCF70" s="241"/>
      <c r="CCG70" s="241"/>
      <c r="CCH70" s="241"/>
      <c r="CCI70" s="241"/>
      <c r="CCJ70" s="241"/>
      <c r="CCK70" s="241"/>
      <c r="CCL70" s="241"/>
      <c r="CCM70" s="241"/>
      <c r="CCN70" s="241"/>
      <c r="CCO70" s="241"/>
      <c r="CCP70" s="241"/>
      <c r="CCQ70" s="241"/>
      <c r="CCR70" s="241"/>
      <c r="CCS70" s="241"/>
      <c r="CCT70" s="241"/>
      <c r="CCU70" s="241"/>
      <c r="CCV70" s="241"/>
      <c r="CCW70" s="241"/>
      <c r="CCX70" s="241"/>
      <c r="CCY70" s="241"/>
      <c r="CCZ70" s="241"/>
      <c r="CDA70" s="241"/>
      <c r="CDB70" s="241"/>
      <c r="CDC70" s="241"/>
      <c r="CDD70" s="241"/>
      <c r="CDE70" s="241"/>
      <c r="CDF70" s="241"/>
      <c r="CDG70" s="241"/>
      <c r="CDH70" s="241"/>
      <c r="CDI70" s="241"/>
      <c r="CDJ70" s="241"/>
      <c r="CDK70" s="241"/>
      <c r="CDL70" s="241"/>
      <c r="CDM70" s="241"/>
      <c r="CDN70" s="241"/>
      <c r="CDO70" s="241"/>
      <c r="CDP70" s="241"/>
      <c r="CDQ70" s="241"/>
      <c r="CDR70" s="241"/>
      <c r="CDS70" s="241"/>
      <c r="CDT70" s="241"/>
      <c r="CDU70" s="241"/>
      <c r="CDV70" s="241"/>
      <c r="CDW70" s="241"/>
      <c r="CDX70" s="241"/>
      <c r="CDY70" s="241"/>
      <c r="CDZ70" s="241"/>
      <c r="CEA70" s="241"/>
      <c r="CEB70" s="241"/>
      <c r="CEC70" s="241"/>
      <c r="CED70" s="241"/>
      <c r="CEE70" s="241"/>
      <c r="CEF70" s="241"/>
      <c r="CEG70" s="241"/>
      <c r="CEH70" s="241"/>
      <c r="CEI70" s="241"/>
      <c r="CEJ70" s="241"/>
      <c r="CEK70" s="241"/>
      <c r="CEL70" s="241"/>
      <c r="CEM70" s="241"/>
      <c r="CEN70" s="241"/>
      <c r="CEO70" s="241"/>
      <c r="CEP70" s="241"/>
      <c r="CEQ70" s="241"/>
      <c r="CER70" s="241"/>
      <c r="CES70" s="241"/>
      <c r="CET70" s="241"/>
      <c r="CEU70" s="241"/>
      <c r="CEV70" s="241"/>
      <c r="CEW70" s="241"/>
      <c r="CEX70" s="241"/>
      <c r="CEY70" s="241"/>
      <c r="CEZ70" s="241"/>
      <c r="CFA70" s="241"/>
      <c r="CFB70" s="241"/>
      <c r="CFC70" s="241"/>
      <c r="CFD70" s="241"/>
      <c r="CFE70" s="241"/>
      <c r="CFF70" s="241"/>
      <c r="CFG70" s="241"/>
      <c r="CFH70" s="241"/>
      <c r="CFI70" s="241"/>
      <c r="CFJ70" s="241"/>
      <c r="CFK70" s="241"/>
      <c r="CFL70" s="241"/>
      <c r="CFM70" s="241"/>
      <c r="CFN70" s="241"/>
      <c r="CFO70" s="241"/>
      <c r="CFP70" s="241"/>
      <c r="CFQ70" s="241"/>
      <c r="CFR70" s="241"/>
      <c r="CFS70" s="241"/>
      <c r="CFT70" s="241"/>
      <c r="CFU70" s="241"/>
      <c r="CFV70" s="241"/>
      <c r="CFW70" s="241"/>
      <c r="CFX70" s="241"/>
      <c r="CFY70" s="241"/>
      <c r="CFZ70" s="241"/>
      <c r="CGA70" s="241"/>
      <c r="CGB70" s="241"/>
      <c r="CGC70" s="241"/>
      <c r="CGD70" s="241"/>
      <c r="CGE70" s="241"/>
      <c r="CGF70" s="241"/>
      <c r="CGG70" s="241"/>
      <c r="CGH70" s="241"/>
      <c r="CGI70" s="241"/>
      <c r="CGJ70" s="241"/>
      <c r="CGK70" s="241"/>
      <c r="CGL70" s="241"/>
      <c r="CGM70" s="241"/>
      <c r="CGN70" s="241"/>
      <c r="CGO70" s="241"/>
      <c r="CGP70" s="241"/>
      <c r="CGQ70" s="241"/>
      <c r="CGR70" s="241"/>
      <c r="CGS70" s="241"/>
      <c r="CGT70" s="241"/>
      <c r="CGU70" s="241"/>
      <c r="CGV70" s="241"/>
      <c r="CGW70" s="241"/>
      <c r="CGX70" s="241"/>
      <c r="CGY70" s="241"/>
      <c r="CGZ70" s="241"/>
      <c r="CHA70" s="241"/>
      <c r="CHB70" s="241"/>
      <c r="CHC70" s="241"/>
      <c r="CHD70" s="241"/>
      <c r="CHE70" s="241"/>
      <c r="CHF70" s="241"/>
      <c r="CHG70" s="241"/>
      <c r="CHH70" s="241"/>
      <c r="CHI70" s="241"/>
      <c r="CHJ70" s="241"/>
      <c r="CHK70" s="241"/>
      <c r="CHL70" s="241"/>
      <c r="CHM70" s="241"/>
      <c r="CHN70" s="241"/>
      <c r="CHO70" s="241"/>
      <c r="CHP70" s="241"/>
      <c r="CHQ70" s="241"/>
      <c r="CHR70" s="241"/>
      <c r="CHS70" s="241"/>
      <c r="CHT70" s="241"/>
      <c r="CHU70" s="241"/>
      <c r="CHV70" s="241"/>
      <c r="CHW70" s="241"/>
      <c r="CHX70" s="241"/>
      <c r="CHY70" s="241"/>
      <c r="CHZ70" s="241"/>
      <c r="CIA70" s="241"/>
      <c r="CIB70" s="241"/>
      <c r="CIC70" s="241"/>
      <c r="CID70" s="241"/>
      <c r="CIE70" s="241"/>
      <c r="CIF70" s="241"/>
      <c r="CIG70" s="241"/>
      <c r="CIH70" s="241"/>
      <c r="CII70" s="241"/>
      <c r="CIJ70" s="241"/>
      <c r="CIK70" s="241"/>
      <c r="CIL70" s="241"/>
      <c r="CIM70" s="241"/>
      <c r="CIN70" s="241"/>
      <c r="CIO70" s="241"/>
      <c r="CIP70" s="241"/>
      <c r="CIQ70" s="241"/>
      <c r="CIR70" s="241"/>
      <c r="CIS70" s="241"/>
      <c r="CIT70" s="241"/>
      <c r="CIU70" s="241"/>
      <c r="CIV70" s="241"/>
      <c r="CIW70" s="241"/>
      <c r="CIX70" s="241"/>
      <c r="CIY70" s="241"/>
      <c r="CIZ70" s="241"/>
      <c r="CJA70" s="241"/>
      <c r="CJB70" s="241"/>
      <c r="CJC70" s="241"/>
      <c r="CJD70" s="241"/>
      <c r="CJE70" s="241"/>
      <c r="CJF70" s="241"/>
      <c r="CJG70" s="241"/>
      <c r="CJH70" s="241"/>
      <c r="CJI70" s="241"/>
      <c r="CJJ70" s="241"/>
      <c r="CJK70" s="241"/>
      <c r="CJL70" s="241"/>
      <c r="CJM70" s="241"/>
      <c r="CJN70" s="241"/>
      <c r="CJO70" s="241"/>
      <c r="CJP70" s="241"/>
      <c r="CJQ70" s="241"/>
      <c r="CJR70" s="241"/>
      <c r="CJS70" s="241"/>
      <c r="CJT70" s="241"/>
      <c r="CJU70" s="241"/>
      <c r="CJV70" s="241"/>
      <c r="CJW70" s="241"/>
      <c r="CJX70" s="241"/>
      <c r="CJY70" s="241"/>
      <c r="CJZ70" s="241"/>
      <c r="CKA70" s="241"/>
      <c r="CKB70" s="241"/>
      <c r="CKC70" s="241"/>
      <c r="CKD70" s="241"/>
      <c r="CKE70" s="241"/>
      <c r="CKF70" s="241"/>
      <c r="CKG70" s="241"/>
      <c r="CKH70" s="241"/>
      <c r="CKI70" s="241"/>
      <c r="CKJ70" s="241"/>
      <c r="CKK70" s="241"/>
      <c r="CKL70" s="241"/>
      <c r="CKM70" s="241"/>
      <c r="CKN70" s="241"/>
      <c r="CKO70" s="241"/>
      <c r="CKP70" s="241"/>
      <c r="CKQ70" s="241"/>
      <c r="CKR70" s="241"/>
      <c r="CKS70" s="241"/>
      <c r="CKT70" s="241"/>
      <c r="CKU70" s="241"/>
      <c r="CKV70" s="241"/>
      <c r="CKW70" s="241"/>
      <c r="CKX70" s="241"/>
      <c r="CKY70" s="241"/>
      <c r="CKZ70" s="241"/>
      <c r="CLA70" s="241"/>
      <c r="CLB70" s="241"/>
      <c r="CLC70" s="241"/>
      <c r="CLD70" s="241"/>
      <c r="CLE70" s="241"/>
      <c r="CLF70" s="241"/>
      <c r="CLG70" s="241"/>
      <c r="CLH70" s="241"/>
      <c r="CLI70" s="241"/>
      <c r="CLJ70" s="241"/>
      <c r="CLK70" s="241"/>
      <c r="CLL70" s="241"/>
      <c r="CLM70" s="241"/>
      <c r="CLN70" s="241"/>
      <c r="CLO70" s="241"/>
      <c r="CLP70" s="241"/>
      <c r="CLQ70" s="241"/>
      <c r="CLR70" s="241"/>
      <c r="CLS70" s="241"/>
      <c r="CLT70" s="241"/>
      <c r="CLU70" s="241"/>
      <c r="CLV70" s="241"/>
      <c r="CLW70" s="241"/>
      <c r="CLX70" s="241"/>
      <c r="CLY70" s="241"/>
      <c r="CLZ70" s="241"/>
      <c r="CMA70" s="241"/>
      <c r="CMB70" s="241"/>
      <c r="CMC70" s="241"/>
      <c r="CMD70" s="241"/>
      <c r="CME70" s="241"/>
      <c r="CMF70" s="241"/>
      <c r="CMG70" s="241"/>
      <c r="CMH70" s="241"/>
      <c r="CMI70" s="241"/>
      <c r="CMJ70" s="241"/>
      <c r="CMK70" s="241"/>
      <c r="CML70" s="241"/>
      <c r="CMM70" s="241"/>
      <c r="CMN70" s="241"/>
      <c r="CMO70" s="241"/>
      <c r="CMP70" s="241"/>
      <c r="CMQ70" s="241"/>
      <c r="CMR70" s="241"/>
      <c r="CMS70" s="241"/>
      <c r="CMT70" s="241"/>
      <c r="CMU70" s="241"/>
      <c r="CMV70" s="241"/>
      <c r="CMW70" s="241"/>
      <c r="CMX70" s="241"/>
      <c r="CMY70" s="241"/>
      <c r="CMZ70" s="241"/>
      <c r="CNA70" s="241"/>
      <c r="CNB70" s="241"/>
      <c r="CNC70" s="241"/>
      <c r="CND70" s="241"/>
      <c r="CNE70" s="241"/>
      <c r="CNF70" s="241"/>
      <c r="CNG70" s="241"/>
      <c r="CNH70" s="241"/>
      <c r="CNI70" s="241"/>
      <c r="CNJ70" s="241"/>
      <c r="CNK70" s="241"/>
      <c r="CNL70" s="241"/>
      <c r="CNM70" s="241"/>
      <c r="CNN70" s="241"/>
      <c r="CNO70" s="241"/>
      <c r="CNP70" s="241"/>
      <c r="CNQ70" s="241"/>
      <c r="CNR70" s="241"/>
      <c r="CNS70" s="241"/>
      <c r="CNT70" s="241"/>
      <c r="CNU70" s="241"/>
      <c r="CNV70" s="241"/>
      <c r="CNW70" s="241"/>
      <c r="CNX70" s="241"/>
      <c r="CNY70" s="241"/>
      <c r="CNZ70" s="241"/>
      <c r="COA70" s="241"/>
      <c r="COB70" s="241"/>
      <c r="COC70" s="241"/>
      <c r="COD70" s="241"/>
      <c r="COE70" s="241"/>
      <c r="COF70" s="241"/>
      <c r="COG70" s="241"/>
      <c r="COH70" s="241"/>
      <c r="COI70" s="241"/>
      <c r="COJ70" s="241"/>
      <c r="COK70" s="241"/>
      <c r="COL70" s="241"/>
      <c r="COM70" s="241"/>
      <c r="CON70" s="241"/>
      <c r="COO70" s="241"/>
      <c r="COP70" s="241"/>
      <c r="COQ70" s="241"/>
      <c r="COR70" s="241"/>
      <c r="COS70" s="241"/>
      <c r="COT70" s="241"/>
      <c r="COU70" s="241"/>
      <c r="COV70" s="241"/>
      <c r="COW70" s="241"/>
      <c r="COX70" s="241"/>
      <c r="COY70" s="241"/>
      <c r="COZ70" s="241"/>
      <c r="CPA70" s="241"/>
      <c r="CPB70" s="241"/>
      <c r="CPC70" s="241"/>
      <c r="CPD70" s="241"/>
      <c r="CPE70" s="241"/>
      <c r="CPF70" s="241"/>
      <c r="CPG70" s="241"/>
      <c r="CPH70" s="241"/>
      <c r="CPI70" s="241"/>
      <c r="CPJ70" s="241"/>
      <c r="CPK70" s="241"/>
      <c r="CPL70" s="241"/>
      <c r="CPM70" s="241"/>
      <c r="CPN70" s="241"/>
      <c r="CPO70" s="241"/>
      <c r="CPP70" s="241"/>
      <c r="CPQ70" s="241"/>
      <c r="CPR70" s="241"/>
      <c r="CPS70" s="241"/>
      <c r="CPT70" s="241"/>
      <c r="CPU70" s="241"/>
      <c r="CPV70" s="241"/>
      <c r="CPW70" s="241"/>
      <c r="CPX70" s="241"/>
      <c r="CPY70" s="241"/>
      <c r="CPZ70" s="241"/>
      <c r="CQA70" s="241"/>
      <c r="CQB70" s="241"/>
      <c r="CQC70" s="241"/>
      <c r="CQD70" s="241"/>
      <c r="CQE70" s="241"/>
      <c r="CQF70" s="241"/>
      <c r="CQG70" s="241"/>
      <c r="CQH70" s="241"/>
      <c r="CQI70" s="241"/>
      <c r="CQJ70" s="241"/>
      <c r="CQK70" s="241"/>
      <c r="CQL70" s="241"/>
      <c r="CQM70" s="241"/>
      <c r="CQN70" s="241"/>
      <c r="CQO70" s="241"/>
      <c r="CQP70" s="241"/>
      <c r="CQQ70" s="241"/>
      <c r="CQR70" s="241"/>
      <c r="CQS70" s="241"/>
      <c r="CQT70" s="241"/>
      <c r="CQU70" s="241"/>
      <c r="CQV70" s="241"/>
      <c r="CQW70" s="241"/>
      <c r="CQX70" s="241"/>
      <c r="CQY70" s="241"/>
      <c r="CQZ70" s="241"/>
      <c r="CRA70" s="241"/>
      <c r="CRB70" s="241"/>
      <c r="CRC70" s="241"/>
      <c r="CRD70" s="241"/>
      <c r="CRE70" s="241"/>
      <c r="CRF70" s="241"/>
      <c r="CRG70" s="241"/>
      <c r="CRH70" s="241"/>
      <c r="CRI70" s="241"/>
      <c r="CRJ70" s="241"/>
      <c r="CRK70" s="241"/>
      <c r="CRL70" s="241"/>
      <c r="CRM70" s="241"/>
      <c r="CRN70" s="241"/>
      <c r="CRO70" s="241"/>
      <c r="CRP70" s="241"/>
      <c r="CRQ70" s="241"/>
      <c r="CRR70" s="241"/>
      <c r="CRS70" s="241"/>
      <c r="CRT70" s="241"/>
      <c r="CRU70" s="241"/>
      <c r="CRV70" s="241"/>
      <c r="CRW70" s="241"/>
      <c r="CRX70" s="241"/>
      <c r="CRY70" s="241"/>
      <c r="CRZ70" s="241"/>
      <c r="CSA70" s="241"/>
      <c r="CSB70" s="241"/>
      <c r="CSC70" s="241"/>
      <c r="CSD70" s="241"/>
      <c r="CSE70" s="241"/>
      <c r="CSF70" s="241"/>
      <c r="CSG70" s="241"/>
      <c r="CSH70" s="241"/>
      <c r="CSI70" s="241"/>
      <c r="CSJ70" s="241"/>
      <c r="CSK70" s="241"/>
      <c r="CSL70" s="241"/>
      <c r="CSM70" s="241"/>
      <c r="CSN70" s="241"/>
      <c r="CSO70" s="241"/>
      <c r="CSP70" s="241"/>
      <c r="CSQ70" s="241"/>
      <c r="CSR70" s="241"/>
      <c r="CSS70" s="241"/>
      <c r="CST70" s="241"/>
      <c r="CSU70" s="241"/>
      <c r="CSV70" s="241"/>
      <c r="CSW70" s="241"/>
      <c r="CSX70" s="241"/>
      <c r="CSY70" s="241"/>
      <c r="CSZ70" s="241"/>
      <c r="CTA70" s="241"/>
      <c r="CTB70" s="241"/>
      <c r="CTC70" s="241"/>
      <c r="CTD70" s="241"/>
      <c r="CTE70" s="241"/>
      <c r="CTF70" s="241"/>
      <c r="CTG70" s="241"/>
      <c r="CTH70" s="241"/>
      <c r="CTI70" s="241"/>
      <c r="CTJ70" s="241"/>
      <c r="CTK70" s="241"/>
      <c r="CTL70" s="241"/>
      <c r="CTM70" s="241"/>
      <c r="CTN70" s="241"/>
      <c r="CTO70" s="241"/>
      <c r="CTP70" s="241"/>
      <c r="CTQ70" s="241"/>
      <c r="CTR70" s="241"/>
      <c r="CTS70" s="241"/>
      <c r="CTT70" s="241"/>
      <c r="CTU70" s="241"/>
      <c r="CTV70" s="241"/>
      <c r="CTW70" s="241"/>
      <c r="CTX70" s="241"/>
      <c r="CTY70" s="241"/>
      <c r="CTZ70" s="241"/>
      <c r="CUA70" s="241"/>
      <c r="CUB70" s="241"/>
      <c r="CUC70" s="241"/>
      <c r="CUD70" s="241"/>
      <c r="CUE70" s="241"/>
      <c r="CUF70" s="241"/>
      <c r="CUG70" s="241"/>
      <c r="CUH70" s="241"/>
      <c r="CUI70" s="241"/>
      <c r="CUJ70" s="241"/>
      <c r="CUK70" s="241"/>
      <c r="CUL70" s="241"/>
      <c r="CUM70" s="241"/>
      <c r="CUN70" s="241"/>
      <c r="CUO70" s="241"/>
      <c r="CUP70" s="241"/>
      <c r="CUQ70" s="241"/>
      <c r="CUR70" s="241"/>
      <c r="CUS70" s="241"/>
      <c r="CUT70" s="241"/>
      <c r="CUU70" s="241"/>
      <c r="CUV70" s="241"/>
      <c r="CUW70" s="241"/>
      <c r="CUX70" s="241"/>
      <c r="CUY70" s="241"/>
      <c r="CUZ70" s="241"/>
      <c r="CVA70" s="241"/>
      <c r="CVB70" s="241"/>
      <c r="CVC70" s="241"/>
      <c r="CVD70" s="241"/>
      <c r="CVE70" s="241"/>
      <c r="CVF70" s="241"/>
      <c r="CVG70" s="241"/>
      <c r="CVH70" s="241"/>
      <c r="CVI70" s="241"/>
      <c r="CVJ70" s="241"/>
      <c r="CVK70" s="241"/>
      <c r="CVL70" s="241"/>
      <c r="CVM70" s="241"/>
      <c r="CVN70" s="241"/>
      <c r="CVO70" s="241"/>
      <c r="CVP70" s="241"/>
      <c r="CVQ70" s="241"/>
      <c r="CVR70" s="241"/>
      <c r="CVS70" s="241"/>
      <c r="CVT70" s="241"/>
      <c r="CVU70" s="241"/>
      <c r="CVV70" s="241"/>
      <c r="CVW70" s="241"/>
      <c r="CVX70" s="241"/>
      <c r="CVY70" s="241"/>
      <c r="CVZ70" s="241"/>
      <c r="CWA70" s="241"/>
      <c r="CWB70" s="241"/>
      <c r="CWC70" s="241"/>
      <c r="CWD70" s="241"/>
      <c r="CWE70" s="241"/>
      <c r="CWF70" s="241"/>
      <c r="CWG70" s="241"/>
      <c r="CWH70" s="241"/>
      <c r="CWI70" s="241"/>
      <c r="CWJ70" s="241"/>
      <c r="CWK70" s="241"/>
      <c r="CWL70" s="241"/>
      <c r="CWM70" s="241"/>
      <c r="CWN70" s="241"/>
      <c r="CWO70" s="241"/>
      <c r="CWP70" s="241"/>
      <c r="CWQ70" s="241"/>
      <c r="CWR70" s="241"/>
      <c r="CWS70" s="241"/>
      <c r="CWT70" s="241"/>
      <c r="CWU70" s="241"/>
      <c r="CWV70" s="241"/>
      <c r="CWW70" s="241"/>
      <c r="CWX70" s="241"/>
      <c r="CWY70" s="241"/>
      <c r="CWZ70" s="241"/>
      <c r="CXA70" s="241"/>
      <c r="CXB70" s="241"/>
      <c r="CXC70" s="241"/>
      <c r="CXD70" s="241"/>
      <c r="CXE70" s="241"/>
      <c r="CXF70" s="241"/>
      <c r="CXG70" s="241"/>
      <c r="CXH70" s="241"/>
      <c r="CXI70" s="241"/>
      <c r="CXJ70" s="241"/>
      <c r="CXK70" s="241"/>
      <c r="CXL70" s="241"/>
      <c r="CXM70" s="241"/>
      <c r="CXN70" s="241"/>
      <c r="CXO70" s="241"/>
      <c r="CXP70" s="241"/>
      <c r="CXQ70" s="241"/>
      <c r="CXR70" s="241"/>
      <c r="CXS70" s="241"/>
      <c r="CXT70" s="241"/>
      <c r="CXU70" s="241"/>
      <c r="CXV70" s="241"/>
      <c r="CXW70" s="241"/>
      <c r="CXX70" s="241"/>
      <c r="CXY70" s="241"/>
      <c r="CXZ70" s="241"/>
      <c r="CYA70" s="241"/>
      <c r="CYB70" s="241"/>
      <c r="CYC70" s="241"/>
      <c r="CYD70" s="241"/>
      <c r="CYE70" s="241"/>
      <c r="CYF70" s="241"/>
      <c r="CYG70" s="241"/>
      <c r="CYH70" s="241"/>
      <c r="CYI70" s="241"/>
      <c r="CYJ70" s="241"/>
      <c r="CYK70" s="241"/>
      <c r="CYL70" s="241"/>
      <c r="CYM70" s="241"/>
      <c r="CYN70" s="241"/>
      <c r="CYO70" s="241"/>
      <c r="CYP70" s="241"/>
      <c r="CYQ70" s="241"/>
      <c r="CYR70" s="241"/>
      <c r="CYS70" s="241"/>
      <c r="CYT70" s="241"/>
      <c r="CYU70" s="241"/>
      <c r="CYV70" s="241"/>
      <c r="CYW70" s="241"/>
      <c r="CYX70" s="241"/>
      <c r="CYY70" s="241"/>
      <c r="CYZ70" s="241"/>
      <c r="CZA70" s="241"/>
      <c r="CZB70" s="241"/>
      <c r="CZC70" s="241"/>
      <c r="CZD70" s="241"/>
      <c r="CZE70" s="241"/>
      <c r="CZF70" s="241"/>
      <c r="CZG70" s="241"/>
      <c r="CZH70" s="241"/>
      <c r="CZI70" s="241"/>
      <c r="CZJ70" s="241"/>
      <c r="CZK70" s="241"/>
      <c r="CZL70" s="241"/>
      <c r="CZM70" s="241"/>
      <c r="CZN70" s="241"/>
      <c r="CZO70" s="241"/>
      <c r="CZP70" s="241"/>
      <c r="CZQ70" s="241"/>
      <c r="CZR70" s="241"/>
      <c r="CZS70" s="241"/>
      <c r="CZT70" s="241"/>
      <c r="CZU70" s="241"/>
      <c r="CZV70" s="241"/>
      <c r="CZW70" s="241"/>
      <c r="CZX70" s="241"/>
      <c r="CZY70" s="241"/>
      <c r="CZZ70" s="241"/>
      <c r="DAA70" s="241"/>
      <c r="DAB70" s="241"/>
      <c r="DAC70" s="241"/>
      <c r="DAD70" s="241"/>
      <c r="DAE70" s="241"/>
      <c r="DAF70" s="241"/>
      <c r="DAG70" s="241"/>
      <c r="DAH70" s="241"/>
      <c r="DAI70" s="241"/>
      <c r="DAJ70" s="241"/>
      <c r="DAK70" s="241"/>
      <c r="DAL70" s="241"/>
      <c r="DAM70" s="241"/>
      <c r="DAN70" s="241"/>
      <c r="DAO70" s="241"/>
      <c r="DAP70" s="241"/>
      <c r="DAQ70" s="241"/>
      <c r="DAR70" s="241"/>
      <c r="DAS70" s="241"/>
      <c r="DAT70" s="241"/>
      <c r="DAU70" s="241"/>
      <c r="DAV70" s="241"/>
      <c r="DAW70" s="241"/>
      <c r="DAX70" s="241"/>
      <c r="DAY70" s="241"/>
      <c r="DAZ70" s="241"/>
      <c r="DBA70" s="241"/>
      <c r="DBB70" s="241"/>
      <c r="DBC70" s="241"/>
      <c r="DBD70" s="241"/>
      <c r="DBE70" s="241"/>
      <c r="DBF70" s="241"/>
      <c r="DBG70" s="241"/>
      <c r="DBH70" s="241"/>
      <c r="DBI70" s="241"/>
      <c r="DBJ70" s="241"/>
      <c r="DBK70" s="241"/>
      <c r="DBL70" s="241"/>
      <c r="DBM70" s="241"/>
      <c r="DBN70" s="241"/>
      <c r="DBO70" s="241"/>
      <c r="DBP70" s="241"/>
      <c r="DBQ70" s="241"/>
      <c r="DBR70" s="241"/>
      <c r="DBS70" s="241"/>
      <c r="DBT70" s="241"/>
      <c r="DBU70" s="241"/>
      <c r="DBV70" s="241"/>
      <c r="DBW70" s="241"/>
      <c r="DBX70" s="241"/>
      <c r="DBY70" s="241"/>
      <c r="DBZ70" s="241"/>
      <c r="DCA70" s="241"/>
      <c r="DCB70" s="241"/>
      <c r="DCC70" s="241"/>
      <c r="DCD70" s="241"/>
      <c r="DCE70" s="241"/>
      <c r="DCF70" s="241"/>
      <c r="DCG70" s="241"/>
      <c r="DCH70" s="241"/>
      <c r="DCI70" s="241"/>
      <c r="DCJ70" s="241"/>
      <c r="DCK70" s="241"/>
      <c r="DCL70" s="241"/>
      <c r="DCM70" s="241"/>
      <c r="DCN70" s="241"/>
      <c r="DCO70" s="241"/>
      <c r="DCP70" s="241"/>
      <c r="DCQ70" s="241"/>
      <c r="DCR70" s="241"/>
      <c r="DCS70" s="241"/>
      <c r="DCT70" s="241"/>
      <c r="DCU70" s="241"/>
      <c r="DCV70" s="241"/>
      <c r="DCW70" s="241"/>
      <c r="DCX70" s="241"/>
      <c r="DCY70" s="241"/>
      <c r="DCZ70" s="241"/>
      <c r="DDA70" s="241"/>
      <c r="DDB70" s="241"/>
      <c r="DDC70" s="241"/>
      <c r="DDD70" s="241"/>
      <c r="DDE70" s="241"/>
      <c r="DDF70" s="241"/>
      <c r="DDG70" s="241"/>
      <c r="DDH70" s="241"/>
      <c r="DDI70" s="241"/>
      <c r="DDJ70" s="241"/>
      <c r="DDK70" s="241"/>
      <c r="DDL70" s="241"/>
      <c r="DDM70" s="241"/>
      <c r="DDN70" s="241"/>
      <c r="DDO70" s="241"/>
      <c r="DDP70" s="241"/>
      <c r="DDQ70" s="241"/>
      <c r="DDR70" s="241"/>
      <c r="DDS70" s="241"/>
      <c r="DDT70" s="241"/>
      <c r="DDU70" s="241"/>
      <c r="DDV70" s="241"/>
      <c r="DDW70" s="241"/>
      <c r="DDX70" s="241"/>
      <c r="DDY70" s="241"/>
      <c r="DDZ70" s="241"/>
      <c r="DEA70" s="241"/>
      <c r="DEB70" s="241"/>
      <c r="DEC70" s="241"/>
      <c r="DED70" s="241"/>
      <c r="DEE70" s="241"/>
      <c r="DEF70" s="241"/>
      <c r="DEG70" s="241"/>
      <c r="DEH70" s="241"/>
      <c r="DEI70" s="241"/>
      <c r="DEJ70" s="241"/>
      <c r="DEK70" s="241"/>
      <c r="DEL70" s="241"/>
      <c r="DEM70" s="241"/>
      <c r="DEN70" s="241"/>
      <c r="DEO70" s="241"/>
      <c r="DEP70" s="241"/>
      <c r="DEQ70" s="241"/>
      <c r="DER70" s="241"/>
      <c r="DES70" s="241"/>
      <c r="DET70" s="241"/>
      <c r="DEU70" s="241"/>
      <c r="DEV70" s="241"/>
      <c r="DEW70" s="241"/>
      <c r="DEX70" s="241"/>
      <c r="DEY70" s="241"/>
      <c r="DEZ70" s="241"/>
      <c r="DFA70" s="241"/>
      <c r="DFB70" s="241"/>
      <c r="DFC70" s="241"/>
      <c r="DFD70" s="241"/>
      <c r="DFE70" s="241"/>
      <c r="DFF70" s="241"/>
      <c r="DFG70" s="241"/>
      <c r="DFH70" s="241"/>
      <c r="DFI70" s="241"/>
      <c r="DFJ70" s="241"/>
      <c r="DFK70" s="241"/>
      <c r="DFL70" s="241"/>
      <c r="DFM70" s="241"/>
      <c r="DFN70" s="241"/>
      <c r="DFO70" s="241"/>
      <c r="DFP70" s="241"/>
      <c r="DFQ70" s="241"/>
      <c r="DFR70" s="241"/>
      <c r="DFS70" s="241"/>
      <c r="DFT70" s="241"/>
      <c r="DFU70" s="241"/>
      <c r="DFV70" s="241"/>
      <c r="DFW70" s="241"/>
      <c r="DFX70" s="241"/>
      <c r="DFY70" s="241"/>
      <c r="DFZ70" s="241"/>
      <c r="DGA70" s="241"/>
      <c r="DGB70" s="241"/>
      <c r="DGC70" s="241"/>
      <c r="DGD70" s="241"/>
      <c r="DGE70" s="241"/>
      <c r="DGF70" s="241"/>
      <c r="DGG70" s="241"/>
      <c r="DGH70" s="241"/>
      <c r="DGI70" s="241"/>
      <c r="DGJ70" s="241"/>
      <c r="DGK70" s="241"/>
      <c r="DGL70" s="241"/>
      <c r="DGM70" s="241"/>
      <c r="DGN70" s="241"/>
      <c r="DGO70" s="241"/>
      <c r="DGP70" s="241"/>
      <c r="DGQ70" s="241"/>
      <c r="DGR70" s="241"/>
      <c r="DGS70" s="241"/>
      <c r="DGT70" s="241"/>
      <c r="DGU70" s="241"/>
      <c r="DGV70" s="241"/>
      <c r="DGW70" s="241"/>
      <c r="DGX70" s="241"/>
      <c r="DGY70" s="241"/>
      <c r="DGZ70" s="241"/>
      <c r="DHA70" s="241"/>
      <c r="DHB70" s="241"/>
      <c r="DHC70" s="241"/>
      <c r="DHD70" s="241"/>
      <c r="DHE70" s="241"/>
      <c r="DHF70" s="241"/>
      <c r="DHG70" s="241"/>
      <c r="DHH70" s="241"/>
      <c r="DHI70" s="241"/>
      <c r="DHJ70" s="241"/>
      <c r="DHK70" s="241"/>
      <c r="DHL70" s="241"/>
      <c r="DHM70" s="241"/>
      <c r="DHN70" s="241"/>
      <c r="DHO70" s="241"/>
      <c r="DHP70" s="241"/>
      <c r="DHQ70" s="241"/>
      <c r="DHR70" s="241"/>
      <c r="DHS70" s="241"/>
      <c r="DHT70" s="241"/>
      <c r="DHU70" s="241"/>
      <c r="DHV70" s="241"/>
      <c r="DHW70" s="241"/>
      <c r="DHX70" s="241"/>
      <c r="DHY70" s="241"/>
      <c r="DHZ70" s="241"/>
      <c r="DIA70" s="241"/>
      <c r="DIB70" s="241"/>
      <c r="DIC70" s="241"/>
      <c r="DID70" s="241"/>
      <c r="DIE70" s="241"/>
      <c r="DIF70" s="241"/>
      <c r="DIG70" s="241"/>
      <c r="DIH70" s="241"/>
      <c r="DII70" s="241"/>
      <c r="DIJ70" s="241"/>
      <c r="DIK70" s="241"/>
      <c r="DIL70" s="241"/>
      <c r="DIM70" s="241"/>
      <c r="DIN70" s="241"/>
      <c r="DIO70" s="241"/>
      <c r="DIP70" s="241"/>
      <c r="DIQ70" s="241"/>
      <c r="DIR70" s="241"/>
      <c r="DIS70" s="241"/>
      <c r="DIT70" s="241"/>
      <c r="DIU70" s="241"/>
      <c r="DIV70" s="241"/>
      <c r="DIW70" s="241"/>
      <c r="DIX70" s="241"/>
      <c r="DIY70" s="241"/>
      <c r="DIZ70" s="241"/>
      <c r="DJA70" s="241"/>
      <c r="DJB70" s="241"/>
      <c r="DJC70" s="241"/>
      <c r="DJD70" s="241"/>
      <c r="DJE70" s="241"/>
      <c r="DJF70" s="241"/>
      <c r="DJG70" s="241"/>
      <c r="DJH70" s="241"/>
      <c r="DJI70" s="241"/>
      <c r="DJJ70" s="241"/>
      <c r="DJK70" s="241"/>
      <c r="DJL70" s="241"/>
      <c r="DJM70" s="241"/>
      <c r="DJN70" s="241"/>
      <c r="DJO70" s="241"/>
      <c r="DJP70" s="241"/>
      <c r="DJQ70" s="241"/>
      <c r="DJR70" s="241"/>
      <c r="DJS70" s="241"/>
      <c r="DJT70" s="241"/>
      <c r="DJU70" s="241"/>
      <c r="DJV70" s="241"/>
      <c r="DJW70" s="241"/>
      <c r="DJX70" s="241"/>
      <c r="DJY70" s="241"/>
      <c r="DJZ70" s="241"/>
      <c r="DKA70" s="241"/>
      <c r="DKB70" s="241"/>
      <c r="DKC70" s="241"/>
      <c r="DKD70" s="241"/>
      <c r="DKE70" s="241"/>
      <c r="DKF70" s="241"/>
      <c r="DKG70" s="241"/>
      <c r="DKH70" s="241"/>
      <c r="DKI70" s="241"/>
      <c r="DKJ70" s="241"/>
      <c r="DKK70" s="241"/>
      <c r="DKL70" s="241"/>
      <c r="DKM70" s="241"/>
      <c r="DKN70" s="241"/>
      <c r="DKO70" s="241"/>
      <c r="DKP70" s="241"/>
      <c r="DKQ70" s="241"/>
      <c r="DKR70" s="241"/>
      <c r="DKS70" s="241"/>
      <c r="DKT70" s="241"/>
      <c r="DKU70" s="241"/>
      <c r="DKV70" s="241"/>
      <c r="DKW70" s="241"/>
      <c r="DKX70" s="241"/>
      <c r="DKY70" s="241"/>
      <c r="DKZ70" s="241"/>
      <c r="DLA70" s="241"/>
      <c r="DLB70" s="241"/>
      <c r="DLC70" s="241"/>
      <c r="DLD70" s="241"/>
      <c r="DLE70" s="241"/>
      <c r="DLF70" s="241"/>
      <c r="DLG70" s="241"/>
      <c r="DLH70" s="241"/>
      <c r="DLI70" s="241"/>
      <c r="DLJ70" s="241"/>
      <c r="DLK70" s="241"/>
      <c r="DLL70" s="241"/>
      <c r="DLM70" s="241"/>
      <c r="DLN70" s="241"/>
      <c r="DLO70" s="241"/>
      <c r="DLP70" s="241"/>
      <c r="DLQ70" s="241"/>
      <c r="DLR70" s="241"/>
      <c r="DLS70" s="241"/>
      <c r="DLT70" s="241"/>
      <c r="DLU70" s="241"/>
      <c r="DLV70" s="241"/>
      <c r="DLW70" s="241"/>
      <c r="DLX70" s="241"/>
      <c r="DLY70" s="241"/>
      <c r="DLZ70" s="241"/>
      <c r="DMA70" s="241"/>
      <c r="DMB70" s="241"/>
      <c r="DMC70" s="241"/>
      <c r="DMD70" s="241"/>
      <c r="DME70" s="241"/>
      <c r="DMF70" s="241"/>
      <c r="DMG70" s="241"/>
      <c r="DMH70" s="241"/>
      <c r="DMI70" s="241"/>
      <c r="DMJ70" s="241"/>
      <c r="DMK70" s="241"/>
      <c r="DML70" s="241"/>
      <c r="DMM70" s="241"/>
      <c r="DMN70" s="241"/>
      <c r="DMO70" s="241"/>
      <c r="DMP70" s="241"/>
      <c r="DMQ70" s="241"/>
      <c r="DMR70" s="241"/>
      <c r="DMS70" s="241"/>
      <c r="DMT70" s="241"/>
      <c r="DMU70" s="241"/>
      <c r="DMV70" s="241"/>
      <c r="DMW70" s="241"/>
      <c r="DMX70" s="241"/>
      <c r="DMY70" s="241"/>
      <c r="DMZ70" s="241"/>
      <c r="DNA70" s="241"/>
      <c r="DNB70" s="241"/>
      <c r="DNC70" s="241"/>
      <c r="DND70" s="241"/>
      <c r="DNE70" s="241"/>
      <c r="DNF70" s="241"/>
      <c r="DNG70" s="241"/>
      <c r="DNH70" s="241"/>
      <c r="DNI70" s="241"/>
      <c r="DNJ70" s="241"/>
      <c r="DNK70" s="241"/>
      <c r="DNL70" s="241"/>
      <c r="DNM70" s="241"/>
      <c r="DNN70" s="241"/>
      <c r="DNO70" s="241"/>
      <c r="DNP70" s="241"/>
      <c r="DNQ70" s="241"/>
      <c r="DNR70" s="241"/>
      <c r="DNS70" s="241"/>
      <c r="DNT70" s="241"/>
      <c r="DNU70" s="241"/>
      <c r="DNV70" s="241"/>
      <c r="DNW70" s="241"/>
      <c r="DNX70" s="241"/>
      <c r="DNY70" s="241"/>
      <c r="DNZ70" s="241"/>
      <c r="DOA70" s="241"/>
      <c r="DOB70" s="241"/>
      <c r="DOC70" s="241"/>
      <c r="DOD70" s="241"/>
      <c r="DOE70" s="241"/>
      <c r="DOF70" s="241"/>
      <c r="DOG70" s="241"/>
      <c r="DOH70" s="241"/>
      <c r="DOI70" s="241"/>
      <c r="DOJ70" s="241"/>
      <c r="DOK70" s="241"/>
      <c r="DOL70" s="241"/>
      <c r="DOM70" s="241"/>
      <c r="DON70" s="241"/>
      <c r="DOO70" s="241"/>
      <c r="DOP70" s="241"/>
      <c r="DOQ70" s="241"/>
      <c r="DOR70" s="241"/>
      <c r="DOS70" s="241"/>
      <c r="DOT70" s="241"/>
      <c r="DOU70" s="241"/>
      <c r="DOV70" s="241"/>
      <c r="DOW70" s="241"/>
      <c r="DOX70" s="241"/>
      <c r="DOY70" s="241"/>
      <c r="DOZ70" s="241"/>
      <c r="DPA70" s="241"/>
      <c r="DPB70" s="241"/>
      <c r="DPC70" s="241"/>
      <c r="DPD70" s="241"/>
      <c r="DPE70" s="241"/>
      <c r="DPF70" s="241"/>
      <c r="DPG70" s="241"/>
      <c r="DPH70" s="241"/>
      <c r="DPI70" s="241"/>
      <c r="DPJ70" s="241"/>
      <c r="DPK70" s="241"/>
      <c r="DPL70" s="241"/>
      <c r="DPM70" s="241"/>
      <c r="DPN70" s="241"/>
      <c r="DPO70" s="241"/>
      <c r="DPP70" s="241"/>
      <c r="DPQ70" s="241"/>
      <c r="DPR70" s="241"/>
      <c r="DPS70" s="241"/>
      <c r="DPT70" s="241"/>
      <c r="DPU70" s="241"/>
      <c r="DPV70" s="241"/>
      <c r="DPW70" s="241"/>
      <c r="DPX70" s="241"/>
      <c r="DPY70" s="241"/>
      <c r="DPZ70" s="241"/>
      <c r="DQA70" s="241"/>
      <c r="DQB70" s="241"/>
      <c r="DQC70" s="241"/>
      <c r="DQD70" s="241"/>
      <c r="DQE70" s="241"/>
      <c r="DQF70" s="241"/>
      <c r="DQG70" s="241"/>
      <c r="DQH70" s="241"/>
      <c r="DQI70" s="241"/>
      <c r="DQJ70" s="241"/>
      <c r="DQK70" s="241"/>
      <c r="DQL70" s="241"/>
      <c r="DQM70" s="241"/>
      <c r="DQN70" s="241"/>
      <c r="DQO70" s="241"/>
      <c r="DQP70" s="241"/>
      <c r="DQQ70" s="241"/>
      <c r="DQR70" s="241"/>
      <c r="DQS70" s="241"/>
      <c r="DQT70" s="241"/>
      <c r="DQU70" s="241"/>
      <c r="DQV70" s="241"/>
      <c r="DQW70" s="241"/>
      <c r="DQX70" s="241"/>
      <c r="DQY70" s="241"/>
      <c r="DQZ70" s="241"/>
      <c r="DRA70" s="241"/>
      <c r="DRB70" s="241"/>
      <c r="DRC70" s="241"/>
      <c r="DRD70" s="241"/>
      <c r="DRE70" s="241"/>
      <c r="DRF70" s="241"/>
      <c r="DRG70" s="241"/>
      <c r="DRH70" s="241"/>
      <c r="DRI70" s="241"/>
      <c r="DRJ70" s="241"/>
      <c r="DRK70" s="241"/>
      <c r="DRL70" s="241"/>
      <c r="DRM70" s="241"/>
      <c r="DRN70" s="241"/>
      <c r="DRO70" s="241"/>
      <c r="DRP70" s="241"/>
      <c r="DRQ70" s="241"/>
      <c r="DRR70" s="241"/>
      <c r="DRS70" s="241"/>
      <c r="DRT70" s="241"/>
      <c r="DRU70" s="241"/>
      <c r="DRV70" s="241"/>
      <c r="DRW70" s="241"/>
      <c r="DRX70" s="241"/>
      <c r="DRY70" s="241"/>
      <c r="DRZ70" s="241"/>
      <c r="DSA70" s="241"/>
      <c r="DSB70" s="241"/>
      <c r="DSC70" s="241"/>
      <c r="DSD70" s="241"/>
      <c r="DSE70" s="241"/>
      <c r="DSF70" s="241"/>
      <c r="DSG70" s="241"/>
      <c r="DSH70" s="241"/>
      <c r="DSI70" s="241"/>
      <c r="DSJ70" s="241"/>
      <c r="DSK70" s="241"/>
      <c r="DSL70" s="241"/>
      <c r="DSM70" s="241"/>
      <c r="DSN70" s="241"/>
      <c r="DSO70" s="241"/>
      <c r="DSP70" s="241"/>
      <c r="DSQ70" s="241"/>
      <c r="DSR70" s="241"/>
      <c r="DSS70" s="241"/>
      <c r="DST70" s="241"/>
      <c r="DSU70" s="241"/>
      <c r="DSV70" s="241"/>
      <c r="DSW70" s="241"/>
      <c r="DSX70" s="241"/>
      <c r="DSY70" s="241"/>
      <c r="DSZ70" s="241"/>
      <c r="DTA70" s="241"/>
      <c r="DTB70" s="241"/>
      <c r="DTC70" s="241"/>
      <c r="DTD70" s="241"/>
      <c r="DTE70" s="241"/>
      <c r="DTF70" s="241"/>
      <c r="DTG70" s="241"/>
      <c r="DTH70" s="241"/>
      <c r="DTI70" s="241"/>
      <c r="DTJ70" s="241"/>
      <c r="DTK70" s="241"/>
      <c r="DTL70" s="241"/>
      <c r="DTM70" s="241"/>
      <c r="DTN70" s="241"/>
      <c r="DTO70" s="241"/>
      <c r="DTP70" s="241"/>
      <c r="DTQ70" s="241"/>
      <c r="DTR70" s="241"/>
      <c r="DTS70" s="241"/>
      <c r="DTT70" s="241"/>
      <c r="DTU70" s="241"/>
      <c r="DTV70" s="241"/>
      <c r="DTW70" s="241"/>
      <c r="DTX70" s="241"/>
      <c r="DTY70" s="241"/>
      <c r="DTZ70" s="241"/>
      <c r="DUA70" s="241"/>
      <c r="DUB70" s="241"/>
      <c r="DUC70" s="241"/>
      <c r="DUD70" s="241"/>
      <c r="DUE70" s="241"/>
      <c r="DUF70" s="241"/>
      <c r="DUG70" s="241"/>
      <c r="DUH70" s="241"/>
      <c r="DUI70" s="241"/>
      <c r="DUJ70" s="241"/>
      <c r="DUK70" s="241"/>
      <c r="DUL70" s="241"/>
      <c r="DUM70" s="241"/>
      <c r="DUN70" s="241"/>
      <c r="DUO70" s="241"/>
      <c r="DUP70" s="241"/>
      <c r="DUQ70" s="241"/>
      <c r="DUR70" s="241"/>
      <c r="DUS70" s="241"/>
      <c r="DUT70" s="241"/>
      <c r="DUU70" s="241"/>
      <c r="DUV70" s="241"/>
      <c r="DUW70" s="241"/>
      <c r="DUX70" s="241"/>
      <c r="DUY70" s="241"/>
      <c r="DUZ70" s="241"/>
      <c r="DVA70" s="241"/>
      <c r="DVB70" s="241"/>
      <c r="DVC70" s="241"/>
      <c r="DVD70" s="241"/>
      <c r="DVE70" s="241"/>
      <c r="DVF70" s="241"/>
      <c r="DVG70" s="241"/>
      <c r="DVH70" s="241"/>
      <c r="DVI70" s="241"/>
      <c r="DVJ70" s="241"/>
      <c r="DVK70" s="241"/>
      <c r="DVL70" s="241"/>
      <c r="DVM70" s="241"/>
      <c r="DVN70" s="241"/>
      <c r="DVO70" s="241"/>
      <c r="DVP70" s="241"/>
      <c r="DVQ70" s="241"/>
      <c r="DVR70" s="241"/>
      <c r="DVS70" s="241"/>
      <c r="DVT70" s="241"/>
      <c r="DVU70" s="241"/>
      <c r="DVV70" s="241"/>
      <c r="DVW70" s="241"/>
      <c r="DVX70" s="241"/>
      <c r="DVY70" s="241"/>
      <c r="DVZ70" s="241"/>
      <c r="DWA70" s="241"/>
      <c r="DWB70" s="241"/>
      <c r="DWC70" s="241"/>
      <c r="DWD70" s="241"/>
      <c r="DWE70" s="241"/>
      <c r="DWF70" s="241"/>
      <c r="DWG70" s="241"/>
      <c r="DWH70" s="241"/>
      <c r="DWI70" s="241"/>
      <c r="DWJ70" s="241"/>
      <c r="DWK70" s="241"/>
      <c r="DWL70" s="241"/>
      <c r="DWM70" s="241"/>
      <c r="DWN70" s="241"/>
      <c r="DWO70" s="241"/>
      <c r="DWP70" s="241"/>
      <c r="DWQ70" s="241"/>
      <c r="DWR70" s="241"/>
      <c r="DWS70" s="241"/>
      <c r="DWT70" s="241"/>
      <c r="DWU70" s="241"/>
      <c r="DWV70" s="241"/>
      <c r="DWW70" s="241"/>
      <c r="DWX70" s="241"/>
      <c r="DWY70" s="241"/>
      <c r="DWZ70" s="241"/>
      <c r="DXA70" s="241"/>
      <c r="DXB70" s="241"/>
      <c r="DXC70" s="241"/>
      <c r="DXD70" s="241"/>
      <c r="DXE70" s="241"/>
      <c r="DXF70" s="241"/>
      <c r="DXG70" s="241"/>
      <c r="DXH70" s="241"/>
      <c r="DXI70" s="241"/>
      <c r="DXJ70" s="241"/>
      <c r="DXK70" s="241"/>
      <c r="DXL70" s="241"/>
      <c r="DXM70" s="241"/>
      <c r="DXN70" s="241"/>
      <c r="DXO70" s="241"/>
      <c r="DXP70" s="241"/>
      <c r="DXQ70" s="241"/>
      <c r="DXR70" s="241"/>
      <c r="DXS70" s="241"/>
      <c r="DXT70" s="241"/>
      <c r="DXU70" s="241"/>
      <c r="DXV70" s="241"/>
      <c r="DXW70" s="241"/>
      <c r="DXX70" s="241"/>
      <c r="DXY70" s="241"/>
      <c r="DXZ70" s="241"/>
      <c r="DYA70" s="241"/>
      <c r="DYB70" s="241"/>
      <c r="DYC70" s="241"/>
      <c r="DYD70" s="241"/>
      <c r="DYE70" s="241"/>
      <c r="DYF70" s="241"/>
      <c r="DYG70" s="241"/>
      <c r="DYH70" s="241"/>
      <c r="DYI70" s="241"/>
      <c r="DYJ70" s="241"/>
      <c r="DYK70" s="241"/>
      <c r="DYL70" s="241"/>
      <c r="DYM70" s="241"/>
      <c r="DYN70" s="241"/>
      <c r="DYO70" s="241"/>
      <c r="DYP70" s="241"/>
      <c r="DYQ70" s="241"/>
      <c r="DYR70" s="241"/>
      <c r="DYS70" s="241"/>
      <c r="DYT70" s="241"/>
      <c r="DYU70" s="241"/>
      <c r="DYV70" s="241"/>
      <c r="DYW70" s="241"/>
      <c r="DYX70" s="241"/>
      <c r="DYY70" s="241"/>
      <c r="DYZ70" s="241"/>
      <c r="DZA70" s="241"/>
      <c r="DZB70" s="241"/>
      <c r="DZC70" s="241"/>
      <c r="DZD70" s="241"/>
      <c r="DZE70" s="241"/>
      <c r="DZF70" s="241"/>
      <c r="DZG70" s="241"/>
      <c r="DZH70" s="241"/>
      <c r="DZI70" s="241"/>
      <c r="DZJ70" s="241"/>
      <c r="DZK70" s="241"/>
      <c r="DZL70" s="241"/>
      <c r="DZM70" s="241"/>
      <c r="DZN70" s="241"/>
      <c r="DZO70" s="241"/>
      <c r="DZP70" s="241"/>
      <c r="DZQ70" s="241"/>
      <c r="DZR70" s="241"/>
      <c r="DZS70" s="241"/>
      <c r="DZT70" s="241"/>
      <c r="DZU70" s="241"/>
      <c r="DZV70" s="241"/>
      <c r="DZW70" s="241"/>
      <c r="DZX70" s="241"/>
      <c r="DZY70" s="241"/>
      <c r="DZZ70" s="241"/>
      <c r="EAA70" s="241"/>
      <c r="EAB70" s="241"/>
      <c r="EAC70" s="241"/>
      <c r="EAD70" s="241"/>
      <c r="EAE70" s="241"/>
      <c r="EAF70" s="241"/>
      <c r="EAG70" s="241"/>
      <c r="EAH70" s="241"/>
      <c r="EAI70" s="241"/>
      <c r="EAJ70" s="241"/>
      <c r="EAK70" s="241"/>
      <c r="EAL70" s="241"/>
      <c r="EAM70" s="241"/>
      <c r="EAN70" s="241"/>
      <c r="EAO70" s="241"/>
      <c r="EAP70" s="241"/>
      <c r="EAQ70" s="241"/>
      <c r="EAR70" s="241"/>
      <c r="EAS70" s="241"/>
      <c r="EAT70" s="241"/>
      <c r="EAU70" s="241"/>
      <c r="EAV70" s="241"/>
      <c r="EAW70" s="241"/>
      <c r="EAX70" s="241"/>
      <c r="EAY70" s="241"/>
      <c r="EAZ70" s="241"/>
      <c r="EBA70" s="241"/>
      <c r="EBB70" s="241"/>
      <c r="EBC70" s="241"/>
      <c r="EBD70" s="241"/>
      <c r="EBE70" s="241"/>
      <c r="EBF70" s="241"/>
      <c r="EBG70" s="241"/>
      <c r="EBH70" s="241"/>
      <c r="EBI70" s="241"/>
      <c r="EBJ70" s="241"/>
      <c r="EBK70" s="241"/>
      <c r="EBL70" s="241"/>
      <c r="EBM70" s="241"/>
      <c r="EBN70" s="241"/>
      <c r="EBO70" s="241"/>
      <c r="EBP70" s="241"/>
      <c r="EBQ70" s="241"/>
      <c r="EBR70" s="241"/>
      <c r="EBS70" s="241"/>
      <c r="EBT70" s="241"/>
      <c r="EBU70" s="241"/>
      <c r="EBV70" s="241"/>
      <c r="EBW70" s="241"/>
      <c r="EBX70" s="241"/>
      <c r="EBY70" s="241"/>
      <c r="EBZ70" s="241"/>
      <c r="ECA70" s="241"/>
      <c r="ECB70" s="241"/>
      <c r="ECC70" s="241"/>
      <c r="ECD70" s="241"/>
      <c r="ECE70" s="241"/>
      <c r="ECF70" s="241"/>
      <c r="ECG70" s="241"/>
      <c r="ECH70" s="241"/>
      <c r="ECI70" s="241"/>
      <c r="ECJ70" s="241"/>
      <c r="ECK70" s="241"/>
      <c r="ECL70" s="241"/>
      <c r="ECM70" s="241"/>
      <c r="ECN70" s="241"/>
      <c r="ECO70" s="241"/>
      <c r="ECP70" s="241"/>
      <c r="ECQ70" s="241"/>
      <c r="ECR70" s="241"/>
      <c r="ECS70" s="241"/>
      <c r="ECT70" s="241"/>
      <c r="ECU70" s="241"/>
      <c r="ECV70" s="241"/>
      <c r="ECW70" s="241"/>
      <c r="ECX70" s="241"/>
      <c r="ECY70" s="241"/>
      <c r="ECZ70" s="241"/>
      <c r="EDA70" s="241"/>
      <c r="EDB70" s="241"/>
      <c r="EDC70" s="241"/>
      <c r="EDD70" s="241"/>
      <c r="EDE70" s="241"/>
      <c r="EDF70" s="241"/>
      <c r="EDG70" s="241"/>
      <c r="EDH70" s="241"/>
      <c r="EDI70" s="241"/>
      <c r="EDJ70" s="241"/>
      <c r="EDK70" s="241"/>
      <c r="EDL70" s="241"/>
      <c r="EDM70" s="241"/>
      <c r="EDN70" s="241"/>
      <c r="EDO70" s="241"/>
      <c r="EDP70" s="241"/>
      <c r="EDQ70" s="241"/>
      <c r="EDR70" s="241"/>
      <c r="EDS70" s="241"/>
      <c r="EDT70" s="241"/>
      <c r="EDU70" s="241"/>
      <c r="EDV70" s="241"/>
      <c r="EDW70" s="241"/>
      <c r="EDX70" s="241"/>
      <c r="EDY70" s="241"/>
      <c r="EDZ70" s="241"/>
      <c r="EEA70" s="241"/>
      <c r="EEB70" s="241"/>
      <c r="EEC70" s="241"/>
      <c r="EED70" s="241"/>
      <c r="EEE70" s="241"/>
      <c r="EEF70" s="241"/>
      <c r="EEG70" s="241"/>
      <c r="EEH70" s="241"/>
      <c r="EEI70" s="241"/>
      <c r="EEJ70" s="241"/>
      <c r="EEK70" s="241"/>
      <c r="EEL70" s="241"/>
      <c r="EEM70" s="241"/>
      <c r="EEN70" s="241"/>
      <c r="EEO70" s="241"/>
      <c r="EEP70" s="241"/>
      <c r="EEQ70" s="241"/>
      <c r="EER70" s="241"/>
      <c r="EES70" s="241"/>
      <c r="EET70" s="241"/>
      <c r="EEU70" s="241"/>
      <c r="EEV70" s="241"/>
      <c r="EEW70" s="241"/>
      <c r="EEX70" s="241"/>
      <c r="EEY70" s="241"/>
      <c r="EEZ70" s="241"/>
      <c r="EFA70" s="241"/>
      <c r="EFB70" s="241"/>
      <c r="EFC70" s="241"/>
      <c r="EFD70" s="241"/>
      <c r="EFE70" s="241"/>
      <c r="EFF70" s="241"/>
      <c r="EFG70" s="241"/>
      <c r="EFH70" s="241"/>
      <c r="EFI70" s="241"/>
      <c r="EFJ70" s="241"/>
      <c r="EFK70" s="241"/>
      <c r="EFL70" s="241"/>
      <c r="EFM70" s="241"/>
      <c r="EFN70" s="241"/>
      <c r="EFO70" s="241"/>
      <c r="EFP70" s="241"/>
      <c r="EFQ70" s="241"/>
      <c r="EFR70" s="241"/>
      <c r="EFS70" s="241"/>
      <c r="EFT70" s="241"/>
      <c r="EFU70" s="241"/>
      <c r="EFV70" s="241"/>
      <c r="EFW70" s="241"/>
      <c r="EFX70" s="241"/>
      <c r="EFY70" s="241"/>
      <c r="EFZ70" s="241"/>
      <c r="EGA70" s="241"/>
      <c r="EGB70" s="241"/>
      <c r="EGC70" s="241"/>
      <c r="EGD70" s="241"/>
      <c r="EGE70" s="241"/>
      <c r="EGF70" s="241"/>
      <c r="EGG70" s="241"/>
      <c r="EGH70" s="241"/>
      <c r="EGI70" s="241"/>
      <c r="EGJ70" s="241"/>
      <c r="EGK70" s="241"/>
      <c r="EGL70" s="241"/>
      <c r="EGM70" s="241"/>
      <c r="EGN70" s="241"/>
      <c r="EGO70" s="241"/>
      <c r="EGP70" s="241"/>
      <c r="EGQ70" s="241"/>
      <c r="EGR70" s="241"/>
      <c r="EGS70" s="241"/>
      <c r="EGT70" s="241"/>
      <c r="EGU70" s="241"/>
      <c r="EGV70" s="241"/>
      <c r="EGW70" s="241"/>
      <c r="EGX70" s="241"/>
      <c r="EGY70" s="241"/>
      <c r="EGZ70" s="241"/>
      <c r="EHA70" s="241"/>
      <c r="EHB70" s="241"/>
      <c r="EHC70" s="241"/>
      <c r="EHD70" s="241"/>
      <c r="EHE70" s="241"/>
      <c r="EHF70" s="241"/>
      <c r="EHG70" s="241"/>
      <c r="EHH70" s="241"/>
      <c r="EHI70" s="241"/>
      <c r="EHJ70" s="241"/>
      <c r="EHK70" s="241"/>
      <c r="EHL70" s="241"/>
      <c r="EHM70" s="241"/>
      <c r="EHN70" s="241"/>
      <c r="EHO70" s="241"/>
      <c r="EHP70" s="241"/>
      <c r="EHQ70" s="241"/>
      <c r="EHR70" s="241"/>
      <c r="EHS70" s="241"/>
      <c r="EHT70" s="241"/>
      <c r="EHU70" s="241"/>
      <c r="EHV70" s="241"/>
      <c r="EHW70" s="241"/>
      <c r="EHX70" s="241"/>
      <c r="EHY70" s="241"/>
      <c r="EHZ70" s="241"/>
      <c r="EIA70" s="241"/>
      <c r="EIB70" s="241"/>
      <c r="EIC70" s="241"/>
      <c r="EID70" s="241"/>
      <c r="EIE70" s="241"/>
      <c r="EIF70" s="241"/>
      <c r="EIG70" s="241"/>
      <c r="EIH70" s="241"/>
      <c r="EII70" s="241"/>
      <c r="EIJ70" s="241"/>
      <c r="EIK70" s="241"/>
      <c r="EIL70" s="241"/>
      <c r="EIM70" s="241"/>
      <c r="EIN70" s="241"/>
      <c r="EIO70" s="241"/>
      <c r="EIP70" s="241"/>
      <c r="EIQ70" s="241"/>
      <c r="EIR70" s="241"/>
      <c r="EIS70" s="241"/>
      <c r="EIT70" s="241"/>
      <c r="EIU70" s="241"/>
      <c r="EIV70" s="241"/>
      <c r="EIW70" s="241"/>
      <c r="EIX70" s="241"/>
      <c r="EIY70" s="241"/>
      <c r="EIZ70" s="241"/>
      <c r="EJA70" s="241"/>
      <c r="EJB70" s="241"/>
      <c r="EJC70" s="241"/>
      <c r="EJD70" s="241"/>
      <c r="EJE70" s="241"/>
      <c r="EJF70" s="241"/>
      <c r="EJG70" s="241"/>
      <c r="EJH70" s="241"/>
      <c r="EJI70" s="241"/>
      <c r="EJJ70" s="241"/>
      <c r="EJK70" s="241"/>
      <c r="EJL70" s="241"/>
      <c r="EJM70" s="241"/>
      <c r="EJN70" s="241"/>
      <c r="EJO70" s="241"/>
      <c r="EJP70" s="241"/>
      <c r="EJQ70" s="241"/>
      <c r="EJR70" s="241"/>
      <c r="EJS70" s="241"/>
      <c r="EJT70" s="241"/>
      <c r="EJU70" s="241"/>
      <c r="EJV70" s="241"/>
      <c r="EJW70" s="241"/>
      <c r="EJX70" s="241"/>
      <c r="EJY70" s="241"/>
      <c r="EJZ70" s="241"/>
      <c r="EKA70" s="241"/>
      <c r="EKB70" s="241"/>
      <c r="EKC70" s="241"/>
      <c r="EKD70" s="241"/>
      <c r="EKE70" s="241"/>
      <c r="EKF70" s="241"/>
      <c r="EKG70" s="241"/>
      <c r="EKH70" s="241"/>
      <c r="EKI70" s="241"/>
      <c r="EKJ70" s="241"/>
      <c r="EKK70" s="241"/>
      <c r="EKL70" s="241"/>
      <c r="EKM70" s="241"/>
      <c r="EKN70" s="241"/>
      <c r="EKO70" s="241"/>
      <c r="EKP70" s="241"/>
      <c r="EKQ70" s="241"/>
      <c r="EKR70" s="241"/>
      <c r="EKS70" s="241"/>
      <c r="EKT70" s="241"/>
      <c r="EKU70" s="241"/>
      <c r="EKV70" s="241"/>
      <c r="EKW70" s="241"/>
      <c r="EKX70" s="241"/>
      <c r="EKY70" s="241"/>
      <c r="EKZ70" s="241"/>
      <c r="ELA70" s="241"/>
      <c r="ELB70" s="241"/>
      <c r="ELC70" s="241"/>
      <c r="ELD70" s="241"/>
      <c r="ELE70" s="241"/>
      <c r="ELF70" s="241"/>
      <c r="ELG70" s="241"/>
      <c r="ELH70" s="241"/>
      <c r="ELI70" s="241"/>
      <c r="ELJ70" s="241"/>
      <c r="ELK70" s="241"/>
      <c r="ELL70" s="241"/>
      <c r="ELM70" s="241"/>
      <c r="ELN70" s="241"/>
      <c r="ELO70" s="241"/>
      <c r="ELP70" s="241"/>
      <c r="ELQ70" s="241"/>
      <c r="ELR70" s="241"/>
      <c r="ELS70" s="241"/>
      <c r="ELT70" s="241"/>
      <c r="ELU70" s="241"/>
      <c r="ELV70" s="241"/>
      <c r="ELW70" s="241"/>
      <c r="ELX70" s="241"/>
      <c r="ELY70" s="241"/>
      <c r="ELZ70" s="241"/>
      <c r="EMA70" s="241"/>
      <c r="EMB70" s="241"/>
      <c r="EMC70" s="241"/>
      <c r="EMD70" s="241"/>
      <c r="EME70" s="241"/>
      <c r="EMF70" s="241"/>
      <c r="EMG70" s="241"/>
      <c r="EMH70" s="241"/>
      <c r="EMI70" s="241"/>
      <c r="EMJ70" s="241"/>
      <c r="EMK70" s="241"/>
      <c r="EML70" s="241"/>
      <c r="EMM70" s="241"/>
      <c r="EMN70" s="241"/>
      <c r="EMO70" s="241"/>
      <c r="EMP70" s="241"/>
      <c r="EMQ70" s="241"/>
      <c r="EMR70" s="241"/>
      <c r="EMS70" s="241"/>
      <c r="EMT70" s="241"/>
      <c r="EMU70" s="241"/>
      <c r="EMV70" s="241"/>
      <c r="EMW70" s="241"/>
      <c r="EMX70" s="241"/>
      <c r="EMY70" s="241"/>
      <c r="EMZ70" s="241"/>
      <c r="ENA70" s="241"/>
      <c r="ENB70" s="241"/>
      <c r="ENC70" s="241"/>
      <c r="END70" s="241"/>
      <c r="ENE70" s="241"/>
      <c r="ENF70" s="241"/>
      <c r="ENG70" s="241"/>
      <c r="ENH70" s="241"/>
      <c r="ENI70" s="241"/>
      <c r="ENJ70" s="241"/>
      <c r="ENK70" s="241"/>
      <c r="ENL70" s="241"/>
      <c r="ENM70" s="241"/>
      <c r="ENN70" s="241"/>
      <c r="ENO70" s="241"/>
      <c r="ENP70" s="241"/>
      <c r="ENQ70" s="241"/>
      <c r="ENR70" s="241"/>
      <c r="ENS70" s="241"/>
      <c r="ENT70" s="241"/>
      <c r="ENU70" s="241"/>
      <c r="ENV70" s="241"/>
      <c r="ENW70" s="241"/>
      <c r="ENX70" s="241"/>
      <c r="ENY70" s="241"/>
      <c r="ENZ70" s="241"/>
      <c r="EOA70" s="241"/>
      <c r="EOB70" s="241"/>
      <c r="EOC70" s="241"/>
      <c r="EOD70" s="241"/>
      <c r="EOE70" s="241"/>
      <c r="EOF70" s="241"/>
      <c r="EOG70" s="241"/>
      <c r="EOH70" s="241"/>
      <c r="EOI70" s="241"/>
      <c r="EOJ70" s="241"/>
      <c r="EOK70" s="241"/>
      <c r="EOL70" s="241"/>
      <c r="EOM70" s="241"/>
      <c r="EON70" s="241"/>
      <c r="EOO70" s="241"/>
      <c r="EOP70" s="241"/>
      <c r="EOQ70" s="241"/>
      <c r="EOR70" s="241"/>
      <c r="EOS70" s="241"/>
      <c r="EOT70" s="241"/>
      <c r="EOU70" s="241"/>
      <c r="EOV70" s="241"/>
      <c r="EOW70" s="241"/>
      <c r="EOX70" s="241"/>
      <c r="EOY70" s="241"/>
      <c r="EOZ70" s="241"/>
      <c r="EPA70" s="241"/>
      <c r="EPB70" s="241"/>
      <c r="EPC70" s="241"/>
      <c r="EPD70" s="241"/>
      <c r="EPE70" s="241"/>
      <c r="EPF70" s="241"/>
      <c r="EPG70" s="241"/>
      <c r="EPH70" s="241"/>
      <c r="EPI70" s="241"/>
      <c r="EPJ70" s="241"/>
      <c r="EPK70" s="241"/>
      <c r="EPL70" s="241"/>
      <c r="EPM70" s="241"/>
      <c r="EPN70" s="241"/>
      <c r="EPO70" s="241"/>
      <c r="EPP70" s="241"/>
      <c r="EPQ70" s="241"/>
      <c r="EPR70" s="241"/>
      <c r="EPS70" s="241"/>
      <c r="EPT70" s="241"/>
      <c r="EPU70" s="241"/>
      <c r="EPV70" s="241"/>
      <c r="EPW70" s="241"/>
      <c r="EPX70" s="241"/>
      <c r="EPY70" s="241"/>
      <c r="EPZ70" s="241"/>
      <c r="EQA70" s="241"/>
      <c r="EQB70" s="241"/>
      <c r="EQC70" s="241"/>
      <c r="EQD70" s="241"/>
      <c r="EQE70" s="241"/>
      <c r="EQF70" s="241"/>
      <c r="EQG70" s="241"/>
      <c r="EQH70" s="241"/>
      <c r="EQI70" s="241"/>
      <c r="EQJ70" s="241"/>
      <c r="EQK70" s="241"/>
      <c r="EQL70" s="241"/>
      <c r="EQM70" s="241"/>
      <c r="EQN70" s="241"/>
      <c r="EQO70" s="241"/>
      <c r="EQP70" s="241"/>
      <c r="EQQ70" s="241"/>
      <c r="EQR70" s="241"/>
      <c r="EQS70" s="241"/>
      <c r="EQT70" s="241"/>
      <c r="EQU70" s="241"/>
      <c r="EQV70" s="241"/>
      <c r="EQW70" s="241"/>
      <c r="EQX70" s="241"/>
      <c r="EQY70" s="241"/>
      <c r="EQZ70" s="241"/>
      <c r="ERA70" s="241"/>
      <c r="ERB70" s="241"/>
      <c r="ERC70" s="241"/>
      <c r="ERD70" s="241"/>
      <c r="ERE70" s="241"/>
      <c r="ERF70" s="241"/>
      <c r="ERG70" s="241"/>
      <c r="ERH70" s="241"/>
      <c r="ERI70" s="241"/>
      <c r="ERJ70" s="241"/>
      <c r="ERK70" s="241"/>
      <c r="ERL70" s="241"/>
      <c r="ERM70" s="241"/>
      <c r="ERN70" s="241"/>
      <c r="ERO70" s="241"/>
      <c r="ERP70" s="241"/>
      <c r="ERQ70" s="241"/>
      <c r="ERR70" s="241"/>
      <c r="ERS70" s="241"/>
      <c r="ERT70" s="241"/>
      <c r="ERU70" s="241"/>
      <c r="ERV70" s="241"/>
      <c r="ERW70" s="241"/>
      <c r="ERX70" s="241"/>
      <c r="ERY70" s="241"/>
      <c r="ERZ70" s="241"/>
      <c r="ESA70" s="241"/>
      <c r="ESB70" s="241"/>
      <c r="ESC70" s="241"/>
      <c r="ESD70" s="241"/>
      <c r="ESE70" s="241"/>
      <c r="ESF70" s="241"/>
      <c r="ESG70" s="241"/>
      <c r="ESH70" s="241"/>
      <c r="ESI70" s="241"/>
      <c r="ESJ70" s="241"/>
      <c r="ESK70" s="241"/>
      <c r="ESL70" s="241"/>
      <c r="ESM70" s="241"/>
      <c r="ESN70" s="241"/>
      <c r="ESO70" s="241"/>
      <c r="ESP70" s="241"/>
      <c r="ESQ70" s="241"/>
      <c r="ESR70" s="241"/>
      <c r="ESS70" s="241"/>
      <c r="EST70" s="241"/>
      <c r="ESU70" s="241"/>
      <c r="ESV70" s="241"/>
      <c r="ESW70" s="241"/>
      <c r="ESX70" s="241"/>
      <c r="ESY70" s="241"/>
      <c r="ESZ70" s="241"/>
      <c r="ETA70" s="241"/>
      <c r="ETB70" s="241"/>
      <c r="ETC70" s="241"/>
      <c r="ETD70" s="241"/>
      <c r="ETE70" s="241"/>
      <c r="ETF70" s="241"/>
      <c r="ETG70" s="241"/>
      <c r="ETH70" s="241"/>
      <c r="ETI70" s="241"/>
      <c r="ETJ70" s="241"/>
      <c r="ETK70" s="241"/>
      <c r="ETL70" s="241"/>
      <c r="ETM70" s="241"/>
      <c r="ETN70" s="241"/>
      <c r="ETO70" s="241"/>
      <c r="ETP70" s="241"/>
      <c r="ETQ70" s="241"/>
      <c r="ETR70" s="241"/>
      <c r="ETS70" s="241"/>
      <c r="ETT70" s="241"/>
      <c r="ETU70" s="241"/>
      <c r="ETV70" s="241"/>
      <c r="ETW70" s="241"/>
      <c r="ETX70" s="241"/>
      <c r="ETY70" s="241"/>
      <c r="ETZ70" s="241"/>
      <c r="EUA70" s="241"/>
      <c r="EUB70" s="241"/>
      <c r="EUC70" s="241"/>
      <c r="EUD70" s="241"/>
      <c r="EUE70" s="241"/>
      <c r="EUF70" s="241"/>
      <c r="EUG70" s="241"/>
      <c r="EUH70" s="241"/>
      <c r="EUI70" s="241"/>
      <c r="EUJ70" s="241"/>
      <c r="EUK70" s="241"/>
      <c r="EUL70" s="241"/>
      <c r="EUM70" s="241"/>
      <c r="EUN70" s="241"/>
      <c r="EUO70" s="241"/>
      <c r="EUP70" s="241"/>
      <c r="EUQ70" s="241"/>
      <c r="EUR70" s="241"/>
      <c r="EUS70" s="241"/>
      <c r="EUT70" s="241"/>
      <c r="EUU70" s="241"/>
      <c r="EUV70" s="241"/>
      <c r="EUW70" s="241"/>
      <c r="EUX70" s="241"/>
      <c r="EUY70" s="241"/>
      <c r="EUZ70" s="241"/>
      <c r="EVA70" s="241"/>
      <c r="EVB70" s="241"/>
      <c r="EVC70" s="241"/>
      <c r="EVD70" s="241"/>
      <c r="EVE70" s="241"/>
      <c r="EVF70" s="241"/>
      <c r="EVG70" s="241"/>
      <c r="EVH70" s="241"/>
      <c r="EVI70" s="241"/>
      <c r="EVJ70" s="241"/>
      <c r="EVK70" s="241"/>
      <c r="EVL70" s="241"/>
      <c r="EVM70" s="241"/>
      <c r="EVN70" s="241"/>
      <c r="EVO70" s="241"/>
      <c r="EVP70" s="241"/>
      <c r="EVQ70" s="241"/>
      <c r="EVR70" s="241"/>
      <c r="EVS70" s="241"/>
      <c r="EVT70" s="241"/>
      <c r="EVU70" s="241"/>
      <c r="EVV70" s="241"/>
      <c r="EVW70" s="241"/>
      <c r="EVX70" s="241"/>
      <c r="EVY70" s="241"/>
      <c r="EVZ70" s="241"/>
      <c r="EWA70" s="241"/>
      <c r="EWB70" s="241"/>
      <c r="EWC70" s="241"/>
      <c r="EWD70" s="241"/>
      <c r="EWE70" s="241"/>
      <c r="EWF70" s="241"/>
      <c r="EWG70" s="241"/>
      <c r="EWH70" s="241"/>
      <c r="EWI70" s="241"/>
      <c r="EWJ70" s="241"/>
      <c r="EWK70" s="241"/>
      <c r="EWL70" s="241"/>
      <c r="EWM70" s="241"/>
      <c r="EWN70" s="241"/>
      <c r="EWO70" s="241"/>
      <c r="EWP70" s="241"/>
      <c r="EWQ70" s="241"/>
      <c r="EWR70" s="241"/>
      <c r="EWS70" s="241"/>
      <c r="EWT70" s="241"/>
      <c r="EWU70" s="241"/>
      <c r="EWV70" s="241"/>
      <c r="EWW70" s="241"/>
      <c r="EWX70" s="241"/>
      <c r="EWY70" s="241"/>
      <c r="EWZ70" s="241"/>
      <c r="EXA70" s="241"/>
      <c r="EXB70" s="241"/>
      <c r="EXC70" s="241"/>
      <c r="EXD70" s="241"/>
      <c r="EXE70" s="241"/>
      <c r="EXF70" s="241"/>
      <c r="EXG70" s="241"/>
      <c r="EXH70" s="241"/>
      <c r="EXI70" s="241"/>
      <c r="EXJ70" s="241"/>
      <c r="EXK70" s="241"/>
      <c r="EXL70" s="241"/>
      <c r="EXM70" s="241"/>
      <c r="EXN70" s="241"/>
      <c r="EXO70" s="241"/>
      <c r="EXP70" s="241"/>
      <c r="EXQ70" s="241"/>
      <c r="EXR70" s="241"/>
      <c r="EXS70" s="241"/>
      <c r="EXT70" s="241"/>
      <c r="EXU70" s="241"/>
      <c r="EXV70" s="241"/>
      <c r="EXW70" s="241"/>
      <c r="EXX70" s="241"/>
      <c r="EXY70" s="241"/>
      <c r="EXZ70" s="241"/>
      <c r="EYA70" s="241"/>
      <c r="EYB70" s="241"/>
      <c r="EYC70" s="241"/>
      <c r="EYD70" s="241"/>
      <c r="EYE70" s="241"/>
      <c r="EYF70" s="241"/>
      <c r="EYG70" s="241"/>
      <c r="EYH70" s="241"/>
      <c r="EYI70" s="241"/>
      <c r="EYJ70" s="241"/>
      <c r="EYK70" s="241"/>
      <c r="EYL70" s="241"/>
      <c r="EYM70" s="241"/>
      <c r="EYN70" s="241"/>
      <c r="EYO70" s="241"/>
      <c r="EYP70" s="241"/>
      <c r="EYQ70" s="241"/>
      <c r="EYR70" s="241"/>
      <c r="EYS70" s="241"/>
      <c r="EYT70" s="241"/>
      <c r="EYU70" s="241"/>
      <c r="EYV70" s="241"/>
      <c r="EYW70" s="241"/>
      <c r="EYX70" s="241"/>
      <c r="EYY70" s="241"/>
      <c r="EYZ70" s="241"/>
      <c r="EZA70" s="241"/>
      <c r="EZB70" s="241"/>
      <c r="EZC70" s="241"/>
      <c r="EZD70" s="241"/>
      <c r="EZE70" s="241"/>
      <c r="EZF70" s="241"/>
      <c r="EZG70" s="241"/>
      <c r="EZH70" s="241"/>
      <c r="EZI70" s="241"/>
      <c r="EZJ70" s="241"/>
      <c r="EZK70" s="241"/>
      <c r="EZL70" s="241"/>
      <c r="EZM70" s="241"/>
      <c r="EZN70" s="241"/>
      <c r="EZO70" s="241"/>
      <c r="EZP70" s="241"/>
      <c r="EZQ70" s="241"/>
      <c r="EZR70" s="241"/>
      <c r="EZS70" s="241"/>
      <c r="EZT70" s="241"/>
      <c r="EZU70" s="241"/>
      <c r="EZV70" s="241"/>
      <c r="EZW70" s="241"/>
      <c r="EZX70" s="241"/>
      <c r="EZY70" s="241"/>
      <c r="EZZ70" s="241"/>
      <c r="FAA70" s="241"/>
      <c r="FAB70" s="241"/>
      <c r="FAC70" s="241"/>
      <c r="FAD70" s="241"/>
      <c r="FAE70" s="241"/>
      <c r="FAF70" s="241"/>
      <c r="FAG70" s="241"/>
      <c r="FAH70" s="241"/>
      <c r="FAI70" s="241"/>
      <c r="FAJ70" s="241"/>
      <c r="FAK70" s="241"/>
      <c r="FAL70" s="241"/>
      <c r="FAM70" s="241"/>
      <c r="FAN70" s="241"/>
      <c r="FAO70" s="241"/>
      <c r="FAP70" s="241"/>
      <c r="FAQ70" s="241"/>
      <c r="FAR70" s="241"/>
      <c r="FAS70" s="241"/>
      <c r="FAT70" s="241"/>
      <c r="FAU70" s="241"/>
      <c r="FAV70" s="241"/>
      <c r="FAW70" s="241"/>
      <c r="FAX70" s="241"/>
      <c r="FAY70" s="241"/>
      <c r="FAZ70" s="241"/>
      <c r="FBA70" s="241"/>
      <c r="FBB70" s="241"/>
      <c r="FBC70" s="241"/>
      <c r="FBD70" s="241"/>
      <c r="FBE70" s="241"/>
      <c r="FBF70" s="241"/>
      <c r="FBG70" s="241"/>
      <c r="FBH70" s="241"/>
      <c r="FBI70" s="241"/>
      <c r="FBJ70" s="241"/>
      <c r="FBK70" s="241"/>
      <c r="FBL70" s="241"/>
      <c r="FBM70" s="241"/>
      <c r="FBN70" s="241"/>
      <c r="FBO70" s="241"/>
      <c r="FBP70" s="241"/>
      <c r="FBQ70" s="241"/>
      <c r="FBR70" s="241"/>
      <c r="FBS70" s="241"/>
      <c r="FBT70" s="241"/>
      <c r="FBU70" s="241"/>
      <c r="FBV70" s="241"/>
      <c r="FBW70" s="241"/>
      <c r="FBX70" s="241"/>
      <c r="FBY70" s="241"/>
      <c r="FBZ70" s="241"/>
      <c r="FCA70" s="241"/>
      <c r="FCB70" s="241"/>
      <c r="FCC70" s="241"/>
      <c r="FCD70" s="241"/>
      <c r="FCE70" s="241"/>
      <c r="FCF70" s="241"/>
      <c r="FCG70" s="241"/>
      <c r="FCH70" s="241"/>
      <c r="FCI70" s="241"/>
      <c r="FCJ70" s="241"/>
      <c r="FCK70" s="241"/>
      <c r="FCL70" s="241"/>
      <c r="FCM70" s="241"/>
      <c r="FCN70" s="241"/>
      <c r="FCO70" s="241"/>
      <c r="FCP70" s="241"/>
      <c r="FCQ70" s="241"/>
      <c r="FCR70" s="241"/>
      <c r="FCS70" s="241"/>
      <c r="FCT70" s="241"/>
      <c r="FCU70" s="241"/>
      <c r="FCV70" s="241"/>
      <c r="FCW70" s="241"/>
      <c r="FCX70" s="241"/>
      <c r="FCY70" s="241"/>
      <c r="FCZ70" s="241"/>
      <c r="FDA70" s="241"/>
      <c r="FDB70" s="241"/>
      <c r="FDC70" s="241"/>
      <c r="FDD70" s="241"/>
      <c r="FDE70" s="241"/>
      <c r="FDF70" s="241"/>
      <c r="FDG70" s="241"/>
      <c r="FDH70" s="241"/>
      <c r="FDI70" s="241"/>
      <c r="FDJ70" s="241"/>
      <c r="FDK70" s="241"/>
      <c r="FDL70" s="241"/>
      <c r="FDM70" s="241"/>
      <c r="FDN70" s="241"/>
      <c r="FDO70" s="241"/>
      <c r="FDP70" s="241"/>
      <c r="FDQ70" s="241"/>
      <c r="FDR70" s="241"/>
      <c r="FDS70" s="241"/>
      <c r="FDT70" s="241"/>
      <c r="FDU70" s="241"/>
      <c r="FDV70" s="241"/>
      <c r="FDW70" s="241"/>
      <c r="FDX70" s="241"/>
      <c r="FDY70" s="241"/>
      <c r="FDZ70" s="241"/>
      <c r="FEA70" s="241"/>
      <c r="FEB70" s="241"/>
      <c r="FEC70" s="241"/>
      <c r="FED70" s="241"/>
      <c r="FEE70" s="241"/>
      <c r="FEF70" s="241"/>
      <c r="FEG70" s="241"/>
      <c r="FEH70" s="241"/>
      <c r="FEI70" s="241"/>
      <c r="FEJ70" s="241"/>
      <c r="FEK70" s="241"/>
      <c r="FEL70" s="241"/>
      <c r="FEM70" s="241"/>
      <c r="FEN70" s="241"/>
      <c r="FEO70" s="241"/>
      <c r="FEP70" s="241"/>
      <c r="FEQ70" s="241"/>
      <c r="FER70" s="241"/>
      <c r="FES70" s="241"/>
      <c r="FET70" s="241"/>
      <c r="FEU70" s="241"/>
      <c r="FEV70" s="241"/>
      <c r="FEW70" s="241"/>
      <c r="FEX70" s="241"/>
      <c r="FEY70" s="241"/>
      <c r="FEZ70" s="241"/>
      <c r="FFA70" s="241"/>
      <c r="FFB70" s="241"/>
      <c r="FFC70" s="241"/>
      <c r="FFD70" s="241"/>
      <c r="FFE70" s="241"/>
      <c r="FFF70" s="241"/>
      <c r="FFG70" s="241"/>
      <c r="FFH70" s="241"/>
      <c r="FFI70" s="241"/>
      <c r="FFJ70" s="241"/>
      <c r="FFK70" s="241"/>
      <c r="FFL70" s="241"/>
      <c r="FFM70" s="241"/>
      <c r="FFN70" s="241"/>
      <c r="FFO70" s="241"/>
      <c r="FFP70" s="241"/>
      <c r="FFQ70" s="241"/>
      <c r="FFR70" s="241"/>
      <c r="FFS70" s="241"/>
      <c r="FFT70" s="241"/>
      <c r="FFU70" s="241"/>
      <c r="FFV70" s="241"/>
      <c r="FFW70" s="241"/>
      <c r="FFX70" s="241"/>
      <c r="FFY70" s="241"/>
      <c r="FFZ70" s="241"/>
      <c r="FGA70" s="241"/>
      <c r="FGB70" s="241"/>
      <c r="FGC70" s="241"/>
      <c r="FGD70" s="241"/>
      <c r="FGE70" s="241"/>
      <c r="FGF70" s="241"/>
      <c r="FGG70" s="241"/>
      <c r="FGH70" s="241"/>
      <c r="FGI70" s="241"/>
      <c r="FGJ70" s="241"/>
      <c r="FGK70" s="241"/>
      <c r="FGL70" s="241"/>
      <c r="FGM70" s="241"/>
      <c r="FGN70" s="241"/>
      <c r="FGO70" s="241"/>
      <c r="FGP70" s="241"/>
      <c r="FGQ70" s="241"/>
      <c r="FGR70" s="241"/>
      <c r="FGS70" s="241"/>
      <c r="FGT70" s="241"/>
      <c r="FGU70" s="241"/>
      <c r="FGV70" s="241"/>
      <c r="FGW70" s="241"/>
      <c r="FGX70" s="241"/>
      <c r="FGY70" s="241"/>
      <c r="FGZ70" s="241"/>
      <c r="FHA70" s="241"/>
      <c r="FHB70" s="241"/>
      <c r="FHC70" s="241"/>
      <c r="FHD70" s="241"/>
      <c r="FHE70" s="241"/>
      <c r="FHF70" s="241"/>
      <c r="FHG70" s="241"/>
      <c r="FHH70" s="241"/>
      <c r="FHI70" s="241"/>
      <c r="FHJ70" s="241"/>
      <c r="FHK70" s="241"/>
      <c r="FHL70" s="241"/>
      <c r="FHM70" s="241"/>
      <c r="FHN70" s="241"/>
      <c r="FHO70" s="241"/>
      <c r="FHP70" s="241"/>
      <c r="FHQ70" s="241"/>
      <c r="FHR70" s="241"/>
      <c r="FHS70" s="241"/>
      <c r="FHT70" s="241"/>
      <c r="FHU70" s="241"/>
      <c r="FHV70" s="241"/>
      <c r="FHW70" s="241"/>
      <c r="FHX70" s="241"/>
      <c r="FHY70" s="241"/>
      <c r="FHZ70" s="241"/>
      <c r="FIA70" s="241"/>
      <c r="FIB70" s="241"/>
      <c r="FIC70" s="241"/>
      <c r="FID70" s="241"/>
      <c r="FIE70" s="241"/>
      <c r="FIF70" s="241"/>
      <c r="FIG70" s="241"/>
      <c r="FIH70" s="241"/>
      <c r="FII70" s="241"/>
      <c r="FIJ70" s="241"/>
      <c r="FIK70" s="241"/>
      <c r="FIL70" s="241"/>
      <c r="FIM70" s="241"/>
      <c r="FIN70" s="241"/>
      <c r="FIO70" s="241"/>
      <c r="FIP70" s="241"/>
      <c r="FIQ70" s="241"/>
      <c r="FIR70" s="241"/>
      <c r="FIS70" s="241"/>
      <c r="FIT70" s="241"/>
      <c r="FIU70" s="241"/>
      <c r="FIV70" s="241"/>
      <c r="FIW70" s="241"/>
      <c r="FIX70" s="241"/>
      <c r="FIY70" s="241"/>
      <c r="FIZ70" s="241"/>
      <c r="FJA70" s="241"/>
      <c r="FJB70" s="241"/>
      <c r="FJC70" s="241"/>
      <c r="FJD70" s="241"/>
      <c r="FJE70" s="241"/>
      <c r="FJF70" s="241"/>
      <c r="FJG70" s="241"/>
      <c r="FJH70" s="241"/>
      <c r="FJI70" s="241"/>
      <c r="FJJ70" s="241"/>
      <c r="FJK70" s="241"/>
      <c r="FJL70" s="241"/>
      <c r="FJM70" s="241"/>
      <c r="FJN70" s="241"/>
      <c r="FJO70" s="241"/>
      <c r="FJP70" s="241"/>
      <c r="FJQ70" s="241"/>
      <c r="FJR70" s="241"/>
      <c r="FJS70" s="241"/>
      <c r="FJT70" s="241"/>
      <c r="FJU70" s="241"/>
      <c r="FJV70" s="241"/>
      <c r="FJW70" s="241"/>
      <c r="FJX70" s="241"/>
      <c r="FJY70" s="241"/>
      <c r="FJZ70" s="241"/>
      <c r="FKA70" s="241"/>
      <c r="FKB70" s="241"/>
      <c r="FKC70" s="241"/>
      <c r="FKD70" s="241"/>
      <c r="FKE70" s="241"/>
      <c r="FKF70" s="241"/>
      <c r="FKG70" s="241"/>
      <c r="FKH70" s="241"/>
      <c r="FKI70" s="241"/>
      <c r="FKJ70" s="241"/>
      <c r="FKK70" s="241"/>
      <c r="FKL70" s="241"/>
      <c r="FKM70" s="241"/>
      <c r="FKN70" s="241"/>
      <c r="FKO70" s="241"/>
      <c r="FKP70" s="241"/>
      <c r="FKQ70" s="241"/>
      <c r="FKR70" s="241"/>
      <c r="FKS70" s="241"/>
      <c r="FKT70" s="241"/>
      <c r="FKU70" s="241"/>
      <c r="FKV70" s="241"/>
      <c r="FKW70" s="241"/>
      <c r="FKX70" s="241"/>
      <c r="FKY70" s="241"/>
      <c r="FKZ70" s="241"/>
      <c r="FLA70" s="241"/>
      <c r="FLB70" s="241"/>
      <c r="FLC70" s="241"/>
      <c r="FLD70" s="241"/>
      <c r="FLE70" s="241"/>
      <c r="FLF70" s="241"/>
      <c r="FLG70" s="241"/>
      <c r="FLH70" s="241"/>
      <c r="FLI70" s="241"/>
      <c r="FLJ70" s="241"/>
      <c r="FLK70" s="241"/>
      <c r="FLL70" s="241"/>
      <c r="FLM70" s="241"/>
      <c r="FLN70" s="241"/>
      <c r="FLO70" s="241"/>
      <c r="FLP70" s="241"/>
      <c r="FLQ70" s="241"/>
      <c r="FLR70" s="241"/>
      <c r="FLS70" s="241"/>
      <c r="FLT70" s="241"/>
      <c r="FLU70" s="241"/>
      <c r="FLV70" s="241"/>
      <c r="FLW70" s="241"/>
      <c r="FLX70" s="241"/>
      <c r="FLY70" s="241"/>
      <c r="FLZ70" s="241"/>
      <c r="FMA70" s="241"/>
      <c r="FMB70" s="241"/>
      <c r="FMC70" s="241"/>
      <c r="FMD70" s="241"/>
      <c r="FME70" s="241"/>
      <c r="FMF70" s="241"/>
      <c r="FMG70" s="241"/>
      <c r="FMH70" s="241"/>
      <c r="FMI70" s="241"/>
      <c r="FMJ70" s="241"/>
      <c r="FMK70" s="241"/>
      <c r="FML70" s="241"/>
      <c r="FMM70" s="241"/>
      <c r="FMN70" s="241"/>
      <c r="FMO70" s="241"/>
      <c r="FMP70" s="241"/>
      <c r="FMQ70" s="241"/>
      <c r="FMR70" s="241"/>
      <c r="FMS70" s="241"/>
      <c r="FMT70" s="241"/>
      <c r="FMU70" s="241"/>
      <c r="FMV70" s="241"/>
      <c r="FMW70" s="241"/>
      <c r="FMX70" s="241"/>
      <c r="FMY70" s="241"/>
      <c r="FMZ70" s="241"/>
      <c r="FNA70" s="241"/>
      <c r="FNB70" s="241"/>
      <c r="FNC70" s="241"/>
      <c r="FND70" s="241"/>
      <c r="FNE70" s="241"/>
      <c r="FNF70" s="241"/>
      <c r="FNG70" s="241"/>
      <c r="FNH70" s="241"/>
      <c r="FNI70" s="241"/>
      <c r="FNJ70" s="241"/>
      <c r="FNK70" s="241"/>
      <c r="FNL70" s="241"/>
      <c r="FNM70" s="241"/>
      <c r="FNN70" s="241"/>
      <c r="FNO70" s="241"/>
      <c r="FNP70" s="241"/>
      <c r="FNQ70" s="241"/>
      <c r="FNR70" s="241"/>
      <c r="FNS70" s="241"/>
      <c r="FNT70" s="241"/>
      <c r="FNU70" s="241"/>
      <c r="FNV70" s="241"/>
      <c r="FNW70" s="241"/>
      <c r="FNX70" s="241"/>
      <c r="FNY70" s="241"/>
      <c r="FNZ70" s="241"/>
      <c r="FOA70" s="241"/>
      <c r="FOB70" s="241"/>
      <c r="FOC70" s="241"/>
      <c r="FOD70" s="241"/>
      <c r="FOE70" s="241"/>
      <c r="FOF70" s="241"/>
      <c r="FOG70" s="241"/>
      <c r="FOH70" s="241"/>
      <c r="FOI70" s="241"/>
      <c r="FOJ70" s="241"/>
      <c r="FOK70" s="241"/>
      <c r="FOL70" s="241"/>
      <c r="FOM70" s="241"/>
      <c r="FON70" s="241"/>
      <c r="FOO70" s="241"/>
      <c r="FOP70" s="241"/>
      <c r="FOQ70" s="241"/>
      <c r="FOR70" s="241"/>
      <c r="FOS70" s="241"/>
      <c r="FOT70" s="241"/>
      <c r="FOU70" s="241"/>
      <c r="FOV70" s="241"/>
      <c r="FOW70" s="241"/>
      <c r="FOX70" s="241"/>
      <c r="FOY70" s="241"/>
      <c r="FOZ70" s="241"/>
      <c r="FPA70" s="241"/>
      <c r="FPB70" s="241"/>
      <c r="FPC70" s="241"/>
      <c r="FPD70" s="241"/>
      <c r="FPE70" s="241"/>
      <c r="FPF70" s="241"/>
      <c r="FPG70" s="241"/>
      <c r="FPH70" s="241"/>
      <c r="FPI70" s="241"/>
      <c r="FPJ70" s="241"/>
      <c r="FPK70" s="241"/>
      <c r="FPL70" s="241"/>
      <c r="FPM70" s="241"/>
      <c r="FPN70" s="241"/>
      <c r="FPO70" s="241"/>
      <c r="FPP70" s="241"/>
      <c r="FPQ70" s="241"/>
      <c r="FPR70" s="241"/>
      <c r="FPS70" s="241"/>
      <c r="FPT70" s="241"/>
      <c r="FPU70" s="241"/>
      <c r="FPV70" s="241"/>
      <c r="FPW70" s="241"/>
      <c r="FPX70" s="241"/>
      <c r="FPY70" s="241"/>
      <c r="FPZ70" s="241"/>
      <c r="FQA70" s="241"/>
      <c r="FQB70" s="241"/>
      <c r="FQC70" s="241"/>
      <c r="FQD70" s="241"/>
      <c r="FQE70" s="241"/>
      <c r="FQF70" s="241"/>
      <c r="FQG70" s="241"/>
      <c r="FQH70" s="241"/>
      <c r="FQI70" s="241"/>
      <c r="FQJ70" s="241"/>
      <c r="FQK70" s="241"/>
      <c r="FQL70" s="241"/>
      <c r="FQM70" s="241"/>
      <c r="FQN70" s="241"/>
      <c r="FQO70" s="241"/>
      <c r="FQP70" s="241"/>
      <c r="FQQ70" s="241"/>
      <c r="FQR70" s="241"/>
      <c r="FQS70" s="241"/>
      <c r="FQT70" s="241"/>
      <c r="FQU70" s="241"/>
      <c r="FQV70" s="241"/>
      <c r="FQW70" s="241"/>
      <c r="FQX70" s="241"/>
      <c r="FQY70" s="241"/>
      <c r="FQZ70" s="241"/>
      <c r="FRA70" s="241"/>
      <c r="FRB70" s="241"/>
      <c r="FRC70" s="241"/>
      <c r="FRD70" s="241"/>
      <c r="FRE70" s="241"/>
      <c r="FRF70" s="241"/>
      <c r="FRG70" s="241"/>
      <c r="FRH70" s="241"/>
      <c r="FRI70" s="241"/>
      <c r="FRJ70" s="241"/>
      <c r="FRK70" s="241"/>
      <c r="FRL70" s="241"/>
      <c r="FRM70" s="241"/>
      <c r="FRN70" s="241"/>
      <c r="FRO70" s="241"/>
      <c r="FRP70" s="241"/>
      <c r="FRQ70" s="241"/>
      <c r="FRR70" s="241"/>
      <c r="FRS70" s="241"/>
      <c r="FRT70" s="241"/>
      <c r="FRU70" s="241"/>
      <c r="FRV70" s="241"/>
      <c r="FRW70" s="241"/>
      <c r="FRX70" s="241"/>
      <c r="FRY70" s="241"/>
      <c r="FRZ70" s="241"/>
      <c r="FSA70" s="241"/>
      <c r="FSB70" s="241"/>
      <c r="FSC70" s="241"/>
      <c r="FSD70" s="241"/>
      <c r="FSE70" s="241"/>
      <c r="FSF70" s="241"/>
      <c r="FSG70" s="241"/>
      <c r="FSH70" s="241"/>
      <c r="FSI70" s="241"/>
      <c r="FSJ70" s="241"/>
      <c r="FSK70" s="241"/>
      <c r="FSL70" s="241"/>
      <c r="FSM70" s="241"/>
      <c r="FSN70" s="241"/>
      <c r="FSO70" s="241"/>
      <c r="FSP70" s="241"/>
      <c r="FSQ70" s="241"/>
      <c r="FSR70" s="241"/>
      <c r="FSS70" s="241"/>
      <c r="FST70" s="241"/>
      <c r="FSU70" s="241"/>
      <c r="FSV70" s="241"/>
      <c r="FSW70" s="241"/>
      <c r="FSX70" s="241"/>
      <c r="FSY70" s="241"/>
      <c r="FSZ70" s="241"/>
      <c r="FTA70" s="241"/>
      <c r="FTB70" s="241"/>
      <c r="FTC70" s="241"/>
      <c r="FTD70" s="241"/>
      <c r="FTE70" s="241"/>
      <c r="FTF70" s="241"/>
      <c r="FTG70" s="241"/>
      <c r="FTH70" s="241"/>
      <c r="FTI70" s="241"/>
      <c r="FTJ70" s="241"/>
      <c r="FTK70" s="241"/>
      <c r="FTL70" s="241"/>
      <c r="FTM70" s="241"/>
      <c r="FTN70" s="241"/>
      <c r="FTO70" s="241"/>
      <c r="FTP70" s="241"/>
      <c r="FTQ70" s="241"/>
      <c r="FTR70" s="241"/>
      <c r="FTS70" s="241"/>
      <c r="FTT70" s="241"/>
      <c r="FTU70" s="241"/>
      <c r="FTV70" s="241"/>
      <c r="FTW70" s="241"/>
      <c r="FTX70" s="241"/>
      <c r="FTY70" s="241"/>
      <c r="FTZ70" s="241"/>
      <c r="FUA70" s="241"/>
      <c r="FUB70" s="241"/>
      <c r="FUC70" s="241"/>
      <c r="FUD70" s="241"/>
      <c r="FUE70" s="241"/>
      <c r="FUF70" s="241"/>
      <c r="FUG70" s="241"/>
      <c r="FUH70" s="241"/>
      <c r="FUI70" s="241"/>
      <c r="FUJ70" s="241"/>
      <c r="FUK70" s="241"/>
      <c r="FUL70" s="241"/>
      <c r="FUM70" s="241"/>
      <c r="FUN70" s="241"/>
      <c r="FUO70" s="241"/>
      <c r="FUP70" s="241"/>
      <c r="FUQ70" s="241"/>
      <c r="FUR70" s="241"/>
      <c r="FUS70" s="241"/>
      <c r="FUT70" s="241"/>
      <c r="FUU70" s="241"/>
      <c r="FUV70" s="241"/>
      <c r="FUW70" s="241"/>
      <c r="FUX70" s="241"/>
      <c r="FUY70" s="241"/>
      <c r="FUZ70" s="241"/>
      <c r="FVA70" s="241"/>
      <c r="FVB70" s="241"/>
      <c r="FVC70" s="241"/>
      <c r="FVD70" s="241"/>
      <c r="FVE70" s="241"/>
      <c r="FVF70" s="241"/>
      <c r="FVG70" s="241"/>
      <c r="FVH70" s="241"/>
      <c r="FVI70" s="241"/>
      <c r="FVJ70" s="241"/>
      <c r="FVK70" s="241"/>
      <c r="FVL70" s="241"/>
      <c r="FVM70" s="241"/>
      <c r="FVN70" s="241"/>
      <c r="FVO70" s="241"/>
      <c r="FVP70" s="241"/>
      <c r="FVQ70" s="241"/>
      <c r="FVR70" s="241"/>
      <c r="FVS70" s="241"/>
      <c r="FVT70" s="241"/>
      <c r="FVU70" s="241"/>
      <c r="FVV70" s="241"/>
      <c r="FVW70" s="241"/>
      <c r="FVX70" s="241"/>
      <c r="FVY70" s="241"/>
      <c r="FVZ70" s="241"/>
      <c r="FWA70" s="241"/>
      <c r="FWB70" s="241"/>
      <c r="FWC70" s="241"/>
      <c r="FWD70" s="241"/>
      <c r="FWE70" s="241"/>
      <c r="FWF70" s="241"/>
      <c r="FWG70" s="241"/>
      <c r="FWH70" s="241"/>
      <c r="FWI70" s="241"/>
      <c r="FWJ70" s="241"/>
      <c r="FWK70" s="241"/>
      <c r="FWL70" s="241"/>
      <c r="FWM70" s="241"/>
      <c r="FWN70" s="241"/>
      <c r="FWO70" s="241"/>
      <c r="FWP70" s="241"/>
      <c r="FWQ70" s="241"/>
      <c r="FWR70" s="241"/>
      <c r="FWS70" s="241"/>
      <c r="FWT70" s="241"/>
      <c r="FWU70" s="241"/>
      <c r="FWV70" s="241"/>
      <c r="FWW70" s="241"/>
      <c r="FWX70" s="241"/>
      <c r="FWY70" s="241"/>
      <c r="FWZ70" s="241"/>
      <c r="FXA70" s="241"/>
      <c r="FXB70" s="241"/>
      <c r="FXC70" s="241"/>
      <c r="FXD70" s="241"/>
      <c r="FXE70" s="241"/>
      <c r="FXF70" s="241"/>
      <c r="FXG70" s="241"/>
      <c r="FXH70" s="241"/>
      <c r="FXI70" s="241"/>
      <c r="FXJ70" s="241"/>
      <c r="FXK70" s="241"/>
      <c r="FXL70" s="241"/>
      <c r="FXM70" s="241"/>
      <c r="FXN70" s="241"/>
      <c r="FXO70" s="241"/>
      <c r="FXP70" s="241"/>
      <c r="FXQ70" s="241"/>
      <c r="FXR70" s="241"/>
      <c r="FXS70" s="241"/>
      <c r="FXT70" s="241"/>
      <c r="FXU70" s="241"/>
      <c r="FXV70" s="241"/>
      <c r="FXW70" s="241"/>
      <c r="FXX70" s="241"/>
      <c r="FXY70" s="241"/>
      <c r="FXZ70" s="241"/>
      <c r="FYA70" s="241"/>
      <c r="FYB70" s="241"/>
      <c r="FYC70" s="241"/>
      <c r="FYD70" s="241"/>
      <c r="FYE70" s="241"/>
      <c r="FYF70" s="241"/>
      <c r="FYG70" s="241"/>
      <c r="FYH70" s="241"/>
      <c r="FYI70" s="241"/>
      <c r="FYJ70" s="241"/>
      <c r="FYK70" s="241"/>
      <c r="FYL70" s="241"/>
      <c r="FYM70" s="241"/>
      <c r="FYN70" s="241"/>
      <c r="FYO70" s="241"/>
      <c r="FYP70" s="241"/>
      <c r="FYQ70" s="241"/>
      <c r="FYR70" s="241"/>
      <c r="FYS70" s="241"/>
      <c r="FYT70" s="241"/>
      <c r="FYU70" s="241"/>
      <c r="FYV70" s="241"/>
      <c r="FYW70" s="241"/>
      <c r="FYX70" s="241"/>
      <c r="FYY70" s="241"/>
      <c r="FYZ70" s="241"/>
      <c r="FZA70" s="241"/>
      <c r="FZB70" s="241"/>
      <c r="FZC70" s="241"/>
      <c r="FZD70" s="241"/>
      <c r="FZE70" s="241"/>
      <c r="FZF70" s="241"/>
      <c r="FZG70" s="241"/>
      <c r="FZH70" s="241"/>
      <c r="FZI70" s="241"/>
      <c r="FZJ70" s="241"/>
      <c r="FZK70" s="241"/>
      <c r="FZL70" s="241"/>
      <c r="FZM70" s="241"/>
      <c r="FZN70" s="241"/>
      <c r="FZO70" s="241"/>
      <c r="FZP70" s="241"/>
      <c r="FZQ70" s="241"/>
      <c r="FZR70" s="241"/>
      <c r="FZS70" s="241"/>
      <c r="FZT70" s="241"/>
      <c r="FZU70" s="241"/>
      <c r="FZV70" s="241"/>
      <c r="FZW70" s="241"/>
      <c r="FZX70" s="241"/>
      <c r="FZY70" s="241"/>
      <c r="FZZ70" s="241"/>
      <c r="GAA70" s="241"/>
      <c r="GAB70" s="241"/>
      <c r="GAC70" s="241"/>
      <c r="GAD70" s="241"/>
      <c r="GAE70" s="241"/>
      <c r="GAF70" s="241"/>
      <c r="GAG70" s="241"/>
      <c r="GAH70" s="241"/>
      <c r="GAI70" s="241"/>
      <c r="GAJ70" s="241"/>
      <c r="GAK70" s="241"/>
      <c r="GAL70" s="241"/>
      <c r="GAM70" s="241"/>
      <c r="GAN70" s="241"/>
      <c r="GAO70" s="241"/>
      <c r="GAP70" s="241"/>
      <c r="GAQ70" s="241"/>
      <c r="GAR70" s="241"/>
      <c r="GAS70" s="241"/>
      <c r="GAT70" s="241"/>
      <c r="GAU70" s="241"/>
      <c r="GAV70" s="241"/>
      <c r="GAW70" s="241"/>
      <c r="GAX70" s="241"/>
      <c r="GAY70" s="241"/>
      <c r="GAZ70" s="241"/>
      <c r="GBA70" s="241"/>
      <c r="GBB70" s="241"/>
      <c r="GBC70" s="241"/>
      <c r="GBD70" s="241"/>
      <c r="GBE70" s="241"/>
      <c r="GBF70" s="241"/>
      <c r="GBG70" s="241"/>
      <c r="GBH70" s="241"/>
      <c r="GBI70" s="241"/>
      <c r="GBJ70" s="241"/>
      <c r="GBK70" s="241"/>
      <c r="GBL70" s="241"/>
      <c r="GBM70" s="241"/>
      <c r="GBN70" s="241"/>
      <c r="GBO70" s="241"/>
      <c r="GBP70" s="241"/>
      <c r="GBQ70" s="241"/>
      <c r="GBR70" s="241"/>
      <c r="GBS70" s="241"/>
      <c r="GBT70" s="241"/>
      <c r="GBU70" s="241"/>
      <c r="GBV70" s="241"/>
      <c r="GBW70" s="241"/>
      <c r="GBX70" s="241"/>
      <c r="GBY70" s="241"/>
      <c r="GBZ70" s="241"/>
      <c r="GCA70" s="241"/>
      <c r="GCB70" s="241"/>
      <c r="GCC70" s="241"/>
      <c r="GCD70" s="241"/>
      <c r="GCE70" s="241"/>
      <c r="GCF70" s="241"/>
      <c r="GCG70" s="241"/>
      <c r="GCH70" s="241"/>
      <c r="GCI70" s="241"/>
      <c r="GCJ70" s="241"/>
      <c r="GCK70" s="241"/>
      <c r="GCL70" s="241"/>
      <c r="GCM70" s="241"/>
      <c r="GCN70" s="241"/>
      <c r="GCO70" s="241"/>
      <c r="GCP70" s="241"/>
      <c r="GCQ70" s="241"/>
      <c r="GCR70" s="241"/>
      <c r="GCS70" s="241"/>
      <c r="GCT70" s="241"/>
      <c r="GCU70" s="241"/>
      <c r="GCV70" s="241"/>
      <c r="GCW70" s="241"/>
      <c r="GCX70" s="241"/>
      <c r="GCY70" s="241"/>
      <c r="GCZ70" s="241"/>
      <c r="GDA70" s="241"/>
      <c r="GDB70" s="241"/>
      <c r="GDC70" s="241"/>
      <c r="GDD70" s="241"/>
      <c r="GDE70" s="241"/>
      <c r="GDF70" s="241"/>
      <c r="GDG70" s="241"/>
      <c r="GDH70" s="241"/>
      <c r="GDI70" s="241"/>
      <c r="GDJ70" s="241"/>
      <c r="GDK70" s="241"/>
      <c r="GDL70" s="241"/>
      <c r="GDM70" s="241"/>
      <c r="GDN70" s="241"/>
      <c r="GDO70" s="241"/>
      <c r="GDP70" s="241"/>
      <c r="GDQ70" s="241"/>
      <c r="GDR70" s="241"/>
      <c r="GDS70" s="241"/>
      <c r="GDT70" s="241"/>
      <c r="GDU70" s="241"/>
      <c r="GDV70" s="241"/>
      <c r="GDW70" s="241"/>
      <c r="GDX70" s="241"/>
      <c r="GDY70" s="241"/>
      <c r="GDZ70" s="241"/>
      <c r="GEA70" s="241"/>
      <c r="GEB70" s="241"/>
      <c r="GEC70" s="241"/>
      <c r="GED70" s="241"/>
      <c r="GEE70" s="241"/>
      <c r="GEF70" s="241"/>
      <c r="GEG70" s="241"/>
      <c r="GEH70" s="241"/>
      <c r="GEI70" s="241"/>
      <c r="GEJ70" s="241"/>
      <c r="GEK70" s="241"/>
      <c r="GEL70" s="241"/>
      <c r="GEM70" s="241"/>
      <c r="GEN70" s="241"/>
      <c r="GEO70" s="241"/>
      <c r="GEP70" s="241"/>
      <c r="GEQ70" s="241"/>
      <c r="GER70" s="241"/>
      <c r="GES70" s="241"/>
      <c r="GET70" s="241"/>
      <c r="GEU70" s="241"/>
      <c r="GEV70" s="241"/>
      <c r="GEW70" s="241"/>
      <c r="GEX70" s="241"/>
      <c r="GEY70" s="241"/>
      <c r="GEZ70" s="241"/>
      <c r="GFA70" s="241"/>
      <c r="GFB70" s="241"/>
      <c r="GFC70" s="241"/>
      <c r="GFD70" s="241"/>
      <c r="GFE70" s="241"/>
      <c r="GFF70" s="241"/>
      <c r="GFG70" s="241"/>
      <c r="GFH70" s="241"/>
      <c r="GFI70" s="241"/>
      <c r="GFJ70" s="241"/>
      <c r="GFK70" s="241"/>
      <c r="GFL70" s="241"/>
      <c r="GFM70" s="241"/>
      <c r="GFN70" s="241"/>
      <c r="GFO70" s="241"/>
      <c r="GFP70" s="241"/>
      <c r="GFQ70" s="241"/>
      <c r="GFR70" s="241"/>
      <c r="GFS70" s="241"/>
      <c r="GFT70" s="241"/>
      <c r="GFU70" s="241"/>
      <c r="GFV70" s="241"/>
      <c r="GFW70" s="241"/>
      <c r="GFX70" s="241"/>
      <c r="GFY70" s="241"/>
      <c r="GFZ70" s="241"/>
      <c r="GGA70" s="241"/>
      <c r="GGB70" s="241"/>
      <c r="GGC70" s="241"/>
      <c r="GGD70" s="241"/>
      <c r="GGE70" s="241"/>
      <c r="GGF70" s="241"/>
      <c r="GGG70" s="241"/>
      <c r="GGH70" s="241"/>
      <c r="GGI70" s="241"/>
      <c r="GGJ70" s="241"/>
      <c r="GGK70" s="241"/>
      <c r="GGL70" s="241"/>
      <c r="GGM70" s="241"/>
      <c r="GGN70" s="241"/>
      <c r="GGO70" s="241"/>
      <c r="GGP70" s="241"/>
      <c r="GGQ70" s="241"/>
      <c r="GGR70" s="241"/>
      <c r="GGS70" s="241"/>
      <c r="GGT70" s="241"/>
      <c r="GGU70" s="241"/>
      <c r="GGV70" s="241"/>
      <c r="GGW70" s="241"/>
      <c r="GGX70" s="241"/>
      <c r="GGY70" s="241"/>
      <c r="GGZ70" s="241"/>
      <c r="GHA70" s="241"/>
      <c r="GHB70" s="241"/>
      <c r="GHC70" s="241"/>
      <c r="GHD70" s="241"/>
      <c r="GHE70" s="241"/>
      <c r="GHF70" s="241"/>
      <c r="GHG70" s="241"/>
      <c r="GHH70" s="241"/>
      <c r="GHI70" s="241"/>
      <c r="GHJ70" s="241"/>
      <c r="GHK70" s="241"/>
      <c r="GHL70" s="241"/>
      <c r="GHM70" s="241"/>
      <c r="GHN70" s="241"/>
      <c r="GHO70" s="241"/>
      <c r="GHP70" s="241"/>
      <c r="GHQ70" s="241"/>
      <c r="GHR70" s="241"/>
      <c r="GHS70" s="241"/>
      <c r="GHT70" s="241"/>
      <c r="GHU70" s="241"/>
      <c r="GHV70" s="241"/>
      <c r="GHW70" s="241"/>
      <c r="GHX70" s="241"/>
      <c r="GHY70" s="241"/>
      <c r="GHZ70" s="241"/>
      <c r="GIA70" s="241"/>
      <c r="GIB70" s="241"/>
      <c r="GIC70" s="241"/>
      <c r="GID70" s="241"/>
      <c r="GIE70" s="241"/>
      <c r="GIF70" s="241"/>
      <c r="GIG70" s="241"/>
      <c r="GIH70" s="241"/>
      <c r="GII70" s="241"/>
      <c r="GIJ70" s="241"/>
      <c r="GIK70" s="241"/>
      <c r="GIL70" s="241"/>
      <c r="GIM70" s="241"/>
      <c r="GIN70" s="241"/>
      <c r="GIO70" s="241"/>
      <c r="GIP70" s="241"/>
      <c r="GIQ70" s="241"/>
      <c r="GIR70" s="241"/>
      <c r="GIS70" s="241"/>
      <c r="GIT70" s="241"/>
      <c r="GIU70" s="241"/>
      <c r="GIV70" s="241"/>
      <c r="GIW70" s="241"/>
      <c r="GIX70" s="241"/>
      <c r="GIY70" s="241"/>
      <c r="GIZ70" s="241"/>
      <c r="GJA70" s="241"/>
      <c r="GJB70" s="241"/>
      <c r="GJC70" s="241"/>
      <c r="GJD70" s="241"/>
      <c r="GJE70" s="241"/>
      <c r="GJF70" s="241"/>
      <c r="GJG70" s="241"/>
      <c r="GJH70" s="241"/>
      <c r="GJI70" s="241"/>
      <c r="GJJ70" s="241"/>
      <c r="GJK70" s="241"/>
      <c r="GJL70" s="241"/>
      <c r="GJM70" s="241"/>
      <c r="GJN70" s="241"/>
      <c r="GJO70" s="241"/>
      <c r="GJP70" s="241"/>
      <c r="GJQ70" s="241"/>
      <c r="GJR70" s="241"/>
      <c r="GJS70" s="241"/>
      <c r="GJT70" s="241"/>
      <c r="GJU70" s="241"/>
      <c r="GJV70" s="241"/>
      <c r="GJW70" s="241"/>
      <c r="GJX70" s="241"/>
      <c r="GJY70" s="241"/>
      <c r="GJZ70" s="241"/>
      <c r="GKA70" s="241"/>
      <c r="GKB70" s="241"/>
      <c r="GKC70" s="241"/>
      <c r="GKD70" s="241"/>
      <c r="GKE70" s="241"/>
      <c r="GKF70" s="241"/>
      <c r="GKG70" s="241"/>
      <c r="GKH70" s="241"/>
      <c r="GKI70" s="241"/>
      <c r="GKJ70" s="241"/>
      <c r="GKK70" s="241"/>
      <c r="GKL70" s="241"/>
      <c r="GKM70" s="241"/>
      <c r="GKN70" s="241"/>
      <c r="GKO70" s="241"/>
      <c r="GKP70" s="241"/>
      <c r="GKQ70" s="241"/>
      <c r="GKR70" s="241"/>
      <c r="GKS70" s="241"/>
      <c r="GKT70" s="241"/>
      <c r="GKU70" s="241"/>
      <c r="GKV70" s="241"/>
      <c r="GKW70" s="241"/>
      <c r="GKX70" s="241"/>
      <c r="GKY70" s="241"/>
      <c r="GKZ70" s="241"/>
      <c r="GLA70" s="241"/>
      <c r="GLB70" s="241"/>
      <c r="GLC70" s="241"/>
      <c r="GLD70" s="241"/>
      <c r="GLE70" s="241"/>
      <c r="GLF70" s="241"/>
      <c r="GLG70" s="241"/>
      <c r="GLH70" s="241"/>
      <c r="GLI70" s="241"/>
      <c r="GLJ70" s="241"/>
      <c r="GLK70" s="241"/>
      <c r="GLL70" s="241"/>
      <c r="GLM70" s="241"/>
      <c r="GLN70" s="241"/>
      <c r="GLO70" s="241"/>
      <c r="GLP70" s="241"/>
      <c r="GLQ70" s="241"/>
      <c r="GLR70" s="241"/>
      <c r="GLS70" s="241"/>
      <c r="GLT70" s="241"/>
      <c r="GLU70" s="241"/>
      <c r="GLV70" s="241"/>
      <c r="GLW70" s="241"/>
      <c r="GLX70" s="241"/>
      <c r="GLY70" s="241"/>
      <c r="GLZ70" s="241"/>
      <c r="GMA70" s="241"/>
      <c r="GMB70" s="241"/>
      <c r="GMC70" s="241"/>
      <c r="GMD70" s="241"/>
      <c r="GME70" s="241"/>
      <c r="GMF70" s="241"/>
      <c r="GMG70" s="241"/>
      <c r="GMH70" s="241"/>
      <c r="GMI70" s="241"/>
      <c r="GMJ70" s="241"/>
      <c r="GMK70" s="241"/>
      <c r="GML70" s="241"/>
      <c r="GMM70" s="241"/>
      <c r="GMN70" s="241"/>
      <c r="GMO70" s="241"/>
      <c r="GMP70" s="241"/>
      <c r="GMQ70" s="241"/>
      <c r="GMR70" s="241"/>
      <c r="GMS70" s="241"/>
      <c r="GMT70" s="241"/>
      <c r="GMU70" s="241"/>
      <c r="GMV70" s="241"/>
      <c r="GMW70" s="241"/>
      <c r="GMX70" s="241"/>
      <c r="GMY70" s="241"/>
      <c r="GMZ70" s="241"/>
      <c r="GNA70" s="241"/>
      <c r="GNB70" s="241"/>
      <c r="GNC70" s="241"/>
      <c r="GND70" s="241"/>
      <c r="GNE70" s="241"/>
      <c r="GNF70" s="241"/>
      <c r="GNG70" s="241"/>
      <c r="GNH70" s="241"/>
      <c r="GNI70" s="241"/>
      <c r="GNJ70" s="241"/>
      <c r="GNK70" s="241"/>
      <c r="GNL70" s="241"/>
      <c r="GNM70" s="241"/>
      <c r="GNN70" s="241"/>
      <c r="GNO70" s="241"/>
      <c r="GNP70" s="241"/>
      <c r="GNQ70" s="241"/>
      <c r="GNR70" s="241"/>
      <c r="GNS70" s="241"/>
      <c r="GNT70" s="241"/>
      <c r="GNU70" s="241"/>
      <c r="GNV70" s="241"/>
      <c r="GNW70" s="241"/>
      <c r="GNX70" s="241"/>
      <c r="GNY70" s="241"/>
      <c r="GNZ70" s="241"/>
      <c r="GOA70" s="241"/>
      <c r="GOB70" s="241"/>
      <c r="GOC70" s="241"/>
      <c r="GOD70" s="241"/>
      <c r="GOE70" s="241"/>
      <c r="GOF70" s="241"/>
      <c r="GOG70" s="241"/>
      <c r="GOH70" s="241"/>
      <c r="GOI70" s="241"/>
      <c r="GOJ70" s="241"/>
      <c r="GOK70" s="241"/>
      <c r="GOL70" s="241"/>
      <c r="GOM70" s="241"/>
      <c r="GON70" s="241"/>
      <c r="GOO70" s="241"/>
      <c r="GOP70" s="241"/>
      <c r="GOQ70" s="241"/>
      <c r="GOR70" s="241"/>
      <c r="GOS70" s="241"/>
      <c r="GOT70" s="241"/>
      <c r="GOU70" s="241"/>
      <c r="GOV70" s="241"/>
      <c r="GOW70" s="241"/>
      <c r="GOX70" s="241"/>
      <c r="GOY70" s="241"/>
      <c r="GOZ70" s="241"/>
      <c r="GPA70" s="241"/>
      <c r="GPB70" s="241"/>
      <c r="GPC70" s="241"/>
      <c r="GPD70" s="241"/>
      <c r="GPE70" s="241"/>
      <c r="GPF70" s="241"/>
      <c r="GPG70" s="241"/>
      <c r="GPH70" s="241"/>
      <c r="GPI70" s="241"/>
      <c r="GPJ70" s="241"/>
      <c r="GPK70" s="241"/>
      <c r="GPL70" s="241"/>
      <c r="GPM70" s="241"/>
      <c r="GPN70" s="241"/>
      <c r="GPO70" s="241"/>
      <c r="GPP70" s="241"/>
      <c r="GPQ70" s="241"/>
      <c r="GPR70" s="241"/>
      <c r="GPS70" s="241"/>
      <c r="GPT70" s="241"/>
      <c r="GPU70" s="241"/>
      <c r="GPV70" s="241"/>
      <c r="GPW70" s="241"/>
      <c r="GPX70" s="241"/>
      <c r="GPY70" s="241"/>
      <c r="GPZ70" s="241"/>
      <c r="GQA70" s="241"/>
      <c r="GQB70" s="241"/>
      <c r="GQC70" s="241"/>
      <c r="GQD70" s="241"/>
      <c r="GQE70" s="241"/>
      <c r="GQF70" s="241"/>
      <c r="GQG70" s="241"/>
      <c r="GQH70" s="241"/>
      <c r="GQI70" s="241"/>
      <c r="GQJ70" s="241"/>
      <c r="GQK70" s="241"/>
      <c r="GQL70" s="241"/>
      <c r="GQM70" s="241"/>
      <c r="GQN70" s="241"/>
      <c r="GQO70" s="241"/>
      <c r="GQP70" s="241"/>
      <c r="GQQ70" s="241"/>
      <c r="GQR70" s="241"/>
      <c r="GQS70" s="241"/>
      <c r="GQT70" s="241"/>
      <c r="GQU70" s="241"/>
      <c r="GQV70" s="241"/>
      <c r="GQW70" s="241"/>
      <c r="GQX70" s="241"/>
      <c r="GQY70" s="241"/>
      <c r="GQZ70" s="241"/>
      <c r="GRA70" s="241"/>
      <c r="GRB70" s="241"/>
      <c r="GRC70" s="241"/>
      <c r="GRD70" s="241"/>
      <c r="GRE70" s="241"/>
      <c r="GRF70" s="241"/>
      <c r="GRG70" s="241"/>
      <c r="GRH70" s="241"/>
      <c r="GRI70" s="241"/>
      <c r="GRJ70" s="241"/>
      <c r="GRK70" s="241"/>
      <c r="GRL70" s="241"/>
      <c r="GRM70" s="241"/>
      <c r="GRN70" s="241"/>
      <c r="GRO70" s="241"/>
      <c r="GRP70" s="241"/>
      <c r="GRQ70" s="241"/>
      <c r="GRR70" s="241"/>
      <c r="GRS70" s="241"/>
      <c r="GRT70" s="241"/>
      <c r="GRU70" s="241"/>
      <c r="GRV70" s="241"/>
      <c r="GRW70" s="241"/>
      <c r="GRX70" s="241"/>
      <c r="GRY70" s="241"/>
      <c r="GRZ70" s="241"/>
      <c r="GSA70" s="241"/>
      <c r="GSB70" s="241"/>
      <c r="GSC70" s="241"/>
      <c r="GSD70" s="241"/>
      <c r="GSE70" s="241"/>
      <c r="GSF70" s="241"/>
      <c r="GSG70" s="241"/>
      <c r="GSH70" s="241"/>
      <c r="GSI70" s="241"/>
      <c r="GSJ70" s="241"/>
      <c r="GSK70" s="241"/>
      <c r="GSL70" s="241"/>
      <c r="GSM70" s="241"/>
      <c r="GSN70" s="241"/>
      <c r="GSO70" s="241"/>
      <c r="GSP70" s="241"/>
      <c r="GSQ70" s="241"/>
      <c r="GSR70" s="241"/>
      <c r="GSS70" s="241"/>
      <c r="GST70" s="241"/>
      <c r="GSU70" s="241"/>
      <c r="GSV70" s="241"/>
      <c r="GSW70" s="241"/>
      <c r="GSX70" s="241"/>
      <c r="GSY70" s="241"/>
      <c r="GSZ70" s="241"/>
      <c r="GTA70" s="241"/>
      <c r="GTB70" s="241"/>
      <c r="GTC70" s="241"/>
      <c r="GTD70" s="241"/>
      <c r="GTE70" s="241"/>
      <c r="GTF70" s="241"/>
      <c r="GTG70" s="241"/>
      <c r="GTH70" s="241"/>
      <c r="GTI70" s="241"/>
      <c r="GTJ70" s="241"/>
      <c r="GTK70" s="241"/>
      <c r="GTL70" s="241"/>
      <c r="GTM70" s="241"/>
      <c r="GTN70" s="241"/>
      <c r="GTO70" s="241"/>
      <c r="GTP70" s="241"/>
      <c r="GTQ70" s="241"/>
      <c r="GTR70" s="241"/>
      <c r="GTS70" s="241"/>
      <c r="GTT70" s="241"/>
      <c r="GTU70" s="241"/>
      <c r="GTV70" s="241"/>
      <c r="GTW70" s="241"/>
      <c r="GTX70" s="241"/>
      <c r="GTY70" s="241"/>
      <c r="GTZ70" s="241"/>
      <c r="GUA70" s="241"/>
      <c r="GUB70" s="241"/>
      <c r="GUC70" s="241"/>
      <c r="GUD70" s="241"/>
      <c r="GUE70" s="241"/>
      <c r="GUF70" s="241"/>
      <c r="GUG70" s="241"/>
      <c r="GUH70" s="241"/>
      <c r="GUI70" s="241"/>
      <c r="GUJ70" s="241"/>
      <c r="GUK70" s="241"/>
      <c r="GUL70" s="241"/>
      <c r="GUM70" s="241"/>
      <c r="GUN70" s="241"/>
      <c r="GUO70" s="241"/>
      <c r="GUP70" s="241"/>
      <c r="GUQ70" s="241"/>
      <c r="GUR70" s="241"/>
      <c r="GUS70" s="241"/>
      <c r="GUT70" s="241"/>
      <c r="GUU70" s="241"/>
      <c r="GUV70" s="241"/>
      <c r="GUW70" s="241"/>
      <c r="GUX70" s="241"/>
      <c r="GUY70" s="241"/>
      <c r="GUZ70" s="241"/>
      <c r="GVA70" s="241"/>
      <c r="GVB70" s="241"/>
      <c r="GVC70" s="241"/>
      <c r="GVD70" s="241"/>
      <c r="GVE70" s="241"/>
      <c r="GVF70" s="241"/>
      <c r="GVG70" s="241"/>
      <c r="GVH70" s="241"/>
      <c r="GVI70" s="241"/>
      <c r="GVJ70" s="241"/>
      <c r="GVK70" s="241"/>
      <c r="GVL70" s="241"/>
      <c r="GVM70" s="241"/>
      <c r="GVN70" s="241"/>
      <c r="GVO70" s="241"/>
      <c r="GVP70" s="241"/>
      <c r="GVQ70" s="241"/>
      <c r="GVR70" s="241"/>
      <c r="GVS70" s="241"/>
      <c r="GVT70" s="241"/>
      <c r="GVU70" s="241"/>
      <c r="GVV70" s="241"/>
      <c r="GVW70" s="241"/>
      <c r="GVX70" s="241"/>
      <c r="GVY70" s="241"/>
      <c r="GVZ70" s="241"/>
      <c r="GWA70" s="241"/>
      <c r="GWB70" s="241"/>
      <c r="GWC70" s="241"/>
      <c r="GWD70" s="241"/>
      <c r="GWE70" s="241"/>
      <c r="GWF70" s="241"/>
      <c r="GWG70" s="241"/>
      <c r="GWH70" s="241"/>
      <c r="GWI70" s="241"/>
      <c r="GWJ70" s="241"/>
      <c r="GWK70" s="241"/>
      <c r="GWL70" s="241"/>
      <c r="GWM70" s="241"/>
      <c r="GWN70" s="241"/>
      <c r="GWO70" s="241"/>
      <c r="GWP70" s="241"/>
      <c r="GWQ70" s="241"/>
      <c r="GWR70" s="241"/>
      <c r="GWS70" s="241"/>
      <c r="GWT70" s="241"/>
      <c r="GWU70" s="241"/>
      <c r="GWV70" s="241"/>
      <c r="GWW70" s="241"/>
      <c r="GWX70" s="241"/>
      <c r="GWY70" s="241"/>
      <c r="GWZ70" s="241"/>
      <c r="GXA70" s="241"/>
      <c r="GXB70" s="241"/>
      <c r="GXC70" s="241"/>
      <c r="GXD70" s="241"/>
      <c r="GXE70" s="241"/>
      <c r="GXF70" s="241"/>
      <c r="GXG70" s="241"/>
      <c r="GXH70" s="241"/>
      <c r="GXI70" s="241"/>
      <c r="GXJ70" s="241"/>
      <c r="GXK70" s="241"/>
      <c r="GXL70" s="241"/>
      <c r="GXM70" s="241"/>
      <c r="GXN70" s="241"/>
      <c r="GXO70" s="241"/>
      <c r="GXP70" s="241"/>
      <c r="GXQ70" s="241"/>
      <c r="GXR70" s="241"/>
      <c r="GXS70" s="241"/>
      <c r="GXT70" s="241"/>
      <c r="GXU70" s="241"/>
      <c r="GXV70" s="241"/>
      <c r="GXW70" s="241"/>
      <c r="GXX70" s="241"/>
      <c r="GXY70" s="241"/>
      <c r="GXZ70" s="241"/>
      <c r="GYA70" s="241"/>
      <c r="GYB70" s="241"/>
      <c r="GYC70" s="241"/>
      <c r="GYD70" s="241"/>
      <c r="GYE70" s="241"/>
      <c r="GYF70" s="241"/>
      <c r="GYG70" s="241"/>
      <c r="GYH70" s="241"/>
      <c r="GYI70" s="241"/>
      <c r="GYJ70" s="241"/>
      <c r="GYK70" s="241"/>
      <c r="GYL70" s="241"/>
      <c r="GYM70" s="241"/>
      <c r="GYN70" s="241"/>
      <c r="GYO70" s="241"/>
      <c r="GYP70" s="241"/>
      <c r="GYQ70" s="241"/>
      <c r="GYR70" s="241"/>
      <c r="GYS70" s="241"/>
      <c r="GYT70" s="241"/>
      <c r="GYU70" s="241"/>
      <c r="GYV70" s="241"/>
      <c r="GYW70" s="241"/>
      <c r="GYX70" s="241"/>
      <c r="GYY70" s="241"/>
      <c r="GYZ70" s="241"/>
      <c r="GZA70" s="241"/>
      <c r="GZB70" s="241"/>
      <c r="GZC70" s="241"/>
      <c r="GZD70" s="241"/>
      <c r="GZE70" s="241"/>
      <c r="GZF70" s="241"/>
      <c r="GZG70" s="241"/>
      <c r="GZH70" s="241"/>
      <c r="GZI70" s="241"/>
      <c r="GZJ70" s="241"/>
      <c r="GZK70" s="241"/>
      <c r="GZL70" s="241"/>
      <c r="GZM70" s="241"/>
      <c r="GZN70" s="241"/>
      <c r="GZO70" s="241"/>
      <c r="GZP70" s="241"/>
      <c r="GZQ70" s="241"/>
      <c r="GZR70" s="241"/>
      <c r="GZS70" s="241"/>
      <c r="GZT70" s="241"/>
      <c r="GZU70" s="241"/>
      <c r="GZV70" s="241"/>
      <c r="GZW70" s="241"/>
      <c r="GZX70" s="241"/>
      <c r="GZY70" s="241"/>
      <c r="GZZ70" s="241"/>
      <c r="HAA70" s="241"/>
      <c r="HAB70" s="241"/>
      <c r="HAC70" s="241"/>
      <c r="HAD70" s="241"/>
      <c r="HAE70" s="241"/>
      <c r="HAF70" s="241"/>
      <c r="HAG70" s="241"/>
      <c r="HAH70" s="241"/>
      <c r="HAI70" s="241"/>
      <c r="HAJ70" s="241"/>
      <c r="HAK70" s="241"/>
      <c r="HAL70" s="241"/>
      <c r="HAM70" s="241"/>
      <c r="HAN70" s="241"/>
      <c r="HAO70" s="241"/>
      <c r="HAP70" s="241"/>
      <c r="HAQ70" s="241"/>
      <c r="HAR70" s="241"/>
      <c r="HAS70" s="241"/>
      <c r="HAT70" s="241"/>
      <c r="HAU70" s="241"/>
      <c r="HAV70" s="241"/>
      <c r="HAW70" s="241"/>
      <c r="HAX70" s="241"/>
      <c r="HAY70" s="241"/>
      <c r="HAZ70" s="241"/>
      <c r="HBA70" s="241"/>
      <c r="HBB70" s="241"/>
      <c r="HBC70" s="241"/>
      <c r="HBD70" s="241"/>
      <c r="HBE70" s="241"/>
      <c r="HBF70" s="241"/>
      <c r="HBG70" s="241"/>
      <c r="HBH70" s="241"/>
      <c r="HBI70" s="241"/>
      <c r="HBJ70" s="241"/>
      <c r="HBK70" s="241"/>
      <c r="HBL70" s="241"/>
      <c r="HBM70" s="241"/>
      <c r="HBN70" s="241"/>
      <c r="HBO70" s="241"/>
      <c r="HBP70" s="241"/>
      <c r="HBQ70" s="241"/>
      <c r="HBR70" s="241"/>
      <c r="HBS70" s="241"/>
      <c r="HBT70" s="241"/>
      <c r="HBU70" s="241"/>
      <c r="HBV70" s="241"/>
      <c r="HBW70" s="241"/>
      <c r="HBX70" s="241"/>
      <c r="HBY70" s="241"/>
      <c r="HBZ70" s="241"/>
      <c r="HCA70" s="241"/>
      <c r="HCB70" s="241"/>
      <c r="HCC70" s="241"/>
      <c r="HCD70" s="241"/>
      <c r="HCE70" s="241"/>
      <c r="HCF70" s="241"/>
      <c r="HCG70" s="241"/>
      <c r="HCH70" s="241"/>
      <c r="HCI70" s="241"/>
      <c r="HCJ70" s="241"/>
      <c r="HCK70" s="241"/>
      <c r="HCL70" s="241"/>
      <c r="HCM70" s="241"/>
      <c r="HCN70" s="241"/>
      <c r="HCO70" s="241"/>
      <c r="HCP70" s="241"/>
      <c r="HCQ70" s="241"/>
      <c r="HCR70" s="241"/>
      <c r="HCS70" s="241"/>
      <c r="HCT70" s="241"/>
      <c r="HCU70" s="241"/>
      <c r="HCV70" s="241"/>
      <c r="HCW70" s="241"/>
      <c r="HCX70" s="241"/>
      <c r="HCY70" s="241"/>
      <c r="HCZ70" s="241"/>
      <c r="HDA70" s="241"/>
      <c r="HDB70" s="241"/>
      <c r="HDC70" s="241"/>
      <c r="HDD70" s="241"/>
      <c r="HDE70" s="241"/>
      <c r="HDF70" s="241"/>
      <c r="HDG70" s="241"/>
      <c r="HDH70" s="241"/>
      <c r="HDI70" s="241"/>
      <c r="HDJ70" s="241"/>
      <c r="HDK70" s="241"/>
      <c r="HDL70" s="241"/>
      <c r="HDM70" s="241"/>
      <c r="HDN70" s="241"/>
      <c r="HDO70" s="241"/>
      <c r="HDP70" s="241"/>
      <c r="HDQ70" s="241"/>
      <c r="HDR70" s="241"/>
      <c r="HDS70" s="241"/>
      <c r="HDT70" s="241"/>
      <c r="HDU70" s="241"/>
      <c r="HDV70" s="241"/>
      <c r="HDW70" s="241"/>
      <c r="HDX70" s="241"/>
      <c r="HDY70" s="241"/>
      <c r="HDZ70" s="241"/>
      <c r="HEA70" s="241"/>
      <c r="HEB70" s="241"/>
      <c r="HEC70" s="241"/>
      <c r="HED70" s="241"/>
      <c r="HEE70" s="241"/>
      <c r="HEF70" s="241"/>
      <c r="HEG70" s="241"/>
      <c r="HEH70" s="241"/>
      <c r="HEI70" s="241"/>
      <c r="HEJ70" s="241"/>
      <c r="HEK70" s="241"/>
      <c r="HEL70" s="241"/>
      <c r="HEM70" s="241"/>
      <c r="HEN70" s="241"/>
      <c r="HEO70" s="241"/>
      <c r="HEP70" s="241"/>
      <c r="HEQ70" s="241"/>
      <c r="HER70" s="241"/>
      <c r="HES70" s="241"/>
      <c r="HET70" s="241"/>
      <c r="HEU70" s="241"/>
      <c r="HEV70" s="241"/>
      <c r="HEW70" s="241"/>
      <c r="HEX70" s="241"/>
      <c r="HEY70" s="241"/>
      <c r="HEZ70" s="241"/>
      <c r="HFA70" s="241"/>
      <c r="HFB70" s="241"/>
      <c r="HFC70" s="241"/>
      <c r="HFD70" s="241"/>
      <c r="HFE70" s="241"/>
      <c r="HFF70" s="241"/>
      <c r="HFG70" s="241"/>
      <c r="HFH70" s="241"/>
      <c r="HFI70" s="241"/>
      <c r="HFJ70" s="241"/>
      <c r="HFK70" s="241"/>
      <c r="HFL70" s="241"/>
      <c r="HFM70" s="241"/>
      <c r="HFN70" s="241"/>
      <c r="HFO70" s="241"/>
      <c r="HFP70" s="241"/>
      <c r="HFQ70" s="241"/>
      <c r="HFR70" s="241"/>
      <c r="HFS70" s="241"/>
      <c r="HFT70" s="241"/>
      <c r="HFU70" s="241"/>
      <c r="HFV70" s="241"/>
      <c r="HFW70" s="241"/>
      <c r="HFX70" s="241"/>
      <c r="HFY70" s="241"/>
      <c r="HFZ70" s="241"/>
      <c r="HGA70" s="241"/>
      <c r="HGB70" s="241"/>
      <c r="HGC70" s="241"/>
      <c r="HGD70" s="241"/>
      <c r="HGE70" s="241"/>
      <c r="HGF70" s="241"/>
      <c r="HGG70" s="241"/>
      <c r="HGH70" s="241"/>
      <c r="HGI70" s="241"/>
      <c r="HGJ70" s="241"/>
      <c r="HGK70" s="241"/>
      <c r="HGL70" s="241"/>
      <c r="HGM70" s="241"/>
      <c r="HGN70" s="241"/>
      <c r="HGO70" s="241"/>
      <c r="HGP70" s="241"/>
      <c r="HGQ70" s="241"/>
      <c r="HGR70" s="241"/>
      <c r="HGS70" s="241"/>
      <c r="HGT70" s="241"/>
      <c r="HGU70" s="241"/>
      <c r="HGV70" s="241"/>
      <c r="HGW70" s="241"/>
      <c r="HGX70" s="241"/>
      <c r="HGY70" s="241"/>
      <c r="HGZ70" s="241"/>
      <c r="HHA70" s="241"/>
      <c r="HHB70" s="241"/>
      <c r="HHC70" s="241"/>
      <c r="HHD70" s="241"/>
      <c r="HHE70" s="241"/>
      <c r="HHF70" s="241"/>
      <c r="HHG70" s="241"/>
      <c r="HHH70" s="241"/>
      <c r="HHI70" s="241"/>
      <c r="HHJ70" s="241"/>
      <c r="HHK70" s="241"/>
      <c r="HHL70" s="241"/>
      <c r="HHM70" s="241"/>
      <c r="HHN70" s="241"/>
      <c r="HHO70" s="241"/>
      <c r="HHP70" s="241"/>
      <c r="HHQ70" s="241"/>
      <c r="HHR70" s="241"/>
      <c r="HHS70" s="241"/>
      <c r="HHT70" s="241"/>
      <c r="HHU70" s="241"/>
      <c r="HHV70" s="241"/>
      <c r="HHW70" s="241"/>
      <c r="HHX70" s="241"/>
      <c r="HHY70" s="241"/>
      <c r="HHZ70" s="241"/>
      <c r="HIA70" s="241"/>
      <c r="HIB70" s="241"/>
      <c r="HIC70" s="241"/>
      <c r="HID70" s="241"/>
      <c r="HIE70" s="241"/>
      <c r="HIF70" s="241"/>
      <c r="HIG70" s="241"/>
      <c r="HIH70" s="241"/>
      <c r="HII70" s="241"/>
      <c r="HIJ70" s="241"/>
      <c r="HIK70" s="241"/>
      <c r="HIL70" s="241"/>
      <c r="HIM70" s="241"/>
      <c r="HIN70" s="241"/>
      <c r="HIO70" s="241"/>
      <c r="HIP70" s="241"/>
      <c r="HIQ70" s="241"/>
      <c r="HIR70" s="241"/>
      <c r="HIS70" s="241"/>
      <c r="HIT70" s="241"/>
      <c r="HIU70" s="241"/>
      <c r="HIV70" s="241"/>
      <c r="HIW70" s="241"/>
      <c r="HIX70" s="241"/>
      <c r="HIY70" s="241"/>
      <c r="HIZ70" s="241"/>
      <c r="HJA70" s="241"/>
      <c r="HJB70" s="241"/>
      <c r="HJC70" s="241"/>
      <c r="HJD70" s="241"/>
      <c r="HJE70" s="241"/>
      <c r="HJF70" s="241"/>
      <c r="HJG70" s="241"/>
      <c r="HJH70" s="241"/>
      <c r="HJI70" s="241"/>
      <c r="HJJ70" s="241"/>
      <c r="HJK70" s="241"/>
      <c r="HJL70" s="241"/>
      <c r="HJM70" s="241"/>
      <c r="HJN70" s="241"/>
      <c r="HJO70" s="241"/>
      <c r="HJP70" s="241"/>
      <c r="HJQ70" s="241"/>
      <c r="HJR70" s="241"/>
      <c r="HJS70" s="241"/>
      <c r="HJT70" s="241"/>
      <c r="HJU70" s="241"/>
      <c r="HJV70" s="241"/>
      <c r="HJW70" s="241"/>
      <c r="HJX70" s="241"/>
      <c r="HJY70" s="241"/>
      <c r="HJZ70" s="241"/>
      <c r="HKA70" s="241"/>
      <c r="HKB70" s="241"/>
      <c r="HKC70" s="241"/>
      <c r="HKD70" s="241"/>
      <c r="HKE70" s="241"/>
      <c r="HKF70" s="241"/>
      <c r="HKG70" s="241"/>
      <c r="HKH70" s="241"/>
      <c r="HKI70" s="241"/>
      <c r="HKJ70" s="241"/>
      <c r="HKK70" s="241"/>
      <c r="HKL70" s="241"/>
      <c r="HKM70" s="241"/>
      <c r="HKN70" s="241"/>
      <c r="HKO70" s="241"/>
      <c r="HKP70" s="241"/>
      <c r="HKQ70" s="241"/>
      <c r="HKR70" s="241"/>
      <c r="HKS70" s="241"/>
      <c r="HKT70" s="241"/>
      <c r="HKU70" s="241"/>
      <c r="HKV70" s="241"/>
      <c r="HKW70" s="241"/>
      <c r="HKX70" s="241"/>
      <c r="HKY70" s="241"/>
      <c r="HKZ70" s="241"/>
      <c r="HLA70" s="241"/>
      <c r="HLB70" s="241"/>
      <c r="HLC70" s="241"/>
      <c r="HLD70" s="241"/>
      <c r="HLE70" s="241"/>
      <c r="HLF70" s="241"/>
      <c r="HLG70" s="241"/>
      <c r="HLH70" s="241"/>
      <c r="HLI70" s="241"/>
      <c r="HLJ70" s="241"/>
      <c r="HLK70" s="241"/>
      <c r="HLL70" s="241"/>
      <c r="HLM70" s="241"/>
      <c r="HLN70" s="241"/>
      <c r="HLO70" s="241"/>
      <c r="HLP70" s="241"/>
      <c r="HLQ70" s="241"/>
      <c r="HLR70" s="241"/>
      <c r="HLS70" s="241"/>
      <c r="HLT70" s="241"/>
      <c r="HLU70" s="241"/>
      <c r="HLV70" s="241"/>
      <c r="HLW70" s="241"/>
      <c r="HLX70" s="241"/>
      <c r="HLY70" s="241"/>
      <c r="HLZ70" s="241"/>
      <c r="HMA70" s="241"/>
      <c r="HMB70" s="241"/>
      <c r="HMC70" s="241"/>
      <c r="HMD70" s="241"/>
      <c r="HME70" s="241"/>
      <c r="HMF70" s="241"/>
      <c r="HMG70" s="241"/>
      <c r="HMH70" s="241"/>
      <c r="HMI70" s="241"/>
      <c r="HMJ70" s="241"/>
      <c r="HMK70" s="241"/>
      <c r="HML70" s="241"/>
      <c r="HMM70" s="241"/>
      <c r="HMN70" s="241"/>
      <c r="HMO70" s="241"/>
      <c r="HMP70" s="241"/>
      <c r="HMQ70" s="241"/>
      <c r="HMR70" s="241"/>
      <c r="HMS70" s="241"/>
      <c r="HMT70" s="241"/>
      <c r="HMU70" s="241"/>
      <c r="HMV70" s="241"/>
      <c r="HMW70" s="241"/>
      <c r="HMX70" s="241"/>
      <c r="HMY70" s="241"/>
      <c r="HMZ70" s="241"/>
      <c r="HNA70" s="241"/>
      <c r="HNB70" s="241"/>
      <c r="HNC70" s="241"/>
      <c r="HND70" s="241"/>
      <c r="HNE70" s="241"/>
      <c r="HNF70" s="241"/>
      <c r="HNG70" s="241"/>
      <c r="HNH70" s="241"/>
      <c r="HNI70" s="241"/>
      <c r="HNJ70" s="241"/>
      <c r="HNK70" s="241"/>
      <c r="HNL70" s="241"/>
      <c r="HNM70" s="241"/>
      <c r="HNN70" s="241"/>
      <c r="HNO70" s="241"/>
      <c r="HNP70" s="241"/>
      <c r="HNQ70" s="241"/>
      <c r="HNR70" s="241"/>
      <c r="HNS70" s="241"/>
      <c r="HNT70" s="241"/>
      <c r="HNU70" s="241"/>
      <c r="HNV70" s="241"/>
      <c r="HNW70" s="241"/>
      <c r="HNX70" s="241"/>
      <c r="HNY70" s="241"/>
      <c r="HNZ70" s="241"/>
      <c r="HOA70" s="241"/>
      <c r="HOB70" s="241"/>
      <c r="HOC70" s="241"/>
      <c r="HOD70" s="241"/>
      <c r="HOE70" s="241"/>
      <c r="HOF70" s="241"/>
      <c r="HOG70" s="241"/>
      <c r="HOH70" s="241"/>
      <c r="HOI70" s="241"/>
      <c r="HOJ70" s="241"/>
      <c r="HOK70" s="241"/>
      <c r="HOL70" s="241"/>
      <c r="HOM70" s="241"/>
      <c r="HON70" s="241"/>
      <c r="HOO70" s="241"/>
      <c r="HOP70" s="241"/>
      <c r="HOQ70" s="241"/>
      <c r="HOR70" s="241"/>
      <c r="HOS70" s="241"/>
      <c r="HOT70" s="241"/>
      <c r="HOU70" s="241"/>
      <c r="HOV70" s="241"/>
      <c r="HOW70" s="241"/>
      <c r="HOX70" s="241"/>
      <c r="HOY70" s="241"/>
      <c r="HOZ70" s="241"/>
      <c r="HPA70" s="241"/>
      <c r="HPB70" s="241"/>
      <c r="HPC70" s="241"/>
      <c r="HPD70" s="241"/>
      <c r="HPE70" s="241"/>
      <c r="HPF70" s="241"/>
      <c r="HPG70" s="241"/>
      <c r="HPH70" s="241"/>
      <c r="HPI70" s="241"/>
      <c r="HPJ70" s="241"/>
      <c r="HPK70" s="241"/>
      <c r="HPL70" s="241"/>
      <c r="HPM70" s="241"/>
      <c r="HPN70" s="241"/>
      <c r="HPO70" s="241"/>
      <c r="HPP70" s="241"/>
      <c r="HPQ70" s="241"/>
      <c r="HPR70" s="241"/>
      <c r="HPS70" s="241"/>
      <c r="HPT70" s="241"/>
      <c r="HPU70" s="241"/>
      <c r="HPV70" s="241"/>
      <c r="HPW70" s="241"/>
      <c r="HPX70" s="241"/>
      <c r="HPY70" s="241"/>
      <c r="HPZ70" s="241"/>
      <c r="HQA70" s="241"/>
      <c r="HQB70" s="241"/>
      <c r="HQC70" s="241"/>
      <c r="HQD70" s="241"/>
      <c r="HQE70" s="241"/>
      <c r="HQF70" s="241"/>
      <c r="HQG70" s="241"/>
      <c r="HQH70" s="241"/>
      <c r="HQI70" s="241"/>
      <c r="HQJ70" s="241"/>
      <c r="HQK70" s="241"/>
      <c r="HQL70" s="241"/>
      <c r="HQM70" s="241"/>
      <c r="HQN70" s="241"/>
      <c r="HQO70" s="241"/>
      <c r="HQP70" s="241"/>
      <c r="HQQ70" s="241"/>
      <c r="HQR70" s="241"/>
      <c r="HQS70" s="241"/>
      <c r="HQT70" s="241"/>
      <c r="HQU70" s="241"/>
      <c r="HQV70" s="241"/>
      <c r="HQW70" s="241"/>
      <c r="HQX70" s="241"/>
      <c r="HQY70" s="241"/>
      <c r="HQZ70" s="241"/>
      <c r="HRA70" s="241"/>
      <c r="HRB70" s="241"/>
      <c r="HRC70" s="241"/>
      <c r="HRD70" s="241"/>
      <c r="HRE70" s="241"/>
      <c r="HRF70" s="241"/>
      <c r="HRG70" s="241"/>
      <c r="HRH70" s="241"/>
      <c r="HRI70" s="241"/>
      <c r="HRJ70" s="241"/>
      <c r="HRK70" s="241"/>
      <c r="HRL70" s="241"/>
      <c r="HRM70" s="241"/>
      <c r="HRN70" s="241"/>
      <c r="HRO70" s="241"/>
      <c r="HRP70" s="241"/>
      <c r="HRQ70" s="241"/>
      <c r="HRR70" s="241"/>
      <c r="HRS70" s="241"/>
      <c r="HRT70" s="241"/>
      <c r="HRU70" s="241"/>
      <c r="HRV70" s="241"/>
      <c r="HRW70" s="241"/>
      <c r="HRX70" s="241"/>
      <c r="HRY70" s="241"/>
      <c r="HRZ70" s="241"/>
      <c r="HSA70" s="241"/>
      <c r="HSB70" s="241"/>
      <c r="HSC70" s="241"/>
      <c r="HSD70" s="241"/>
      <c r="HSE70" s="241"/>
      <c r="HSF70" s="241"/>
      <c r="HSG70" s="241"/>
      <c r="HSH70" s="241"/>
      <c r="HSI70" s="241"/>
      <c r="HSJ70" s="241"/>
      <c r="HSK70" s="241"/>
      <c r="HSL70" s="241"/>
      <c r="HSM70" s="241"/>
      <c r="HSN70" s="241"/>
      <c r="HSO70" s="241"/>
      <c r="HSP70" s="241"/>
      <c r="HSQ70" s="241"/>
      <c r="HSR70" s="241"/>
      <c r="HSS70" s="241"/>
      <c r="HST70" s="241"/>
      <c r="HSU70" s="241"/>
      <c r="HSV70" s="241"/>
      <c r="HSW70" s="241"/>
      <c r="HSX70" s="241"/>
      <c r="HSY70" s="241"/>
      <c r="HSZ70" s="241"/>
      <c r="HTA70" s="241"/>
      <c r="HTB70" s="241"/>
      <c r="HTC70" s="241"/>
      <c r="HTD70" s="241"/>
      <c r="HTE70" s="241"/>
      <c r="HTF70" s="241"/>
      <c r="HTG70" s="241"/>
      <c r="HTH70" s="241"/>
      <c r="HTI70" s="241"/>
      <c r="HTJ70" s="241"/>
      <c r="HTK70" s="241"/>
      <c r="HTL70" s="241"/>
      <c r="HTM70" s="241"/>
      <c r="HTN70" s="241"/>
      <c r="HTO70" s="241"/>
      <c r="HTP70" s="241"/>
      <c r="HTQ70" s="241"/>
      <c r="HTR70" s="241"/>
      <c r="HTS70" s="241"/>
      <c r="HTT70" s="241"/>
      <c r="HTU70" s="241"/>
      <c r="HTV70" s="241"/>
      <c r="HTW70" s="241"/>
      <c r="HTX70" s="241"/>
      <c r="HTY70" s="241"/>
      <c r="HTZ70" s="241"/>
      <c r="HUA70" s="241"/>
      <c r="HUB70" s="241"/>
      <c r="HUC70" s="241"/>
      <c r="HUD70" s="241"/>
      <c r="HUE70" s="241"/>
      <c r="HUF70" s="241"/>
      <c r="HUG70" s="241"/>
      <c r="HUH70" s="241"/>
      <c r="HUI70" s="241"/>
      <c r="HUJ70" s="241"/>
      <c r="HUK70" s="241"/>
      <c r="HUL70" s="241"/>
      <c r="HUM70" s="241"/>
      <c r="HUN70" s="241"/>
      <c r="HUO70" s="241"/>
      <c r="HUP70" s="241"/>
      <c r="HUQ70" s="241"/>
      <c r="HUR70" s="241"/>
      <c r="HUS70" s="241"/>
      <c r="HUT70" s="241"/>
      <c r="HUU70" s="241"/>
      <c r="HUV70" s="241"/>
      <c r="HUW70" s="241"/>
      <c r="HUX70" s="241"/>
      <c r="HUY70" s="241"/>
      <c r="HUZ70" s="241"/>
      <c r="HVA70" s="241"/>
      <c r="HVB70" s="241"/>
      <c r="HVC70" s="241"/>
      <c r="HVD70" s="241"/>
      <c r="HVE70" s="241"/>
      <c r="HVF70" s="241"/>
      <c r="HVG70" s="241"/>
      <c r="HVH70" s="241"/>
      <c r="HVI70" s="241"/>
      <c r="HVJ70" s="241"/>
      <c r="HVK70" s="241"/>
      <c r="HVL70" s="241"/>
      <c r="HVM70" s="241"/>
      <c r="HVN70" s="241"/>
      <c r="HVO70" s="241"/>
      <c r="HVP70" s="241"/>
      <c r="HVQ70" s="241"/>
      <c r="HVR70" s="241"/>
      <c r="HVS70" s="241"/>
      <c r="HVT70" s="241"/>
      <c r="HVU70" s="241"/>
      <c r="HVV70" s="241"/>
      <c r="HVW70" s="241"/>
      <c r="HVX70" s="241"/>
      <c r="HVY70" s="241"/>
      <c r="HVZ70" s="241"/>
      <c r="HWA70" s="241"/>
      <c r="HWB70" s="241"/>
      <c r="HWC70" s="241"/>
      <c r="HWD70" s="241"/>
      <c r="HWE70" s="241"/>
      <c r="HWF70" s="241"/>
      <c r="HWG70" s="241"/>
      <c r="HWH70" s="241"/>
      <c r="HWI70" s="241"/>
      <c r="HWJ70" s="241"/>
      <c r="HWK70" s="241"/>
      <c r="HWL70" s="241"/>
      <c r="HWM70" s="241"/>
      <c r="HWN70" s="241"/>
      <c r="HWO70" s="241"/>
      <c r="HWP70" s="241"/>
      <c r="HWQ70" s="241"/>
      <c r="HWR70" s="241"/>
      <c r="HWS70" s="241"/>
      <c r="HWT70" s="241"/>
      <c r="HWU70" s="241"/>
      <c r="HWV70" s="241"/>
      <c r="HWW70" s="241"/>
      <c r="HWX70" s="241"/>
      <c r="HWY70" s="241"/>
      <c r="HWZ70" s="241"/>
      <c r="HXA70" s="241"/>
      <c r="HXB70" s="241"/>
      <c r="HXC70" s="241"/>
      <c r="HXD70" s="241"/>
      <c r="HXE70" s="241"/>
      <c r="HXF70" s="241"/>
      <c r="HXG70" s="241"/>
      <c r="HXH70" s="241"/>
      <c r="HXI70" s="241"/>
      <c r="HXJ70" s="241"/>
      <c r="HXK70" s="241"/>
      <c r="HXL70" s="241"/>
      <c r="HXM70" s="241"/>
      <c r="HXN70" s="241"/>
      <c r="HXO70" s="241"/>
      <c r="HXP70" s="241"/>
      <c r="HXQ70" s="241"/>
      <c r="HXR70" s="241"/>
      <c r="HXS70" s="241"/>
      <c r="HXT70" s="241"/>
      <c r="HXU70" s="241"/>
      <c r="HXV70" s="241"/>
      <c r="HXW70" s="241"/>
      <c r="HXX70" s="241"/>
      <c r="HXY70" s="241"/>
      <c r="HXZ70" s="241"/>
      <c r="HYA70" s="241"/>
      <c r="HYB70" s="241"/>
      <c r="HYC70" s="241"/>
      <c r="HYD70" s="241"/>
      <c r="HYE70" s="241"/>
      <c r="HYF70" s="241"/>
      <c r="HYG70" s="241"/>
      <c r="HYH70" s="241"/>
      <c r="HYI70" s="241"/>
      <c r="HYJ70" s="241"/>
      <c r="HYK70" s="241"/>
      <c r="HYL70" s="241"/>
      <c r="HYM70" s="241"/>
      <c r="HYN70" s="241"/>
      <c r="HYO70" s="241"/>
      <c r="HYP70" s="241"/>
      <c r="HYQ70" s="241"/>
      <c r="HYR70" s="241"/>
      <c r="HYS70" s="241"/>
      <c r="HYT70" s="241"/>
      <c r="HYU70" s="241"/>
      <c r="HYV70" s="241"/>
      <c r="HYW70" s="241"/>
      <c r="HYX70" s="241"/>
      <c r="HYY70" s="241"/>
      <c r="HYZ70" s="241"/>
      <c r="HZA70" s="241"/>
      <c r="HZB70" s="241"/>
      <c r="HZC70" s="241"/>
      <c r="HZD70" s="241"/>
      <c r="HZE70" s="241"/>
      <c r="HZF70" s="241"/>
      <c r="HZG70" s="241"/>
      <c r="HZH70" s="241"/>
      <c r="HZI70" s="241"/>
      <c r="HZJ70" s="241"/>
      <c r="HZK70" s="241"/>
      <c r="HZL70" s="241"/>
      <c r="HZM70" s="241"/>
      <c r="HZN70" s="241"/>
      <c r="HZO70" s="241"/>
      <c r="HZP70" s="241"/>
      <c r="HZQ70" s="241"/>
      <c r="HZR70" s="241"/>
      <c r="HZS70" s="241"/>
      <c r="HZT70" s="241"/>
      <c r="HZU70" s="241"/>
      <c r="HZV70" s="241"/>
      <c r="HZW70" s="241"/>
      <c r="HZX70" s="241"/>
      <c r="HZY70" s="241"/>
      <c r="HZZ70" s="241"/>
      <c r="IAA70" s="241"/>
      <c r="IAB70" s="241"/>
      <c r="IAC70" s="241"/>
      <c r="IAD70" s="241"/>
      <c r="IAE70" s="241"/>
      <c r="IAF70" s="241"/>
      <c r="IAG70" s="241"/>
      <c r="IAH70" s="241"/>
      <c r="IAI70" s="241"/>
      <c r="IAJ70" s="241"/>
      <c r="IAK70" s="241"/>
      <c r="IAL70" s="241"/>
      <c r="IAM70" s="241"/>
      <c r="IAN70" s="241"/>
      <c r="IAO70" s="241"/>
      <c r="IAP70" s="241"/>
      <c r="IAQ70" s="241"/>
      <c r="IAR70" s="241"/>
      <c r="IAS70" s="241"/>
      <c r="IAT70" s="241"/>
      <c r="IAU70" s="241"/>
      <c r="IAV70" s="241"/>
      <c r="IAW70" s="241"/>
      <c r="IAX70" s="241"/>
      <c r="IAY70" s="241"/>
      <c r="IAZ70" s="241"/>
      <c r="IBA70" s="241"/>
      <c r="IBB70" s="241"/>
      <c r="IBC70" s="241"/>
      <c r="IBD70" s="241"/>
      <c r="IBE70" s="241"/>
      <c r="IBF70" s="241"/>
      <c r="IBG70" s="241"/>
      <c r="IBH70" s="241"/>
      <c r="IBI70" s="241"/>
      <c r="IBJ70" s="241"/>
      <c r="IBK70" s="241"/>
      <c r="IBL70" s="241"/>
      <c r="IBM70" s="241"/>
      <c r="IBN70" s="241"/>
      <c r="IBO70" s="241"/>
      <c r="IBP70" s="241"/>
      <c r="IBQ70" s="241"/>
      <c r="IBR70" s="241"/>
      <c r="IBS70" s="241"/>
      <c r="IBT70" s="241"/>
      <c r="IBU70" s="241"/>
      <c r="IBV70" s="241"/>
      <c r="IBW70" s="241"/>
      <c r="IBX70" s="241"/>
      <c r="IBY70" s="241"/>
      <c r="IBZ70" s="241"/>
      <c r="ICA70" s="241"/>
      <c r="ICB70" s="241"/>
      <c r="ICC70" s="241"/>
      <c r="ICD70" s="241"/>
      <c r="ICE70" s="241"/>
      <c r="ICF70" s="241"/>
      <c r="ICG70" s="241"/>
      <c r="ICH70" s="241"/>
      <c r="ICI70" s="241"/>
      <c r="ICJ70" s="241"/>
      <c r="ICK70" s="241"/>
      <c r="ICL70" s="241"/>
      <c r="ICM70" s="241"/>
      <c r="ICN70" s="241"/>
      <c r="ICO70" s="241"/>
      <c r="ICP70" s="241"/>
      <c r="ICQ70" s="241"/>
      <c r="ICR70" s="241"/>
      <c r="ICS70" s="241"/>
      <c r="ICT70" s="241"/>
      <c r="ICU70" s="241"/>
      <c r="ICV70" s="241"/>
      <c r="ICW70" s="241"/>
      <c r="ICX70" s="241"/>
      <c r="ICY70" s="241"/>
      <c r="ICZ70" s="241"/>
      <c r="IDA70" s="241"/>
      <c r="IDB70" s="241"/>
      <c r="IDC70" s="241"/>
      <c r="IDD70" s="241"/>
      <c r="IDE70" s="241"/>
      <c r="IDF70" s="241"/>
      <c r="IDG70" s="241"/>
      <c r="IDH70" s="241"/>
      <c r="IDI70" s="241"/>
      <c r="IDJ70" s="241"/>
      <c r="IDK70" s="241"/>
      <c r="IDL70" s="241"/>
      <c r="IDM70" s="241"/>
      <c r="IDN70" s="241"/>
      <c r="IDO70" s="241"/>
      <c r="IDP70" s="241"/>
      <c r="IDQ70" s="241"/>
      <c r="IDR70" s="241"/>
      <c r="IDS70" s="241"/>
      <c r="IDT70" s="241"/>
      <c r="IDU70" s="241"/>
      <c r="IDV70" s="241"/>
      <c r="IDW70" s="241"/>
      <c r="IDX70" s="241"/>
      <c r="IDY70" s="241"/>
      <c r="IDZ70" s="241"/>
      <c r="IEA70" s="241"/>
      <c r="IEB70" s="241"/>
      <c r="IEC70" s="241"/>
      <c r="IED70" s="241"/>
      <c r="IEE70" s="241"/>
      <c r="IEF70" s="241"/>
      <c r="IEG70" s="241"/>
      <c r="IEH70" s="241"/>
      <c r="IEI70" s="241"/>
      <c r="IEJ70" s="241"/>
      <c r="IEK70" s="241"/>
      <c r="IEL70" s="241"/>
      <c r="IEM70" s="241"/>
      <c r="IEN70" s="241"/>
      <c r="IEO70" s="241"/>
      <c r="IEP70" s="241"/>
      <c r="IEQ70" s="241"/>
      <c r="IER70" s="241"/>
      <c r="IES70" s="241"/>
      <c r="IET70" s="241"/>
      <c r="IEU70" s="241"/>
      <c r="IEV70" s="241"/>
      <c r="IEW70" s="241"/>
      <c r="IEX70" s="241"/>
      <c r="IEY70" s="241"/>
      <c r="IEZ70" s="241"/>
      <c r="IFA70" s="241"/>
      <c r="IFB70" s="241"/>
      <c r="IFC70" s="241"/>
      <c r="IFD70" s="241"/>
      <c r="IFE70" s="241"/>
      <c r="IFF70" s="241"/>
      <c r="IFG70" s="241"/>
      <c r="IFH70" s="241"/>
      <c r="IFI70" s="241"/>
      <c r="IFJ70" s="241"/>
      <c r="IFK70" s="241"/>
      <c r="IFL70" s="241"/>
      <c r="IFM70" s="241"/>
      <c r="IFN70" s="241"/>
      <c r="IFO70" s="241"/>
      <c r="IFP70" s="241"/>
      <c r="IFQ70" s="241"/>
      <c r="IFR70" s="241"/>
      <c r="IFS70" s="241"/>
      <c r="IFT70" s="241"/>
      <c r="IFU70" s="241"/>
      <c r="IFV70" s="241"/>
      <c r="IFW70" s="241"/>
      <c r="IFX70" s="241"/>
      <c r="IFY70" s="241"/>
      <c r="IFZ70" s="241"/>
      <c r="IGA70" s="241"/>
      <c r="IGB70" s="241"/>
      <c r="IGC70" s="241"/>
      <c r="IGD70" s="241"/>
      <c r="IGE70" s="241"/>
      <c r="IGF70" s="241"/>
      <c r="IGG70" s="241"/>
      <c r="IGH70" s="241"/>
      <c r="IGI70" s="241"/>
      <c r="IGJ70" s="241"/>
      <c r="IGK70" s="241"/>
      <c r="IGL70" s="241"/>
      <c r="IGM70" s="241"/>
      <c r="IGN70" s="241"/>
      <c r="IGO70" s="241"/>
      <c r="IGP70" s="241"/>
      <c r="IGQ70" s="241"/>
      <c r="IGR70" s="241"/>
      <c r="IGS70" s="241"/>
      <c r="IGT70" s="241"/>
      <c r="IGU70" s="241"/>
      <c r="IGV70" s="241"/>
      <c r="IGW70" s="241"/>
      <c r="IGX70" s="241"/>
      <c r="IGY70" s="241"/>
      <c r="IGZ70" s="241"/>
      <c r="IHA70" s="241"/>
      <c r="IHB70" s="241"/>
      <c r="IHC70" s="241"/>
      <c r="IHD70" s="241"/>
      <c r="IHE70" s="241"/>
      <c r="IHF70" s="241"/>
      <c r="IHG70" s="241"/>
      <c r="IHH70" s="241"/>
      <c r="IHI70" s="241"/>
      <c r="IHJ70" s="241"/>
      <c r="IHK70" s="241"/>
      <c r="IHL70" s="241"/>
      <c r="IHM70" s="241"/>
      <c r="IHN70" s="241"/>
      <c r="IHO70" s="241"/>
      <c r="IHP70" s="241"/>
      <c r="IHQ70" s="241"/>
      <c r="IHR70" s="241"/>
      <c r="IHS70" s="241"/>
      <c r="IHT70" s="241"/>
      <c r="IHU70" s="241"/>
      <c r="IHV70" s="241"/>
      <c r="IHW70" s="241"/>
      <c r="IHX70" s="241"/>
      <c r="IHY70" s="241"/>
      <c r="IHZ70" s="241"/>
      <c r="IIA70" s="241"/>
      <c r="IIB70" s="241"/>
      <c r="IIC70" s="241"/>
      <c r="IID70" s="241"/>
      <c r="IIE70" s="241"/>
      <c r="IIF70" s="241"/>
      <c r="IIG70" s="241"/>
      <c r="IIH70" s="241"/>
      <c r="III70" s="241"/>
      <c r="IIJ70" s="241"/>
      <c r="IIK70" s="241"/>
      <c r="IIL70" s="241"/>
      <c r="IIM70" s="241"/>
      <c r="IIN70" s="241"/>
      <c r="IIO70" s="241"/>
      <c r="IIP70" s="241"/>
      <c r="IIQ70" s="241"/>
      <c r="IIR70" s="241"/>
      <c r="IIS70" s="241"/>
      <c r="IIT70" s="241"/>
      <c r="IIU70" s="241"/>
      <c r="IIV70" s="241"/>
      <c r="IIW70" s="241"/>
      <c r="IIX70" s="241"/>
      <c r="IIY70" s="241"/>
      <c r="IIZ70" s="241"/>
      <c r="IJA70" s="241"/>
      <c r="IJB70" s="241"/>
      <c r="IJC70" s="241"/>
      <c r="IJD70" s="241"/>
      <c r="IJE70" s="241"/>
      <c r="IJF70" s="241"/>
      <c r="IJG70" s="241"/>
      <c r="IJH70" s="241"/>
      <c r="IJI70" s="241"/>
      <c r="IJJ70" s="241"/>
      <c r="IJK70" s="241"/>
      <c r="IJL70" s="241"/>
      <c r="IJM70" s="241"/>
      <c r="IJN70" s="241"/>
      <c r="IJO70" s="241"/>
      <c r="IJP70" s="241"/>
      <c r="IJQ70" s="241"/>
      <c r="IJR70" s="241"/>
      <c r="IJS70" s="241"/>
      <c r="IJT70" s="241"/>
      <c r="IJU70" s="241"/>
      <c r="IJV70" s="241"/>
      <c r="IJW70" s="241"/>
      <c r="IJX70" s="241"/>
      <c r="IJY70" s="241"/>
      <c r="IJZ70" s="241"/>
      <c r="IKA70" s="241"/>
      <c r="IKB70" s="241"/>
      <c r="IKC70" s="241"/>
      <c r="IKD70" s="241"/>
      <c r="IKE70" s="241"/>
      <c r="IKF70" s="241"/>
      <c r="IKG70" s="241"/>
      <c r="IKH70" s="241"/>
      <c r="IKI70" s="241"/>
      <c r="IKJ70" s="241"/>
      <c r="IKK70" s="241"/>
      <c r="IKL70" s="241"/>
      <c r="IKM70" s="241"/>
      <c r="IKN70" s="241"/>
      <c r="IKO70" s="241"/>
      <c r="IKP70" s="241"/>
      <c r="IKQ70" s="241"/>
      <c r="IKR70" s="241"/>
      <c r="IKS70" s="241"/>
      <c r="IKT70" s="241"/>
      <c r="IKU70" s="241"/>
      <c r="IKV70" s="241"/>
      <c r="IKW70" s="241"/>
      <c r="IKX70" s="241"/>
      <c r="IKY70" s="241"/>
      <c r="IKZ70" s="241"/>
      <c r="ILA70" s="241"/>
      <c r="ILB70" s="241"/>
      <c r="ILC70" s="241"/>
      <c r="ILD70" s="241"/>
      <c r="ILE70" s="241"/>
      <c r="ILF70" s="241"/>
      <c r="ILG70" s="241"/>
      <c r="ILH70" s="241"/>
      <c r="ILI70" s="241"/>
      <c r="ILJ70" s="241"/>
      <c r="ILK70" s="241"/>
      <c r="ILL70" s="241"/>
      <c r="ILM70" s="241"/>
      <c r="ILN70" s="241"/>
      <c r="ILO70" s="241"/>
      <c r="ILP70" s="241"/>
      <c r="ILQ70" s="241"/>
      <c r="ILR70" s="241"/>
      <c r="ILS70" s="241"/>
      <c r="ILT70" s="241"/>
      <c r="ILU70" s="241"/>
      <c r="ILV70" s="241"/>
      <c r="ILW70" s="241"/>
      <c r="ILX70" s="241"/>
      <c r="ILY70" s="241"/>
      <c r="ILZ70" s="241"/>
      <c r="IMA70" s="241"/>
      <c r="IMB70" s="241"/>
      <c r="IMC70" s="241"/>
      <c r="IMD70" s="241"/>
      <c r="IME70" s="241"/>
      <c r="IMF70" s="241"/>
      <c r="IMG70" s="241"/>
      <c r="IMH70" s="241"/>
      <c r="IMI70" s="241"/>
      <c r="IMJ70" s="241"/>
      <c r="IMK70" s="241"/>
      <c r="IML70" s="241"/>
      <c r="IMM70" s="241"/>
      <c r="IMN70" s="241"/>
      <c r="IMO70" s="241"/>
      <c r="IMP70" s="241"/>
      <c r="IMQ70" s="241"/>
      <c r="IMR70" s="241"/>
      <c r="IMS70" s="241"/>
      <c r="IMT70" s="241"/>
      <c r="IMU70" s="241"/>
      <c r="IMV70" s="241"/>
      <c r="IMW70" s="241"/>
      <c r="IMX70" s="241"/>
      <c r="IMY70" s="241"/>
      <c r="IMZ70" s="241"/>
      <c r="INA70" s="241"/>
      <c r="INB70" s="241"/>
      <c r="INC70" s="241"/>
      <c r="IND70" s="241"/>
      <c r="INE70" s="241"/>
      <c r="INF70" s="241"/>
      <c r="ING70" s="241"/>
      <c r="INH70" s="241"/>
      <c r="INI70" s="241"/>
      <c r="INJ70" s="241"/>
      <c r="INK70" s="241"/>
      <c r="INL70" s="241"/>
      <c r="INM70" s="241"/>
      <c r="INN70" s="241"/>
      <c r="INO70" s="241"/>
      <c r="INP70" s="241"/>
      <c r="INQ70" s="241"/>
      <c r="INR70" s="241"/>
      <c r="INS70" s="241"/>
      <c r="INT70" s="241"/>
      <c r="INU70" s="241"/>
      <c r="INV70" s="241"/>
      <c r="INW70" s="241"/>
      <c r="INX70" s="241"/>
      <c r="INY70" s="241"/>
      <c r="INZ70" s="241"/>
      <c r="IOA70" s="241"/>
      <c r="IOB70" s="241"/>
      <c r="IOC70" s="241"/>
      <c r="IOD70" s="241"/>
      <c r="IOE70" s="241"/>
      <c r="IOF70" s="241"/>
      <c r="IOG70" s="241"/>
      <c r="IOH70" s="241"/>
      <c r="IOI70" s="241"/>
      <c r="IOJ70" s="241"/>
      <c r="IOK70" s="241"/>
      <c r="IOL70" s="241"/>
      <c r="IOM70" s="241"/>
      <c r="ION70" s="241"/>
      <c r="IOO70" s="241"/>
      <c r="IOP70" s="241"/>
      <c r="IOQ70" s="241"/>
      <c r="IOR70" s="241"/>
      <c r="IOS70" s="241"/>
      <c r="IOT70" s="241"/>
      <c r="IOU70" s="241"/>
      <c r="IOV70" s="241"/>
      <c r="IOW70" s="241"/>
      <c r="IOX70" s="241"/>
      <c r="IOY70" s="241"/>
      <c r="IOZ70" s="241"/>
      <c r="IPA70" s="241"/>
      <c r="IPB70" s="241"/>
      <c r="IPC70" s="241"/>
      <c r="IPD70" s="241"/>
      <c r="IPE70" s="241"/>
      <c r="IPF70" s="241"/>
      <c r="IPG70" s="241"/>
      <c r="IPH70" s="241"/>
      <c r="IPI70" s="241"/>
      <c r="IPJ70" s="241"/>
      <c r="IPK70" s="241"/>
      <c r="IPL70" s="241"/>
      <c r="IPM70" s="241"/>
      <c r="IPN70" s="241"/>
      <c r="IPO70" s="241"/>
      <c r="IPP70" s="241"/>
      <c r="IPQ70" s="241"/>
      <c r="IPR70" s="241"/>
      <c r="IPS70" s="241"/>
      <c r="IPT70" s="241"/>
      <c r="IPU70" s="241"/>
      <c r="IPV70" s="241"/>
      <c r="IPW70" s="241"/>
      <c r="IPX70" s="241"/>
      <c r="IPY70" s="241"/>
      <c r="IPZ70" s="241"/>
      <c r="IQA70" s="241"/>
      <c r="IQB70" s="241"/>
      <c r="IQC70" s="241"/>
      <c r="IQD70" s="241"/>
      <c r="IQE70" s="241"/>
      <c r="IQF70" s="241"/>
      <c r="IQG70" s="241"/>
      <c r="IQH70" s="241"/>
      <c r="IQI70" s="241"/>
      <c r="IQJ70" s="241"/>
      <c r="IQK70" s="241"/>
      <c r="IQL70" s="241"/>
      <c r="IQM70" s="241"/>
      <c r="IQN70" s="241"/>
      <c r="IQO70" s="241"/>
      <c r="IQP70" s="241"/>
      <c r="IQQ70" s="241"/>
      <c r="IQR70" s="241"/>
      <c r="IQS70" s="241"/>
      <c r="IQT70" s="241"/>
      <c r="IQU70" s="241"/>
      <c r="IQV70" s="241"/>
      <c r="IQW70" s="241"/>
      <c r="IQX70" s="241"/>
      <c r="IQY70" s="241"/>
      <c r="IQZ70" s="241"/>
      <c r="IRA70" s="241"/>
      <c r="IRB70" s="241"/>
      <c r="IRC70" s="241"/>
      <c r="IRD70" s="241"/>
      <c r="IRE70" s="241"/>
      <c r="IRF70" s="241"/>
      <c r="IRG70" s="241"/>
      <c r="IRH70" s="241"/>
      <c r="IRI70" s="241"/>
      <c r="IRJ70" s="241"/>
      <c r="IRK70" s="241"/>
      <c r="IRL70" s="241"/>
      <c r="IRM70" s="241"/>
      <c r="IRN70" s="241"/>
      <c r="IRO70" s="241"/>
      <c r="IRP70" s="241"/>
      <c r="IRQ70" s="241"/>
      <c r="IRR70" s="241"/>
      <c r="IRS70" s="241"/>
      <c r="IRT70" s="241"/>
      <c r="IRU70" s="241"/>
      <c r="IRV70" s="241"/>
      <c r="IRW70" s="241"/>
      <c r="IRX70" s="241"/>
      <c r="IRY70" s="241"/>
      <c r="IRZ70" s="241"/>
      <c r="ISA70" s="241"/>
      <c r="ISB70" s="241"/>
      <c r="ISC70" s="241"/>
      <c r="ISD70" s="241"/>
      <c r="ISE70" s="241"/>
      <c r="ISF70" s="241"/>
      <c r="ISG70" s="241"/>
      <c r="ISH70" s="241"/>
      <c r="ISI70" s="241"/>
      <c r="ISJ70" s="241"/>
      <c r="ISK70" s="241"/>
      <c r="ISL70" s="241"/>
      <c r="ISM70" s="241"/>
      <c r="ISN70" s="241"/>
      <c r="ISO70" s="241"/>
      <c r="ISP70" s="241"/>
      <c r="ISQ70" s="241"/>
      <c r="ISR70" s="241"/>
      <c r="ISS70" s="241"/>
      <c r="IST70" s="241"/>
      <c r="ISU70" s="241"/>
      <c r="ISV70" s="241"/>
      <c r="ISW70" s="241"/>
      <c r="ISX70" s="241"/>
      <c r="ISY70" s="241"/>
      <c r="ISZ70" s="241"/>
      <c r="ITA70" s="241"/>
      <c r="ITB70" s="241"/>
      <c r="ITC70" s="241"/>
      <c r="ITD70" s="241"/>
      <c r="ITE70" s="241"/>
      <c r="ITF70" s="241"/>
      <c r="ITG70" s="241"/>
      <c r="ITH70" s="241"/>
      <c r="ITI70" s="241"/>
      <c r="ITJ70" s="241"/>
      <c r="ITK70" s="241"/>
      <c r="ITL70" s="241"/>
      <c r="ITM70" s="241"/>
      <c r="ITN70" s="241"/>
      <c r="ITO70" s="241"/>
      <c r="ITP70" s="241"/>
      <c r="ITQ70" s="241"/>
      <c r="ITR70" s="241"/>
      <c r="ITS70" s="241"/>
      <c r="ITT70" s="241"/>
      <c r="ITU70" s="241"/>
      <c r="ITV70" s="241"/>
      <c r="ITW70" s="241"/>
      <c r="ITX70" s="241"/>
      <c r="ITY70" s="241"/>
      <c r="ITZ70" s="241"/>
      <c r="IUA70" s="241"/>
      <c r="IUB70" s="241"/>
      <c r="IUC70" s="241"/>
      <c r="IUD70" s="241"/>
      <c r="IUE70" s="241"/>
      <c r="IUF70" s="241"/>
      <c r="IUG70" s="241"/>
      <c r="IUH70" s="241"/>
      <c r="IUI70" s="241"/>
      <c r="IUJ70" s="241"/>
      <c r="IUK70" s="241"/>
      <c r="IUL70" s="241"/>
      <c r="IUM70" s="241"/>
      <c r="IUN70" s="241"/>
      <c r="IUO70" s="241"/>
      <c r="IUP70" s="241"/>
      <c r="IUQ70" s="241"/>
      <c r="IUR70" s="241"/>
      <c r="IUS70" s="241"/>
      <c r="IUT70" s="241"/>
      <c r="IUU70" s="241"/>
      <c r="IUV70" s="241"/>
      <c r="IUW70" s="241"/>
      <c r="IUX70" s="241"/>
      <c r="IUY70" s="241"/>
      <c r="IUZ70" s="241"/>
      <c r="IVA70" s="241"/>
      <c r="IVB70" s="241"/>
      <c r="IVC70" s="241"/>
      <c r="IVD70" s="241"/>
      <c r="IVE70" s="241"/>
      <c r="IVF70" s="241"/>
      <c r="IVG70" s="241"/>
      <c r="IVH70" s="241"/>
      <c r="IVI70" s="241"/>
      <c r="IVJ70" s="241"/>
      <c r="IVK70" s="241"/>
      <c r="IVL70" s="241"/>
      <c r="IVM70" s="241"/>
      <c r="IVN70" s="241"/>
      <c r="IVO70" s="241"/>
      <c r="IVP70" s="241"/>
      <c r="IVQ70" s="241"/>
      <c r="IVR70" s="241"/>
      <c r="IVS70" s="241"/>
      <c r="IVT70" s="241"/>
      <c r="IVU70" s="241"/>
      <c r="IVV70" s="241"/>
      <c r="IVW70" s="241"/>
      <c r="IVX70" s="241"/>
      <c r="IVY70" s="241"/>
      <c r="IVZ70" s="241"/>
      <c r="IWA70" s="241"/>
      <c r="IWB70" s="241"/>
      <c r="IWC70" s="241"/>
      <c r="IWD70" s="241"/>
      <c r="IWE70" s="241"/>
      <c r="IWF70" s="241"/>
      <c r="IWG70" s="241"/>
      <c r="IWH70" s="241"/>
      <c r="IWI70" s="241"/>
      <c r="IWJ70" s="241"/>
      <c r="IWK70" s="241"/>
      <c r="IWL70" s="241"/>
      <c r="IWM70" s="241"/>
      <c r="IWN70" s="241"/>
      <c r="IWO70" s="241"/>
      <c r="IWP70" s="241"/>
      <c r="IWQ70" s="241"/>
      <c r="IWR70" s="241"/>
      <c r="IWS70" s="241"/>
      <c r="IWT70" s="241"/>
      <c r="IWU70" s="241"/>
      <c r="IWV70" s="241"/>
      <c r="IWW70" s="241"/>
      <c r="IWX70" s="241"/>
      <c r="IWY70" s="241"/>
      <c r="IWZ70" s="241"/>
      <c r="IXA70" s="241"/>
      <c r="IXB70" s="241"/>
      <c r="IXC70" s="241"/>
      <c r="IXD70" s="241"/>
      <c r="IXE70" s="241"/>
      <c r="IXF70" s="241"/>
      <c r="IXG70" s="241"/>
      <c r="IXH70" s="241"/>
      <c r="IXI70" s="241"/>
      <c r="IXJ70" s="241"/>
      <c r="IXK70" s="241"/>
      <c r="IXL70" s="241"/>
      <c r="IXM70" s="241"/>
      <c r="IXN70" s="241"/>
      <c r="IXO70" s="241"/>
      <c r="IXP70" s="241"/>
      <c r="IXQ70" s="241"/>
      <c r="IXR70" s="241"/>
      <c r="IXS70" s="241"/>
      <c r="IXT70" s="241"/>
      <c r="IXU70" s="241"/>
      <c r="IXV70" s="241"/>
      <c r="IXW70" s="241"/>
      <c r="IXX70" s="241"/>
      <c r="IXY70" s="241"/>
      <c r="IXZ70" s="241"/>
      <c r="IYA70" s="241"/>
      <c r="IYB70" s="241"/>
      <c r="IYC70" s="241"/>
      <c r="IYD70" s="241"/>
      <c r="IYE70" s="241"/>
      <c r="IYF70" s="241"/>
      <c r="IYG70" s="241"/>
      <c r="IYH70" s="241"/>
      <c r="IYI70" s="241"/>
      <c r="IYJ70" s="241"/>
      <c r="IYK70" s="241"/>
      <c r="IYL70" s="241"/>
      <c r="IYM70" s="241"/>
      <c r="IYN70" s="241"/>
      <c r="IYO70" s="241"/>
      <c r="IYP70" s="241"/>
      <c r="IYQ70" s="241"/>
      <c r="IYR70" s="241"/>
      <c r="IYS70" s="241"/>
      <c r="IYT70" s="241"/>
      <c r="IYU70" s="241"/>
      <c r="IYV70" s="241"/>
      <c r="IYW70" s="241"/>
      <c r="IYX70" s="241"/>
      <c r="IYY70" s="241"/>
      <c r="IYZ70" s="241"/>
      <c r="IZA70" s="241"/>
      <c r="IZB70" s="241"/>
      <c r="IZC70" s="241"/>
      <c r="IZD70" s="241"/>
      <c r="IZE70" s="241"/>
      <c r="IZF70" s="241"/>
      <c r="IZG70" s="241"/>
      <c r="IZH70" s="241"/>
      <c r="IZI70" s="241"/>
      <c r="IZJ70" s="241"/>
      <c r="IZK70" s="241"/>
      <c r="IZL70" s="241"/>
      <c r="IZM70" s="241"/>
      <c r="IZN70" s="241"/>
      <c r="IZO70" s="241"/>
      <c r="IZP70" s="241"/>
      <c r="IZQ70" s="241"/>
      <c r="IZR70" s="241"/>
      <c r="IZS70" s="241"/>
      <c r="IZT70" s="241"/>
      <c r="IZU70" s="241"/>
      <c r="IZV70" s="241"/>
      <c r="IZW70" s="241"/>
      <c r="IZX70" s="241"/>
      <c r="IZY70" s="241"/>
      <c r="IZZ70" s="241"/>
      <c r="JAA70" s="241"/>
      <c r="JAB70" s="241"/>
      <c r="JAC70" s="241"/>
      <c r="JAD70" s="241"/>
      <c r="JAE70" s="241"/>
      <c r="JAF70" s="241"/>
      <c r="JAG70" s="241"/>
      <c r="JAH70" s="241"/>
      <c r="JAI70" s="241"/>
      <c r="JAJ70" s="241"/>
      <c r="JAK70" s="241"/>
      <c r="JAL70" s="241"/>
      <c r="JAM70" s="241"/>
      <c r="JAN70" s="241"/>
      <c r="JAO70" s="241"/>
      <c r="JAP70" s="241"/>
      <c r="JAQ70" s="241"/>
      <c r="JAR70" s="241"/>
      <c r="JAS70" s="241"/>
      <c r="JAT70" s="241"/>
      <c r="JAU70" s="241"/>
      <c r="JAV70" s="241"/>
      <c r="JAW70" s="241"/>
      <c r="JAX70" s="241"/>
      <c r="JAY70" s="241"/>
      <c r="JAZ70" s="241"/>
      <c r="JBA70" s="241"/>
      <c r="JBB70" s="241"/>
      <c r="JBC70" s="241"/>
      <c r="JBD70" s="241"/>
      <c r="JBE70" s="241"/>
      <c r="JBF70" s="241"/>
      <c r="JBG70" s="241"/>
      <c r="JBH70" s="241"/>
      <c r="JBI70" s="241"/>
      <c r="JBJ70" s="241"/>
      <c r="JBK70" s="241"/>
      <c r="JBL70" s="241"/>
      <c r="JBM70" s="241"/>
      <c r="JBN70" s="241"/>
      <c r="JBO70" s="241"/>
      <c r="JBP70" s="241"/>
      <c r="JBQ70" s="241"/>
      <c r="JBR70" s="241"/>
      <c r="JBS70" s="241"/>
      <c r="JBT70" s="241"/>
      <c r="JBU70" s="241"/>
      <c r="JBV70" s="241"/>
      <c r="JBW70" s="241"/>
      <c r="JBX70" s="241"/>
      <c r="JBY70" s="241"/>
      <c r="JBZ70" s="241"/>
      <c r="JCA70" s="241"/>
      <c r="JCB70" s="241"/>
      <c r="JCC70" s="241"/>
      <c r="JCD70" s="241"/>
      <c r="JCE70" s="241"/>
      <c r="JCF70" s="241"/>
      <c r="JCG70" s="241"/>
      <c r="JCH70" s="241"/>
      <c r="JCI70" s="241"/>
      <c r="JCJ70" s="241"/>
      <c r="JCK70" s="241"/>
      <c r="JCL70" s="241"/>
      <c r="JCM70" s="241"/>
      <c r="JCN70" s="241"/>
      <c r="JCO70" s="241"/>
      <c r="JCP70" s="241"/>
      <c r="JCQ70" s="241"/>
      <c r="JCR70" s="241"/>
      <c r="JCS70" s="241"/>
      <c r="JCT70" s="241"/>
      <c r="JCU70" s="241"/>
      <c r="JCV70" s="241"/>
      <c r="JCW70" s="241"/>
      <c r="JCX70" s="241"/>
      <c r="JCY70" s="241"/>
      <c r="JCZ70" s="241"/>
      <c r="JDA70" s="241"/>
      <c r="JDB70" s="241"/>
      <c r="JDC70" s="241"/>
      <c r="JDD70" s="241"/>
      <c r="JDE70" s="241"/>
      <c r="JDF70" s="241"/>
      <c r="JDG70" s="241"/>
      <c r="JDH70" s="241"/>
      <c r="JDI70" s="241"/>
      <c r="JDJ70" s="241"/>
      <c r="JDK70" s="241"/>
      <c r="JDL70" s="241"/>
      <c r="JDM70" s="241"/>
      <c r="JDN70" s="241"/>
      <c r="JDO70" s="241"/>
      <c r="JDP70" s="241"/>
      <c r="JDQ70" s="241"/>
      <c r="JDR70" s="241"/>
      <c r="JDS70" s="241"/>
      <c r="JDT70" s="241"/>
      <c r="JDU70" s="241"/>
      <c r="JDV70" s="241"/>
      <c r="JDW70" s="241"/>
      <c r="JDX70" s="241"/>
      <c r="JDY70" s="241"/>
      <c r="JDZ70" s="241"/>
      <c r="JEA70" s="241"/>
      <c r="JEB70" s="241"/>
      <c r="JEC70" s="241"/>
      <c r="JED70" s="241"/>
      <c r="JEE70" s="241"/>
      <c r="JEF70" s="241"/>
      <c r="JEG70" s="241"/>
      <c r="JEH70" s="241"/>
      <c r="JEI70" s="241"/>
      <c r="JEJ70" s="241"/>
      <c r="JEK70" s="241"/>
      <c r="JEL70" s="241"/>
      <c r="JEM70" s="241"/>
      <c r="JEN70" s="241"/>
      <c r="JEO70" s="241"/>
      <c r="JEP70" s="241"/>
      <c r="JEQ70" s="241"/>
      <c r="JER70" s="241"/>
      <c r="JES70" s="241"/>
      <c r="JET70" s="241"/>
      <c r="JEU70" s="241"/>
      <c r="JEV70" s="241"/>
      <c r="JEW70" s="241"/>
      <c r="JEX70" s="241"/>
      <c r="JEY70" s="241"/>
      <c r="JEZ70" s="241"/>
      <c r="JFA70" s="241"/>
      <c r="JFB70" s="241"/>
      <c r="JFC70" s="241"/>
      <c r="JFD70" s="241"/>
      <c r="JFE70" s="241"/>
      <c r="JFF70" s="241"/>
      <c r="JFG70" s="241"/>
      <c r="JFH70" s="241"/>
      <c r="JFI70" s="241"/>
      <c r="JFJ70" s="241"/>
      <c r="JFK70" s="241"/>
      <c r="JFL70" s="241"/>
      <c r="JFM70" s="241"/>
      <c r="JFN70" s="241"/>
      <c r="JFO70" s="241"/>
      <c r="JFP70" s="241"/>
      <c r="JFQ70" s="241"/>
      <c r="JFR70" s="241"/>
      <c r="JFS70" s="241"/>
      <c r="JFT70" s="241"/>
      <c r="JFU70" s="241"/>
      <c r="JFV70" s="241"/>
      <c r="JFW70" s="241"/>
      <c r="JFX70" s="241"/>
      <c r="JFY70" s="241"/>
      <c r="JFZ70" s="241"/>
      <c r="JGA70" s="241"/>
      <c r="JGB70" s="241"/>
      <c r="JGC70" s="241"/>
      <c r="JGD70" s="241"/>
      <c r="JGE70" s="241"/>
      <c r="JGF70" s="241"/>
      <c r="JGG70" s="241"/>
      <c r="JGH70" s="241"/>
      <c r="JGI70" s="241"/>
      <c r="JGJ70" s="241"/>
      <c r="JGK70" s="241"/>
      <c r="JGL70" s="241"/>
      <c r="JGM70" s="241"/>
      <c r="JGN70" s="241"/>
      <c r="JGO70" s="241"/>
      <c r="JGP70" s="241"/>
      <c r="JGQ70" s="241"/>
      <c r="JGR70" s="241"/>
      <c r="JGS70" s="241"/>
      <c r="JGT70" s="241"/>
      <c r="JGU70" s="241"/>
      <c r="JGV70" s="241"/>
      <c r="JGW70" s="241"/>
      <c r="JGX70" s="241"/>
      <c r="JGY70" s="241"/>
      <c r="JGZ70" s="241"/>
      <c r="JHA70" s="241"/>
      <c r="JHB70" s="241"/>
      <c r="JHC70" s="241"/>
      <c r="JHD70" s="241"/>
      <c r="JHE70" s="241"/>
      <c r="JHF70" s="241"/>
      <c r="JHG70" s="241"/>
      <c r="JHH70" s="241"/>
      <c r="JHI70" s="241"/>
      <c r="JHJ70" s="241"/>
      <c r="JHK70" s="241"/>
      <c r="JHL70" s="241"/>
      <c r="JHM70" s="241"/>
      <c r="JHN70" s="241"/>
      <c r="JHO70" s="241"/>
      <c r="JHP70" s="241"/>
      <c r="JHQ70" s="241"/>
      <c r="JHR70" s="241"/>
      <c r="JHS70" s="241"/>
      <c r="JHT70" s="241"/>
      <c r="JHU70" s="241"/>
      <c r="JHV70" s="241"/>
      <c r="JHW70" s="241"/>
      <c r="JHX70" s="241"/>
      <c r="JHY70" s="241"/>
      <c r="JHZ70" s="241"/>
      <c r="JIA70" s="241"/>
      <c r="JIB70" s="241"/>
      <c r="JIC70" s="241"/>
      <c r="JID70" s="241"/>
      <c r="JIE70" s="241"/>
      <c r="JIF70" s="241"/>
      <c r="JIG70" s="241"/>
      <c r="JIH70" s="241"/>
      <c r="JII70" s="241"/>
      <c r="JIJ70" s="241"/>
      <c r="JIK70" s="241"/>
      <c r="JIL70" s="241"/>
      <c r="JIM70" s="241"/>
      <c r="JIN70" s="241"/>
      <c r="JIO70" s="241"/>
      <c r="JIP70" s="241"/>
      <c r="JIQ70" s="241"/>
      <c r="JIR70" s="241"/>
      <c r="JIS70" s="241"/>
      <c r="JIT70" s="241"/>
      <c r="JIU70" s="241"/>
      <c r="JIV70" s="241"/>
      <c r="JIW70" s="241"/>
      <c r="JIX70" s="241"/>
      <c r="JIY70" s="241"/>
      <c r="JIZ70" s="241"/>
      <c r="JJA70" s="241"/>
      <c r="JJB70" s="241"/>
      <c r="JJC70" s="241"/>
      <c r="JJD70" s="241"/>
      <c r="JJE70" s="241"/>
      <c r="JJF70" s="241"/>
      <c r="JJG70" s="241"/>
      <c r="JJH70" s="241"/>
      <c r="JJI70" s="241"/>
      <c r="JJJ70" s="241"/>
      <c r="JJK70" s="241"/>
      <c r="JJL70" s="241"/>
      <c r="JJM70" s="241"/>
      <c r="JJN70" s="241"/>
      <c r="JJO70" s="241"/>
      <c r="JJP70" s="241"/>
      <c r="JJQ70" s="241"/>
      <c r="JJR70" s="241"/>
      <c r="JJS70" s="241"/>
      <c r="JJT70" s="241"/>
      <c r="JJU70" s="241"/>
      <c r="JJV70" s="241"/>
      <c r="JJW70" s="241"/>
      <c r="JJX70" s="241"/>
      <c r="JJY70" s="241"/>
      <c r="JJZ70" s="241"/>
      <c r="JKA70" s="241"/>
      <c r="JKB70" s="241"/>
      <c r="JKC70" s="241"/>
      <c r="JKD70" s="241"/>
      <c r="JKE70" s="241"/>
      <c r="JKF70" s="241"/>
      <c r="JKG70" s="241"/>
      <c r="JKH70" s="241"/>
      <c r="JKI70" s="241"/>
      <c r="JKJ70" s="241"/>
      <c r="JKK70" s="241"/>
      <c r="JKL70" s="241"/>
      <c r="JKM70" s="241"/>
      <c r="JKN70" s="241"/>
      <c r="JKO70" s="241"/>
      <c r="JKP70" s="241"/>
      <c r="JKQ70" s="241"/>
      <c r="JKR70" s="241"/>
      <c r="JKS70" s="241"/>
      <c r="JKT70" s="241"/>
      <c r="JKU70" s="241"/>
      <c r="JKV70" s="241"/>
      <c r="JKW70" s="241"/>
      <c r="JKX70" s="241"/>
      <c r="JKY70" s="241"/>
      <c r="JKZ70" s="241"/>
      <c r="JLA70" s="241"/>
      <c r="JLB70" s="241"/>
      <c r="JLC70" s="241"/>
      <c r="JLD70" s="241"/>
      <c r="JLE70" s="241"/>
      <c r="JLF70" s="241"/>
      <c r="JLG70" s="241"/>
      <c r="JLH70" s="241"/>
      <c r="JLI70" s="241"/>
      <c r="JLJ70" s="241"/>
      <c r="JLK70" s="241"/>
      <c r="JLL70" s="241"/>
      <c r="JLM70" s="241"/>
      <c r="JLN70" s="241"/>
      <c r="JLO70" s="241"/>
      <c r="JLP70" s="241"/>
      <c r="JLQ70" s="241"/>
      <c r="JLR70" s="241"/>
      <c r="JLS70" s="241"/>
      <c r="JLT70" s="241"/>
      <c r="JLU70" s="241"/>
      <c r="JLV70" s="241"/>
      <c r="JLW70" s="241"/>
      <c r="JLX70" s="241"/>
      <c r="JLY70" s="241"/>
      <c r="JLZ70" s="241"/>
      <c r="JMA70" s="241"/>
      <c r="JMB70" s="241"/>
      <c r="JMC70" s="241"/>
      <c r="JMD70" s="241"/>
      <c r="JME70" s="241"/>
      <c r="JMF70" s="241"/>
      <c r="JMG70" s="241"/>
      <c r="JMH70" s="241"/>
      <c r="JMI70" s="241"/>
      <c r="JMJ70" s="241"/>
      <c r="JMK70" s="241"/>
      <c r="JML70" s="241"/>
      <c r="JMM70" s="241"/>
      <c r="JMN70" s="241"/>
      <c r="JMO70" s="241"/>
      <c r="JMP70" s="241"/>
      <c r="JMQ70" s="241"/>
      <c r="JMR70" s="241"/>
      <c r="JMS70" s="241"/>
      <c r="JMT70" s="241"/>
      <c r="JMU70" s="241"/>
      <c r="JMV70" s="241"/>
      <c r="JMW70" s="241"/>
      <c r="JMX70" s="241"/>
      <c r="JMY70" s="241"/>
      <c r="JMZ70" s="241"/>
      <c r="JNA70" s="241"/>
      <c r="JNB70" s="241"/>
      <c r="JNC70" s="241"/>
      <c r="JND70" s="241"/>
      <c r="JNE70" s="241"/>
      <c r="JNF70" s="241"/>
      <c r="JNG70" s="241"/>
      <c r="JNH70" s="241"/>
      <c r="JNI70" s="241"/>
      <c r="JNJ70" s="241"/>
      <c r="JNK70" s="241"/>
      <c r="JNL70" s="241"/>
      <c r="JNM70" s="241"/>
      <c r="JNN70" s="241"/>
      <c r="JNO70" s="241"/>
      <c r="JNP70" s="241"/>
      <c r="JNQ70" s="241"/>
      <c r="JNR70" s="241"/>
      <c r="JNS70" s="241"/>
      <c r="JNT70" s="241"/>
      <c r="JNU70" s="241"/>
      <c r="JNV70" s="241"/>
      <c r="JNW70" s="241"/>
      <c r="JNX70" s="241"/>
      <c r="JNY70" s="241"/>
      <c r="JNZ70" s="241"/>
      <c r="JOA70" s="241"/>
      <c r="JOB70" s="241"/>
      <c r="JOC70" s="241"/>
      <c r="JOD70" s="241"/>
      <c r="JOE70" s="241"/>
      <c r="JOF70" s="241"/>
      <c r="JOG70" s="241"/>
      <c r="JOH70" s="241"/>
      <c r="JOI70" s="241"/>
      <c r="JOJ70" s="241"/>
      <c r="JOK70" s="241"/>
      <c r="JOL70" s="241"/>
      <c r="JOM70" s="241"/>
      <c r="JON70" s="241"/>
      <c r="JOO70" s="241"/>
      <c r="JOP70" s="241"/>
      <c r="JOQ70" s="241"/>
      <c r="JOR70" s="241"/>
      <c r="JOS70" s="241"/>
      <c r="JOT70" s="241"/>
      <c r="JOU70" s="241"/>
      <c r="JOV70" s="241"/>
      <c r="JOW70" s="241"/>
      <c r="JOX70" s="241"/>
      <c r="JOY70" s="241"/>
      <c r="JOZ70" s="241"/>
      <c r="JPA70" s="241"/>
      <c r="JPB70" s="241"/>
      <c r="JPC70" s="241"/>
      <c r="JPD70" s="241"/>
      <c r="JPE70" s="241"/>
      <c r="JPF70" s="241"/>
      <c r="JPG70" s="241"/>
      <c r="JPH70" s="241"/>
      <c r="JPI70" s="241"/>
      <c r="JPJ70" s="241"/>
      <c r="JPK70" s="241"/>
      <c r="JPL70" s="241"/>
      <c r="JPM70" s="241"/>
      <c r="JPN70" s="241"/>
      <c r="JPO70" s="241"/>
      <c r="JPP70" s="241"/>
      <c r="JPQ70" s="241"/>
      <c r="JPR70" s="241"/>
      <c r="JPS70" s="241"/>
      <c r="JPT70" s="241"/>
      <c r="JPU70" s="241"/>
      <c r="JPV70" s="241"/>
      <c r="JPW70" s="241"/>
      <c r="JPX70" s="241"/>
      <c r="JPY70" s="241"/>
      <c r="JPZ70" s="241"/>
      <c r="JQA70" s="241"/>
      <c r="JQB70" s="241"/>
      <c r="JQC70" s="241"/>
      <c r="JQD70" s="241"/>
      <c r="JQE70" s="241"/>
      <c r="JQF70" s="241"/>
      <c r="JQG70" s="241"/>
      <c r="JQH70" s="241"/>
      <c r="JQI70" s="241"/>
      <c r="JQJ70" s="241"/>
      <c r="JQK70" s="241"/>
      <c r="JQL70" s="241"/>
      <c r="JQM70" s="241"/>
      <c r="JQN70" s="241"/>
      <c r="JQO70" s="241"/>
      <c r="JQP70" s="241"/>
      <c r="JQQ70" s="241"/>
      <c r="JQR70" s="241"/>
      <c r="JQS70" s="241"/>
      <c r="JQT70" s="241"/>
      <c r="JQU70" s="241"/>
      <c r="JQV70" s="241"/>
      <c r="JQW70" s="241"/>
      <c r="JQX70" s="241"/>
      <c r="JQY70" s="241"/>
      <c r="JQZ70" s="241"/>
      <c r="JRA70" s="241"/>
      <c r="JRB70" s="241"/>
      <c r="JRC70" s="241"/>
      <c r="JRD70" s="241"/>
      <c r="JRE70" s="241"/>
      <c r="JRF70" s="241"/>
      <c r="JRG70" s="241"/>
      <c r="JRH70" s="241"/>
      <c r="JRI70" s="241"/>
      <c r="JRJ70" s="241"/>
      <c r="JRK70" s="241"/>
      <c r="JRL70" s="241"/>
      <c r="JRM70" s="241"/>
      <c r="JRN70" s="241"/>
      <c r="JRO70" s="241"/>
      <c r="JRP70" s="241"/>
      <c r="JRQ70" s="241"/>
      <c r="JRR70" s="241"/>
      <c r="JRS70" s="241"/>
      <c r="JRT70" s="241"/>
      <c r="JRU70" s="241"/>
      <c r="JRV70" s="241"/>
      <c r="JRW70" s="241"/>
      <c r="JRX70" s="241"/>
      <c r="JRY70" s="241"/>
      <c r="JRZ70" s="241"/>
      <c r="JSA70" s="241"/>
      <c r="JSB70" s="241"/>
      <c r="JSC70" s="241"/>
      <c r="JSD70" s="241"/>
      <c r="JSE70" s="241"/>
      <c r="JSF70" s="241"/>
      <c r="JSG70" s="241"/>
      <c r="JSH70" s="241"/>
      <c r="JSI70" s="241"/>
      <c r="JSJ70" s="241"/>
      <c r="JSK70" s="241"/>
      <c r="JSL70" s="241"/>
      <c r="JSM70" s="241"/>
      <c r="JSN70" s="241"/>
      <c r="JSO70" s="241"/>
      <c r="JSP70" s="241"/>
      <c r="JSQ70" s="241"/>
      <c r="JSR70" s="241"/>
      <c r="JSS70" s="241"/>
      <c r="JST70" s="241"/>
      <c r="JSU70" s="241"/>
      <c r="JSV70" s="241"/>
      <c r="JSW70" s="241"/>
      <c r="JSX70" s="241"/>
      <c r="JSY70" s="241"/>
      <c r="JSZ70" s="241"/>
      <c r="JTA70" s="241"/>
      <c r="JTB70" s="241"/>
      <c r="JTC70" s="241"/>
      <c r="JTD70" s="241"/>
      <c r="JTE70" s="241"/>
      <c r="JTF70" s="241"/>
      <c r="JTG70" s="241"/>
      <c r="JTH70" s="241"/>
      <c r="JTI70" s="241"/>
      <c r="JTJ70" s="241"/>
      <c r="JTK70" s="241"/>
      <c r="JTL70" s="241"/>
      <c r="JTM70" s="241"/>
      <c r="JTN70" s="241"/>
      <c r="JTO70" s="241"/>
      <c r="JTP70" s="241"/>
      <c r="JTQ70" s="241"/>
      <c r="JTR70" s="241"/>
      <c r="JTS70" s="241"/>
      <c r="JTT70" s="241"/>
      <c r="JTU70" s="241"/>
      <c r="JTV70" s="241"/>
      <c r="JTW70" s="241"/>
      <c r="JTX70" s="241"/>
      <c r="JTY70" s="241"/>
      <c r="JTZ70" s="241"/>
      <c r="JUA70" s="241"/>
      <c r="JUB70" s="241"/>
      <c r="JUC70" s="241"/>
      <c r="JUD70" s="241"/>
      <c r="JUE70" s="241"/>
      <c r="JUF70" s="241"/>
      <c r="JUG70" s="241"/>
      <c r="JUH70" s="241"/>
      <c r="JUI70" s="241"/>
      <c r="JUJ70" s="241"/>
      <c r="JUK70" s="241"/>
      <c r="JUL70" s="241"/>
      <c r="JUM70" s="241"/>
      <c r="JUN70" s="241"/>
      <c r="JUO70" s="241"/>
      <c r="JUP70" s="241"/>
      <c r="JUQ70" s="241"/>
      <c r="JUR70" s="241"/>
      <c r="JUS70" s="241"/>
      <c r="JUT70" s="241"/>
      <c r="JUU70" s="241"/>
      <c r="JUV70" s="241"/>
      <c r="JUW70" s="241"/>
      <c r="JUX70" s="241"/>
      <c r="JUY70" s="241"/>
      <c r="JUZ70" s="241"/>
      <c r="JVA70" s="241"/>
      <c r="JVB70" s="241"/>
      <c r="JVC70" s="241"/>
      <c r="JVD70" s="241"/>
      <c r="JVE70" s="241"/>
      <c r="JVF70" s="241"/>
      <c r="JVG70" s="241"/>
      <c r="JVH70" s="241"/>
      <c r="JVI70" s="241"/>
      <c r="JVJ70" s="241"/>
      <c r="JVK70" s="241"/>
      <c r="JVL70" s="241"/>
      <c r="JVM70" s="241"/>
      <c r="JVN70" s="241"/>
      <c r="JVO70" s="241"/>
      <c r="JVP70" s="241"/>
      <c r="JVQ70" s="241"/>
      <c r="JVR70" s="241"/>
      <c r="JVS70" s="241"/>
      <c r="JVT70" s="241"/>
      <c r="JVU70" s="241"/>
      <c r="JVV70" s="241"/>
      <c r="JVW70" s="241"/>
      <c r="JVX70" s="241"/>
      <c r="JVY70" s="241"/>
      <c r="JVZ70" s="241"/>
      <c r="JWA70" s="241"/>
      <c r="JWB70" s="241"/>
      <c r="JWC70" s="241"/>
      <c r="JWD70" s="241"/>
      <c r="JWE70" s="241"/>
      <c r="JWF70" s="241"/>
      <c r="JWG70" s="241"/>
      <c r="JWH70" s="241"/>
      <c r="JWI70" s="241"/>
      <c r="JWJ70" s="241"/>
      <c r="JWK70" s="241"/>
      <c r="JWL70" s="241"/>
      <c r="JWM70" s="241"/>
      <c r="JWN70" s="241"/>
      <c r="JWO70" s="241"/>
      <c r="JWP70" s="241"/>
      <c r="JWQ70" s="241"/>
      <c r="JWR70" s="241"/>
      <c r="JWS70" s="241"/>
      <c r="JWT70" s="241"/>
      <c r="JWU70" s="241"/>
      <c r="JWV70" s="241"/>
      <c r="JWW70" s="241"/>
      <c r="JWX70" s="241"/>
      <c r="JWY70" s="241"/>
      <c r="JWZ70" s="241"/>
      <c r="JXA70" s="241"/>
      <c r="JXB70" s="241"/>
      <c r="JXC70" s="241"/>
      <c r="JXD70" s="241"/>
      <c r="JXE70" s="241"/>
      <c r="JXF70" s="241"/>
      <c r="JXG70" s="241"/>
      <c r="JXH70" s="241"/>
      <c r="JXI70" s="241"/>
      <c r="JXJ70" s="241"/>
      <c r="JXK70" s="241"/>
      <c r="JXL70" s="241"/>
      <c r="JXM70" s="241"/>
      <c r="JXN70" s="241"/>
      <c r="JXO70" s="241"/>
      <c r="JXP70" s="241"/>
      <c r="JXQ70" s="241"/>
      <c r="JXR70" s="241"/>
      <c r="JXS70" s="241"/>
      <c r="JXT70" s="241"/>
      <c r="JXU70" s="241"/>
      <c r="JXV70" s="241"/>
      <c r="JXW70" s="241"/>
      <c r="JXX70" s="241"/>
      <c r="JXY70" s="241"/>
      <c r="JXZ70" s="241"/>
      <c r="JYA70" s="241"/>
      <c r="JYB70" s="241"/>
      <c r="JYC70" s="241"/>
      <c r="JYD70" s="241"/>
      <c r="JYE70" s="241"/>
      <c r="JYF70" s="241"/>
      <c r="JYG70" s="241"/>
      <c r="JYH70" s="241"/>
      <c r="JYI70" s="241"/>
      <c r="JYJ70" s="241"/>
      <c r="JYK70" s="241"/>
      <c r="JYL70" s="241"/>
      <c r="JYM70" s="241"/>
      <c r="JYN70" s="241"/>
      <c r="JYO70" s="241"/>
      <c r="JYP70" s="241"/>
      <c r="JYQ70" s="241"/>
      <c r="JYR70" s="241"/>
      <c r="JYS70" s="241"/>
      <c r="JYT70" s="241"/>
      <c r="JYU70" s="241"/>
      <c r="JYV70" s="241"/>
      <c r="JYW70" s="241"/>
      <c r="JYX70" s="241"/>
      <c r="JYY70" s="241"/>
      <c r="JYZ70" s="241"/>
      <c r="JZA70" s="241"/>
      <c r="JZB70" s="241"/>
      <c r="JZC70" s="241"/>
      <c r="JZD70" s="241"/>
      <c r="JZE70" s="241"/>
      <c r="JZF70" s="241"/>
      <c r="JZG70" s="241"/>
      <c r="JZH70" s="241"/>
      <c r="JZI70" s="241"/>
      <c r="JZJ70" s="241"/>
      <c r="JZK70" s="241"/>
      <c r="JZL70" s="241"/>
      <c r="JZM70" s="241"/>
      <c r="JZN70" s="241"/>
      <c r="JZO70" s="241"/>
      <c r="JZP70" s="241"/>
      <c r="JZQ70" s="241"/>
      <c r="JZR70" s="241"/>
      <c r="JZS70" s="241"/>
      <c r="JZT70" s="241"/>
      <c r="JZU70" s="241"/>
      <c r="JZV70" s="241"/>
      <c r="JZW70" s="241"/>
      <c r="JZX70" s="241"/>
      <c r="JZY70" s="241"/>
      <c r="JZZ70" s="241"/>
      <c r="KAA70" s="241"/>
      <c r="KAB70" s="241"/>
      <c r="KAC70" s="241"/>
      <c r="KAD70" s="241"/>
      <c r="KAE70" s="241"/>
      <c r="KAF70" s="241"/>
      <c r="KAG70" s="241"/>
      <c r="KAH70" s="241"/>
      <c r="KAI70" s="241"/>
      <c r="KAJ70" s="241"/>
      <c r="KAK70" s="241"/>
      <c r="KAL70" s="241"/>
      <c r="KAM70" s="241"/>
      <c r="KAN70" s="241"/>
      <c r="KAO70" s="241"/>
      <c r="KAP70" s="241"/>
      <c r="KAQ70" s="241"/>
      <c r="KAR70" s="241"/>
      <c r="KAS70" s="241"/>
      <c r="KAT70" s="241"/>
      <c r="KAU70" s="241"/>
      <c r="KAV70" s="241"/>
      <c r="KAW70" s="241"/>
      <c r="KAX70" s="241"/>
      <c r="KAY70" s="241"/>
      <c r="KAZ70" s="241"/>
      <c r="KBA70" s="241"/>
      <c r="KBB70" s="241"/>
      <c r="KBC70" s="241"/>
      <c r="KBD70" s="241"/>
      <c r="KBE70" s="241"/>
      <c r="KBF70" s="241"/>
      <c r="KBG70" s="241"/>
      <c r="KBH70" s="241"/>
      <c r="KBI70" s="241"/>
      <c r="KBJ70" s="241"/>
      <c r="KBK70" s="241"/>
      <c r="KBL70" s="241"/>
      <c r="KBM70" s="241"/>
      <c r="KBN70" s="241"/>
      <c r="KBO70" s="241"/>
      <c r="KBP70" s="241"/>
      <c r="KBQ70" s="241"/>
      <c r="KBR70" s="241"/>
      <c r="KBS70" s="241"/>
      <c r="KBT70" s="241"/>
      <c r="KBU70" s="241"/>
      <c r="KBV70" s="241"/>
      <c r="KBW70" s="241"/>
      <c r="KBX70" s="241"/>
      <c r="KBY70" s="241"/>
      <c r="KBZ70" s="241"/>
      <c r="KCA70" s="241"/>
      <c r="KCB70" s="241"/>
      <c r="KCC70" s="241"/>
      <c r="KCD70" s="241"/>
      <c r="KCE70" s="241"/>
      <c r="KCF70" s="241"/>
      <c r="KCG70" s="241"/>
      <c r="KCH70" s="241"/>
      <c r="KCI70" s="241"/>
      <c r="KCJ70" s="241"/>
      <c r="KCK70" s="241"/>
      <c r="KCL70" s="241"/>
      <c r="KCM70" s="241"/>
      <c r="KCN70" s="241"/>
      <c r="KCO70" s="241"/>
      <c r="KCP70" s="241"/>
      <c r="KCQ70" s="241"/>
      <c r="KCR70" s="241"/>
      <c r="KCS70" s="241"/>
      <c r="KCT70" s="241"/>
      <c r="KCU70" s="241"/>
      <c r="KCV70" s="241"/>
      <c r="KCW70" s="241"/>
      <c r="KCX70" s="241"/>
      <c r="KCY70" s="241"/>
      <c r="KCZ70" s="241"/>
      <c r="KDA70" s="241"/>
      <c r="KDB70" s="241"/>
      <c r="KDC70" s="241"/>
      <c r="KDD70" s="241"/>
      <c r="KDE70" s="241"/>
      <c r="KDF70" s="241"/>
      <c r="KDG70" s="241"/>
      <c r="KDH70" s="241"/>
      <c r="KDI70" s="241"/>
      <c r="KDJ70" s="241"/>
      <c r="KDK70" s="241"/>
      <c r="KDL70" s="241"/>
      <c r="KDM70" s="241"/>
      <c r="KDN70" s="241"/>
      <c r="KDO70" s="241"/>
      <c r="KDP70" s="241"/>
      <c r="KDQ70" s="241"/>
      <c r="KDR70" s="241"/>
      <c r="KDS70" s="241"/>
      <c r="KDT70" s="241"/>
      <c r="KDU70" s="241"/>
      <c r="KDV70" s="241"/>
      <c r="KDW70" s="241"/>
      <c r="KDX70" s="241"/>
      <c r="KDY70" s="241"/>
      <c r="KDZ70" s="241"/>
      <c r="KEA70" s="241"/>
      <c r="KEB70" s="241"/>
      <c r="KEC70" s="241"/>
      <c r="KED70" s="241"/>
      <c r="KEE70" s="241"/>
      <c r="KEF70" s="241"/>
      <c r="KEG70" s="241"/>
      <c r="KEH70" s="241"/>
      <c r="KEI70" s="241"/>
      <c r="KEJ70" s="241"/>
      <c r="KEK70" s="241"/>
      <c r="KEL70" s="241"/>
      <c r="KEM70" s="241"/>
      <c r="KEN70" s="241"/>
      <c r="KEO70" s="241"/>
      <c r="KEP70" s="241"/>
      <c r="KEQ70" s="241"/>
      <c r="KER70" s="241"/>
      <c r="KES70" s="241"/>
      <c r="KET70" s="241"/>
      <c r="KEU70" s="241"/>
      <c r="KEV70" s="241"/>
      <c r="KEW70" s="241"/>
      <c r="KEX70" s="241"/>
      <c r="KEY70" s="241"/>
      <c r="KEZ70" s="241"/>
      <c r="KFA70" s="241"/>
      <c r="KFB70" s="241"/>
      <c r="KFC70" s="241"/>
      <c r="KFD70" s="241"/>
      <c r="KFE70" s="241"/>
      <c r="KFF70" s="241"/>
      <c r="KFG70" s="241"/>
      <c r="KFH70" s="241"/>
      <c r="KFI70" s="241"/>
      <c r="KFJ70" s="241"/>
      <c r="KFK70" s="241"/>
      <c r="KFL70" s="241"/>
      <c r="KFM70" s="241"/>
      <c r="KFN70" s="241"/>
      <c r="KFO70" s="241"/>
      <c r="KFP70" s="241"/>
      <c r="KFQ70" s="241"/>
      <c r="KFR70" s="241"/>
      <c r="KFS70" s="241"/>
      <c r="KFT70" s="241"/>
      <c r="KFU70" s="241"/>
      <c r="KFV70" s="241"/>
      <c r="KFW70" s="241"/>
      <c r="KFX70" s="241"/>
      <c r="KFY70" s="241"/>
      <c r="KFZ70" s="241"/>
      <c r="KGA70" s="241"/>
      <c r="KGB70" s="241"/>
      <c r="KGC70" s="241"/>
      <c r="KGD70" s="241"/>
      <c r="KGE70" s="241"/>
      <c r="KGF70" s="241"/>
      <c r="KGG70" s="241"/>
      <c r="KGH70" s="241"/>
      <c r="KGI70" s="241"/>
      <c r="KGJ70" s="241"/>
      <c r="KGK70" s="241"/>
      <c r="KGL70" s="241"/>
      <c r="KGM70" s="241"/>
      <c r="KGN70" s="241"/>
      <c r="KGO70" s="241"/>
      <c r="KGP70" s="241"/>
      <c r="KGQ70" s="241"/>
      <c r="KGR70" s="241"/>
      <c r="KGS70" s="241"/>
      <c r="KGT70" s="241"/>
      <c r="KGU70" s="241"/>
      <c r="KGV70" s="241"/>
      <c r="KGW70" s="241"/>
      <c r="KGX70" s="241"/>
      <c r="KGY70" s="241"/>
      <c r="KGZ70" s="241"/>
      <c r="KHA70" s="241"/>
      <c r="KHB70" s="241"/>
      <c r="KHC70" s="241"/>
      <c r="KHD70" s="241"/>
      <c r="KHE70" s="241"/>
      <c r="KHF70" s="241"/>
      <c r="KHG70" s="241"/>
      <c r="KHH70" s="241"/>
      <c r="KHI70" s="241"/>
      <c r="KHJ70" s="241"/>
      <c r="KHK70" s="241"/>
      <c r="KHL70" s="241"/>
      <c r="KHM70" s="241"/>
      <c r="KHN70" s="241"/>
      <c r="KHO70" s="241"/>
      <c r="KHP70" s="241"/>
      <c r="KHQ70" s="241"/>
      <c r="KHR70" s="241"/>
      <c r="KHS70" s="241"/>
      <c r="KHT70" s="241"/>
      <c r="KHU70" s="241"/>
      <c r="KHV70" s="241"/>
      <c r="KHW70" s="241"/>
      <c r="KHX70" s="241"/>
      <c r="KHY70" s="241"/>
      <c r="KHZ70" s="241"/>
      <c r="KIA70" s="241"/>
      <c r="KIB70" s="241"/>
      <c r="KIC70" s="241"/>
      <c r="KID70" s="241"/>
      <c r="KIE70" s="241"/>
      <c r="KIF70" s="241"/>
      <c r="KIG70" s="241"/>
      <c r="KIH70" s="241"/>
      <c r="KII70" s="241"/>
      <c r="KIJ70" s="241"/>
      <c r="KIK70" s="241"/>
      <c r="KIL70" s="241"/>
      <c r="KIM70" s="241"/>
      <c r="KIN70" s="241"/>
      <c r="KIO70" s="241"/>
      <c r="KIP70" s="241"/>
      <c r="KIQ70" s="241"/>
      <c r="KIR70" s="241"/>
      <c r="KIS70" s="241"/>
      <c r="KIT70" s="241"/>
      <c r="KIU70" s="241"/>
      <c r="KIV70" s="241"/>
      <c r="KIW70" s="241"/>
      <c r="KIX70" s="241"/>
      <c r="KIY70" s="241"/>
      <c r="KIZ70" s="241"/>
      <c r="KJA70" s="241"/>
      <c r="KJB70" s="241"/>
      <c r="KJC70" s="241"/>
      <c r="KJD70" s="241"/>
      <c r="KJE70" s="241"/>
      <c r="KJF70" s="241"/>
      <c r="KJG70" s="241"/>
      <c r="KJH70" s="241"/>
      <c r="KJI70" s="241"/>
      <c r="KJJ70" s="241"/>
      <c r="KJK70" s="241"/>
      <c r="KJL70" s="241"/>
      <c r="KJM70" s="241"/>
      <c r="KJN70" s="241"/>
      <c r="KJO70" s="241"/>
      <c r="KJP70" s="241"/>
      <c r="KJQ70" s="241"/>
      <c r="KJR70" s="241"/>
      <c r="KJS70" s="241"/>
      <c r="KJT70" s="241"/>
      <c r="KJU70" s="241"/>
      <c r="KJV70" s="241"/>
      <c r="KJW70" s="241"/>
      <c r="KJX70" s="241"/>
      <c r="KJY70" s="241"/>
      <c r="KJZ70" s="241"/>
      <c r="KKA70" s="241"/>
      <c r="KKB70" s="241"/>
      <c r="KKC70" s="241"/>
      <c r="KKD70" s="241"/>
      <c r="KKE70" s="241"/>
      <c r="KKF70" s="241"/>
      <c r="KKG70" s="241"/>
      <c r="KKH70" s="241"/>
      <c r="KKI70" s="241"/>
      <c r="KKJ70" s="241"/>
      <c r="KKK70" s="241"/>
      <c r="KKL70" s="241"/>
      <c r="KKM70" s="241"/>
      <c r="KKN70" s="241"/>
      <c r="KKO70" s="241"/>
      <c r="KKP70" s="241"/>
      <c r="KKQ70" s="241"/>
      <c r="KKR70" s="241"/>
      <c r="KKS70" s="241"/>
      <c r="KKT70" s="241"/>
      <c r="KKU70" s="241"/>
      <c r="KKV70" s="241"/>
      <c r="KKW70" s="241"/>
      <c r="KKX70" s="241"/>
      <c r="KKY70" s="241"/>
      <c r="KKZ70" s="241"/>
      <c r="KLA70" s="241"/>
      <c r="KLB70" s="241"/>
      <c r="KLC70" s="241"/>
      <c r="KLD70" s="241"/>
      <c r="KLE70" s="241"/>
      <c r="KLF70" s="241"/>
      <c r="KLG70" s="241"/>
      <c r="KLH70" s="241"/>
      <c r="KLI70" s="241"/>
      <c r="KLJ70" s="241"/>
      <c r="KLK70" s="241"/>
      <c r="KLL70" s="241"/>
      <c r="KLM70" s="241"/>
      <c r="KLN70" s="241"/>
      <c r="KLO70" s="241"/>
      <c r="KLP70" s="241"/>
      <c r="KLQ70" s="241"/>
      <c r="KLR70" s="241"/>
      <c r="KLS70" s="241"/>
      <c r="KLT70" s="241"/>
      <c r="KLU70" s="241"/>
      <c r="KLV70" s="241"/>
      <c r="KLW70" s="241"/>
      <c r="KLX70" s="241"/>
      <c r="KLY70" s="241"/>
      <c r="KLZ70" s="241"/>
      <c r="KMA70" s="241"/>
      <c r="KMB70" s="241"/>
      <c r="KMC70" s="241"/>
      <c r="KMD70" s="241"/>
      <c r="KME70" s="241"/>
      <c r="KMF70" s="241"/>
      <c r="KMG70" s="241"/>
      <c r="KMH70" s="241"/>
      <c r="KMI70" s="241"/>
      <c r="KMJ70" s="241"/>
      <c r="KMK70" s="241"/>
      <c r="KML70" s="241"/>
      <c r="KMM70" s="241"/>
      <c r="KMN70" s="241"/>
      <c r="KMO70" s="241"/>
      <c r="KMP70" s="241"/>
      <c r="KMQ70" s="241"/>
      <c r="KMR70" s="241"/>
      <c r="KMS70" s="241"/>
      <c r="KMT70" s="241"/>
      <c r="KMU70" s="241"/>
      <c r="KMV70" s="241"/>
      <c r="KMW70" s="241"/>
      <c r="KMX70" s="241"/>
      <c r="KMY70" s="241"/>
      <c r="KMZ70" s="241"/>
      <c r="KNA70" s="241"/>
      <c r="KNB70" s="241"/>
      <c r="KNC70" s="241"/>
      <c r="KND70" s="241"/>
      <c r="KNE70" s="241"/>
      <c r="KNF70" s="241"/>
      <c r="KNG70" s="241"/>
      <c r="KNH70" s="241"/>
      <c r="KNI70" s="241"/>
      <c r="KNJ70" s="241"/>
      <c r="KNK70" s="241"/>
      <c r="KNL70" s="241"/>
      <c r="KNM70" s="241"/>
      <c r="KNN70" s="241"/>
      <c r="KNO70" s="241"/>
      <c r="KNP70" s="241"/>
      <c r="KNQ70" s="241"/>
      <c r="KNR70" s="241"/>
      <c r="KNS70" s="241"/>
      <c r="KNT70" s="241"/>
      <c r="KNU70" s="241"/>
      <c r="KNV70" s="241"/>
      <c r="KNW70" s="241"/>
      <c r="KNX70" s="241"/>
      <c r="KNY70" s="241"/>
      <c r="KNZ70" s="241"/>
      <c r="KOA70" s="241"/>
      <c r="KOB70" s="241"/>
      <c r="KOC70" s="241"/>
      <c r="KOD70" s="241"/>
      <c r="KOE70" s="241"/>
      <c r="KOF70" s="241"/>
      <c r="KOG70" s="241"/>
      <c r="KOH70" s="241"/>
      <c r="KOI70" s="241"/>
      <c r="KOJ70" s="241"/>
      <c r="KOK70" s="241"/>
      <c r="KOL70" s="241"/>
      <c r="KOM70" s="241"/>
      <c r="KON70" s="241"/>
      <c r="KOO70" s="241"/>
      <c r="KOP70" s="241"/>
      <c r="KOQ70" s="241"/>
      <c r="KOR70" s="241"/>
      <c r="KOS70" s="241"/>
      <c r="KOT70" s="241"/>
      <c r="KOU70" s="241"/>
      <c r="KOV70" s="241"/>
      <c r="KOW70" s="241"/>
      <c r="KOX70" s="241"/>
      <c r="KOY70" s="241"/>
      <c r="KOZ70" s="241"/>
      <c r="KPA70" s="241"/>
      <c r="KPB70" s="241"/>
      <c r="KPC70" s="241"/>
      <c r="KPD70" s="241"/>
      <c r="KPE70" s="241"/>
      <c r="KPF70" s="241"/>
      <c r="KPG70" s="241"/>
      <c r="KPH70" s="241"/>
      <c r="KPI70" s="241"/>
      <c r="KPJ70" s="241"/>
      <c r="KPK70" s="241"/>
      <c r="KPL70" s="241"/>
      <c r="KPM70" s="241"/>
      <c r="KPN70" s="241"/>
      <c r="KPO70" s="241"/>
      <c r="KPP70" s="241"/>
      <c r="KPQ70" s="241"/>
      <c r="KPR70" s="241"/>
      <c r="KPS70" s="241"/>
      <c r="KPT70" s="241"/>
      <c r="KPU70" s="241"/>
      <c r="KPV70" s="241"/>
      <c r="KPW70" s="241"/>
      <c r="KPX70" s="241"/>
      <c r="KPY70" s="241"/>
      <c r="KPZ70" s="241"/>
      <c r="KQA70" s="241"/>
      <c r="KQB70" s="241"/>
      <c r="KQC70" s="241"/>
      <c r="KQD70" s="241"/>
      <c r="KQE70" s="241"/>
      <c r="KQF70" s="241"/>
      <c r="KQG70" s="241"/>
      <c r="KQH70" s="241"/>
      <c r="KQI70" s="241"/>
      <c r="KQJ70" s="241"/>
      <c r="KQK70" s="241"/>
      <c r="KQL70" s="241"/>
      <c r="KQM70" s="241"/>
      <c r="KQN70" s="241"/>
      <c r="KQO70" s="241"/>
      <c r="KQP70" s="241"/>
      <c r="KQQ70" s="241"/>
      <c r="KQR70" s="241"/>
      <c r="KQS70" s="241"/>
      <c r="KQT70" s="241"/>
      <c r="KQU70" s="241"/>
      <c r="KQV70" s="241"/>
      <c r="KQW70" s="241"/>
      <c r="KQX70" s="241"/>
      <c r="KQY70" s="241"/>
      <c r="KQZ70" s="241"/>
      <c r="KRA70" s="241"/>
      <c r="KRB70" s="241"/>
      <c r="KRC70" s="241"/>
      <c r="KRD70" s="241"/>
      <c r="KRE70" s="241"/>
      <c r="KRF70" s="241"/>
      <c r="KRG70" s="241"/>
      <c r="KRH70" s="241"/>
      <c r="KRI70" s="241"/>
      <c r="KRJ70" s="241"/>
      <c r="KRK70" s="241"/>
      <c r="KRL70" s="241"/>
      <c r="KRM70" s="241"/>
      <c r="KRN70" s="241"/>
      <c r="KRO70" s="241"/>
      <c r="KRP70" s="241"/>
      <c r="KRQ70" s="241"/>
      <c r="KRR70" s="241"/>
      <c r="KRS70" s="241"/>
      <c r="KRT70" s="241"/>
      <c r="KRU70" s="241"/>
      <c r="KRV70" s="241"/>
      <c r="KRW70" s="241"/>
      <c r="KRX70" s="241"/>
      <c r="KRY70" s="241"/>
      <c r="KRZ70" s="241"/>
      <c r="KSA70" s="241"/>
      <c r="KSB70" s="241"/>
      <c r="KSC70" s="241"/>
      <c r="KSD70" s="241"/>
      <c r="KSE70" s="241"/>
      <c r="KSF70" s="241"/>
      <c r="KSG70" s="241"/>
      <c r="KSH70" s="241"/>
      <c r="KSI70" s="241"/>
      <c r="KSJ70" s="241"/>
      <c r="KSK70" s="241"/>
      <c r="KSL70" s="241"/>
      <c r="KSM70" s="241"/>
      <c r="KSN70" s="241"/>
      <c r="KSO70" s="241"/>
      <c r="KSP70" s="241"/>
      <c r="KSQ70" s="241"/>
      <c r="KSR70" s="241"/>
      <c r="KSS70" s="241"/>
      <c r="KST70" s="241"/>
      <c r="KSU70" s="241"/>
      <c r="KSV70" s="241"/>
      <c r="KSW70" s="241"/>
      <c r="KSX70" s="241"/>
      <c r="KSY70" s="241"/>
      <c r="KSZ70" s="241"/>
      <c r="KTA70" s="241"/>
      <c r="KTB70" s="241"/>
      <c r="KTC70" s="241"/>
      <c r="KTD70" s="241"/>
      <c r="KTE70" s="241"/>
      <c r="KTF70" s="241"/>
      <c r="KTG70" s="241"/>
      <c r="KTH70" s="241"/>
      <c r="KTI70" s="241"/>
      <c r="KTJ70" s="241"/>
      <c r="KTK70" s="241"/>
      <c r="KTL70" s="241"/>
      <c r="KTM70" s="241"/>
      <c r="KTN70" s="241"/>
      <c r="KTO70" s="241"/>
      <c r="KTP70" s="241"/>
      <c r="KTQ70" s="241"/>
      <c r="KTR70" s="241"/>
      <c r="KTS70" s="241"/>
      <c r="KTT70" s="241"/>
      <c r="KTU70" s="241"/>
      <c r="KTV70" s="241"/>
      <c r="KTW70" s="241"/>
      <c r="KTX70" s="241"/>
      <c r="KTY70" s="241"/>
      <c r="KTZ70" s="241"/>
      <c r="KUA70" s="241"/>
      <c r="KUB70" s="241"/>
      <c r="KUC70" s="241"/>
      <c r="KUD70" s="241"/>
      <c r="KUE70" s="241"/>
      <c r="KUF70" s="241"/>
      <c r="KUG70" s="241"/>
      <c r="KUH70" s="241"/>
      <c r="KUI70" s="241"/>
      <c r="KUJ70" s="241"/>
      <c r="KUK70" s="241"/>
      <c r="KUL70" s="241"/>
      <c r="KUM70" s="241"/>
      <c r="KUN70" s="241"/>
      <c r="KUO70" s="241"/>
      <c r="KUP70" s="241"/>
      <c r="KUQ70" s="241"/>
      <c r="KUR70" s="241"/>
      <c r="KUS70" s="241"/>
      <c r="KUT70" s="241"/>
      <c r="KUU70" s="241"/>
      <c r="KUV70" s="241"/>
      <c r="KUW70" s="241"/>
      <c r="KUX70" s="241"/>
      <c r="KUY70" s="241"/>
      <c r="KUZ70" s="241"/>
      <c r="KVA70" s="241"/>
      <c r="KVB70" s="241"/>
      <c r="KVC70" s="241"/>
      <c r="KVD70" s="241"/>
      <c r="KVE70" s="241"/>
      <c r="KVF70" s="241"/>
      <c r="KVG70" s="241"/>
      <c r="KVH70" s="241"/>
      <c r="KVI70" s="241"/>
      <c r="KVJ70" s="241"/>
      <c r="KVK70" s="241"/>
      <c r="KVL70" s="241"/>
      <c r="KVM70" s="241"/>
      <c r="KVN70" s="241"/>
      <c r="KVO70" s="241"/>
      <c r="KVP70" s="241"/>
      <c r="KVQ70" s="241"/>
      <c r="KVR70" s="241"/>
      <c r="KVS70" s="241"/>
      <c r="KVT70" s="241"/>
      <c r="KVU70" s="241"/>
      <c r="KVV70" s="241"/>
      <c r="KVW70" s="241"/>
      <c r="KVX70" s="241"/>
      <c r="KVY70" s="241"/>
      <c r="KVZ70" s="241"/>
      <c r="KWA70" s="241"/>
      <c r="KWB70" s="241"/>
      <c r="KWC70" s="241"/>
      <c r="KWD70" s="241"/>
      <c r="KWE70" s="241"/>
      <c r="KWF70" s="241"/>
      <c r="KWG70" s="241"/>
      <c r="KWH70" s="241"/>
      <c r="KWI70" s="241"/>
      <c r="KWJ70" s="241"/>
      <c r="KWK70" s="241"/>
      <c r="KWL70" s="241"/>
      <c r="KWM70" s="241"/>
      <c r="KWN70" s="241"/>
      <c r="KWO70" s="241"/>
      <c r="KWP70" s="241"/>
      <c r="KWQ70" s="241"/>
      <c r="KWR70" s="241"/>
      <c r="KWS70" s="241"/>
      <c r="KWT70" s="241"/>
      <c r="KWU70" s="241"/>
      <c r="KWV70" s="241"/>
      <c r="KWW70" s="241"/>
      <c r="KWX70" s="241"/>
      <c r="KWY70" s="241"/>
      <c r="KWZ70" s="241"/>
      <c r="KXA70" s="241"/>
      <c r="KXB70" s="241"/>
      <c r="KXC70" s="241"/>
      <c r="KXD70" s="241"/>
      <c r="KXE70" s="241"/>
      <c r="KXF70" s="241"/>
      <c r="KXG70" s="241"/>
      <c r="KXH70" s="241"/>
      <c r="KXI70" s="241"/>
      <c r="KXJ70" s="241"/>
      <c r="KXK70" s="241"/>
      <c r="KXL70" s="241"/>
      <c r="KXM70" s="241"/>
      <c r="KXN70" s="241"/>
      <c r="KXO70" s="241"/>
      <c r="KXP70" s="241"/>
      <c r="KXQ70" s="241"/>
      <c r="KXR70" s="241"/>
      <c r="KXS70" s="241"/>
      <c r="KXT70" s="241"/>
      <c r="KXU70" s="241"/>
      <c r="KXV70" s="241"/>
      <c r="KXW70" s="241"/>
      <c r="KXX70" s="241"/>
      <c r="KXY70" s="241"/>
      <c r="KXZ70" s="241"/>
      <c r="KYA70" s="241"/>
      <c r="KYB70" s="241"/>
      <c r="KYC70" s="241"/>
      <c r="KYD70" s="241"/>
      <c r="KYE70" s="241"/>
      <c r="KYF70" s="241"/>
      <c r="KYG70" s="241"/>
      <c r="KYH70" s="241"/>
      <c r="KYI70" s="241"/>
      <c r="KYJ70" s="241"/>
      <c r="KYK70" s="241"/>
      <c r="KYL70" s="241"/>
      <c r="KYM70" s="241"/>
      <c r="KYN70" s="241"/>
      <c r="KYO70" s="241"/>
      <c r="KYP70" s="241"/>
      <c r="KYQ70" s="241"/>
      <c r="KYR70" s="241"/>
      <c r="KYS70" s="241"/>
      <c r="KYT70" s="241"/>
      <c r="KYU70" s="241"/>
      <c r="KYV70" s="241"/>
      <c r="KYW70" s="241"/>
      <c r="KYX70" s="241"/>
      <c r="KYY70" s="241"/>
      <c r="KYZ70" s="241"/>
      <c r="KZA70" s="241"/>
      <c r="KZB70" s="241"/>
      <c r="KZC70" s="241"/>
      <c r="KZD70" s="241"/>
      <c r="KZE70" s="241"/>
      <c r="KZF70" s="241"/>
      <c r="KZG70" s="241"/>
      <c r="KZH70" s="241"/>
      <c r="KZI70" s="241"/>
      <c r="KZJ70" s="241"/>
      <c r="KZK70" s="241"/>
      <c r="KZL70" s="241"/>
      <c r="KZM70" s="241"/>
      <c r="KZN70" s="241"/>
      <c r="KZO70" s="241"/>
      <c r="KZP70" s="241"/>
      <c r="KZQ70" s="241"/>
      <c r="KZR70" s="241"/>
      <c r="KZS70" s="241"/>
      <c r="KZT70" s="241"/>
      <c r="KZU70" s="241"/>
      <c r="KZV70" s="241"/>
      <c r="KZW70" s="241"/>
      <c r="KZX70" s="241"/>
      <c r="KZY70" s="241"/>
      <c r="KZZ70" s="241"/>
      <c r="LAA70" s="241"/>
      <c r="LAB70" s="241"/>
      <c r="LAC70" s="241"/>
      <c r="LAD70" s="241"/>
      <c r="LAE70" s="241"/>
      <c r="LAF70" s="241"/>
      <c r="LAG70" s="241"/>
      <c r="LAH70" s="241"/>
      <c r="LAI70" s="241"/>
      <c r="LAJ70" s="241"/>
      <c r="LAK70" s="241"/>
      <c r="LAL70" s="241"/>
      <c r="LAM70" s="241"/>
      <c r="LAN70" s="241"/>
      <c r="LAO70" s="241"/>
      <c r="LAP70" s="241"/>
      <c r="LAQ70" s="241"/>
      <c r="LAR70" s="241"/>
      <c r="LAS70" s="241"/>
      <c r="LAT70" s="241"/>
      <c r="LAU70" s="241"/>
      <c r="LAV70" s="241"/>
      <c r="LAW70" s="241"/>
      <c r="LAX70" s="241"/>
      <c r="LAY70" s="241"/>
      <c r="LAZ70" s="241"/>
      <c r="LBA70" s="241"/>
      <c r="LBB70" s="241"/>
      <c r="LBC70" s="241"/>
      <c r="LBD70" s="241"/>
      <c r="LBE70" s="241"/>
      <c r="LBF70" s="241"/>
      <c r="LBG70" s="241"/>
      <c r="LBH70" s="241"/>
      <c r="LBI70" s="241"/>
      <c r="LBJ70" s="241"/>
      <c r="LBK70" s="241"/>
      <c r="LBL70" s="241"/>
      <c r="LBM70" s="241"/>
      <c r="LBN70" s="241"/>
      <c r="LBO70" s="241"/>
      <c r="LBP70" s="241"/>
      <c r="LBQ70" s="241"/>
      <c r="LBR70" s="241"/>
      <c r="LBS70" s="241"/>
      <c r="LBT70" s="241"/>
      <c r="LBU70" s="241"/>
      <c r="LBV70" s="241"/>
      <c r="LBW70" s="241"/>
      <c r="LBX70" s="241"/>
      <c r="LBY70" s="241"/>
      <c r="LBZ70" s="241"/>
      <c r="LCA70" s="241"/>
      <c r="LCB70" s="241"/>
      <c r="LCC70" s="241"/>
      <c r="LCD70" s="241"/>
      <c r="LCE70" s="241"/>
      <c r="LCF70" s="241"/>
      <c r="LCG70" s="241"/>
      <c r="LCH70" s="241"/>
      <c r="LCI70" s="241"/>
      <c r="LCJ70" s="241"/>
      <c r="LCK70" s="241"/>
      <c r="LCL70" s="241"/>
      <c r="LCM70" s="241"/>
      <c r="LCN70" s="241"/>
      <c r="LCO70" s="241"/>
      <c r="LCP70" s="241"/>
      <c r="LCQ70" s="241"/>
      <c r="LCR70" s="241"/>
      <c r="LCS70" s="241"/>
      <c r="LCT70" s="241"/>
      <c r="LCU70" s="241"/>
      <c r="LCV70" s="241"/>
      <c r="LCW70" s="241"/>
      <c r="LCX70" s="241"/>
      <c r="LCY70" s="241"/>
      <c r="LCZ70" s="241"/>
      <c r="LDA70" s="241"/>
      <c r="LDB70" s="241"/>
      <c r="LDC70" s="241"/>
      <c r="LDD70" s="241"/>
      <c r="LDE70" s="241"/>
      <c r="LDF70" s="241"/>
      <c r="LDG70" s="241"/>
      <c r="LDH70" s="241"/>
      <c r="LDI70" s="241"/>
      <c r="LDJ70" s="241"/>
      <c r="LDK70" s="241"/>
      <c r="LDL70" s="241"/>
      <c r="LDM70" s="241"/>
      <c r="LDN70" s="241"/>
      <c r="LDO70" s="241"/>
      <c r="LDP70" s="241"/>
      <c r="LDQ70" s="241"/>
      <c r="LDR70" s="241"/>
      <c r="LDS70" s="241"/>
      <c r="LDT70" s="241"/>
      <c r="LDU70" s="241"/>
      <c r="LDV70" s="241"/>
      <c r="LDW70" s="241"/>
      <c r="LDX70" s="241"/>
      <c r="LDY70" s="241"/>
      <c r="LDZ70" s="241"/>
      <c r="LEA70" s="241"/>
      <c r="LEB70" s="241"/>
      <c r="LEC70" s="241"/>
      <c r="LED70" s="241"/>
      <c r="LEE70" s="241"/>
      <c r="LEF70" s="241"/>
      <c r="LEG70" s="241"/>
      <c r="LEH70" s="241"/>
      <c r="LEI70" s="241"/>
      <c r="LEJ70" s="241"/>
      <c r="LEK70" s="241"/>
      <c r="LEL70" s="241"/>
      <c r="LEM70" s="241"/>
      <c r="LEN70" s="241"/>
      <c r="LEO70" s="241"/>
      <c r="LEP70" s="241"/>
      <c r="LEQ70" s="241"/>
      <c r="LER70" s="241"/>
      <c r="LES70" s="241"/>
      <c r="LET70" s="241"/>
      <c r="LEU70" s="241"/>
      <c r="LEV70" s="241"/>
      <c r="LEW70" s="241"/>
      <c r="LEX70" s="241"/>
      <c r="LEY70" s="241"/>
      <c r="LEZ70" s="241"/>
      <c r="LFA70" s="241"/>
      <c r="LFB70" s="241"/>
      <c r="LFC70" s="241"/>
      <c r="LFD70" s="241"/>
      <c r="LFE70" s="241"/>
      <c r="LFF70" s="241"/>
      <c r="LFG70" s="241"/>
      <c r="LFH70" s="241"/>
      <c r="LFI70" s="241"/>
      <c r="LFJ70" s="241"/>
      <c r="LFK70" s="241"/>
      <c r="LFL70" s="241"/>
      <c r="LFM70" s="241"/>
      <c r="LFN70" s="241"/>
      <c r="LFO70" s="241"/>
      <c r="LFP70" s="241"/>
      <c r="LFQ70" s="241"/>
      <c r="LFR70" s="241"/>
      <c r="LFS70" s="241"/>
      <c r="LFT70" s="241"/>
      <c r="LFU70" s="241"/>
      <c r="LFV70" s="241"/>
      <c r="LFW70" s="241"/>
      <c r="LFX70" s="241"/>
      <c r="LFY70" s="241"/>
      <c r="LFZ70" s="241"/>
      <c r="LGA70" s="241"/>
      <c r="LGB70" s="241"/>
      <c r="LGC70" s="241"/>
      <c r="LGD70" s="241"/>
      <c r="LGE70" s="241"/>
      <c r="LGF70" s="241"/>
      <c r="LGG70" s="241"/>
      <c r="LGH70" s="241"/>
      <c r="LGI70" s="241"/>
      <c r="LGJ70" s="241"/>
      <c r="LGK70" s="241"/>
      <c r="LGL70" s="241"/>
      <c r="LGM70" s="241"/>
      <c r="LGN70" s="241"/>
      <c r="LGO70" s="241"/>
      <c r="LGP70" s="241"/>
      <c r="LGQ70" s="241"/>
      <c r="LGR70" s="241"/>
      <c r="LGS70" s="241"/>
      <c r="LGT70" s="241"/>
      <c r="LGU70" s="241"/>
      <c r="LGV70" s="241"/>
      <c r="LGW70" s="241"/>
      <c r="LGX70" s="241"/>
      <c r="LGY70" s="241"/>
      <c r="LGZ70" s="241"/>
      <c r="LHA70" s="241"/>
      <c r="LHB70" s="241"/>
      <c r="LHC70" s="241"/>
      <c r="LHD70" s="241"/>
      <c r="LHE70" s="241"/>
      <c r="LHF70" s="241"/>
      <c r="LHG70" s="241"/>
      <c r="LHH70" s="241"/>
      <c r="LHI70" s="241"/>
      <c r="LHJ70" s="241"/>
      <c r="LHK70" s="241"/>
      <c r="LHL70" s="241"/>
      <c r="LHM70" s="241"/>
      <c r="LHN70" s="241"/>
      <c r="LHO70" s="241"/>
      <c r="LHP70" s="241"/>
      <c r="LHQ70" s="241"/>
      <c r="LHR70" s="241"/>
      <c r="LHS70" s="241"/>
      <c r="LHT70" s="241"/>
      <c r="LHU70" s="241"/>
      <c r="LHV70" s="241"/>
      <c r="LHW70" s="241"/>
      <c r="LHX70" s="241"/>
      <c r="LHY70" s="241"/>
      <c r="LHZ70" s="241"/>
      <c r="LIA70" s="241"/>
      <c r="LIB70" s="241"/>
      <c r="LIC70" s="241"/>
      <c r="LID70" s="241"/>
      <c r="LIE70" s="241"/>
      <c r="LIF70" s="241"/>
      <c r="LIG70" s="241"/>
      <c r="LIH70" s="241"/>
      <c r="LII70" s="241"/>
      <c r="LIJ70" s="241"/>
      <c r="LIK70" s="241"/>
      <c r="LIL70" s="241"/>
      <c r="LIM70" s="241"/>
      <c r="LIN70" s="241"/>
      <c r="LIO70" s="241"/>
      <c r="LIP70" s="241"/>
      <c r="LIQ70" s="241"/>
      <c r="LIR70" s="241"/>
      <c r="LIS70" s="241"/>
      <c r="LIT70" s="241"/>
      <c r="LIU70" s="241"/>
      <c r="LIV70" s="241"/>
      <c r="LIW70" s="241"/>
      <c r="LIX70" s="241"/>
      <c r="LIY70" s="241"/>
      <c r="LIZ70" s="241"/>
      <c r="LJA70" s="241"/>
      <c r="LJB70" s="241"/>
      <c r="LJC70" s="241"/>
      <c r="LJD70" s="241"/>
      <c r="LJE70" s="241"/>
      <c r="LJF70" s="241"/>
      <c r="LJG70" s="241"/>
      <c r="LJH70" s="241"/>
      <c r="LJI70" s="241"/>
      <c r="LJJ70" s="241"/>
      <c r="LJK70" s="241"/>
      <c r="LJL70" s="241"/>
      <c r="LJM70" s="241"/>
      <c r="LJN70" s="241"/>
      <c r="LJO70" s="241"/>
      <c r="LJP70" s="241"/>
      <c r="LJQ70" s="241"/>
      <c r="LJR70" s="241"/>
      <c r="LJS70" s="241"/>
      <c r="LJT70" s="241"/>
      <c r="LJU70" s="241"/>
      <c r="LJV70" s="241"/>
      <c r="LJW70" s="241"/>
      <c r="LJX70" s="241"/>
      <c r="LJY70" s="241"/>
      <c r="LJZ70" s="241"/>
      <c r="LKA70" s="241"/>
      <c r="LKB70" s="241"/>
      <c r="LKC70" s="241"/>
      <c r="LKD70" s="241"/>
      <c r="LKE70" s="241"/>
      <c r="LKF70" s="241"/>
      <c r="LKG70" s="241"/>
      <c r="LKH70" s="241"/>
      <c r="LKI70" s="241"/>
      <c r="LKJ70" s="241"/>
      <c r="LKK70" s="241"/>
      <c r="LKL70" s="241"/>
      <c r="LKM70" s="241"/>
      <c r="LKN70" s="241"/>
      <c r="LKO70" s="241"/>
      <c r="LKP70" s="241"/>
      <c r="LKQ70" s="241"/>
      <c r="LKR70" s="241"/>
      <c r="LKS70" s="241"/>
      <c r="LKT70" s="241"/>
      <c r="LKU70" s="241"/>
      <c r="LKV70" s="241"/>
      <c r="LKW70" s="241"/>
      <c r="LKX70" s="241"/>
      <c r="LKY70" s="241"/>
      <c r="LKZ70" s="241"/>
      <c r="LLA70" s="241"/>
      <c r="LLB70" s="241"/>
      <c r="LLC70" s="241"/>
      <c r="LLD70" s="241"/>
      <c r="LLE70" s="241"/>
      <c r="LLF70" s="241"/>
      <c r="LLG70" s="241"/>
      <c r="LLH70" s="241"/>
      <c r="LLI70" s="241"/>
      <c r="LLJ70" s="241"/>
      <c r="LLK70" s="241"/>
      <c r="LLL70" s="241"/>
      <c r="LLM70" s="241"/>
      <c r="LLN70" s="241"/>
      <c r="LLO70" s="241"/>
      <c r="LLP70" s="241"/>
      <c r="LLQ70" s="241"/>
      <c r="LLR70" s="241"/>
      <c r="LLS70" s="241"/>
      <c r="LLT70" s="241"/>
      <c r="LLU70" s="241"/>
      <c r="LLV70" s="241"/>
      <c r="LLW70" s="241"/>
      <c r="LLX70" s="241"/>
      <c r="LLY70" s="241"/>
      <c r="LLZ70" s="241"/>
      <c r="LMA70" s="241"/>
      <c r="LMB70" s="241"/>
      <c r="LMC70" s="241"/>
      <c r="LMD70" s="241"/>
      <c r="LME70" s="241"/>
      <c r="LMF70" s="241"/>
      <c r="LMG70" s="241"/>
      <c r="LMH70" s="241"/>
      <c r="LMI70" s="241"/>
      <c r="LMJ70" s="241"/>
      <c r="LMK70" s="241"/>
      <c r="LML70" s="241"/>
      <c r="LMM70" s="241"/>
      <c r="LMN70" s="241"/>
      <c r="LMO70" s="241"/>
      <c r="LMP70" s="241"/>
      <c r="LMQ70" s="241"/>
      <c r="LMR70" s="241"/>
      <c r="LMS70" s="241"/>
      <c r="LMT70" s="241"/>
      <c r="LMU70" s="241"/>
      <c r="LMV70" s="241"/>
      <c r="LMW70" s="241"/>
      <c r="LMX70" s="241"/>
      <c r="LMY70" s="241"/>
      <c r="LMZ70" s="241"/>
      <c r="LNA70" s="241"/>
      <c r="LNB70" s="241"/>
      <c r="LNC70" s="241"/>
      <c r="LND70" s="241"/>
      <c r="LNE70" s="241"/>
      <c r="LNF70" s="241"/>
      <c r="LNG70" s="241"/>
      <c r="LNH70" s="241"/>
      <c r="LNI70" s="241"/>
      <c r="LNJ70" s="241"/>
      <c r="LNK70" s="241"/>
      <c r="LNL70" s="241"/>
      <c r="LNM70" s="241"/>
      <c r="LNN70" s="241"/>
      <c r="LNO70" s="241"/>
      <c r="LNP70" s="241"/>
      <c r="LNQ70" s="241"/>
      <c r="LNR70" s="241"/>
      <c r="LNS70" s="241"/>
      <c r="LNT70" s="241"/>
      <c r="LNU70" s="241"/>
      <c r="LNV70" s="241"/>
      <c r="LNW70" s="241"/>
      <c r="LNX70" s="241"/>
      <c r="LNY70" s="241"/>
      <c r="LNZ70" s="241"/>
      <c r="LOA70" s="241"/>
      <c r="LOB70" s="241"/>
      <c r="LOC70" s="241"/>
      <c r="LOD70" s="241"/>
      <c r="LOE70" s="241"/>
      <c r="LOF70" s="241"/>
      <c r="LOG70" s="241"/>
      <c r="LOH70" s="241"/>
      <c r="LOI70" s="241"/>
      <c r="LOJ70" s="241"/>
      <c r="LOK70" s="241"/>
      <c r="LOL70" s="241"/>
      <c r="LOM70" s="241"/>
      <c r="LON70" s="241"/>
      <c r="LOO70" s="241"/>
      <c r="LOP70" s="241"/>
      <c r="LOQ70" s="241"/>
      <c r="LOR70" s="241"/>
      <c r="LOS70" s="241"/>
      <c r="LOT70" s="241"/>
      <c r="LOU70" s="241"/>
      <c r="LOV70" s="241"/>
      <c r="LOW70" s="241"/>
      <c r="LOX70" s="241"/>
      <c r="LOY70" s="241"/>
      <c r="LOZ70" s="241"/>
      <c r="LPA70" s="241"/>
      <c r="LPB70" s="241"/>
      <c r="LPC70" s="241"/>
      <c r="LPD70" s="241"/>
      <c r="LPE70" s="241"/>
      <c r="LPF70" s="241"/>
      <c r="LPG70" s="241"/>
      <c r="LPH70" s="241"/>
      <c r="LPI70" s="241"/>
      <c r="LPJ70" s="241"/>
      <c r="LPK70" s="241"/>
      <c r="LPL70" s="241"/>
      <c r="LPM70" s="241"/>
      <c r="LPN70" s="241"/>
      <c r="LPO70" s="241"/>
      <c r="LPP70" s="241"/>
      <c r="LPQ70" s="241"/>
      <c r="LPR70" s="241"/>
      <c r="LPS70" s="241"/>
      <c r="LPT70" s="241"/>
      <c r="LPU70" s="241"/>
      <c r="LPV70" s="241"/>
      <c r="LPW70" s="241"/>
      <c r="LPX70" s="241"/>
      <c r="LPY70" s="241"/>
      <c r="LPZ70" s="241"/>
      <c r="LQA70" s="241"/>
      <c r="LQB70" s="241"/>
      <c r="LQC70" s="241"/>
      <c r="LQD70" s="241"/>
      <c r="LQE70" s="241"/>
      <c r="LQF70" s="241"/>
      <c r="LQG70" s="241"/>
      <c r="LQH70" s="241"/>
      <c r="LQI70" s="241"/>
      <c r="LQJ70" s="241"/>
      <c r="LQK70" s="241"/>
      <c r="LQL70" s="241"/>
      <c r="LQM70" s="241"/>
      <c r="LQN70" s="241"/>
      <c r="LQO70" s="241"/>
      <c r="LQP70" s="241"/>
      <c r="LQQ70" s="241"/>
      <c r="LQR70" s="241"/>
      <c r="LQS70" s="241"/>
      <c r="LQT70" s="241"/>
      <c r="LQU70" s="241"/>
      <c r="LQV70" s="241"/>
      <c r="LQW70" s="241"/>
      <c r="LQX70" s="241"/>
      <c r="LQY70" s="241"/>
      <c r="LQZ70" s="241"/>
      <c r="LRA70" s="241"/>
      <c r="LRB70" s="241"/>
      <c r="LRC70" s="241"/>
      <c r="LRD70" s="241"/>
      <c r="LRE70" s="241"/>
      <c r="LRF70" s="241"/>
      <c r="LRG70" s="241"/>
      <c r="LRH70" s="241"/>
      <c r="LRI70" s="241"/>
      <c r="LRJ70" s="241"/>
      <c r="LRK70" s="241"/>
      <c r="LRL70" s="241"/>
      <c r="LRM70" s="241"/>
      <c r="LRN70" s="241"/>
      <c r="LRO70" s="241"/>
      <c r="LRP70" s="241"/>
      <c r="LRQ70" s="241"/>
      <c r="LRR70" s="241"/>
      <c r="LRS70" s="241"/>
      <c r="LRT70" s="241"/>
      <c r="LRU70" s="241"/>
      <c r="LRV70" s="241"/>
      <c r="LRW70" s="241"/>
      <c r="LRX70" s="241"/>
      <c r="LRY70" s="241"/>
      <c r="LRZ70" s="241"/>
      <c r="LSA70" s="241"/>
      <c r="LSB70" s="241"/>
      <c r="LSC70" s="241"/>
      <c r="LSD70" s="241"/>
      <c r="LSE70" s="241"/>
      <c r="LSF70" s="241"/>
      <c r="LSG70" s="241"/>
      <c r="LSH70" s="241"/>
      <c r="LSI70" s="241"/>
      <c r="LSJ70" s="241"/>
      <c r="LSK70" s="241"/>
      <c r="LSL70" s="241"/>
      <c r="LSM70" s="241"/>
      <c r="LSN70" s="241"/>
      <c r="LSO70" s="241"/>
      <c r="LSP70" s="241"/>
      <c r="LSQ70" s="241"/>
      <c r="LSR70" s="241"/>
      <c r="LSS70" s="241"/>
      <c r="LST70" s="241"/>
      <c r="LSU70" s="241"/>
      <c r="LSV70" s="241"/>
      <c r="LSW70" s="241"/>
      <c r="LSX70" s="241"/>
      <c r="LSY70" s="241"/>
      <c r="LSZ70" s="241"/>
      <c r="LTA70" s="241"/>
      <c r="LTB70" s="241"/>
      <c r="LTC70" s="241"/>
      <c r="LTD70" s="241"/>
      <c r="LTE70" s="241"/>
      <c r="LTF70" s="241"/>
      <c r="LTG70" s="241"/>
      <c r="LTH70" s="241"/>
      <c r="LTI70" s="241"/>
      <c r="LTJ70" s="241"/>
      <c r="LTK70" s="241"/>
      <c r="LTL70" s="241"/>
      <c r="LTM70" s="241"/>
      <c r="LTN70" s="241"/>
      <c r="LTO70" s="241"/>
      <c r="LTP70" s="241"/>
      <c r="LTQ70" s="241"/>
      <c r="LTR70" s="241"/>
      <c r="LTS70" s="241"/>
      <c r="LTT70" s="241"/>
      <c r="LTU70" s="241"/>
      <c r="LTV70" s="241"/>
      <c r="LTW70" s="241"/>
      <c r="LTX70" s="241"/>
      <c r="LTY70" s="241"/>
      <c r="LTZ70" s="241"/>
      <c r="LUA70" s="241"/>
      <c r="LUB70" s="241"/>
      <c r="LUC70" s="241"/>
      <c r="LUD70" s="241"/>
      <c r="LUE70" s="241"/>
      <c r="LUF70" s="241"/>
      <c r="LUG70" s="241"/>
      <c r="LUH70" s="241"/>
      <c r="LUI70" s="241"/>
      <c r="LUJ70" s="241"/>
      <c r="LUK70" s="241"/>
      <c r="LUL70" s="241"/>
      <c r="LUM70" s="241"/>
      <c r="LUN70" s="241"/>
      <c r="LUO70" s="241"/>
      <c r="LUP70" s="241"/>
      <c r="LUQ70" s="241"/>
      <c r="LUR70" s="241"/>
      <c r="LUS70" s="241"/>
      <c r="LUT70" s="241"/>
      <c r="LUU70" s="241"/>
      <c r="LUV70" s="241"/>
      <c r="LUW70" s="241"/>
      <c r="LUX70" s="241"/>
      <c r="LUY70" s="241"/>
      <c r="LUZ70" s="241"/>
      <c r="LVA70" s="241"/>
      <c r="LVB70" s="241"/>
      <c r="LVC70" s="241"/>
      <c r="LVD70" s="241"/>
      <c r="LVE70" s="241"/>
      <c r="LVF70" s="241"/>
      <c r="LVG70" s="241"/>
      <c r="LVH70" s="241"/>
      <c r="LVI70" s="241"/>
      <c r="LVJ70" s="241"/>
      <c r="LVK70" s="241"/>
      <c r="LVL70" s="241"/>
      <c r="LVM70" s="241"/>
      <c r="LVN70" s="241"/>
      <c r="LVO70" s="241"/>
      <c r="LVP70" s="241"/>
      <c r="LVQ70" s="241"/>
      <c r="LVR70" s="241"/>
      <c r="LVS70" s="241"/>
      <c r="LVT70" s="241"/>
      <c r="LVU70" s="241"/>
      <c r="LVV70" s="241"/>
      <c r="LVW70" s="241"/>
      <c r="LVX70" s="241"/>
      <c r="LVY70" s="241"/>
      <c r="LVZ70" s="241"/>
      <c r="LWA70" s="241"/>
      <c r="LWB70" s="241"/>
      <c r="LWC70" s="241"/>
      <c r="LWD70" s="241"/>
      <c r="LWE70" s="241"/>
      <c r="LWF70" s="241"/>
      <c r="LWG70" s="241"/>
      <c r="LWH70" s="241"/>
      <c r="LWI70" s="241"/>
      <c r="LWJ70" s="241"/>
      <c r="LWK70" s="241"/>
      <c r="LWL70" s="241"/>
      <c r="LWM70" s="241"/>
      <c r="LWN70" s="241"/>
      <c r="LWO70" s="241"/>
      <c r="LWP70" s="241"/>
      <c r="LWQ70" s="241"/>
      <c r="LWR70" s="241"/>
      <c r="LWS70" s="241"/>
      <c r="LWT70" s="241"/>
      <c r="LWU70" s="241"/>
      <c r="LWV70" s="241"/>
      <c r="LWW70" s="241"/>
      <c r="LWX70" s="241"/>
      <c r="LWY70" s="241"/>
      <c r="LWZ70" s="241"/>
      <c r="LXA70" s="241"/>
      <c r="LXB70" s="241"/>
      <c r="LXC70" s="241"/>
      <c r="LXD70" s="241"/>
      <c r="LXE70" s="241"/>
      <c r="LXF70" s="241"/>
      <c r="LXG70" s="241"/>
      <c r="LXH70" s="241"/>
      <c r="LXI70" s="241"/>
      <c r="LXJ70" s="241"/>
      <c r="LXK70" s="241"/>
      <c r="LXL70" s="241"/>
      <c r="LXM70" s="241"/>
      <c r="LXN70" s="241"/>
      <c r="LXO70" s="241"/>
      <c r="LXP70" s="241"/>
      <c r="LXQ70" s="241"/>
      <c r="LXR70" s="241"/>
      <c r="LXS70" s="241"/>
      <c r="LXT70" s="241"/>
      <c r="LXU70" s="241"/>
      <c r="LXV70" s="241"/>
      <c r="LXW70" s="241"/>
      <c r="LXX70" s="241"/>
      <c r="LXY70" s="241"/>
      <c r="LXZ70" s="241"/>
      <c r="LYA70" s="241"/>
      <c r="LYB70" s="241"/>
      <c r="LYC70" s="241"/>
      <c r="LYD70" s="241"/>
      <c r="LYE70" s="241"/>
      <c r="LYF70" s="241"/>
      <c r="LYG70" s="241"/>
      <c r="LYH70" s="241"/>
      <c r="LYI70" s="241"/>
      <c r="LYJ70" s="241"/>
      <c r="LYK70" s="241"/>
      <c r="LYL70" s="241"/>
      <c r="LYM70" s="241"/>
      <c r="LYN70" s="241"/>
      <c r="LYO70" s="241"/>
      <c r="LYP70" s="241"/>
      <c r="LYQ70" s="241"/>
      <c r="LYR70" s="241"/>
      <c r="LYS70" s="241"/>
      <c r="LYT70" s="241"/>
      <c r="LYU70" s="241"/>
      <c r="LYV70" s="241"/>
      <c r="LYW70" s="241"/>
      <c r="LYX70" s="241"/>
      <c r="LYY70" s="241"/>
      <c r="LYZ70" s="241"/>
      <c r="LZA70" s="241"/>
      <c r="LZB70" s="241"/>
      <c r="LZC70" s="241"/>
      <c r="LZD70" s="241"/>
      <c r="LZE70" s="241"/>
      <c r="LZF70" s="241"/>
      <c r="LZG70" s="241"/>
      <c r="LZH70" s="241"/>
      <c r="LZI70" s="241"/>
      <c r="LZJ70" s="241"/>
      <c r="LZK70" s="241"/>
      <c r="LZL70" s="241"/>
      <c r="LZM70" s="241"/>
      <c r="LZN70" s="241"/>
      <c r="LZO70" s="241"/>
      <c r="LZP70" s="241"/>
      <c r="LZQ70" s="241"/>
      <c r="LZR70" s="241"/>
      <c r="LZS70" s="241"/>
      <c r="LZT70" s="241"/>
      <c r="LZU70" s="241"/>
      <c r="LZV70" s="241"/>
      <c r="LZW70" s="241"/>
      <c r="LZX70" s="241"/>
      <c r="LZY70" s="241"/>
      <c r="LZZ70" s="241"/>
      <c r="MAA70" s="241"/>
      <c r="MAB70" s="241"/>
      <c r="MAC70" s="241"/>
      <c r="MAD70" s="241"/>
      <c r="MAE70" s="241"/>
      <c r="MAF70" s="241"/>
      <c r="MAG70" s="241"/>
      <c r="MAH70" s="241"/>
      <c r="MAI70" s="241"/>
      <c r="MAJ70" s="241"/>
      <c r="MAK70" s="241"/>
      <c r="MAL70" s="241"/>
      <c r="MAM70" s="241"/>
      <c r="MAN70" s="241"/>
      <c r="MAO70" s="241"/>
      <c r="MAP70" s="241"/>
      <c r="MAQ70" s="241"/>
      <c r="MAR70" s="241"/>
      <c r="MAS70" s="241"/>
      <c r="MAT70" s="241"/>
      <c r="MAU70" s="241"/>
      <c r="MAV70" s="241"/>
      <c r="MAW70" s="241"/>
      <c r="MAX70" s="241"/>
      <c r="MAY70" s="241"/>
      <c r="MAZ70" s="241"/>
      <c r="MBA70" s="241"/>
      <c r="MBB70" s="241"/>
      <c r="MBC70" s="241"/>
      <c r="MBD70" s="241"/>
      <c r="MBE70" s="241"/>
      <c r="MBF70" s="241"/>
      <c r="MBG70" s="241"/>
      <c r="MBH70" s="241"/>
      <c r="MBI70" s="241"/>
      <c r="MBJ70" s="241"/>
      <c r="MBK70" s="241"/>
      <c r="MBL70" s="241"/>
      <c r="MBM70" s="241"/>
      <c r="MBN70" s="241"/>
      <c r="MBO70" s="241"/>
      <c r="MBP70" s="241"/>
      <c r="MBQ70" s="241"/>
      <c r="MBR70" s="241"/>
      <c r="MBS70" s="241"/>
      <c r="MBT70" s="241"/>
      <c r="MBU70" s="241"/>
      <c r="MBV70" s="241"/>
      <c r="MBW70" s="241"/>
      <c r="MBX70" s="241"/>
      <c r="MBY70" s="241"/>
      <c r="MBZ70" s="241"/>
      <c r="MCA70" s="241"/>
      <c r="MCB70" s="241"/>
      <c r="MCC70" s="241"/>
      <c r="MCD70" s="241"/>
      <c r="MCE70" s="241"/>
      <c r="MCF70" s="241"/>
      <c r="MCG70" s="241"/>
      <c r="MCH70" s="241"/>
      <c r="MCI70" s="241"/>
      <c r="MCJ70" s="241"/>
      <c r="MCK70" s="241"/>
      <c r="MCL70" s="241"/>
      <c r="MCM70" s="241"/>
      <c r="MCN70" s="241"/>
      <c r="MCO70" s="241"/>
      <c r="MCP70" s="241"/>
      <c r="MCQ70" s="241"/>
      <c r="MCR70" s="241"/>
      <c r="MCS70" s="241"/>
      <c r="MCT70" s="241"/>
      <c r="MCU70" s="241"/>
      <c r="MCV70" s="241"/>
      <c r="MCW70" s="241"/>
      <c r="MCX70" s="241"/>
      <c r="MCY70" s="241"/>
      <c r="MCZ70" s="241"/>
      <c r="MDA70" s="241"/>
      <c r="MDB70" s="241"/>
      <c r="MDC70" s="241"/>
      <c r="MDD70" s="241"/>
      <c r="MDE70" s="241"/>
      <c r="MDF70" s="241"/>
      <c r="MDG70" s="241"/>
      <c r="MDH70" s="241"/>
      <c r="MDI70" s="241"/>
      <c r="MDJ70" s="241"/>
      <c r="MDK70" s="241"/>
      <c r="MDL70" s="241"/>
      <c r="MDM70" s="241"/>
      <c r="MDN70" s="241"/>
      <c r="MDO70" s="241"/>
      <c r="MDP70" s="241"/>
      <c r="MDQ70" s="241"/>
      <c r="MDR70" s="241"/>
      <c r="MDS70" s="241"/>
      <c r="MDT70" s="241"/>
      <c r="MDU70" s="241"/>
      <c r="MDV70" s="241"/>
      <c r="MDW70" s="241"/>
      <c r="MDX70" s="241"/>
      <c r="MDY70" s="241"/>
      <c r="MDZ70" s="241"/>
      <c r="MEA70" s="241"/>
      <c r="MEB70" s="241"/>
      <c r="MEC70" s="241"/>
      <c r="MED70" s="241"/>
      <c r="MEE70" s="241"/>
      <c r="MEF70" s="241"/>
      <c r="MEG70" s="241"/>
      <c r="MEH70" s="241"/>
      <c r="MEI70" s="241"/>
      <c r="MEJ70" s="241"/>
      <c r="MEK70" s="241"/>
      <c r="MEL70" s="241"/>
      <c r="MEM70" s="241"/>
      <c r="MEN70" s="241"/>
      <c r="MEO70" s="241"/>
      <c r="MEP70" s="241"/>
      <c r="MEQ70" s="241"/>
      <c r="MER70" s="241"/>
      <c r="MES70" s="241"/>
      <c r="MET70" s="241"/>
      <c r="MEU70" s="241"/>
      <c r="MEV70" s="241"/>
      <c r="MEW70" s="241"/>
      <c r="MEX70" s="241"/>
      <c r="MEY70" s="241"/>
      <c r="MEZ70" s="241"/>
      <c r="MFA70" s="241"/>
      <c r="MFB70" s="241"/>
      <c r="MFC70" s="241"/>
      <c r="MFD70" s="241"/>
      <c r="MFE70" s="241"/>
      <c r="MFF70" s="241"/>
      <c r="MFG70" s="241"/>
      <c r="MFH70" s="241"/>
      <c r="MFI70" s="241"/>
      <c r="MFJ70" s="241"/>
      <c r="MFK70" s="241"/>
      <c r="MFL70" s="241"/>
      <c r="MFM70" s="241"/>
      <c r="MFN70" s="241"/>
      <c r="MFO70" s="241"/>
      <c r="MFP70" s="241"/>
      <c r="MFQ70" s="241"/>
      <c r="MFR70" s="241"/>
      <c r="MFS70" s="241"/>
      <c r="MFT70" s="241"/>
      <c r="MFU70" s="241"/>
      <c r="MFV70" s="241"/>
      <c r="MFW70" s="241"/>
      <c r="MFX70" s="241"/>
      <c r="MFY70" s="241"/>
      <c r="MFZ70" s="241"/>
      <c r="MGA70" s="241"/>
      <c r="MGB70" s="241"/>
      <c r="MGC70" s="241"/>
      <c r="MGD70" s="241"/>
      <c r="MGE70" s="241"/>
      <c r="MGF70" s="241"/>
      <c r="MGG70" s="241"/>
      <c r="MGH70" s="241"/>
      <c r="MGI70" s="241"/>
      <c r="MGJ70" s="241"/>
      <c r="MGK70" s="241"/>
      <c r="MGL70" s="241"/>
      <c r="MGM70" s="241"/>
      <c r="MGN70" s="241"/>
      <c r="MGO70" s="241"/>
      <c r="MGP70" s="241"/>
      <c r="MGQ70" s="241"/>
      <c r="MGR70" s="241"/>
      <c r="MGS70" s="241"/>
      <c r="MGT70" s="241"/>
      <c r="MGU70" s="241"/>
      <c r="MGV70" s="241"/>
      <c r="MGW70" s="241"/>
      <c r="MGX70" s="241"/>
      <c r="MGY70" s="241"/>
      <c r="MGZ70" s="241"/>
      <c r="MHA70" s="241"/>
      <c r="MHB70" s="241"/>
      <c r="MHC70" s="241"/>
      <c r="MHD70" s="241"/>
      <c r="MHE70" s="241"/>
      <c r="MHF70" s="241"/>
      <c r="MHG70" s="241"/>
      <c r="MHH70" s="241"/>
      <c r="MHI70" s="241"/>
      <c r="MHJ70" s="241"/>
      <c r="MHK70" s="241"/>
      <c r="MHL70" s="241"/>
      <c r="MHM70" s="241"/>
      <c r="MHN70" s="241"/>
      <c r="MHO70" s="241"/>
      <c r="MHP70" s="241"/>
      <c r="MHQ70" s="241"/>
      <c r="MHR70" s="241"/>
      <c r="MHS70" s="241"/>
      <c r="MHT70" s="241"/>
      <c r="MHU70" s="241"/>
      <c r="MHV70" s="241"/>
      <c r="MHW70" s="241"/>
      <c r="MHX70" s="241"/>
      <c r="MHY70" s="241"/>
      <c r="MHZ70" s="241"/>
      <c r="MIA70" s="241"/>
      <c r="MIB70" s="241"/>
      <c r="MIC70" s="241"/>
      <c r="MID70" s="241"/>
      <c r="MIE70" s="241"/>
      <c r="MIF70" s="241"/>
      <c r="MIG70" s="241"/>
      <c r="MIH70" s="241"/>
      <c r="MII70" s="241"/>
      <c r="MIJ70" s="241"/>
      <c r="MIK70" s="241"/>
      <c r="MIL70" s="241"/>
      <c r="MIM70" s="241"/>
      <c r="MIN70" s="241"/>
      <c r="MIO70" s="241"/>
      <c r="MIP70" s="241"/>
      <c r="MIQ70" s="241"/>
      <c r="MIR70" s="241"/>
      <c r="MIS70" s="241"/>
      <c r="MIT70" s="241"/>
      <c r="MIU70" s="241"/>
      <c r="MIV70" s="241"/>
      <c r="MIW70" s="241"/>
      <c r="MIX70" s="241"/>
      <c r="MIY70" s="241"/>
      <c r="MIZ70" s="241"/>
      <c r="MJA70" s="241"/>
      <c r="MJB70" s="241"/>
      <c r="MJC70" s="241"/>
      <c r="MJD70" s="241"/>
      <c r="MJE70" s="241"/>
      <c r="MJF70" s="241"/>
      <c r="MJG70" s="241"/>
      <c r="MJH70" s="241"/>
      <c r="MJI70" s="241"/>
      <c r="MJJ70" s="241"/>
      <c r="MJK70" s="241"/>
      <c r="MJL70" s="241"/>
      <c r="MJM70" s="241"/>
      <c r="MJN70" s="241"/>
      <c r="MJO70" s="241"/>
      <c r="MJP70" s="241"/>
      <c r="MJQ70" s="241"/>
      <c r="MJR70" s="241"/>
      <c r="MJS70" s="241"/>
      <c r="MJT70" s="241"/>
      <c r="MJU70" s="241"/>
      <c r="MJV70" s="241"/>
      <c r="MJW70" s="241"/>
      <c r="MJX70" s="241"/>
      <c r="MJY70" s="241"/>
      <c r="MJZ70" s="241"/>
      <c r="MKA70" s="241"/>
      <c r="MKB70" s="241"/>
      <c r="MKC70" s="241"/>
      <c r="MKD70" s="241"/>
      <c r="MKE70" s="241"/>
      <c r="MKF70" s="241"/>
      <c r="MKG70" s="241"/>
      <c r="MKH70" s="241"/>
      <c r="MKI70" s="241"/>
      <c r="MKJ70" s="241"/>
      <c r="MKK70" s="241"/>
      <c r="MKL70" s="241"/>
      <c r="MKM70" s="241"/>
      <c r="MKN70" s="241"/>
      <c r="MKO70" s="241"/>
      <c r="MKP70" s="241"/>
      <c r="MKQ70" s="241"/>
      <c r="MKR70" s="241"/>
      <c r="MKS70" s="241"/>
      <c r="MKT70" s="241"/>
      <c r="MKU70" s="241"/>
      <c r="MKV70" s="241"/>
      <c r="MKW70" s="241"/>
      <c r="MKX70" s="241"/>
      <c r="MKY70" s="241"/>
      <c r="MKZ70" s="241"/>
      <c r="MLA70" s="241"/>
      <c r="MLB70" s="241"/>
      <c r="MLC70" s="241"/>
      <c r="MLD70" s="241"/>
      <c r="MLE70" s="241"/>
      <c r="MLF70" s="241"/>
      <c r="MLG70" s="241"/>
      <c r="MLH70" s="241"/>
      <c r="MLI70" s="241"/>
      <c r="MLJ70" s="241"/>
      <c r="MLK70" s="241"/>
      <c r="MLL70" s="241"/>
      <c r="MLM70" s="241"/>
      <c r="MLN70" s="241"/>
      <c r="MLO70" s="241"/>
      <c r="MLP70" s="241"/>
      <c r="MLQ70" s="241"/>
      <c r="MLR70" s="241"/>
      <c r="MLS70" s="241"/>
      <c r="MLT70" s="241"/>
      <c r="MLU70" s="241"/>
      <c r="MLV70" s="241"/>
      <c r="MLW70" s="241"/>
      <c r="MLX70" s="241"/>
      <c r="MLY70" s="241"/>
      <c r="MLZ70" s="241"/>
      <c r="MMA70" s="241"/>
      <c r="MMB70" s="241"/>
      <c r="MMC70" s="241"/>
      <c r="MMD70" s="241"/>
      <c r="MME70" s="241"/>
      <c r="MMF70" s="241"/>
      <c r="MMG70" s="241"/>
      <c r="MMH70" s="241"/>
      <c r="MMI70" s="241"/>
      <c r="MMJ70" s="241"/>
      <c r="MMK70" s="241"/>
      <c r="MML70" s="241"/>
      <c r="MMM70" s="241"/>
      <c r="MMN70" s="241"/>
      <c r="MMO70" s="241"/>
      <c r="MMP70" s="241"/>
      <c r="MMQ70" s="241"/>
      <c r="MMR70" s="241"/>
      <c r="MMS70" s="241"/>
      <c r="MMT70" s="241"/>
      <c r="MMU70" s="241"/>
      <c r="MMV70" s="241"/>
      <c r="MMW70" s="241"/>
      <c r="MMX70" s="241"/>
      <c r="MMY70" s="241"/>
      <c r="MMZ70" s="241"/>
      <c r="MNA70" s="241"/>
      <c r="MNB70" s="241"/>
      <c r="MNC70" s="241"/>
      <c r="MND70" s="241"/>
      <c r="MNE70" s="241"/>
      <c r="MNF70" s="241"/>
      <c r="MNG70" s="241"/>
      <c r="MNH70" s="241"/>
      <c r="MNI70" s="241"/>
      <c r="MNJ70" s="241"/>
      <c r="MNK70" s="241"/>
      <c r="MNL70" s="241"/>
      <c r="MNM70" s="241"/>
      <c r="MNN70" s="241"/>
      <c r="MNO70" s="241"/>
      <c r="MNP70" s="241"/>
      <c r="MNQ70" s="241"/>
      <c r="MNR70" s="241"/>
      <c r="MNS70" s="241"/>
      <c r="MNT70" s="241"/>
      <c r="MNU70" s="241"/>
      <c r="MNV70" s="241"/>
      <c r="MNW70" s="241"/>
      <c r="MNX70" s="241"/>
      <c r="MNY70" s="241"/>
      <c r="MNZ70" s="241"/>
      <c r="MOA70" s="241"/>
      <c r="MOB70" s="241"/>
      <c r="MOC70" s="241"/>
      <c r="MOD70" s="241"/>
      <c r="MOE70" s="241"/>
      <c r="MOF70" s="241"/>
      <c r="MOG70" s="241"/>
      <c r="MOH70" s="241"/>
      <c r="MOI70" s="241"/>
      <c r="MOJ70" s="241"/>
      <c r="MOK70" s="241"/>
      <c r="MOL70" s="241"/>
      <c r="MOM70" s="241"/>
      <c r="MON70" s="241"/>
      <c r="MOO70" s="241"/>
      <c r="MOP70" s="241"/>
      <c r="MOQ70" s="241"/>
      <c r="MOR70" s="241"/>
      <c r="MOS70" s="241"/>
      <c r="MOT70" s="241"/>
      <c r="MOU70" s="241"/>
      <c r="MOV70" s="241"/>
      <c r="MOW70" s="241"/>
      <c r="MOX70" s="241"/>
      <c r="MOY70" s="241"/>
      <c r="MOZ70" s="241"/>
      <c r="MPA70" s="241"/>
      <c r="MPB70" s="241"/>
      <c r="MPC70" s="241"/>
      <c r="MPD70" s="241"/>
      <c r="MPE70" s="241"/>
      <c r="MPF70" s="241"/>
      <c r="MPG70" s="241"/>
      <c r="MPH70" s="241"/>
      <c r="MPI70" s="241"/>
      <c r="MPJ70" s="241"/>
      <c r="MPK70" s="241"/>
      <c r="MPL70" s="241"/>
      <c r="MPM70" s="241"/>
      <c r="MPN70" s="241"/>
      <c r="MPO70" s="241"/>
      <c r="MPP70" s="241"/>
      <c r="MPQ70" s="241"/>
      <c r="MPR70" s="241"/>
      <c r="MPS70" s="241"/>
      <c r="MPT70" s="241"/>
      <c r="MPU70" s="241"/>
      <c r="MPV70" s="241"/>
      <c r="MPW70" s="241"/>
      <c r="MPX70" s="241"/>
      <c r="MPY70" s="241"/>
      <c r="MPZ70" s="241"/>
      <c r="MQA70" s="241"/>
      <c r="MQB70" s="241"/>
      <c r="MQC70" s="241"/>
      <c r="MQD70" s="241"/>
      <c r="MQE70" s="241"/>
      <c r="MQF70" s="241"/>
      <c r="MQG70" s="241"/>
      <c r="MQH70" s="241"/>
      <c r="MQI70" s="241"/>
      <c r="MQJ70" s="241"/>
      <c r="MQK70" s="241"/>
      <c r="MQL70" s="241"/>
      <c r="MQM70" s="241"/>
      <c r="MQN70" s="241"/>
      <c r="MQO70" s="241"/>
      <c r="MQP70" s="241"/>
      <c r="MQQ70" s="241"/>
      <c r="MQR70" s="241"/>
      <c r="MQS70" s="241"/>
      <c r="MQT70" s="241"/>
      <c r="MQU70" s="241"/>
      <c r="MQV70" s="241"/>
      <c r="MQW70" s="241"/>
      <c r="MQX70" s="241"/>
      <c r="MQY70" s="241"/>
      <c r="MQZ70" s="241"/>
      <c r="MRA70" s="241"/>
      <c r="MRB70" s="241"/>
      <c r="MRC70" s="241"/>
      <c r="MRD70" s="241"/>
      <c r="MRE70" s="241"/>
      <c r="MRF70" s="241"/>
      <c r="MRG70" s="241"/>
      <c r="MRH70" s="241"/>
      <c r="MRI70" s="241"/>
      <c r="MRJ70" s="241"/>
      <c r="MRK70" s="241"/>
      <c r="MRL70" s="241"/>
      <c r="MRM70" s="241"/>
      <c r="MRN70" s="241"/>
      <c r="MRO70" s="241"/>
      <c r="MRP70" s="241"/>
      <c r="MRQ70" s="241"/>
      <c r="MRR70" s="241"/>
      <c r="MRS70" s="241"/>
      <c r="MRT70" s="241"/>
      <c r="MRU70" s="241"/>
      <c r="MRV70" s="241"/>
      <c r="MRW70" s="241"/>
      <c r="MRX70" s="241"/>
      <c r="MRY70" s="241"/>
      <c r="MRZ70" s="241"/>
      <c r="MSA70" s="241"/>
      <c r="MSB70" s="241"/>
      <c r="MSC70" s="241"/>
      <c r="MSD70" s="241"/>
      <c r="MSE70" s="241"/>
      <c r="MSF70" s="241"/>
      <c r="MSG70" s="241"/>
      <c r="MSH70" s="241"/>
      <c r="MSI70" s="241"/>
      <c r="MSJ70" s="241"/>
      <c r="MSK70" s="241"/>
      <c r="MSL70" s="241"/>
      <c r="MSM70" s="241"/>
      <c r="MSN70" s="241"/>
      <c r="MSO70" s="241"/>
      <c r="MSP70" s="241"/>
      <c r="MSQ70" s="241"/>
      <c r="MSR70" s="241"/>
      <c r="MSS70" s="241"/>
      <c r="MST70" s="241"/>
      <c r="MSU70" s="241"/>
      <c r="MSV70" s="241"/>
      <c r="MSW70" s="241"/>
      <c r="MSX70" s="241"/>
      <c r="MSY70" s="241"/>
      <c r="MSZ70" s="241"/>
      <c r="MTA70" s="241"/>
      <c r="MTB70" s="241"/>
      <c r="MTC70" s="241"/>
      <c r="MTD70" s="241"/>
      <c r="MTE70" s="241"/>
      <c r="MTF70" s="241"/>
      <c r="MTG70" s="241"/>
      <c r="MTH70" s="241"/>
      <c r="MTI70" s="241"/>
      <c r="MTJ70" s="241"/>
      <c r="MTK70" s="241"/>
      <c r="MTL70" s="241"/>
      <c r="MTM70" s="241"/>
      <c r="MTN70" s="241"/>
      <c r="MTO70" s="241"/>
      <c r="MTP70" s="241"/>
      <c r="MTQ70" s="241"/>
      <c r="MTR70" s="241"/>
      <c r="MTS70" s="241"/>
      <c r="MTT70" s="241"/>
      <c r="MTU70" s="241"/>
      <c r="MTV70" s="241"/>
      <c r="MTW70" s="241"/>
      <c r="MTX70" s="241"/>
      <c r="MTY70" s="241"/>
      <c r="MTZ70" s="241"/>
      <c r="MUA70" s="241"/>
      <c r="MUB70" s="241"/>
      <c r="MUC70" s="241"/>
      <c r="MUD70" s="241"/>
      <c r="MUE70" s="241"/>
      <c r="MUF70" s="241"/>
      <c r="MUG70" s="241"/>
      <c r="MUH70" s="241"/>
      <c r="MUI70" s="241"/>
      <c r="MUJ70" s="241"/>
      <c r="MUK70" s="241"/>
      <c r="MUL70" s="241"/>
      <c r="MUM70" s="241"/>
      <c r="MUN70" s="241"/>
      <c r="MUO70" s="241"/>
      <c r="MUP70" s="241"/>
      <c r="MUQ70" s="241"/>
      <c r="MUR70" s="241"/>
      <c r="MUS70" s="241"/>
      <c r="MUT70" s="241"/>
      <c r="MUU70" s="241"/>
      <c r="MUV70" s="241"/>
      <c r="MUW70" s="241"/>
      <c r="MUX70" s="241"/>
      <c r="MUY70" s="241"/>
      <c r="MUZ70" s="241"/>
      <c r="MVA70" s="241"/>
      <c r="MVB70" s="241"/>
      <c r="MVC70" s="241"/>
      <c r="MVD70" s="241"/>
      <c r="MVE70" s="241"/>
      <c r="MVF70" s="241"/>
      <c r="MVG70" s="241"/>
      <c r="MVH70" s="241"/>
      <c r="MVI70" s="241"/>
      <c r="MVJ70" s="241"/>
      <c r="MVK70" s="241"/>
      <c r="MVL70" s="241"/>
      <c r="MVM70" s="241"/>
      <c r="MVN70" s="241"/>
      <c r="MVO70" s="241"/>
      <c r="MVP70" s="241"/>
      <c r="MVQ70" s="241"/>
      <c r="MVR70" s="241"/>
      <c r="MVS70" s="241"/>
      <c r="MVT70" s="241"/>
      <c r="MVU70" s="241"/>
      <c r="MVV70" s="241"/>
      <c r="MVW70" s="241"/>
      <c r="MVX70" s="241"/>
      <c r="MVY70" s="241"/>
      <c r="MVZ70" s="241"/>
      <c r="MWA70" s="241"/>
      <c r="MWB70" s="241"/>
      <c r="MWC70" s="241"/>
      <c r="MWD70" s="241"/>
      <c r="MWE70" s="241"/>
      <c r="MWF70" s="241"/>
      <c r="MWG70" s="241"/>
      <c r="MWH70" s="241"/>
      <c r="MWI70" s="241"/>
      <c r="MWJ70" s="241"/>
      <c r="MWK70" s="241"/>
      <c r="MWL70" s="241"/>
      <c r="MWM70" s="241"/>
      <c r="MWN70" s="241"/>
      <c r="MWO70" s="241"/>
      <c r="MWP70" s="241"/>
      <c r="MWQ70" s="241"/>
      <c r="MWR70" s="241"/>
      <c r="MWS70" s="241"/>
      <c r="MWT70" s="241"/>
      <c r="MWU70" s="241"/>
      <c r="MWV70" s="241"/>
      <c r="MWW70" s="241"/>
      <c r="MWX70" s="241"/>
      <c r="MWY70" s="241"/>
      <c r="MWZ70" s="241"/>
      <c r="MXA70" s="241"/>
      <c r="MXB70" s="241"/>
      <c r="MXC70" s="241"/>
      <c r="MXD70" s="241"/>
      <c r="MXE70" s="241"/>
      <c r="MXF70" s="241"/>
      <c r="MXG70" s="241"/>
      <c r="MXH70" s="241"/>
      <c r="MXI70" s="241"/>
      <c r="MXJ70" s="241"/>
      <c r="MXK70" s="241"/>
      <c r="MXL70" s="241"/>
      <c r="MXM70" s="241"/>
      <c r="MXN70" s="241"/>
      <c r="MXO70" s="241"/>
      <c r="MXP70" s="241"/>
      <c r="MXQ70" s="241"/>
      <c r="MXR70" s="241"/>
      <c r="MXS70" s="241"/>
      <c r="MXT70" s="241"/>
      <c r="MXU70" s="241"/>
      <c r="MXV70" s="241"/>
      <c r="MXW70" s="241"/>
      <c r="MXX70" s="241"/>
      <c r="MXY70" s="241"/>
      <c r="MXZ70" s="241"/>
      <c r="MYA70" s="241"/>
      <c r="MYB70" s="241"/>
      <c r="MYC70" s="241"/>
      <c r="MYD70" s="241"/>
      <c r="MYE70" s="241"/>
      <c r="MYF70" s="241"/>
      <c r="MYG70" s="241"/>
      <c r="MYH70" s="241"/>
      <c r="MYI70" s="241"/>
      <c r="MYJ70" s="241"/>
      <c r="MYK70" s="241"/>
      <c r="MYL70" s="241"/>
      <c r="MYM70" s="241"/>
      <c r="MYN70" s="241"/>
      <c r="MYO70" s="241"/>
      <c r="MYP70" s="241"/>
      <c r="MYQ70" s="241"/>
      <c r="MYR70" s="241"/>
      <c r="MYS70" s="241"/>
      <c r="MYT70" s="241"/>
      <c r="MYU70" s="241"/>
      <c r="MYV70" s="241"/>
      <c r="MYW70" s="241"/>
      <c r="MYX70" s="241"/>
      <c r="MYY70" s="241"/>
      <c r="MYZ70" s="241"/>
      <c r="MZA70" s="241"/>
      <c r="MZB70" s="241"/>
      <c r="MZC70" s="241"/>
      <c r="MZD70" s="241"/>
      <c r="MZE70" s="241"/>
      <c r="MZF70" s="241"/>
      <c r="MZG70" s="241"/>
      <c r="MZH70" s="241"/>
      <c r="MZI70" s="241"/>
      <c r="MZJ70" s="241"/>
      <c r="MZK70" s="241"/>
      <c r="MZL70" s="241"/>
      <c r="MZM70" s="241"/>
      <c r="MZN70" s="241"/>
      <c r="MZO70" s="241"/>
      <c r="MZP70" s="241"/>
      <c r="MZQ70" s="241"/>
      <c r="MZR70" s="241"/>
      <c r="MZS70" s="241"/>
      <c r="MZT70" s="241"/>
      <c r="MZU70" s="241"/>
      <c r="MZV70" s="241"/>
      <c r="MZW70" s="241"/>
      <c r="MZX70" s="241"/>
      <c r="MZY70" s="241"/>
      <c r="MZZ70" s="241"/>
      <c r="NAA70" s="241"/>
      <c r="NAB70" s="241"/>
      <c r="NAC70" s="241"/>
      <c r="NAD70" s="241"/>
      <c r="NAE70" s="241"/>
      <c r="NAF70" s="241"/>
      <c r="NAG70" s="241"/>
      <c r="NAH70" s="241"/>
      <c r="NAI70" s="241"/>
      <c r="NAJ70" s="241"/>
      <c r="NAK70" s="241"/>
      <c r="NAL70" s="241"/>
      <c r="NAM70" s="241"/>
      <c r="NAN70" s="241"/>
      <c r="NAO70" s="241"/>
      <c r="NAP70" s="241"/>
      <c r="NAQ70" s="241"/>
      <c r="NAR70" s="241"/>
      <c r="NAS70" s="241"/>
      <c r="NAT70" s="241"/>
      <c r="NAU70" s="241"/>
      <c r="NAV70" s="241"/>
      <c r="NAW70" s="241"/>
      <c r="NAX70" s="241"/>
      <c r="NAY70" s="241"/>
      <c r="NAZ70" s="241"/>
      <c r="NBA70" s="241"/>
      <c r="NBB70" s="241"/>
      <c r="NBC70" s="241"/>
      <c r="NBD70" s="241"/>
      <c r="NBE70" s="241"/>
      <c r="NBF70" s="241"/>
      <c r="NBG70" s="241"/>
      <c r="NBH70" s="241"/>
      <c r="NBI70" s="241"/>
      <c r="NBJ70" s="241"/>
      <c r="NBK70" s="241"/>
      <c r="NBL70" s="241"/>
      <c r="NBM70" s="241"/>
      <c r="NBN70" s="241"/>
      <c r="NBO70" s="241"/>
      <c r="NBP70" s="241"/>
      <c r="NBQ70" s="241"/>
      <c r="NBR70" s="241"/>
      <c r="NBS70" s="241"/>
      <c r="NBT70" s="241"/>
      <c r="NBU70" s="241"/>
      <c r="NBV70" s="241"/>
      <c r="NBW70" s="241"/>
      <c r="NBX70" s="241"/>
      <c r="NBY70" s="241"/>
      <c r="NBZ70" s="241"/>
      <c r="NCA70" s="241"/>
      <c r="NCB70" s="241"/>
      <c r="NCC70" s="241"/>
      <c r="NCD70" s="241"/>
      <c r="NCE70" s="241"/>
      <c r="NCF70" s="241"/>
      <c r="NCG70" s="241"/>
      <c r="NCH70" s="241"/>
      <c r="NCI70" s="241"/>
      <c r="NCJ70" s="241"/>
      <c r="NCK70" s="241"/>
      <c r="NCL70" s="241"/>
      <c r="NCM70" s="241"/>
      <c r="NCN70" s="241"/>
      <c r="NCO70" s="241"/>
      <c r="NCP70" s="241"/>
      <c r="NCQ70" s="241"/>
      <c r="NCR70" s="241"/>
      <c r="NCS70" s="241"/>
      <c r="NCT70" s="241"/>
      <c r="NCU70" s="241"/>
      <c r="NCV70" s="241"/>
      <c r="NCW70" s="241"/>
      <c r="NCX70" s="241"/>
      <c r="NCY70" s="241"/>
      <c r="NCZ70" s="241"/>
      <c r="NDA70" s="241"/>
      <c r="NDB70" s="241"/>
      <c r="NDC70" s="241"/>
      <c r="NDD70" s="241"/>
      <c r="NDE70" s="241"/>
      <c r="NDF70" s="241"/>
      <c r="NDG70" s="241"/>
      <c r="NDH70" s="241"/>
      <c r="NDI70" s="241"/>
      <c r="NDJ70" s="241"/>
      <c r="NDK70" s="241"/>
      <c r="NDL70" s="241"/>
      <c r="NDM70" s="241"/>
      <c r="NDN70" s="241"/>
      <c r="NDO70" s="241"/>
      <c r="NDP70" s="241"/>
      <c r="NDQ70" s="241"/>
      <c r="NDR70" s="241"/>
      <c r="NDS70" s="241"/>
      <c r="NDT70" s="241"/>
      <c r="NDU70" s="241"/>
      <c r="NDV70" s="241"/>
      <c r="NDW70" s="241"/>
      <c r="NDX70" s="241"/>
      <c r="NDY70" s="241"/>
      <c r="NDZ70" s="241"/>
      <c r="NEA70" s="241"/>
      <c r="NEB70" s="241"/>
      <c r="NEC70" s="241"/>
      <c r="NED70" s="241"/>
      <c r="NEE70" s="241"/>
      <c r="NEF70" s="241"/>
      <c r="NEG70" s="241"/>
      <c r="NEH70" s="241"/>
      <c r="NEI70" s="241"/>
      <c r="NEJ70" s="241"/>
      <c r="NEK70" s="241"/>
      <c r="NEL70" s="241"/>
      <c r="NEM70" s="241"/>
      <c r="NEN70" s="241"/>
      <c r="NEO70" s="241"/>
      <c r="NEP70" s="241"/>
      <c r="NEQ70" s="241"/>
      <c r="NER70" s="241"/>
      <c r="NES70" s="241"/>
      <c r="NET70" s="241"/>
      <c r="NEU70" s="241"/>
      <c r="NEV70" s="241"/>
      <c r="NEW70" s="241"/>
      <c r="NEX70" s="241"/>
      <c r="NEY70" s="241"/>
      <c r="NEZ70" s="241"/>
      <c r="NFA70" s="241"/>
      <c r="NFB70" s="241"/>
      <c r="NFC70" s="241"/>
      <c r="NFD70" s="241"/>
      <c r="NFE70" s="241"/>
      <c r="NFF70" s="241"/>
      <c r="NFG70" s="241"/>
      <c r="NFH70" s="241"/>
      <c r="NFI70" s="241"/>
      <c r="NFJ70" s="241"/>
      <c r="NFK70" s="241"/>
      <c r="NFL70" s="241"/>
      <c r="NFM70" s="241"/>
      <c r="NFN70" s="241"/>
      <c r="NFO70" s="241"/>
      <c r="NFP70" s="241"/>
      <c r="NFQ70" s="241"/>
      <c r="NFR70" s="241"/>
      <c r="NFS70" s="241"/>
      <c r="NFT70" s="241"/>
      <c r="NFU70" s="241"/>
      <c r="NFV70" s="241"/>
      <c r="NFW70" s="241"/>
      <c r="NFX70" s="241"/>
      <c r="NFY70" s="241"/>
      <c r="NFZ70" s="241"/>
      <c r="NGA70" s="241"/>
      <c r="NGB70" s="241"/>
      <c r="NGC70" s="241"/>
      <c r="NGD70" s="241"/>
      <c r="NGE70" s="241"/>
      <c r="NGF70" s="241"/>
      <c r="NGG70" s="241"/>
      <c r="NGH70" s="241"/>
      <c r="NGI70" s="241"/>
      <c r="NGJ70" s="241"/>
      <c r="NGK70" s="241"/>
      <c r="NGL70" s="241"/>
      <c r="NGM70" s="241"/>
      <c r="NGN70" s="241"/>
      <c r="NGO70" s="241"/>
      <c r="NGP70" s="241"/>
      <c r="NGQ70" s="241"/>
      <c r="NGR70" s="241"/>
      <c r="NGS70" s="241"/>
      <c r="NGT70" s="241"/>
      <c r="NGU70" s="241"/>
      <c r="NGV70" s="241"/>
      <c r="NGW70" s="241"/>
      <c r="NGX70" s="241"/>
      <c r="NGY70" s="241"/>
      <c r="NGZ70" s="241"/>
      <c r="NHA70" s="241"/>
      <c r="NHB70" s="241"/>
      <c r="NHC70" s="241"/>
      <c r="NHD70" s="241"/>
      <c r="NHE70" s="241"/>
      <c r="NHF70" s="241"/>
      <c r="NHG70" s="241"/>
      <c r="NHH70" s="241"/>
      <c r="NHI70" s="241"/>
      <c r="NHJ70" s="241"/>
      <c r="NHK70" s="241"/>
      <c r="NHL70" s="241"/>
      <c r="NHM70" s="241"/>
      <c r="NHN70" s="241"/>
      <c r="NHO70" s="241"/>
      <c r="NHP70" s="241"/>
      <c r="NHQ70" s="241"/>
      <c r="NHR70" s="241"/>
      <c r="NHS70" s="241"/>
      <c r="NHT70" s="241"/>
      <c r="NHU70" s="241"/>
      <c r="NHV70" s="241"/>
      <c r="NHW70" s="241"/>
      <c r="NHX70" s="241"/>
      <c r="NHY70" s="241"/>
      <c r="NHZ70" s="241"/>
      <c r="NIA70" s="241"/>
      <c r="NIB70" s="241"/>
      <c r="NIC70" s="241"/>
      <c r="NID70" s="241"/>
      <c r="NIE70" s="241"/>
      <c r="NIF70" s="241"/>
      <c r="NIG70" s="241"/>
      <c r="NIH70" s="241"/>
      <c r="NII70" s="241"/>
      <c r="NIJ70" s="241"/>
      <c r="NIK70" s="241"/>
      <c r="NIL70" s="241"/>
      <c r="NIM70" s="241"/>
      <c r="NIN70" s="241"/>
      <c r="NIO70" s="241"/>
      <c r="NIP70" s="241"/>
      <c r="NIQ70" s="241"/>
      <c r="NIR70" s="241"/>
      <c r="NIS70" s="241"/>
      <c r="NIT70" s="241"/>
      <c r="NIU70" s="241"/>
      <c r="NIV70" s="241"/>
      <c r="NIW70" s="241"/>
      <c r="NIX70" s="241"/>
      <c r="NIY70" s="241"/>
      <c r="NIZ70" s="241"/>
      <c r="NJA70" s="241"/>
      <c r="NJB70" s="241"/>
      <c r="NJC70" s="241"/>
      <c r="NJD70" s="241"/>
      <c r="NJE70" s="241"/>
      <c r="NJF70" s="241"/>
      <c r="NJG70" s="241"/>
      <c r="NJH70" s="241"/>
      <c r="NJI70" s="241"/>
      <c r="NJJ70" s="241"/>
      <c r="NJK70" s="241"/>
      <c r="NJL70" s="241"/>
      <c r="NJM70" s="241"/>
      <c r="NJN70" s="241"/>
      <c r="NJO70" s="241"/>
      <c r="NJP70" s="241"/>
      <c r="NJQ70" s="241"/>
      <c r="NJR70" s="241"/>
      <c r="NJS70" s="241"/>
      <c r="NJT70" s="241"/>
      <c r="NJU70" s="241"/>
      <c r="NJV70" s="241"/>
      <c r="NJW70" s="241"/>
      <c r="NJX70" s="241"/>
      <c r="NJY70" s="241"/>
      <c r="NJZ70" s="241"/>
      <c r="NKA70" s="241"/>
      <c r="NKB70" s="241"/>
      <c r="NKC70" s="241"/>
      <c r="NKD70" s="241"/>
      <c r="NKE70" s="241"/>
      <c r="NKF70" s="241"/>
      <c r="NKG70" s="241"/>
      <c r="NKH70" s="241"/>
      <c r="NKI70" s="241"/>
      <c r="NKJ70" s="241"/>
      <c r="NKK70" s="241"/>
      <c r="NKL70" s="241"/>
      <c r="NKM70" s="241"/>
      <c r="NKN70" s="241"/>
      <c r="NKO70" s="241"/>
      <c r="NKP70" s="241"/>
      <c r="NKQ70" s="241"/>
      <c r="NKR70" s="241"/>
      <c r="NKS70" s="241"/>
      <c r="NKT70" s="241"/>
      <c r="NKU70" s="241"/>
      <c r="NKV70" s="241"/>
      <c r="NKW70" s="241"/>
      <c r="NKX70" s="241"/>
      <c r="NKY70" s="241"/>
      <c r="NKZ70" s="241"/>
      <c r="NLA70" s="241"/>
      <c r="NLB70" s="241"/>
      <c r="NLC70" s="241"/>
      <c r="NLD70" s="241"/>
      <c r="NLE70" s="241"/>
      <c r="NLF70" s="241"/>
      <c r="NLG70" s="241"/>
      <c r="NLH70" s="241"/>
      <c r="NLI70" s="241"/>
      <c r="NLJ70" s="241"/>
      <c r="NLK70" s="241"/>
      <c r="NLL70" s="241"/>
      <c r="NLM70" s="241"/>
      <c r="NLN70" s="241"/>
      <c r="NLO70" s="241"/>
      <c r="NLP70" s="241"/>
      <c r="NLQ70" s="241"/>
      <c r="NLR70" s="241"/>
      <c r="NLS70" s="241"/>
      <c r="NLT70" s="241"/>
      <c r="NLU70" s="241"/>
      <c r="NLV70" s="241"/>
      <c r="NLW70" s="241"/>
      <c r="NLX70" s="241"/>
      <c r="NLY70" s="241"/>
      <c r="NLZ70" s="241"/>
      <c r="NMA70" s="241"/>
      <c r="NMB70" s="241"/>
      <c r="NMC70" s="241"/>
      <c r="NMD70" s="241"/>
      <c r="NME70" s="241"/>
      <c r="NMF70" s="241"/>
      <c r="NMG70" s="241"/>
      <c r="NMH70" s="241"/>
      <c r="NMI70" s="241"/>
      <c r="NMJ70" s="241"/>
      <c r="NMK70" s="241"/>
      <c r="NML70" s="241"/>
      <c r="NMM70" s="241"/>
      <c r="NMN70" s="241"/>
      <c r="NMO70" s="241"/>
      <c r="NMP70" s="241"/>
      <c r="NMQ70" s="241"/>
      <c r="NMR70" s="241"/>
      <c r="NMS70" s="241"/>
      <c r="NMT70" s="241"/>
      <c r="NMU70" s="241"/>
      <c r="NMV70" s="241"/>
      <c r="NMW70" s="241"/>
      <c r="NMX70" s="241"/>
      <c r="NMY70" s="241"/>
      <c r="NMZ70" s="241"/>
      <c r="NNA70" s="241"/>
      <c r="NNB70" s="241"/>
      <c r="NNC70" s="241"/>
      <c r="NND70" s="241"/>
      <c r="NNE70" s="241"/>
      <c r="NNF70" s="241"/>
      <c r="NNG70" s="241"/>
      <c r="NNH70" s="241"/>
      <c r="NNI70" s="241"/>
      <c r="NNJ70" s="241"/>
      <c r="NNK70" s="241"/>
      <c r="NNL70" s="241"/>
      <c r="NNM70" s="241"/>
      <c r="NNN70" s="241"/>
      <c r="NNO70" s="241"/>
      <c r="NNP70" s="241"/>
      <c r="NNQ70" s="241"/>
      <c r="NNR70" s="241"/>
      <c r="NNS70" s="241"/>
      <c r="NNT70" s="241"/>
      <c r="NNU70" s="241"/>
      <c r="NNV70" s="241"/>
      <c r="NNW70" s="241"/>
      <c r="NNX70" s="241"/>
      <c r="NNY70" s="241"/>
      <c r="NNZ70" s="241"/>
      <c r="NOA70" s="241"/>
      <c r="NOB70" s="241"/>
      <c r="NOC70" s="241"/>
      <c r="NOD70" s="241"/>
      <c r="NOE70" s="241"/>
      <c r="NOF70" s="241"/>
      <c r="NOG70" s="241"/>
      <c r="NOH70" s="241"/>
      <c r="NOI70" s="241"/>
      <c r="NOJ70" s="241"/>
      <c r="NOK70" s="241"/>
      <c r="NOL70" s="241"/>
      <c r="NOM70" s="241"/>
      <c r="NON70" s="241"/>
      <c r="NOO70" s="241"/>
      <c r="NOP70" s="241"/>
      <c r="NOQ70" s="241"/>
      <c r="NOR70" s="241"/>
      <c r="NOS70" s="241"/>
      <c r="NOT70" s="241"/>
      <c r="NOU70" s="241"/>
      <c r="NOV70" s="241"/>
      <c r="NOW70" s="241"/>
      <c r="NOX70" s="241"/>
      <c r="NOY70" s="241"/>
      <c r="NOZ70" s="241"/>
      <c r="NPA70" s="241"/>
      <c r="NPB70" s="241"/>
      <c r="NPC70" s="241"/>
      <c r="NPD70" s="241"/>
      <c r="NPE70" s="241"/>
      <c r="NPF70" s="241"/>
      <c r="NPG70" s="241"/>
      <c r="NPH70" s="241"/>
      <c r="NPI70" s="241"/>
      <c r="NPJ70" s="241"/>
      <c r="NPK70" s="241"/>
      <c r="NPL70" s="241"/>
      <c r="NPM70" s="241"/>
      <c r="NPN70" s="241"/>
      <c r="NPO70" s="241"/>
      <c r="NPP70" s="241"/>
      <c r="NPQ70" s="241"/>
      <c r="NPR70" s="241"/>
      <c r="NPS70" s="241"/>
      <c r="NPT70" s="241"/>
      <c r="NPU70" s="241"/>
      <c r="NPV70" s="241"/>
      <c r="NPW70" s="241"/>
      <c r="NPX70" s="241"/>
      <c r="NPY70" s="241"/>
      <c r="NPZ70" s="241"/>
      <c r="NQA70" s="241"/>
      <c r="NQB70" s="241"/>
      <c r="NQC70" s="241"/>
      <c r="NQD70" s="241"/>
      <c r="NQE70" s="241"/>
      <c r="NQF70" s="241"/>
      <c r="NQG70" s="241"/>
      <c r="NQH70" s="241"/>
      <c r="NQI70" s="241"/>
      <c r="NQJ70" s="241"/>
      <c r="NQK70" s="241"/>
      <c r="NQL70" s="241"/>
      <c r="NQM70" s="241"/>
      <c r="NQN70" s="241"/>
      <c r="NQO70" s="241"/>
      <c r="NQP70" s="241"/>
      <c r="NQQ70" s="241"/>
      <c r="NQR70" s="241"/>
      <c r="NQS70" s="241"/>
      <c r="NQT70" s="241"/>
      <c r="NQU70" s="241"/>
      <c r="NQV70" s="241"/>
      <c r="NQW70" s="241"/>
      <c r="NQX70" s="241"/>
      <c r="NQY70" s="241"/>
      <c r="NQZ70" s="241"/>
      <c r="NRA70" s="241"/>
      <c r="NRB70" s="241"/>
      <c r="NRC70" s="241"/>
      <c r="NRD70" s="241"/>
      <c r="NRE70" s="241"/>
      <c r="NRF70" s="241"/>
      <c r="NRG70" s="241"/>
      <c r="NRH70" s="241"/>
      <c r="NRI70" s="241"/>
      <c r="NRJ70" s="241"/>
      <c r="NRK70" s="241"/>
      <c r="NRL70" s="241"/>
      <c r="NRM70" s="241"/>
      <c r="NRN70" s="241"/>
      <c r="NRO70" s="241"/>
      <c r="NRP70" s="241"/>
      <c r="NRQ70" s="241"/>
      <c r="NRR70" s="241"/>
      <c r="NRS70" s="241"/>
      <c r="NRT70" s="241"/>
      <c r="NRU70" s="241"/>
      <c r="NRV70" s="241"/>
      <c r="NRW70" s="241"/>
      <c r="NRX70" s="241"/>
      <c r="NRY70" s="241"/>
      <c r="NRZ70" s="241"/>
      <c r="NSA70" s="241"/>
      <c r="NSB70" s="241"/>
      <c r="NSC70" s="241"/>
      <c r="NSD70" s="241"/>
      <c r="NSE70" s="241"/>
      <c r="NSF70" s="241"/>
      <c r="NSG70" s="241"/>
      <c r="NSH70" s="241"/>
      <c r="NSI70" s="241"/>
      <c r="NSJ70" s="241"/>
      <c r="NSK70" s="241"/>
      <c r="NSL70" s="241"/>
      <c r="NSM70" s="241"/>
      <c r="NSN70" s="241"/>
      <c r="NSO70" s="241"/>
      <c r="NSP70" s="241"/>
      <c r="NSQ70" s="241"/>
      <c r="NSR70" s="241"/>
      <c r="NSS70" s="241"/>
      <c r="NST70" s="241"/>
      <c r="NSU70" s="241"/>
      <c r="NSV70" s="241"/>
      <c r="NSW70" s="241"/>
      <c r="NSX70" s="241"/>
      <c r="NSY70" s="241"/>
      <c r="NSZ70" s="241"/>
      <c r="NTA70" s="241"/>
      <c r="NTB70" s="241"/>
      <c r="NTC70" s="241"/>
      <c r="NTD70" s="241"/>
      <c r="NTE70" s="241"/>
      <c r="NTF70" s="241"/>
      <c r="NTG70" s="241"/>
      <c r="NTH70" s="241"/>
      <c r="NTI70" s="241"/>
      <c r="NTJ70" s="241"/>
      <c r="NTK70" s="241"/>
      <c r="NTL70" s="241"/>
      <c r="NTM70" s="241"/>
      <c r="NTN70" s="241"/>
      <c r="NTO70" s="241"/>
      <c r="NTP70" s="241"/>
      <c r="NTQ70" s="241"/>
      <c r="NTR70" s="241"/>
      <c r="NTS70" s="241"/>
      <c r="NTT70" s="241"/>
      <c r="NTU70" s="241"/>
      <c r="NTV70" s="241"/>
      <c r="NTW70" s="241"/>
      <c r="NTX70" s="241"/>
      <c r="NTY70" s="241"/>
      <c r="NTZ70" s="241"/>
      <c r="NUA70" s="241"/>
      <c r="NUB70" s="241"/>
      <c r="NUC70" s="241"/>
      <c r="NUD70" s="241"/>
      <c r="NUE70" s="241"/>
      <c r="NUF70" s="241"/>
      <c r="NUG70" s="241"/>
      <c r="NUH70" s="241"/>
      <c r="NUI70" s="241"/>
      <c r="NUJ70" s="241"/>
      <c r="NUK70" s="241"/>
      <c r="NUL70" s="241"/>
      <c r="NUM70" s="241"/>
      <c r="NUN70" s="241"/>
      <c r="NUO70" s="241"/>
      <c r="NUP70" s="241"/>
      <c r="NUQ70" s="241"/>
      <c r="NUR70" s="241"/>
      <c r="NUS70" s="241"/>
      <c r="NUT70" s="241"/>
      <c r="NUU70" s="241"/>
      <c r="NUV70" s="241"/>
      <c r="NUW70" s="241"/>
      <c r="NUX70" s="241"/>
      <c r="NUY70" s="241"/>
      <c r="NUZ70" s="241"/>
      <c r="NVA70" s="241"/>
      <c r="NVB70" s="241"/>
      <c r="NVC70" s="241"/>
      <c r="NVD70" s="241"/>
      <c r="NVE70" s="241"/>
      <c r="NVF70" s="241"/>
      <c r="NVG70" s="241"/>
      <c r="NVH70" s="241"/>
      <c r="NVI70" s="241"/>
      <c r="NVJ70" s="241"/>
      <c r="NVK70" s="241"/>
      <c r="NVL70" s="241"/>
      <c r="NVM70" s="241"/>
      <c r="NVN70" s="241"/>
      <c r="NVO70" s="241"/>
      <c r="NVP70" s="241"/>
      <c r="NVQ70" s="241"/>
      <c r="NVR70" s="241"/>
      <c r="NVS70" s="241"/>
      <c r="NVT70" s="241"/>
      <c r="NVU70" s="241"/>
      <c r="NVV70" s="241"/>
      <c r="NVW70" s="241"/>
      <c r="NVX70" s="241"/>
      <c r="NVY70" s="241"/>
      <c r="NVZ70" s="241"/>
      <c r="NWA70" s="241"/>
      <c r="NWB70" s="241"/>
      <c r="NWC70" s="241"/>
      <c r="NWD70" s="241"/>
      <c r="NWE70" s="241"/>
      <c r="NWF70" s="241"/>
      <c r="NWG70" s="241"/>
      <c r="NWH70" s="241"/>
      <c r="NWI70" s="241"/>
      <c r="NWJ70" s="241"/>
      <c r="NWK70" s="241"/>
      <c r="NWL70" s="241"/>
      <c r="NWM70" s="241"/>
      <c r="NWN70" s="241"/>
      <c r="NWO70" s="241"/>
      <c r="NWP70" s="241"/>
      <c r="NWQ70" s="241"/>
      <c r="NWR70" s="241"/>
      <c r="NWS70" s="241"/>
      <c r="NWT70" s="241"/>
      <c r="NWU70" s="241"/>
      <c r="NWV70" s="241"/>
      <c r="NWW70" s="241"/>
      <c r="NWX70" s="241"/>
      <c r="NWY70" s="241"/>
      <c r="NWZ70" s="241"/>
      <c r="NXA70" s="241"/>
      <c r="NXB70" s="241"/>
      <c r="NXC70" s="241"/>
      <c r="NXD70" s="241"/>
      <c r="NXE70" s="241"/>
      <c r="NXF70" s="241"/>
      <c r="NXG70" s="241"/>
      <c r="NXH70" s="241"/>
      <c r="NXI70" s="241"/>
      <c r="NXJ70" s="241"/>
      <c r="NXK70" s="241"/>
      <c r="NXL70" s="241"/>
      <c r="NXM70" s="241"/>
      <c r="NXN70" s="241"/>
      <c r="NXO70" s="241"/>
      <c r="NXP70" s="241"/>
      <c r="NXQ70" s="241"/>
      <c r="NXR70" s="241"/>
      <c r="NXS70" s="241"/>
      <c r="NXT70" s="241"/>
      <c r="NXU70" s="241"/>
      <c r="NXV70" s="241"/>
      <c r="NXW70" s="241"/>
      <c r="NXX70" s="241"/>
      <c r="NXY70" s="241"/>
      <c r="NXZ70" s="241"/>
      <c r="NYA70" s="241"/>
      <c r="NYB70" s="241"/>
      <c r="NYC70" s="241"/>
      <c r="NYD70" s="241"/>
      <c r="NYE70" s="241"/>
      <c r="NYF70" s="241"/>
      <c r="NYG70" s="241"/>
      <c r="NYH70" s="241"/>
      <c r="NYI70" s="241"/>
      <c r="NYJ70" s="241"/>
      <c r="NYK70" s="241"/>
      <c r="NYL70" s="241"/>
      <c r="NYM70" s="241"/>
      <c r="NYN70" s="241"/>
      <c r="NYO70" s="241"/>
      <c r="NYP70" s="241"/>
      <c r="NYQ70" s="241"/>
      <c r="NYR70" s="241"/>
      <c r="NYS70" s="241"/>
      <c r="NYT70" s="241"/>
      <c r="NYU70" s="241"/>
      <c r="NYV70" s="241"/>
      <c r="NYW70" s="241"/>
      <c r="NYX70" s="241"/>
      <c r="NYY70" s="241"/>
      <c r="NYZ70" s="241"/>
      <c r="NZA70" s="241"/>
      <c r="NZB70" s="241"/>
      <c r="NZC70" s="241"/>
      <c r="NZD70" s="241"/>
      <c r="NZE70" s="241"/>
      <c r="NZF70" s="241"/>
      <c r="NZG70" s="241"/>
      <c r="NZH70" s="241"/>
      <c r="NZI70" s="241"/>
      <c r="NZJ70" s="241"/>
      <c r="NZK70" s="241"/>
      <c r="NZL70" s="241"/>
      <c r="NZM70" s="241"/>
      <c r="NZN70" s="241"/>
      <c r="NZO70" s="241"/>
      <c r="NZP70" s="241"/>
      <c r="NZQ70" s="241"/>
      <c r="NZR70" s="241"/>
      <c r="NZS70" s="241"/>
      <c r="NZT70" s="241"/>
      <c r="NZU70" s="241"/>
      <c r="NZV70" s="241"/>
      <c r="NZW70" s="241"/>
      <c r="NZX70" s="241"/>
      <c r="NZY70" s="241"/>
      <c r="NZZ70" s="241"/>
      <c r="OAA70" s="241"/>
      <c r="OAB70" s="241"/>
      <c r="OAC70" s="241"/>
      <c r="OAD70" s="241"/>
      <c r="OAE70" s="241"/>
      <c r="OAF70" s="241"/>
      <c r="OAG70" s="241"/>
      <c r="OAH70" s="241"/>
      <c r="OAI70" s="241"/>
      <c r="OAJ70" s="241"/>
      <c r="OAK70" s="241"/>
      <c r="OAL70" s="241"/>
      <c r="OAM70" s="241"/>
      <c r="OAN70" s="241"/>
      <c r="OAO70" s="241"/>
      <c r="OAP70" s="241"/>
      <c r="OAQ70" s="241"/>
      <c r="OAR70" s="241"/>
      <c r="OAS70" s="241"/>
      <c r="OAT70" s="241"/>
      <c r="OAU70" s="241"/>
      <c r="OAV70" s="241"/>
      <c r="OAW70" s="241"/>
      <c r="OAX70" s="241"/>
      <c r="OAY70" s="241"/>
      <c r="OAZ70" s="241"/>
      <c r="OBA70" s="241"/>
      <c r="OBB70" s="241"/>
      <c r="OBC70" s="241"/>
      <c r="OBD70" s="241"/>
      <c r="OBE70" s="241"/>
      <c r="OBF70" s="241"/>
      <c r="OBG70" s="241"/>
      <c r="OBH70" s="241"/>
      <c r="OBI70" s="241"/>
      <c r="OBJ70" s="241"/>
      <c r="OBK70" s="241"/>
      <c r="OBL70" s="241"/>
      <c r="OBM70" s="241"/>
      <c r="OBN70" s="241"/>
      <c r="OBO70" s="241"/>
      <c r="OBP70" s="241"/>
      <c r="OBQ70" s="241"/>
      <c r="OBR70" s="241"/>
      <c r="OBS70" s="241"/>
      <c r="OBT70" s="241"/>
      <c r="OBU70" s="241"/>
      <c r="OBV70" s="241"/>
      <c r="OBW70" s="241"/>
      <c r="OBX70" s="241"/>
      <c r="OBY70" s="241"/>
      <c r="OBZ70" s="241"/>
      <c r="OCA70" s="241"/>
      <c r="OCB70" s="241"/>
      <c r="OCC70" s="241"/>
      <c r="OCD70" s="241"/>
      <c r="OCE70" s="241"/>
      <c r="OCF70" s="241"/>
      <c r="OCG70" s="241"/>
      <c r="OCH70" s="241"/>
      <c r="OCI70" s="241"/>
      <c r="OCJ70" s="241"/>
      <c r="OCK70" s="241"/>
      <c r="OCL70" s="241"/>
      <c r="OCM70" s="241"/>
      <c r="OCN70" s="241"/>
      <c r="OCO70" s="241"/>
      <c r="OCP70" s="241"/>
      <c r="OCQ70" s="241"/>
      <c r="OCR70" s="241"/>
      <c r="OCS70" s="241"/>
      <c r="OCT70" s="241"/>
      <c r="OCU70" s="241"/>
      <c r="OCV70" s="241"/>
      <c r="OCW70" s="241"/>
      <c r="OCX70" s="241"/>
      <c r="OCY70" s="241"/>
      <c r="OCZ70" s="241"/>
      <c r="ODA70" s="241"/>
      <c r="ODB70" s="241"/>
      <c r="ODC70" s="241"/>
      <c r="ODD70" s="241"/>
      <c r="ODE70" s="241"/>
      <c r="ODF70" s="241"/>
      <c r="ODG70" s="241"/>
      <c r="ODH70" s="241"/>
      <c r="ODI70" s="241"/>
      <c r="ODJ70" s="241"/>
      <c r="ODK70" s="241"/>
      <c r="ODL70" s="241"/>
      <c r="ODM70" s="241"/>
      <c r="ODN70" s="241"/>
      <c r="ODO70" s="241"/>
      <c r="ODP70" s="241"/>
      <c r="ODQ70" s="241"/>
      <c r="ODR70" s="241"/>
      <c r="ODS70" s="241"/>
      <c r="ODT70" s="241"/>
      <c r="ODU70" s="241"/>
      <c r="ODV70" s="241"/>
      <c r="ODW70" s="241"/>
      <c r="ODX70" s="241"/>
      <c r="ODY70" s="241"/>
      <c r="ODZ70" s="241"/>
      <c r="OEA70" s="241"/>
      <c r="OEB70" s="241"/>
      <c r="OEC70" s="241"/>
      <c r="OED70" s="241"/>
      <c r="OEE70" s="241"/>
      <c r="OEF70" s="241"/>
      <c r="OEG70" s="241"/>
      <c r="OEH70" s="241"/>
      <c r="OEI70" s="241"/>
      <c r="OEJ70" s="241"/>
      <c r="OEK70" s="241"/>
      <c r="OEL70" s="241"/>
      <c r="OEM70" s="241"/>
      <c r="OEN70" s="241"/>
      <c r="OEO70" s="241"/>
      <c r="OEP70" s="241"/>
      <c r="OEQ70" s="241"/>
      <c r="OER70" s="241"/>
      <c r="OES70" s="241"/>
      <c r="OET70" s="241"/>
      <c r="OEU70" s="241"/>
      <c r="OEV70" s="241"/>
      <c r="OEW70" s="241"/>
      <c r="OEX70" s="241"/>
      <c r="OEY70" s="241"/>
      <c r="OEZ70" s="241"/>
      <c r="OFA70" s="241"/>
      <c r="OFB70" s="241"/>
      <c r="OFC70" s="241"/>
      <c r="OFD70" s="241"/>
      <c r="OFE70" s="241"/>
      <c r="OFF70" s="241"/>
      <c r="OFG70" s="241"/>
      <c r="OFH70" s="241"/>
      <c r="OFI70" s="241"/>
      <c r="OFJ70" s="241"/>
      <c r="OFK70" s="241"/>
      <c r="OFL70" s="241"/>
      <c r="OFM70" s="241"/>
      <c r="OFN70" s="241"/>
      <c r="OFO70" s="241"/>
      <c r="OFP70" s="241"/>
      <c r="OFQ70" s="241"/>
      <c r="OFR70" s="241"/>
      <c r="OFS70" s="241"/>
      <c r="OFT70" s="241"/>
      <c r="OFU70" s="241"/>
      <c r="OFV70" s="241"/>
      <c r="OFW70" s="241"/>
      <c r="OFX70" s="241"/>
      <c r="OFY70" s="241"/>
      <c r="OFZ70" s="241"/>
      <c r="OGA70" s="241"/>
      <c r="OGB70" s="241"/>
      <c r="OGC70" s="241"/>
      <c r="OGD70" s="241"/>
      <c r="OGE70" s="241"/>
      <c r="OGF70" s="241"/>
      <c r="OGG70" s="241"/>
      <c r="OGH70" s="241"/>
      <c r="OGI70" s="241"/>
      <c r="OGJ70" s="241"/>
      <c r="OGK70" s="241"/>
      <c r="OGL70" s="241"/>
      <c r="OGM70" s="241"/>
      <c r="OGN70" s="241"/>
      <c r="OGO70" s="241"/>
      <c r="OGP70" s="241"/>
      <c r="OGQ70" s="241"/>
      <c r="OGR70" s="241"/>
      <c r="OGS70" s="241"/>
      <c r="OGT70" s="241"/>
      <c r="OGU70" s="241"/>
      <c r="OGV70" s="241"/>
      <c r="OGW70" s="241"/>
      <c r="OGX70" s="241"/>
      <c r="OGY70" s="241"/>
      <c r="OGZ70" s="241"/>
      <c r="OHA70" s="241"/>
      <c r="OHB70" s="241"/>
      <c r="OHC70" s="241"/>
      <c r="OHD70" s="241"/>
      <c r="OHE70" s="241"/>
      <c r="OHF70" s="241"/>
      <c r="OHG70" s="241"/>
      <c r="OHH70" s="241"/>
      <c r="OHI70" s="241"/>
      <c r="OHJ70" s="241"/>
      <c r="OHK70" s="241"/>
      <c r="OHL70" s="241"/>
      <c r="OHM70" s="241"/>
      <c r="OHN70" s="241"/>
      <c r="OHO70" s="241"/>
      <c r="OHP70" s="241"/>
      <c r="OHQ70" s="241"/>
      <c r="OHR70" s="241"/>
      <c r="OHS70" s="241"/>
      <c r="OHT70" s="241"/>
      <c r="OHU70" s="241"/>
      <c r="OHV70" s="241"/>
      <c r="OHW70" s="241"/>
      <c r="OHX70" s="241"/>
      <c r="OHY70" s="241"/>
      <c r="OHZ70" s="241"/>
      <c r="OIA70" s="241"/>
      <c r="OIB70" s="241"/>
      <c r="OIC70" s="241"/>
      <c r="OID70" s="241"/>
      <c r="OIE70" s="241"/>
      <c r="OIF70" s="241"/>
      <c r="OIG70" s="241"/>
      <c r="OIH70" s="241"/>
      <c r="OII70" s="241"/>
      <c r="OIJ70" s="241"/>
      <c r="OIK70" s="241"/>
      <c r="OIL70" s="241"/>
      <c r="OIM70" s="241"/>
      <c r="OIN70" s="241"/>
      <c r="OIO70" s="241"/>
      <c r="OIP70" s="241"/>
      <c r="OIQ70" s="241"/>
      <c r="OIR70" s="241"/>
      <c r="OIS70" s="241"/>
      <c r="OIT70" s="241"/>
      <c r="OIU70" s="241"/>
      <c r="OIV70" s="241"/>
      <c r="OIW70" s="241"/>
      <c r="OIX70" s="241"/>
      <c r="OIY70" s="241"/>
      <c r="OIZ70" s="241"/>
      <c r="OJA70" s="241"/>
      <c r="OJB70" s="241"/>
      <c r="OJC70" s="241"/>
      <c r="OJD70" s="241"/>
      <c r="OJE70" s="241"/>
      <c r="OJF70" s="241"/>
      <c r="OJG70" s="241"/>
      <c r="OJH70" s="241"/>
      <c r="OJI70" s="241"/>
      <c r="OJJ70" s="241"/>
      <c r="OJK70" s="241"/>
      <c r="OJL70" s="241"/>
      <c r="OJM70" s="241"/>
      <c r="OJN70" s="241"/>
      <c r="OJO70" s="241"/>
      <c r="OJP70" s="241"/>
      <c r="OJQ70" s="241"/>
      <c r="OJR70" s="241"/>
      <c r="OJS70" s="241"/>
      <c r="OJT70" s="241"/>
      <c r="OJU70" s="241"/>
      <c r="OJV70" s="241"/>
      <c r="OJW70" s="241"/>
      <c r="OJX70" s="241"/>
      <c r="OJY70" s="241"/>
      <c r="OJZ70" s="241"/>
      <c r="OKA70" s="241"/>
      <c r="OKB70" s="241"/>
      <c r="OKC70" s="241"/>
      <c r="OKD70" s="241"/>
      <c r="OKE70" s="241"/>
      <c r="OKF70" s="241"/>
      <c r="OKG70" s="241"/>
      <c r="OKH70" s="241"/>
      <c r="OKI70" s="241"/>
      <c r="OKJ70" s="241"/>
      <c r="OKK70" s="241"/>
      <c r="OKL70" s="241"/>
      <c r="OKM70" s="241"/>
      <c r="OKN70" s="241"/>
      <c r="OKO70" s="241"/>
      <c r="OKP70" s="241"/>
      <c r="OKQ70" s="241"/>
      <c r="OKR70" s="241"/>
      <c r="OKS70" s="241"/>
      <c r="OKT70" s="241"/>
      <c r="OKU70" s="241"/>
      <c r="OKV70" s="241"/>
      <c r="OKW70" s="241"/>
      <c r="OKX70" s="241"/>
      <c r="OKY70" s="241"/>
      <c r="OKZ70" s="241"/>
      <c r="OLA70" s="241"/>
      <c r="OLB70" s="241"/>
      <c r="OLC70" s="241"/>
      <c r="OLD70" s="241"/>
      <c r="OLE70" s="241"/>
      <c r="OLF70" s="241"/>
      <c r="OLG70" s="241"/>
      <c r="OLH70" s="241"/>
      <c r="OLI70" s="241"/>
      <c r="OLJ70" s="241"/>
      <c r="OLK70" s="241"/>
      <c r="OLL70" s="241"/>
      <c r="OLM70" s="241"/>
      <c r="OLN70" s="241"/>
      <c r="OLO70" s="241"/>
      <c r="OLP70" s="241"/>
      <c r="OLQ70" s="241"/>
      <c r="OLR70" s="241"/>
      <c r="OLS70" s="241"/>
      <c r="OLT70" s="241"/>
      <c r="OLU70" s="241"/>
      <c r="OLV70" s="241"/>
      <c r="OLW70" s="241"/>
      <c r="OLX70" s="241"/>
      <c r="OLY70" s="241"/>
      <c r="OLZ70" s="241"/>
      <c r="OMA70" s="241"/>
      <c r="OMB70" s="241"/>
      <c r="OMC70" s="241"/>
      <c r="OMD70" s="241"/>
      <c r="OME70" s="241"/>
      <c r="OMF70" s="241"/>
      <c r="OMG70" s="241"/>
      <c r="OMH70" s="241"/>
      <c r="OMI70" s="241"/>
      <c r="OMJ70" s="241"/>
      <c r="OMK70" s="241"/>
      <c r="OML70" s="241"/>
      <c r="OMM70" s="241"/>
      <c r="OMN70" s="241"/>
      <c r="OMO70" s="241"/>
      <c r="OMP70" s="241"/>
      <c r="OMQ70" s="241"/>
      <c r="OMR70" s="241"/>
      <c r="OMS70" s="241"/>
      <c r="OMT70" s="241"/>
      <c r="OMU70" s="241"/>
      <c r="OMV70" s="241"/>
      <c r="OMW70" s="241"/>
      <c r="OMX70" s="241"/>
      <c r="OMY70" s="241"/>
      <c r="OMZ70" s="241"/>
      <c r="ONA70" s="241"/>
      <c r="ONB70" s="241"/>
      <c r="ONC70" s="241"/>
      <c r="OND70" s="241"/>
      <c r="ONE70" s="241"/>
      <c r="ONF70" s="241"/>
      <c r="ONG70" s="241"/>
      <c r="ONH70" s="241"/>
      <c r="ONI70" s="241"/>
      <c r="ONJ70" s="241"/>
      <c r="ONK70" s="241"/>
      <c r="ONL70" s="241"/>
      <c r="ONM70" s="241"/>
      <c r="ONN70" s="241"/>
      <c r="ONO70" s="241"/>
      <c r="ONP70" s="241"/>
      <c r="ONQ70" s="241"/>
      <c r="ONR70" s="241"/>
      <c r="ONS70" s="241"/>
      <c r="ONT70" s="241"/>
      <c r="ONU70" s="241"/>
      <c r="ONV70" s="241"/>
      <c r="ONW70" s="241"/>
      <c r="ONX70" s="241"/>
      <c r="ONY70" s="241"/>
      <c r="ONZ70" s="241"/>
      <c r="OOA70" s="241"/>
      <c r="OOB70" s="241"/>
      <c r="OOC70" s="241"/>
      <c r="OOD70" s="241"/>
      <c r="OOE70" s="241"/>
      <c r="OOF70" s="241"/>
      <c r="OOG70" s="241"/>
      <c r="OOH70" s="241"/>
      <c r="OOI70" s="241"/>
      <c r="OOJ70" s="241"/>
      <c r="OOK70" s="241"/>
      <c r="OOL70" s="241"/>
      <c r="OOM70" s="241"/>
      <c r="OON70" s="241"/>
      <c r="OOO70" s="241"/>
      <c r="OOP70" s="241"/>
      <c r="OOQ70" s="241"/>
      <c r="OOR70" s="241"/>
      <c r="OOS70" s="241"/>
      <c r="OOT70" s="241"/>
      <c r="OOU70" s="241"/>
      <c r="OOV70" s="241"/>
      <c r="OOW70" s="241"/>
      <c r="OOX70" s="241"/>
      <c r="OOY70" s="241"/>
      <c r="OOZ70" s="241"/>
      <c r="OPA70" s="241"/>
      <c r="OPB70" s="241"/>
      <c r="OPC70" s="241"/>
      <c r="OPD70" s="241"/>
      <c r="OPE70" s="241"/>
      <c r="OPF70" s="241"/>
      <c r="OPG70" s="241"/>
      <c r="OPH70" s="241"/>
      <c r="OPI70" s="241"/>
      <c r="OPJ70" s="241"/>
      <c r="OPK70" s="241"/>
      <c r="OPL70" s="241"/>
      <c r="OPM70" s="241"/>
      <c r="OPN70" s="241"/>
      <c r="OPO70" s="241"/>
      <c r="OPP70" s="241"/>
      <c r="OPQ70" s="241"/>
      <c r="OPR70" s="241"/>
      <c r="OPS70" s="241"/>
      <c r="OPT70" s="241"/>
      <c r="OPU70" s="241"/>
      <c r="OPV70" s="241"/>
      <c r="OPW70" s="241"/>
      <c r="OPX70" s="241"/>
      <c r="OPY70" s="241"/>
      <c r="OPZ70" s="241"/>
      <c r="OQA70" s="241"/>
      <c r="OQB70" s="241"/>
      <c r="OQC70" s="241"/>
      <c r="OQD70" s="241"/>
      <c r="OQE70" s="241"/>
      <c r="OQF70" s="241"/>
      <c r="OQG70" s="241"/>
      <c r="OQH70" s="241"/>
      <c r="OQI70" s="241"/>
      <c r="OQJ70" s="241"/>
      <c r="OQK70" s="241"/>
      <c r="OQL70" s="241"/>
      <c r="OQM70" s="241"/>
      <c r="OQN70" s="241"/>
      <c r="OQO70" s="241"/>
      <c r="OQP70" s="241"/>
      <c r="OQQ70" s="241"/>
      <c r="OQR70" s="241"/>
      <c r="OQS70" s="241"/>
      <c r="OQT70" s="241"/>
      <c r="OQU70" s="241"/>
      <c r="OQV70" s="241"/>
      <c r="OQW70" s="241"/>
      <c r="OQX70" s="241"/>
      <c r="OQY70" s="241"/>
      <c r="OQZ70" s="241"/>
      <c r="ORA70" s="241"/>
      <c r="ORB70" s="241"/>
      <c r="ORC70" s="241"/>
      <c r="ORD70" s="241"/>
      <c r="ORE70" s="241"/>
      <c r="ORF70" s="241"/>
      <c r="ORG70" s="241"/>
      <c r="ORH70" s="241"/>
      <c r="ORI70" s="241"/>
      <c r="ORJ70" s="241"/>
      <c r="ORK70" s="241"/>
      <c r="ORL70" s="241"/>
      <c r="ORM70" s="241"/>
      <c r="ORN70" s="241"/>
      <c r="ORO70" s="241"/>
      <c r="ORP70" s="241"/>
      <c r="ORQ70" s="241"/>
      <c r="ORR70" s="241"/>
      <c r="ORS70" s="241"/>
      <c r="ORT70" s="241"/>
      <c r="ORU70" s="241"/>
      <c r="ORV70" s="241"/>
      <c r="ORW70" s="241"/>
      <c r="ORX70" s="241"/>
      <c r="ORY70" s="241"/>
      <c r="ORZ70" s="241"/>
      <c r="OSA70" s="241"/>
      <c r="OSB70" s="241"/>
      <c r="OSC70" s="241"/>
      <c r="OSD70" s="241"/>
      <c r="OSE70" s="241"/>
      <c r="OSF70" s="241"/>
      <c r="OSG70" s="241"/>
      <c r="OSH70" s="241"/>
      <c r="OSI70" s="241"/>
      <c r="OSJ70" s="241"/>
      <c r="OSK70" s="241"/>
      <c r="OSL70" s="241"/>
      <c r="OSM70" s="241"/>
      <c r="OSN70" s="241"/>
      <c r="OSO70" s="241"/>
      <c r="OSP70" s="241"/>
      <c r="OSQ70" s="241"/>
      <c r="OSR70" s="241"/>
      <c r="OSS70" s="241"/>
      <c r="OST70" s="241"/>
      <c r="OSU70" s="241"/>
      <c r="OSV70" s="241"/>
      <c r="OSW70" s="241"/>
      <c r="OSX70" s="241"/>
      <c r="OSY70" s="241"/>
      <c r="OSZ70" s="241"/>
      <c r="OTA70" s="241"/>
      <c r="OTB70" s="241"/>
      <c r="OTC70" s="241"/>
      <c r="OTD70" s="241"/>
      <c r="OTE70" s="241"/>
      <c r="OTF70" s="241"/>
      <c r="OTG70" s="241"/>
      <c r="OTH70" s="241"/>
      <c r="OTI70" s="241"/>
      <c r="OTJ70" s="241"/>
      <c r="OTK70" s="241"/>
      <c r="OTL70" s="241"/>
      <c r="OTM70" s="241"/>
      <c r="OTN70" s="241"/>
      <c r="OTO70" s="241"/>
      <c r="OTP70" s="241"/>
      <c r="OTQ70" s="241"/>
      <c r="OTR70" s="241"/>
      <c r="OTS70" s="241"/>
      <c r="OTT70" s="241"/>
      <c r="OTU70" s="241"/>
      <c r="OTV70" s="241"/>
      <c r="OTW70" s="241"/>
      <c r="OTX70" s="241"/>
      <c r="OTY70" s="241"/>
      <c r="OTZ70" s="241"/>
      <c r="OUA70" s="241"/>
      <c r="OUB70" s="241"/>
      <c r="OUC70" s="241"/>
      <c r="OUD70" s="241"/>
      <c r="OUE70" s="241"/>
      <c r="OUF70" s="241"/>
      <c r="OUG70" s="241"/>
      <c r="OUH70" s="241"/>
      <c r="OUI70" s="241"/>
      <c r="OUJ70" s="241"/>
      <c r="OUK70" s="241"/>
      <c r="OUL70" s="241"/>
      <c r="OUM70" s="241"/>
      <c r="OUN70" s="241"/>
      <c r="OUO70" s="241"/>
      <c r="OUP70" s="241"/>
      <c r="OUQ70" s="241"/>
      <c r="OUR70" s="241"/>
      <c r="OUS70" s="241"/>
      <c r="OUT70" s="241"/>
      <c r="OUU70" s="241"/>
      <c r="OUV70" s="241"/>
      <c r="OUW70" s="241"/>
      <c r="OUX70" s="241"/>
      <c r="OUY70" s="241"/>
      <c r="OUZ70" s="241"/>
      <c r="OVA70" s="241"/>
      <c r="OVB70" s="241"/>
      <c r="OVC70" s="241"/>
      <c r="OVD70" s="241"/>
      <c r="OVE70" s="241"/>
      <c r="OVF70" s="241"/>
      <c r="OVG70" s="241"/>
      <c r="OVH70" s="241"/>
      <c r="OVI70" s="241"/>
      <c r="OVJ70" s="241"/>
      <c r="OVK70" s="241"/>
      <c r="OVL70" s="241"/>
      <c r="OVM70" s="241"/>
      <c r="OVN70" s="241"/>
      <c r="OVO70" s="241"/>
      <c r="OVP70" s="241"/>
      <c r="OVQ70" s="241"/>
      <c r="OVR70" s="241"/>
      <c r="OVS70" s="241"/>
      <c r="OVT70" s="241"/>
      <c r="OVU70" s="241"/>
      <c r="OVV70" s="241"/>
      <c r="OVW70" s="241"/>
      <c r="OVX70" s="241"/>
      <c r="OVY70" s="241"/>
      <c r="OVZ70" s="241"/>
      <c r="OWA70" s="241"/>
      <c r="OWB70" s="241"/>
      <c r="OWC70" s="241"/>
      <c r="OWD70" s="241"/>
      <c r="OWE70" s="241"/>
      <c r="OWF70" s="241"/>
      <c r="OWG70" s="241"/>
      <c r="OWH70" s="241"/>
      <c r="OWI70" s="241"/>
      <c r="OWJ70" s="241"/>
      <c r="OWK70" s="241"/>
      <c r="OWL70" s="241"/>
      <c r="OWM70" s="241"/>
      <c r="OWN70" s="241"/>
      <c r="OWO70" s="241"/>
      <c r="OWP70" s="241"/>
      <c r="OWQ70" s="241"/>
      <c r="OWR70" s="241"/>
      <c r="OWS70" s="241"/>
      <c r="OWT70" s="241"/>
      <c r="OWU70" s="241"/>
      <c r="OWV70" s="241"/>
      <c r="OWW70" s="241"/>
      <c r="OWX70" s="241"/>
      <c r="OWY70" s="241"/>
      <c r="OWZ70" s="241"/>
      <c r="OXA70" s="241"/>
      <c r="OXB70" s="241"/>
      <c r="OXC70" s="241"/>
      <c r="OXD70" s="241"/>
      <c r="OXE70" s="241"/>
      <c r="OXF70" s="241"/>
      <c r="OXG70" s="241"/>
      <c r="OXH70" s="241"/>
      <c r="OXI70" s="241"/>
      <c r="OXJ70" s="241"/>
      <c r="OXK70" s="241"/>
      <c r="OXL70" s="241"/>
      <c r="OXM70" s="241"/>
      <c r="OXN70" s="241"/>
      <c r="OXO70" s="241"/>
      <c r="OXP70" s="241"/>
      <c r="OXQ70" s="241"/>
      <c r="OXR70" s="241"/>
      <c r="OXS70" s="241"/>
      <c r="OXT70" s="241"/>
      <c r="OXU70" s="241"/>
      <c r="OXV70" s="241"/>
      <c r="OXW70" s="241"/>
      <c r="OXX70" s="241"/>
      <c r="OXY70" s="241"/>
      <c r="OXZ70" s="241"/>
      <c r="OYA70" s="241"/>
      <c r="OYB70" s="241"/>
      <c r="OYC70" s="241"/>
      <c r="OYD70" s="241"/>
      <c r="OYE70" s="241"/>
      <c r="OYF70" s="241"/>
      <c r="OYG70" s="241"/>
      <c r="OYH70" s="241"/>
      <c r="OYI70" s="241"/>
      <c r="OYJ70" s="241"/>
      <c r="OYK70" s="241"/>
      <c r="OYL70" s="241"/>
      <c r="OYM70" s="241"/>
      <c r="OYN70" s="241"/>
      <c r="OYO70" s="241"/>
      <c r="OYP70" s="241"/>
      <c r="OYQ70" s="241"/>
      <c r="OYR70" s="241"/>
      <c r="OYS70" s="241"/>
      <c r="OYT70" s="241"/>
      <c r="OYU70" s="241"/>
      <c r="OYV70" s="241"/>
      <c r="OYW70" s="241"/>
      <c r="OYX70" s="241"/>
      <c r="OYY70" s="241"/>
      <c r="OYZ70" s="241"/>
      <c r="OZA70" s="241"/>
      <c r="OZB70" s="241"/>
      <c r="OZC70" s="241"/>
      <c r="OZD70" s="241"/>
      <c r="OZE70" s="241"/>
      <c r="OZF70" s="241"/>
      <c r="OZG70" s="241"/>
      <c r="OZH70" s="241"/>
      <c r="OZI70" s="241"/>
      <c r="OZJ70" s="241"/>
      <c r="OZK70" s="241"/>
      <c r="OZL70" s="241"/>
      <c r="OZM70" s="241"/>
      <c r="OZN70" s="241"/>
      <c r="OZO70" s="241"/>
      <c r="OZP70" s="241"/>
      <c r="OZQ70" s="241"/>
      <c r="OZR70" s="241"/>
      <c r="OZS70" s="241"/>
      <c r="OZT70" s="241"/>
      <c r="OZU70" s="241"/>
      <c r="OZV70" s="241"/>
      <c r="OZW70" s="241"/>
      <c r="OZX70" s="241"/>
      <c r="OZY70" s="241"/>
      <c r="OZZ70" s="241"/>
      <c r="PAA70" s="241"/>
      <c r="PAB70" s="241"/>
      <c r="PAC70" s="241"/>
      <c r="PAD70" s="241"/>
      <c r="PAE70" s="241"/>
      <c r="PAF70" s="241"/>
      <c r="PAG70" s="241"/>
      <c r="PAH70" s="241"/>
      <c r="PAI70" s="241"/>
      <c r="PAJ70" s="241"/>
      <c r="PAK70" s="241"/>
      <c r="PAL70" s="241"/>
      <c r="PAM70" s="241"/>
      <c r="PAN70" s="241"/>
      <c r="PAO70" s="241"/>
      <c r="PAP70" s="241"/>
      <c r="PAQ70" s="241"/>
      <c r="PAR70" s="241"/>
      <c r="PAS70" s="241"/>
      <c r="PAT70" s="241"/>
      <c r="PAU70" s="241"/>
      <c r="PAV70" s="241"/>
      <c r="PAW70" s="241"/>
      <c r="PAX70" s="241"/>
      <c r="PAY70" s="241"/>
      <c r="PAZ70" s="241"/>
      <c r="PBA70" s="241"/>
      <c r="PBB70" s="241"/>
      <c r="PBC70" s="241"/>
      <c r="PBD70" s="241"/>
      <c r="PBE70" s="241"/>
      <c r="PBF70" s="241"/>
      <c r="PBG70" s="241"/>
      <c r="PBH70" s="241"/>
      <c r="PBI70" s="241"/>
      <c r="PBJ70" s="241"/>
      <c r="PBK70" s="241"/>
      <c r="PBL70" s="241"/>
      <c r="PBM70" s="241"/>
      <c r="PBN70" s="241"/>
      <c r="PBO70" s="241"/>
      <c r="PBP70" s="241"/>
      <c r="PBQ70" s="241"/>
      <c r="PBR70" s="241"/>
      <c r="PBS70" s="241"/>
      <c r="PBT70" s="241"/>
      <c r="PBU70" s="241"/>
      <c r="PBV70" s="241"/>
      <c r="PBW70" s="241"/>
      <c r="PBX70" s="241"/>
      <c r="PBY70" s="241"/>
      <c r="PBZ70" s="241"/>
      <c r="PCA70" s="241"/>
      <c r="PCB70" s="241"/>
      <c r="PCC70" s="241"/>
      <c r="PCD70" s="241"/>
      <c r="PCE70" s="241"/>
      <c r="PCF70" s="241"/>
      <c r="PCG70" s="241"/>
      <c r="PCH70" s="241"/>
      <c r="PCI70" s="241"/>
      <c r="PCJ70" s="241"/>
      <c r="PCK70" s="241"/>
      <c r="PCL70" s="241"/>
      <c r="PCM70" s="241"/>
      <c r="PCN70" s="241"/>
      <c r="PCO70" s="241"/>
      <c r="PCP70" s="241"/>
      <c r="PCQ70" s="241"/>
      <c r="PCR70" s="241"/>
      <c r="PCS70" s="241"/>
      <c r="PCT70" s="241"/>
      <c r="PCU70" s="241"/>
      <c r="PCV70" s="241"/>
      <c r="PCW70" s="241"/>
      <c r="PCX70" s="241"/>
      <c r="PCY70" s="241"/>
      <c r="PCZ70" s="241"/>
      <c r="PDA70" s="241"/>
      <c r="PDB70" s="241"/>
      <c r="PDC70" s="241"/>
      <c r="PDD70" s="241"/>
      <c r="PDE70" s="241"/>
      <c r="PDF70" s="241"/>
      <c r="PDG70" s="241"/>
      <c r="PDH70" s="241"/>
      <c r="PDI70" s="241"/>
      <c r="PDJ70" s="241"/>
      <c r="PDK70" s="241"/>
      <c r="PDL70" s="241"/>
      <c r="PDM70" s="241"/>
      <c r="PDN70" s="241"/>
      <c r="PDO70" s="241"/>
      <c r="PDP70" s="241"/>
      <c r="PDQ70" s="241"/>
      <c r="PDR70" s="241"/>
      <c r="PDS70" s="241"/>
      <c r="PDT70" s="241"/>
      <c r="PDU70" s="241"/>
      <c r="PDV70" s="241"/>
      <c r="PDW70" s="241"/>
      <c r="PDX70" s="241"/>
      <c r="PDY70" s="241"/>
      <c r="PDZ70" s="241"/>
      <c r="PEA70" s="241"/>
      <c r="PEB70" s="241"/>
      <c r="PEC70" s="241"/>
      <c r="PED70" s="241"/>
      <c r="PEE70" s="241"/>
      <c r="PEF70" s="241"/>
      <c r="PEG70" s="241"/>
      <c r="PEH70" s="241"/>
      <c r="PEI70" s="241"/>
      <c r="PEJ70" s="241"/>
      <c r="PEK70" s="241"/>
      <c r="PEL70" s="241"/>
      <c r="PEM70" s="241"/>
      <c r="PEN70" s="241"/>
      <c r="PEO70" s="241"/>
      <c r="PEP70" s="241"/>
      <c r="PEQ70" s="241"/>
      <c r="PER70" s="241"/>
      <c r="PES70" s="241"/>
      <c r="PET70" s="241"/>
      <c r="PEU70" s="241"/>
      <c r="PEV70" s="241"/>
      <c r="PEW70" s="241"/>
      <c r="PEX70" s="241"/>
      <c r="PEY70" s="241"/>
      <c r="PEZ70" s="241"/>
      <c r="PFA70" s="241"/>
      <c r="PFB70" s="241"/>
      <c r="PFC70" s="241"/>
      <c r="PFD70" s="241"/>
      <c r="PFE70" s="241"/>
      <c r="PFF70" s="241"/>
      <c r="PFG70" s="241"/>
      <c r="PFH70" s="241"/>
      <c r="PFI70" s="241"/>
      <c r="PFJ70" s="241"/>
      <c r="PFK70" s="241"/>
      <c r="PFL70" s="241"/>
      <c r="PFM70" s="241"/>
      <c r="PFN70" s="241"/>
      <c r="PFO70" s="241"/>
      <c r="PFP70" s="241"/>
      <c r="PFQ70" s="241"/>
      <c r="PFR70" s="241"/>
      <c r="PFS70" s="241"/>
      <c r="PFT70" s="241"/>
      <c r="PFU70" s="241"/>
      <c r="PFV70" s="241"/>
      <c r="PFW70" s="241"/>
      <c r="PFX70" s="241"/>
      <c r="PFY70" s="241"/>
      <c r="PFZ70" s="241"/>
      <c r="PGA70" s="241"/>
      <c r="PGB70" s="241"/>
      <c r="PGC70" s="241"/>
      <c r="PGD70" s="241"/>
      <c r="PGE70" s="241"/>
      <c r="PGF70" s="241"/>
      <c r="PGG70" s="241"/>
      <c r="PGH70" s="241"/>
      <c r="PGI70" s="241"/>
      <c r="PGJ70" s="241"/>
      <c r="PGK70" s="241"/>
      <c r="PGL70" s="241"/>
      <c r="PGM70" s="241"/>
      <c r="PGN70" s="241"/>
      <c r="PGO70" s="241"/>
      <c r="PGP70" s="241"/>
      <c r="PGQ70" s="241"/>
      <c r="PGR70" s="241"/>
      <c r="PGS70" s="241"/>
      <c r="PGT70" s="241"/>
      <c r="PGU70" s="241"/>
      <c r="PGV70" s="241"/>
      <c r="PGW70" s="241"/>
      <c r="PGX70" s="241"/>
      <c r="PGY70" s="241"/>
      <c r="PGZ70" s="241"/>
      <c r="PHA70" s="241"/>
      <c r="PHB70" s="241"/>
      <c r="PHC70" s="241"/>
      <c r="PHD70" s="241"/>
      <c r="PHE70" s="241"/>
      <c r="PHF70" s="241"/>
      <c r="PHG70" s="241"/>
      <c r="PHH70" s="241"/>
      <c r="PHI70" s="241"/>
      <c r="PHJ70" s="241"/>
      <c r="PHK70" s="241"/>
      <c r="PHL70" s="241"/>
      <c r="PHM70" s="241"/>
      <c r="PHN70" s="241"/>
      <c r="PHO70" s="241"/>
      <c r="PHP70" s="241"/>
      <c r="PHQ70" s="241"/>
      <c r="PHR70" s="241"/>
      <c r="PHS70" s="241"/>
      <c r="PHT70" s="241"/>
      <c r="PHU70" s="241"/>
      <c r="PHV70" s="241"/>
      <c r="PHW70" s="241"/>
      <c r="PHX70" s="241"/>
      <c r="PHY70" s="241"/>
      <c r="PHZ70" s="241"/>
      <c r="PIA70" s="241"/>
      <c r="PIB70" s="241"/>
      <c r="PIC70" s="241"/>
      <c r="PID70" s="241"/>
      <c r="PIE70" s="241"/>
      <c r="PIF70" s="241"/>
      <c r="PIG70" s="241"/>
      <c r="PIH70" s="241"/>
      <c r="PII70" s="241"/>
      <c r="PIJ70" s="241"/>
      <c r="PIK70" s="241"/>
      <c r="PIL70" s="241"/>
      <c r="PIM70" s="241"/>
      <c r="PIN70" s="241"/>
      <c r="PIO70" s="241"/>
      <c r="PIP70" s="241"/>
      <c r="PIQ70" s="241"/>
      <c r="PIR70" s="241"/>
      <c r="PIS70" s="241"/>
      <c r="PIT70" s="241"/>
      <c r="PIU70" s="241"/>
      <c r="PIV70" s="241"/>
      <c r="PIW70" s="241"/>
      <c r="PIX70" s="241"/>
      <c r="PIY70" s="241"/>
      <c r="PIZ70" s="241"/>
      <c r="PJA70" s="241"/>
      <c r="PJB70" s="241"/>
      <c r="PJC70" s="241"/>
      <c r="PJD70" s="241"/>
      <c r="PJE70" s="241"/>
      <c r="PJF70" s="241"/>
      <c r="PJG70" s="241"/>
      <c r="PJH70" s="241"/>
      <c r="PJI70" s="241"/>
      <c r="PJJ70" s="241"/>
      <c r="PJK70" s="241"/>
      <c r="PJL70" s="241"/>
      <c r="PJM70" s="241"/>
      <c r="PJN70" s="241"/>
      <c r="PJO70" s="241"/>
      <c r="PJP70" s="241"/>
      <c r="PJQ70" s="241"/>
      <c r="PJR70" s="241"/>
      <c r="PJS70" s="241"/>
      <c r="PJT70" s="241"/>
      <c r="PJU70" s="241"/>
      <c r="PJV70" s="241"/>
      <c r="PJW70" s="241"/>
      <c r="PJX70" s="241"/>
      <c r="PJY70" s="241"/>
      <c r="PJZ70" s="241"/>
      <c r="PKA70" s="241"/>
      <c r="PKB70" s="241"/>
      <c r="PKC70" s="241"/>
      <c r="PKD70" s="241"/>
      <c r="PKE70" s="241"/>
      <c r="PKF70" s="241"/>
      <c r="PKG70" s="241"/>
      <c r="PKH70" s="241"/>
      <c r="PKI70" s="241"/>
      <c r="PKJ70" s="241"/>
      <c r="PKK70" s="241"/>
      <c r="PKL70" s="241"/>
      <c r="PKM70" s="241"/>
      <c r="PKN70" s="241"/>
      <c r="PKO70" s="241"/>
      <c r="PKP70" s="241"/>
      <c r="PKQ70" s="241"/>
      <c r="PKR70" s="241"/>
      <c r="PKS70" s="241"/>
      <c r="PKT70" s="241"/>
      <c r="PKU70" s="241"/>
      <c r="PKV70" s="241"/>
      <c r="PKW70" s="241"/>
      <c r="PKX70" s="241"/>
      <c r="PKY70" s="241"/>
      <c r="PKZ70" s="241"/>
      <c r="PLA70" s="241"/>
      <c r="PLB70" s="241"/>
      <c r="PLC70" s="241"/>
      <c r="PLD70" s="241"/>
      <c r="PLE70" s="241"/>
      <c r="PLF70" s="241"/>
      <c r="PLG70" s="241"/>
      <c r="PLH70" s="241"/>
      <c r="PLI70" s="241"/>
      <c r="PLJ70" s="241"/>
      <c r="PLK70" s="241"/>
      <c r="PLL70" s="241"/>
      <c r="PLM70" s="241"/>
      <c r="PLN70" s="241"/>
      <c r="PLO70" s="241"/>
      <c r="PLP70" s="241"/>
      <c r="PLQ70" s="241"/>
      <c r="PLR70" s="241"/>
      <c r="PLS70" s="241"/>
      <c r="PLT70" s="241"/>
      <c r="PLU70" s="241"/>
      <c r="PLV70" s="241"/>
      <c r="PLW70" s="241"/>
      <c r="PLX70" s="241"/>
      <c r="PLY70" s="241"/>
      <c r="PLZ70" s="241"/>
      <c r="PMA70" s="241"/>
      <c r="PMB70" s="241"/>
      <c r="PMC70" s="241"/>
      <c r="PMD70" s="241"/>
      <c r="PME70" s="241"/>
      <c r="PMF70" s="241"/>
      <c r="PMG70" s="241"/>
      <c r="PMH70" s="241"/>
      <c r="PMI70" s="241"/>
      <c r="PMJ70" s="241"/>
      <c r="PMK70" s="241"/>
      <c r="PML70" s="241"/>
      <c r="PMM70" s="241"/>
      <c r="PMN70" s="241"/>
      <c r="PMO70" s="241"/>
      <c r="PMP70" s="241"/>
      <c r="PMQ70" s="241"/>
      <c r="PMR70" s="241"/>
      <c r="PMS70" s="241"/>
      <c r="PMT70" s="241"/>
      <c r="PMU70" s="241"/>
      <c r="PMV70" s="241"/>
      <c r="PMW70" s="241"/>
      <c r="PMX70" s="241"/>
      <c r="PMY70" s="241"/>
      <c r="PMZ70" s="241"/>
      <c r="PNA70" s="241"/>
      <c r="PNB70" s="241"/>
      <c r="PNC70" s="241"/>
      <c r="PND70" s="241"/>
      <c r="PNE70" s="241"/>
      <c r="PNF70" s="241"/>
      <c r="PNG70" s="241"/>
      <c r="PNH70" s="241"/>
      <c r="PNI70" s="241"/>
      <c r="PNJ70" s="241"/>
      <c r="PNK70" s="241"/>
      <c r="PNL70" s="241"/>
      <c r="PNM70" s="241"/>
      <c r="PNN70" s="241"/>
      <c r="PNO70" s="241"/>
      <c r="PNP70" s="241"/>
      <c r="PNQ70" s="241"/>
      <c r="PNR70" s="241"/>
      <c r="PNS70" s="241"/>
      <c r="PNT70" s="241"/>
      <c r="PNU70" s="241"/>
      <c r="PNV70" s="241"/>
      <c r="PNW70" s="241"/>
      <c r="PNX70" s="241"/>
      <c r="PNY70" s="241"/>
      <c r="PNZ70" s="241"/>
      <c r="POA70" s="241"/>
      <c r="POB70" s="241"/>
      <c r="POC70" s="241"/>
      <c r="POD70" s="241"/>
      <c r="POE70" s="241"/>
      <c r="POF70" s="241"/>
      <c r="POG70" s="241"/>
      <c r="POH70" s="241"/>
      <c r="POI70" s="241"/>
      <c r="POJ70" s="241"/>
      <c r="POK70" s="241"/>
      <c r="POL70" s="241"/>
      <c r="POM70" s="241"/>
      <c r="PON70" s="241"/>
      <c r="POO70" s="241"/>
      <c r="POP70" s="241"/>
      <c r="POQ70" s="241"/>
      <c r="POR70" s="241"/>
      <c r="POS70" s="241"/>
      <c r="POT70" s="241"/>
      <c r="POU70" s="241"/>
      <c r="POV70" s="241"/>
      <c r="POW70" s="241"/>
      <c r="POX70" s="241"/>
      <c r="POY70" s="241"/>
      <c r="POZ70" s="241"/>
      <c r="PPA70" s="241"/>
      <c r="PPB70" s="241"/>
      <c r="PPC70" s="241"/>
      <c r="PPD70" s="241"/>
      <c r="PPE70" s="241"/>
      <c r="PPF70" s="241"/>
      <c r="PPG70" s="241"/>
      <c r="PPH70" s="241"/>
      <c r="PPI70" s="241"/>
      <c r="PPJ70" s="241"/>
      <c r="PPK70" s="241"/>
      <c r="PPL70" s="241"/>
      <c r="PPM70" s="241"/>
      <c r="PPN70" s="241"/>
      <c r="PPO70" s="241"/>
      <c r="PPP70" s="241"/>
      <c r="PPQ70" s="241"/>
      <c r="PPR70" s="241"/>
      <c r="PPS70" s="241"/>
      <c r="PPT70" s="241"/>
      <c r="PPU70" s="241"/>
      <c r="PPV70" s="241"/>
      <c r="PPW70" s="241"/>
      <c r="PPX70" s="241"/>
      <c r="PPY70" s="241"/>
      <c r="PPZ70" s="241"/>
      <c r="PQA70" s="241"/>
      <c r="PQB70" s="241"/>
      <c r="PQC70" s="241"/>
      <c r="PQD70" s="241"/>
      <c r="PQE70" s="241"/>
      <c r="PQF70" s="241"/>
      <c r="PQG70" s="241"/>
      <c r="PQH70" s="241"/>
      <c r="PQI70" s="241"/>
      <c r="PQJ70" s="241"/>
      <c r="PQK70" s="241"/>
      <c r="PQL70" s="241"/>
      <c r="PQM70" s="241"/>
      <c r="PQN70" s="241"/>
      <c r="PQO70" s="241"/>
      <c r="PQP70" s="241"/>
      <c r="PQQ70" s="241"/>
      <c r="PQR70" s="241"/>
      <c r="PQS70" s="241"/>
      <c r="PQT70" s="241"/>
      <c r="PQU70" s="241"/>
      <c r="PQV70" s="241"/>
      <c r="PQW70" s="241"/>
      <c r="PQX70" s="241"/>
      <c r="PQY70" s="241"/>
      <c r="PQZ70" s="241"/>
      <c r="PRA70" s="241"/>
      <c r="PRB70" s="241"/>
      <c r="PRC70" s="241"/>
      <c r="PRD70" s="241"/>
      <c r="PRE70" s="241"/>
      <c r="PRF70" s="241"/>
      <c r="PRG70" s="241"/>
      <c r="PRH70" s="241"/>
      <c r="PRI70" s="241"/>
      <c r="PRJ70" s="241"/>
      <c r="PRK70" s="241"/>
      <c r="PRL70" s="241"/>
      <c r="PRM70" s="241"/>
      <c r="PRN70" s="241"/>
      <c r="PRO70" s="241"/>
      <c r="PRP70" s="241"/>
      <c r="PRQ70" s="241"/>
      <c r="PRR70" s="241"/>
      <c r="PRS70" s="241"/>
      <c r="PRT70" s="241"/>
      <c r="PRU70" s="241"/>
      <c r="PRV70" s="241"/>
      <c r="PRW70" s="241"/>
      <c r="PRX70" s="241"/>
      <c r="PRY70" s="241"/>
      <c r="PRZ70" s="241"/>
      <c r="PSA70" s="241"/>
      <c r="PSB70" s="241"/>
      <c r="PSC70" s="241"/>
      <c r="PSD70" s="241"/>
      <c r="PSE70" s="241"/>
      <c r="PSF70" s="241"/>
      <c r="PSG70" s="241"/>
      <c r="PSH70" s="241"/>
      <c r="PSI70" s="241"/>
      <c r="PSJ70" s="241"/>
      <c r="PSK70" s="241"/>
      <c r="PSL70" s="241"/>
      <c r="PSM70" s="241"/>
      <c r="PSN70" s="241"/>
      <c r="PSO70" s="241"/>
      <c r="PSP70" s="241"/>
      <c r="PSQ70" s="241"/>
      <c r="PSR70" s="241"/>
      <c r="PSS70" s="241"/>
      <c r="PST70" s="241"/>
      <c r="PSU70" s="241"/>
      <c r="PSV70" s="241"/>
      <c r="PSW70" s="241"/>
      <c r="PSX70" s="241"/>
      <c r="PSY70" s="241"/>
      <c r="PSZ70" s="241"/>
      <c r="PTA70" s="241"/>
      <c r="PTB70" s="241"/>
      <c r="PTC70" s="241"/>
      <c r="PTD70" s="241"/>
      <c r="PTE70" s="241"/>
      <c r="PTF70" s="241"/>
      <c r="PTG70" s="241"/>
      <c r="PTH70" s="241"/>
      <c r="PTI70" s="241"/>
      <c r="PTJ70" s="241"/>
      <c r="PTK70" s="241"/>
      <c r="PTL70" s="241"/>
      <c r="PTM70" s="241"/>
      <c r="PTN70" s="241"/>
      <c r="PTO70" s="241"/>
      <c r="PTP70" s="241"/>
      <c r="PTQ70" s="241"/>
      <c r="PTR70" s="241"/>
      <c r="PTS70" s="241"/>
      <c r="PTT70" s="241"/>
      <c r="PTU70" s="241"/>
      <c r="PTV70" s="241"/>
      <c r="PTW70" s="241"/>
      <c r="PTX70" s="241"/>
      <c r="PTY70" s="241"/>
      <c r="PTZ70" s="241"/>
      <c r="PUA70" s="241"/>
      <c r="PUB70" s="241"/>
      <c r="PUC70" s="241"/>
      <c r="PUD70" s="241"/>
      <c r="PUE70" s="241"/>
      <c r="PUF70" s="241"/>
      <c r="PUG70" s="241"/>
      <c r="PUH70" s="241"/>
      <c r="PUI70" s="241"/>
      <c r="PUJ70" s="241"/>
      <c r="PUK70" s="241"/>
      <c r="PUL70" s="241"/>
      <c r="PUM70" s="241"/>
      <c r="PUN70" s="241"/>
      <c r="PUO70" s="241"/>
      <c r="PUP70" s="241"/>
      <c r="PUQ70" s="241"/>
      <c r="PUR70" s="241"/>
      <c r="PUS70" s="241"/>
      <c r="PUT70" s="241"/>
      <c r="PUU70" s="241"/>
      <c r="PUV70" s="241"/>
      <c r="PUW70" s="241"/>
      <c r="PUX70" s="241"/>
      <c r="PUY70" s="241"/>
      <c r="PUZ70" s="241"/>
      <c r="PVA70" s="241"/>
      <c r="PVB70" s="241"/>
      <c r="PVC70" s="241"/>
      <c r="PVD70" s="241"/>
      <c r="PVE70" s="241"/>
      <c r="PVF70" s="241"/>
      <c r="PVG70" s="241"/>
      <c r="PVH70" s="241"/>
      <c r="PVI70" s="241"/>
      <c r="PVJ70" s="241"/>
      <c r="PVK70" s="241"/>
      <c r="PVL70" s="241"/>
      <c r="PVM70" s="241"/>
      <c r="PVN70" s="241"/>
      <c r="PVO70" s="241"/>
      <c r="PVP70" s="241"/>
      <c r="PVQ70" s="241"/>
      <c r="PVR70" s="241"/>
      <c r="PVS70" s="241"/>
      <c r="PVT70" s="241"/>
      <c r="PVU70" s="241"/>
      <c r="PVV70" s="241"/>
      <c r="PVW70" s="241"/>
      <c r="PVX70" s="241"/>
      <c r="PVY70" s="241"/>
      <c r="PVZ70" s="241"/>
      <c r="PWA70" s="241"/>
      <c r="PWB70" s="241"/>
      <c r="PWC70" s="241"/>
      <c r="PWD70" s="241"/>
      <c r="PWE70" s="241"/>
      <c r="PWF70" s="241"/>
      <c r="PWG70" s="241"/>
      <c r="PWH70" s="241"/>
      <c r="PWI70" s="241"/>
      <c r="PWJ70" s="241"/>
      <c r="PWK70" s="241"/>
      <c r="PWL70" s="241"/>
      <c r="PWM70" s="241"/>
      <c r="PWN70" s="241"/>
      <c r="PWO70" s="241"/>
      <c r="PWP70" s="241"/>
      <c r="PWQ70" s="241"/>
      <c r="PWR70" s="241"/>
      <c r="PWS70" s="241"/>
      <c r="PWT70" s="241"/>
      <c r="PWU70" s="241"/>
      <c r="PWV70" s="241"/>
      <c r="PWW70" s="241"/>
      <c r="PWX70" s="241"/>
      <c r="PWY70" s="241"/>
      <c r="PWZ70" s="241"/>
      <c r="PXA70" s="241"/>
      <c r="PXB70" s="241"/>
      <c r="PXC70" s="241"/>
      <c r="PXD70" s="241"/>
      <c r="PXE70" s="241"/>
      <c r="PXF70" s="241"/>
      <c r="PXG70" s="241"/>
      <c r="PXH70" s="241"/>
      <c r="PXI70" s="241"/>
      <c r="PXJ70" s="241"/>
      <c r="PXK70" s="241"/>
      <c r="PXL70" s="241"/>
      <c r="PXM70" s="241"/>
      <c r="PXN70" s="241"/>
      <c r="PXO70" s="241"/>
      <c r="PXP70" s="241"/>
      <c r="PXQ70" s="241"/>
      <c r="PXR70" s="241"/>
      <c r="PXS70" s="241"/>
      <c r="PXT70" s="241"/>
      <c r="PXU70" s="241"/>
      <c r="PXV70" s="241"/>
      <c r="PXW70" s="241"/>
      <c r="PXX70" s="241"/>
      <c r="PXY70" s="241"/>
      <c r="PXZ70" s="241"/>
      <c r="PYA70" s="241"/>
      <c r="PYB70" s="241"/>
      <c r="PYC70" s="241"/>
      <c r="PYD70" s="241"/>
      <c r="PYE70" s="241"/>
      <c r="PYF70" s="241"/>
      <c r="PYG70" s="241"/>
      <c r="PYH70" s="241"/>
      <c r="PYI70" s="241"/>
      <c r="PYJ70" s="241"/>
      <c r="PYK70" s="241"/>
      <c r="PYL70" s="241"/>
      <c r="PYM70" s="241"/>
      <c r="PYN70" s="241"/>
      <c r="PYO70" s="241"/>
      <c r="PYP70" s="241"/>
      <c r="PYQ70" s="241"/>
      <c r="PYR70" s="241"/>
      <c r="PYS70" s="241"/>
      <c r="PYT70" s="241"/>
      <c r="PYU70" s="241"/>
      <c r="PYV70" s="241"/>
      <c r="PYW70" s="241"/>
      <c r="PYX70" s="241"/>
      <c r="PYY70" s="241"/>
      <c r="PYZ70" s="241"/>
      <c r="PZA70" s="241"/>
      <c r="PZB70" s="241"/>
      <c r="PZC70" s="241"/>
      <c r="PZD70" s="241"/>
      <c r="PZE70" s="241"/>
      <c r="PZF70" s="241"/>
      <c r="PZG70" s="241"/>
      <c r="PZH70" s="241"/>
      <c r="PZI70" s="241"/>
      <c r="PZJ70" s="241"/>
      <c r="PZK70" s="241"/>
      <c r="PZL70" s="241"/>
      <c r="PZM70" s="241"/>
      <c r="PZN70" s="241"/>
      <c r="PZO70" s="241"/>
      <c r="PZP70" s="241"/>
      <c r="PZQ70" s="241"/>
      <c r="PZR70" s="241"/>
      <c r="PZS70" s="241"/>
      <c r="PZT70" s="241"/>
      <c r="PZU70" s="241"/>
      <c r="PZV70" s="241"/>
      <c r="PZW70" s="241"/>
      <c r="PZX70" s="241"/>
      <c r="PZY70" s="241"/>
      <c r="PZZ70" s="241"/>
      <c r="QAA70" s="241"/>
      <c r="QAB70" s="241"/>
      <c r="QAC70" s="241"/>
      <c r="QAD70" s="241"/>
      <c r="QAE70" s="241"/>
      <c r="QAF70" s="241"/>
      <c r="QAG70" s="241"/>
      <c r="QAH70" s="241"/>
      <c r="QAI70" s="241"/>
      <c r="QAJ70" s="241"/>
      <c r="QAK70" s="241"/>
      <c r="QAL70" s="241"/>
      <c r="QAM70" s="241"/>
      <c r="QAN70" s="241"/>
      <c r="QAO70" s="241"/>
      <c r="QAP70" s="241"/>
      <c r="QAQ70" s="241"/>
      <c r="QAR70" s="241"/>
      <c r="QAS70" s="241"/>
      <c r="QAT70" s="241"/>
      <c r="QAU70" s="241"/>
      <c r="QAV70" s="241"/>
      <c r="QAW70" s="241"/>
      <c r="QAX70" s="241"/>
      <c r="QAY70" s="241"/>
      <c r="QAZ70" s="241"/>
      <c r="QBA70" s="241"/>
      <c r="QBB70" s="241"/>
      <c r="QBC70" s="241"/>
      <c r="QBD70" s="241"/>
      <c r="QBE70" s="241"/>
      <c r="QBF70" s="241"/>
      <c r="QBG70" s="241"/>
      <c r="QBH70" s="241"/>
      <c r="QBI70" s="241"/>
      <c r="QBJ70" s="241"/>
      <c r="QBK70" s="241"/>
      <c r="QBL70" s="241"/>
      <c r="QBM70" s="241"/>
      <c r="QBN70" s="241"/>
      <c r="QBO70" s="241"/>
      <c r="QBP70" s="241"/>
      <c r="QBQ70" s="241"/>
      <c r="QBR70" s="241"/>
      <c r="QBS70" s="241"/>
      <c r="QBT70" s="241"/>
      <c r="QBU70" s="241"/>
      <c r="QBV70" s="241"/>
      <c r="QBW70" s="241"/>
      <c r="QBX70" s="241"/>
      <c r="QBY70" s="241"/>
      <c r="QBZ70" s="241"/>
      <c r="QCA70" s="241"/>
      <c r="QCB70" s="241"/>
      <c r="QCC70" s="241"/>
      <c r="QCD70" s="241"/>
      <c r="QCE70" s="241"/>
      <c r="QCF70" s="241"/>
      <c r="QCG70" s="241"/>
      <c r="QCH70" s="241"/>
      <c r="QCI70" s="241"/>
      <c r="QCJ70" s="241"/>
      <c r="QCK70" s="241"/>
      <c r="QCL70" s="241"/>
      <c r="QCM70" s="241"/>
      <c r="QCN70" s="241"/>
      <c r="QCO70" s="241"/>
      <c r="QCP70" s="241"/>
      <c r="QCQ70" s="241"/>
      <c r="QCR70" s="241"/>
      <c r="QCS70" s="241"/>
      <c r="QCT70" s="241"/>
      <c r="QCU70" s="241"/>
      <c r="QCV70" s="241"/>
      <c r="QCW70" s="241"/>
      <c r="QCX70" s="241"/>
      <c r="QCY70" s="241"/>
      <c r="QCZ70" s="241"/>
      <c r="QDA70" s="241"/>
      <c r="QDB70" s="241"/>
      <c r="QDC70" s="241"/>
      <c r="QDD70" s="241"/>
      <c r="QDE70" s="241"/>
      <c r="QDF70" s="241"/>
      <c r="QDG70" s="241"/>
      <c r="QDH70" s="241"/>
      <c r="QDI70" s="241"/>
      <c r="QDJ70" s="241"/>
      <c r="QDK70" s="241"/>
      <c r="QDL70" s="241"/>
      <c r="QDM70" s="241"/>
      <c r="QDN70" s="241"/>
      <c r="QDO70" s="241"/>
      <c r="QDP70" s="241"/>
      <c r="QDQ70" s="241"/>
      <c r="QDR70" s="241"/>
      <c r="QDS70" s="241"/>
      <c r="QDT70" s="241"/>
      <c r="QDU70" s="241"/>
      <c r="QDV70" s="241"/>
      <c r="QDW70" s="241"/>
      <c r="QDX70" s="241"/>
      <c r="QDY70" s="241"/>
      <c r="QDZ70" s="241"/>
      <c r="QEA70" s="241"/>
      <c r="QEB70" s="241"/>
      <c r="QEC70" s="241"/>
      <c r="QED70" s="241"/>
      <c r="QEE70" s="241"/>
      <c r="QEF70" s="241"/>
      <c r="QEG70" s="241"/>
      <c r="QEH70" s="241"/>
      <c r="QEI70" s="241"/>
      <c r="QEJ70" s="241"/>
      <c r="QEK70" s="241"/>
      <c r="QEL70" s="241"/>
      <c r="QEM70" s="241"/>
      <c r="QEN70" s="241"/>
      <c r="QEO70" s="241"/>
      <c r="QEP70" s="241"/>
      <c r="QEQ70" s="241"/>
      <c r="QER70" s="241"/>
      <c r="QES70" s="241"/>
      <c r="QET70" s="241"/>
      <c r="QEU70" s="241"/>
      <c r="QEV70" s="241"/>
      <c r="QEW70" s="241"/>
      <c r="QEX70" s="241"/>
      <c r="QEY70" s="241"/>
      <c r="QEZ70" s="241"/>
      <c r="QFA70" s="241"/>
      <c r="QFB70" s="241"/>
      <c r="QFC70" s="241"/>
      <c r="QFD70" s="241"/>
      <c r="QFE70" s="241"/>
      <c r="QFF70" s="241"/>
      <c r="QFG70" s="241"/>
      <c r="QFH70" s="241"/>
      <c r="QFI70" s="241"/>
      <c r="QFJ70" s="241"/>
      <c r="QFK70" s="241"/>
      <c r="QFL70" s="241"/>
      <c r="QFM70" s="241"/>
      <c r="QFN70" s="241"/>
      <c r="QFO70" s="241"/>
      <c r="QFP70" s="241"/>
      <c r="QFQ70" s="241"/>
      <c r="QFR70" s="241"/>
      <c r="QFS70" s="241"/>
      <c r="QFT70" s="241"/>
      <c r="QFU70" s="241"/>
      <c r="QFV70" s="241"/>
      <c r="QFW70" s="241"/>
      <c r="QFX70" s="241"/>
      <c r="QFY70" s="241"/>
      <c r="QFZ70" s="241"/>
      <c r="QGA70" s="241"/>
      <c r="QGB70" s="241"/>
      <c r="QGC70" s="241"/>
      <c r="QGD70" s="241"/>
      <c r="QGE70" s="241"/>
      <c r="QGF70" s="241"/>
      <c r="QGG70" s="241"/>
      <c r="QGH70" s="241"/>
      <c r="QGI70" s="241"/>
      <c r="QGJ70" s="241"/>
      <c r="QGK70" s="241"/>
      <c r="QGL70" s="241"/>
      <c r="QGM70" s="241"/>
      <c r="QGN70" s="241"/>
      <c r="QGO70" s="241"/>
      <c r="QGP70" s="241"/>
      <c r="QGQ70" s="241"/>
      <c r="QGR70" s="241"/>
      <c r="QGS70" s="241"/>
      <c r="QGT70" s="241"/>
      <c r="QGU70" s="241"/>
      <c r="QGV70" s="241"/>
      <c r="QGW70" s="241"/>
      <c r="QGX70" s="241"/>
      <c r="QGY70" s="241"/>
      <c r="QGZ70" s="241"/>
      <c r="QHA70" s="241"/>
      <c r="QHB70" s="241"/>
      <c r="QHC70" s="241"/>
      <c r="QHD70" s="241"/>
      <c r="QHE70" s="241"/>
      <c r="QHF70" s="241"/>
      <c r="QHG70" s="241"/>
      <c r="QHH70" s="241"/>
      <c r="QHI70" s="241"/>
      <c r="QHJ70" s="241"/>
      <c r="QHK70" s="241"/>
      <c r="QHL70" s="241"/>
      <c r="QHM70" s="241"/>
      <c r="QHN70" s="241"/>
      <c r="QHO70" s="241"/>
      <c r="QHP70" s="241"/>
      <c r="QHQ70" s="241"/>
      <c r="QHR70" s="241"/>
      <c r="QHS70" s="241"/>
      <c r="QHT70" s="241"/>
      <c r="QHU70" s="241"/>
      <c r="QHV70" s="241"/>
      <c r="QHW70" s="241"/>
      <c r="QHX70" s="241"/>
      <c r="QHY70" s="241"/>
      <c r="QHZ70" s="241"/>
      <c r="QIA70" s="241"/>
      <c r="QIB70" s="241"/>
      <c r="QIC70" s="241"/>
      <c r="QID70" s="241"/>
      <c r="QIE70" s="241"/>
      <c r="QIF70" s="241"/>
      <c r="QIG70" s="241"/>
      <c r="QIH70" s="241"/>
      <c r="QII70" s="241"/>
      <c r="QIJ70" s="241"/>
      <c r="QIK70" s="241"/>
      <c r="QIL70" s="241"/>
      <c r="QIM70" s="241"/>
      <c r="QIN70" s="241"/>
      <c r="QIO70" s="241"/>
      <c r="QIP70" s="241"/>
      <c r="QIQ70" s="241"/>
      <c r="QIR70" s="241"/>
      <c r="QIS70" s="241"/>
      <c r="QIT70" s="241"/>
      <c r="QIU70" s="241"/>
      <c r="QIV70" s="241"/>
      <c r="QIW70" s="241"/>
      <c r="QIX70" s="241"/>
      <c r="QIY70" s="241"/>
      <c r="QIZ70" s="241"/>
      <c r="QJA70" s="241"/>
      <c r="QJB70" s="241"/>
      <c r="QJC70" s="241"/>
      <c r="QJD70" s="241"/>
      <c r="QJE70" s="241"/>
      <c r="QJF70" s="241"/>
      <c r="QJG70" s="241"/>
      <c r="QJH70" s="241"/>
      <c r="QJI70" s="241"/>
      <c r="QJJ70" s="241"/>
      <c r="QJK70" s="241"/>
      <c r="QJL70" s="241"/>
      <c r="QJM70" s="241"/>
      <c r="QJN70" s="241"/>
      <c r="QJO70" s="241"/>
      <c r="QJP70" s="241"/>
      <c r="QJQ70" s="241"/>
      <c r="QJR70" s="241"/>
      <c r="QJS70" s="241"/>
      <c r="QJT70" s="241"/>
      <c r="QJU70" s="241"/>
      <c r="QJV70" s="241"/>
      <c r="QJW70" s="241"/>
      <c r="QJX70" s="241"/>
      <c r="QJY70" s="241"/>
      <c r="QJZ70" s="241"/>
      <c r="QKA70" s="241"/>
      <c r="QKB70" s="241"/>
      <c r="QKC70" s="241"/>
      <c r="QKD70" s="241"/>
      <c r="QKE70" s="241"/>
      <c r="QKF70" s="241"/>
      <c r="QKG70" s="241"/>
      <c r="QKH70" s="241"/>
      <c r="QKI70" s="241"/>
      <c r="QKJ70" s="241"/>
      <c r="QKK70" s="241"/>
      <c r="QKL70" s="241"/>
      <c r="QKM70" s="241"/>
      <c r="QKN70" s="241"/>
      <c r="QKO70" s="241"/>
      <c r="QKP70" s="241"/>
      <c r="QKQ70" s="241"/>
      <c r="QKR70" s="241"/>
      <c r="QKS70" s="241"/>
      <c r="QKT70" s="241"/>
      <c r="QKU70" s="241"/>
      <c r="QKV70" s="241"/>
      <c r="QKW70" s="241"/>
      <c r="QKX70" s="241"/>
      <c r="QKY70" s="241"/>
      <c r="QKZ70" s="241"/>
      <c r="QLA70" s="241"/>
      <c r="QLB70" s="241"/>
      <c r="QLC70" s="241"/>
      <c r="QLD70" s="241"/>
      <c r="QLE70" s="241"/>
      <c r="QLF70" s="241"/>
      <c r="QLG70" s="241"/>
      <c r="QLH70" s="241"/>
      <c r="QLI70" s="241"/>
      <c r="QLJ70" s="241"/>
      <c r="QLK70" s="241"/>
      <c r="QLL70" s="241"/>
      <c r="QLM70" s="241"/>
      <c r="QLN70" s="241"/>
      <c r="QLO70" s="241"/>
      <c r="QLP70" s="241"/>
      <c r="QLQ70" s="241"/>
      <c r="QLR70" s="241"/>
      <c r="QLS70" s="241"/>
      <c r="QLT70" s="241"/>
      <c r="QLU70" s="241"/>
      <c r="QLV70" s="241"/>
      <c r="QLW70" s="241"/>
      <c r="QLX70" s="241"/>
      <c r="QLY70" s="241"/>
      <c r="QLZ70" s="241"/>
      <c r="QMA70" s="241"/>
      <c r="QMB70" s="241"/>
      <c r="QMC70" s="241"/>
      <c r="QMD70" s="241"/>
      <c r="QME70" s="241"/>
      <c r="QMF70" s="241"/>
      <c r="QMG70" s="241"/>
      <c r="QMH70" s="241"/>
      <c r="QMI70" s="241"/>
      <c r="QMJ70" s="241"/>
      <c r="QMK70" s="241"/>
      <c r="QML70" s="241"/>
      <c r="QMM70" s="241"/>
      <c r="QMN70" s="241"/>
      <c r="QMO70" s="241"/>
      <c r="QMP70" s="241"/>
      <c r="QMQ70" s="241"/>
      <c r="QMR70" s="241"/>
      <c r="QMS70" s="241"/>
      <c r="QMT70" s="241"/>
      <c r="QMU70" s="241"/>
      <c r="QMV70" s="241"/>
      <c r="QMW70" s="241"/>
      <c r="QMX70" s="241"/>
      <c r="QMY70" s="241"/>
      <c r="QMZ70" s="241"/>
      <c r="QNA70" s="241"/>
      <c r="QNB70" s="241"/>
      <c r="QNC70" s="241"/>
      <c r="QND70" s="241"/>
      <c r="QNE70" s="241"/>
      <c r="QNF70" s="241"/>
      <c r="QNG70" s="241"/>
      <c r="QNH70" s="241"/>
      <c r="QNI70" s="241"/>
      <c r="QNJ70" s="241"/>
      <c r="QNK70" s="241"/>
      <c r="QNL70" s="241"/>
      <c r="QNM70" s="241"/>
      <c r="QNN70" s="241"/>
      <c r="QNO70" s="241"/>
      <c r="QNP70" s="241"/>
      <c r="QNQ70" s="241"/>
      <c r="QNR70" s="241"/>
      <c r="QNS70" s="241"/>
      <c r="QNT70" s="241"/>
      <c r="QNU70" s="241"/>
      <c r="QNV70" s="241"/>
      <c r="QNW70" s="241"/>
      <c r="QNX70" s="241"/>
      <c r="QNY70" s="241"/>
      <c r="QNZ70" s="241"/>
      <c r="QOA70" s="241"/>
      <c r="QOB70" s="241"/>
      <c r="QOC70" s="241"/>
      <c r="QOD70" s="241"/>
      <c r="QOE70" s="241"/>
      <c r="QOF70" s="241"/>
      <c r="QOG70" s="241"/>
      <c r="QOH70" s="241"/>
      <c r="QOI70" s="241"/>
      <c r="QOJ70" s="241"/>
      <c r="QOK70" s="241"/>
      <c r="QOL70" s="241"/>
      <c r="QOM70" s="241"/>
      <c r="QON70" s="241"/>
      <c r="QOO70" s="241"/>
      <c r="QOP70" s="241"/>
      <c r="QOQ70" s="241"/>
      <c r="QOR70" s="241"/>
      <c r="QOS70" s="241"/>
      <c r="QOT70" s="241"/>
      <c r="QOU70" s="241"/>
      <c r="QOV70" s="241"/>
      <c r="QOW70" s="241"/>
      <c r="QOX70" s="241"/>
      <c r="QOY70" s="241"/>
      <c r="QOZ70" s="241"/>
      <c r="QPA70" s="241"/>
      <c r="QPB70" s="241"/>
      <c r="QPC70" s="241"/>
      <c r="QPD70" s="241"/>
      <c r="QPE70" s="241"/>
      <c r="QPF70" s="241"/>
      <c r="QPG70" s="241"/>
      <c r="QPH70" s="241"/>
      <c r="QPI70" s="241"/>
      <c r="QPJ70" s="241"/>
      <c r="QPK70" s="241"/>
      <c r="QPL70" s="241"/>
      <c r="QPM70" s="241"/>
      <c r="QPN70" s="241"/>
      <c r="QPO70" s="241"/>
      <c r="QPP70" s="241"/>
      <c r="QPQ70" s="241"/>
      <c r="QPR70" s="241"/>
      <c r="QPS70" s="241"/>
      <c r="QPT70" s="241"/>
      <c r="QPU70" s="241"/>
      <c r="QPV70" s="241"/>
      <c r="QPW70" s="241"/>
      <c r="QPX70" s="241"/>
      <c r="QPY70" s="241"/>
      <c r="QPZ70" s="241"/>
      <c r="QQA70" s="241"/>
      <c r="QQB70" s="241"/>
      <c r="QQC70" s="241"/>
      <c r="QQD70" s="241"/>
      <c r="QQE70" s="241"/>
      <c r="QQF70" s="241"/>
      <c r="QQG70" s="241"/>
      <c r="QQH70" s="241"/>
      <c r="QQI70" s="241"/>
      <c r="QQJ70" s="241"/>
      <c r="QQK70" s="241"/>
      <c r="QQL70" s="241"/>
      <c r="QQM70" s="241"/>
      <c r="QQN70" s="241"/>
      <c r="QQO70" s="241"/>
      <c r="QQP70" s="241"/>
      <c r="QQQ70" s="241"/>
      <c r="QQR70" s="241"/>
      <c r="QQS70" s="241"/>
      <c r="QQT70" s="241"/>
      <c r="QQU70" s="241"/>
      <c r="QQV70" s="241"/>
      <c r="QQW70" s="241"/>
      <c r="QQX70" s="241"/>
      <c r="QQY70" s="241"/>
      <c r="QQZ70" s="241"/>
      <c r="QRA70" s="241"/>
      <c r="QRB70" s="241"/>
      <c r="QRC70" s="241"/>
      <c r="QRD70" s="241"/>
      <c r="QRE70" s="241"/>
      <c r="QRF70" s="241"/>
      <c r="QRG70" s="241"/>
      <c r="QRH70" s="241"/>
      <c r="QRI70" s="241"/>
      <c r="QRJ70" s="241"/>
      <c r="QRK70" s="241"/>
      <c r="QRL70" s="241"/>
      <c r="QRM70" s="241"/>
      <c r="QRN70" s="241"/>
      <c r="QRO70" s="241"/>
      <c r="QRP70" s="241"/>
      <c r="QRQ70" s="241"/>
      <c r="QRR70" s="241"/>
      <c r="QRS70" s="241"/>
      <c r="QRT70" s="241"/>
      <c r="QRU70" s="241"/>
      <c r="QRV70" s="241"/>
      <c r="QRW70" s="241"/>
      <c r="QRX70" s="241"/>
      <c r="QRY70" s="241"/>
      <c r="QRZ70" s="241"/>
      <c r="QSA70" s="241"/>
      <c r="QSB70" s="241"/>
      <c r="QSC70" s="241"/>
      <c r="QSD70" s="241"/>
      <c r="QSE70" s="241"/>
      <c r="QSF70" s="241"/>
      <c r="QSG70" s="241"/>
      <c r="QSH70" s="241"/>
      <c r="QSI70" s="241"/>
      <c r="QSJ70" s="241"/>
      <c r="QSK70" s="241"/>
      <c r="QSL70" s="241"/>
      <c r="QSM70" s="241"/>
      <c r="QSN70" s="241"/>
      <c r="QSO70" s="241"/>
      <c r="QSP70" s="241"/>
      <c r="QSQ70" s="241"/>
      <c r="QSR70" s="241"/>
      <c r="QSS70" s="241"/>
      <c r="QST70" s="241"/>
      <c r="QSU70" s="241"/>
      <c r="QSV70" s="241"/>
      <c r="QSW70" s="241"/>
      <c r="QSX70" s="241"/>
      <c r="QSY70" s="241"/>
      <c r="QSZ70" s="241"/>
      <c r="QTA70" s="241"/>
      <c r="QTB70" s="241"/>
      <c r="QTC70" s="241"/>
      <c r="QTD70" s="241"/>
      <c r="QTE70" s="241"/>
      <c r="QTF70" s="241"/>
      <c r="QTG70" s="241"/>
      <c r="QTH70" s="241"/>
      <c r="QTI70" s="241"/>
      <c r="QTJ70" s="241"/>
      <c r="QTK70" s="241"/>
      <c r="QTL70" s="241"/>
      <c r="QTM70" s="241"/>
      <c r="QTN70" s="241"/>
      <c r="QTO70" s="241"/>
      <c r="QTP70" s="241"/>
      <c r="QTQ70" s="241"/>
      <c r="QTR70" s="241"/>
      <c r="QTS70" s="241"/>
      <c r="QTT70" s="241"/>
      <c r="QTU70" s="241"/>
      <c r="QTV70" s="241"/>
      <c r="QTW70" s="241"/>
      <c r="QTX70" s="241"/>
      <c r="QTY70" s="241"/>
      <c r="QTZ70" s="241"/>
      <c r="QUA70" s="241"/>
      <c r="QUB70" s="241"/>
      <c r="QUC70" s="241"/>
      <c r="QUD70" s="241"/>
      <c r="QUE70" s="241"/>
      <c r="QUF70" s="241"/>
      <c r="QUG70" s="241"/>
      <c r="QUH70" s="241"/>
      <c r="QUI70" s="241"/>
      <c r="QUJ70" s="241"/>
      <c r="QUK70" s="241"/>
      <c r="QUL70" s="241"/>
      <c r="QUM70" s="241"/>
      <c r="QUN70" s="241"/>
      <c r="QUO70" s="241"/>
      <c r="QUP70" s="241"/>
      <c r="QUQ70" s="241"/>
      <c r="QUR70" s="241"/>
      <c r="QUS70" s="241"/>
      <c r="QUT70" s="241"/>
      <c r="QUU70" s="241"/>
      <c r="QUV70" s="241"/>
      <c r="QUW70" s="241"/>
      <c r="QUX70" s="241"/>
      <c r="QUY70" s="241"/>
      <c r="QUZ70" s="241"/>
      <c r="QVA70" s="241"/>
      <c r="QVB70" s="241"/>
      <c r="QVC70" s="241"/>
      <c r="QVD70" s="241"/>
      <c r="QVE70" s="241"/>
      <c r="QVF70" s="241"/>
      <c r="QVG70" s="241"/>
      <c r="QVH70" s="241"/>
      <c r="QVI70" s="241"/>
      <c r="QVJ70" s="241"/>
      <c r="QVK70" s="241"/>
      <c r="QVL70" s="241"/>
      <c r="QVM70" s="241"/>
      <c r="QVN70" s="241"/>
      <c r="QVO70" s="241"/>
      <c r="QVP70" s="241"/>
      <c r="QVQ70" s="241"/>
      <c r="QVR70" s="241"/>
      <c r="QVS70" s="241"/>
      <c r="QVT70" s="241"/>
      <c r="QVU70" s="241"/>
      <c r="QVV70" s="241"/>
      <c r="QVW70" s="241"/>
      <c r="QVX70" s="241"/>
      <c r="QVY70" s="241"/>
      <c r="QVZ70" s="241"/>
      <c r="QWA70" s="241"/>
      <c r="QWB70" s="241"/>
      <c r="QWC70" s="241"/>
      <c r="QWD70" s="241"/>
      <c r="QWE70" s="241"/>
      <c r="QWF70" s="241"/>
      <c r="QWG70" s="241"/>
      <c r="QWH70" s="241"/>
      <c r="QWI70" s="241"/>
      <c r="QWJ70" s="241"/>
      <c r="QWK70" s="241"/>
      <c r="QWL70" s="241"/>
      <c r="QWM70" s="241"/>
      <c r="QWN70" s="241"/>
      <c r="QWO70" s="241"/>
      <c r="QWP70" s="241"/>
      <c r="QWQ70" s="241"/>
      <c r="QWR70" s="241"/>
      <c r="QWS70" s="241"/>
      <c r="QWT70" s="241"/>
      <c r="QWU70" s="241"/>
      <c r="QWV70" s="241"/>
      <c r="QWW70" s="241"/>
      <c r="QWX70" s="241"/>
      <c r="QWY70" s="241"/>
      <c r="QWZ70" s="241"/>
      <c r="QXA70" s="241"/>
      <c r="QXB70" s="241"/>
      <c r="QXC70" s="241"/>
      <c r="QXD70" s="241"/>
      <c r="QXE70" s="241"/>
      <c r="QXF70" s="241"/>
      <c r="QXG70" s="241"/>
      <c r="QXH70" s="241"/>
      <c r="QXI70" s="241"/>
      <c r="QXJ70" s="241"/>
      <c r="QXK70" s="241"/>
      <c r="QXL70" s="241"/>
      <c r="QXM70" s="241"/>
      <c r="QXN70" s="241"/>
      <c r="QXO70" s="241"/>
      <c r="QXP70" s="241"/>
      <c r="QXQ70" s="241"/>
      <c r="QXR70" s="241"/>
      <c r="QXS70" s="241"/>
      <c r="QXT70" s="241"/>
      <c r="QXU70" s="241"/>
      <c r="QXV70" s="241"/>
      <c r="QXW70" s="241"/>
      <c r="QXX70" s="241"/>
      <c r="QXY70" s="241"/>
      <c r="QXZ70" s="241"/>
      <c r="QYA70" s="241"/>
      <c r="QYB70" s="241"/>
      <c r="QYC70" s="241"/>
      <c r="QYD70" s="241"/>
      <c r="QYE70" s="241"/>
      <c r="QYF70" s="241"/>
      <c r="QYG70" s="241"/>
      <c r="QYH70" s="241"/>
      <c r="QYI70" s="241"/>
      <c r="QYJ70" s="241"/>
      <c r="QYK70" s="241"/>
      <c r="QYL70" s="241"/>
      <c r="QYM70" s="241"/>
      <c r="QYN70" s="241"/>
      <c r="QYO70" s="241"/>
      <c r="QYP70" s="241"/>
      <c r="QYQ70" s="241"/>
      <c r="QYR70" s="241"/>
      <c r="QYS70" s="241"/>
      <c r="QYT70" s="241"/>
      <c r="QYU70" s="241"/>
      <c r="QYV70" s="241"/>
      <c r="QYW70" s="241"/>
      <c r="QYX70" s="241"/>
      <c r="QYY70" s="241"/>
      <c r="QYZ70" s="241"/>
      <c r="QZA70" s="241"/>
      <c r="QZB70" s="241"/>
      <c r="QZC70" s="241"/>
      <c r="QZD70" s="241"/>
      <c r="QZE70" s="241"/>
      <c r="QZF70" s="241"/>
      <c r="QZG70" s="241"/>
      <c r="QZH70" s="241"/>
      <c r="QZI70" s="241"/>
      <c r="QZJ70" s="241"/>
      <c r="QZK70" s="241"/>
      <c r="QZL70" s="241"/>
      <c r="QZM70" s="241"/>
      <c r="QZN70" s="241"/>
      <c r="QZO70" s="241"/>
      <c r="QZP70" s="241"/>
      <c r="QZQ70" s="241"/>
      <c r="QZR70" s="241"/>
      <c r="QZS70" s="241"/>
      <c r="QZT70" s="241"/>
      <c r="QZU70" s="241"/>
      <c r="QZV70" s="241"/>
      <c r="QZW70" s="241"/>
      <c r="QZX70" s="241"/>
      <c r="QZY70" s="241"/>
      <c r="QZZ70" s="241"/>
      <c r="RAA70" s="241"/>
      <c r="RAB70" s="241"/>
      <c r="RAC70" s="241"/>
      <c r="RAD70" s="241"/>
      <c r="RAE70" s="241"/>
      <c r="RAF70" s="241"/>
      <c r="RAG70" s="241"/>
      <c r="RAH70" s="241"/>
      <c r="RAI70" s="241"/>
      <c r="RAJ70" s="241"/>
      <c r="RAK70" s="241"/>
      <c r="RAL70" s="241"/>
      <c r="RAM70" s="241"/>
      <c r="RAN70" s="241"/>
      <c r="RAO70" s="241"/>
      <c r="RAP70" s="241"/>
      <c r="RAQ70" s="241"/>
      <c r="RAR70" s="241"/>
      <c r="RAS70" s="241"/>
      <c r="RAT70" s="241"/>
      <c r="RAU70" s="241"/>
      <c r="RAV70" s="241"/>
      <c r="RAW70" s="241"/>
      <c r="RAX70" s="241"/>
      <c r="RAY70" s="241"/>
      <c r="RAZ70" s="241"/>
      <c r="RBA70" s="241"/>
      <c r="RBB70" s="241"/>
      <c r="RBC70" s="241"/>
      <c r="RBD70" s="241"/>
      <c r="RBE70" s="241"/>
      <c r="RBF70" s="241"/>
      <c r="RBG70" s="241"/>
      <c r="RBH70" s="241"/>
      <c r="RBI70" s="241"/>
      <c r="RBJ70" s="241"/>
      <c r="RBK70" s="241"/>
      <c r="RBL70" s="241"/>
      <c r="RBM70" s="241"/>
      <c r="RBN70" s="241"/>
      <c r="RBO70" s="241"/>
      <c r="RBP70" s="241"/>
      <c r="RBQ70" s="241"/>
      <c r="RBR70" s="241"/>
      <c r="RBS70" s="241"/>
      <c r="RBT70" s="241"/>
      <c r="RBU70" s="241"/>
      <c r="RBV70" s="241"/>
      <c r="RBW70" s="241"/>
      <c r="RBX70" s="241"/>
      <c r="RBY70" s="241"/>
      <c r="RBZ70" s="241"/>
      <c r="RCA70" s="241"/>
      <c r="RCB70" s="241"/>
      <c r="RCC70" s="241"/>
      <c r="RCD70" s="241"/>
      <c r="RCE70" s="241"/>
      <c r="RCF70" s="241"/>
      <c r="RCG70" s="241"/>
      <c r="RCH70" s="241"/>
      <c r="RCI70" s="241"/>
      <c r="RCJ70" s="241"/>
      <c r="RCK70" s="241"/>
      <c r="RCL70" s="241"/>
      <c r="RCM70" s="241"/>
      <c r="RCN70" s="241"/>
      <c r="RCO70" s="241"/>
      <c r="RCP70" s="241"/>
      <c r="RCQ70" s="241"/>
      <c r="RCR70" s="241"/>
      <c r="RCS70" s="241"/>
      <c r="RCT70" s="241"/>
      <c r="RCU70" s="241"/>
      <c r="RCV70" s="241"/>
      <c r="RCW70" s="241"/>
      <c r="RCX70" s="241"/>
      <c r="RCY70" s="241"/>
      <c r="RCZ70" s="241"/>
      <c r="RDA70" s="241"/>
      <c r="RDB70" s="241"/>
      <c r="RDC70" s="241"/>
      <c r="RDD70" s="241"/>
      <c r="RDE70" s="241"/>
      <c r="RDF70" s="241"/>
      <c r="RDG70" s="241"/>
      <c r="RDH70" s="241"/>
      <c r="RDI70" s="241"/>
      <c r="RDJ70" s="241"/>
      <c r="RDK70" s="241"/>
      <c r="RDL70" s="241"/>
      <c r="RDM70" s="241"/>
      <c r="RDN70" s="241"/>
      <c r="RDO70" s="241"/>
      <c r="RDP70" s="241"/>
      <c r="RDQ70" s="241"/>
      <c r="RDR70" s="241"/>
      <c r="RDS70" s="241"/>
      <c r="RDT70" s="241"/>
      <c r="RDU70" s="241"/>
      <c r="RDV70" s="241"/>
      <c r="RDW70" s="241"/>
      <c r="RDX70" s="241"/>
      <c r="RDY70" s="241"/>
      <c r="RDZ70" s="241"/>
      <c r="REA70" s="241"/>
      <c r="REB70" s="241"/>
      <c r="REC70" s="241"/>
      <c r="RED70" s="241"/>
      <c r="REE70" s="241"/>
      <c r="REF70" s="241"/>
      <c r="REG70" s="241"/>
      <c r="REH70" s="241"/>
      <c r="REI70" s="241"/>
      <c r="REJ70" s="241"/>
      <c r="REK70" s="241"/>
      <c r="REL70" s="241"/>
      <c r="REM70" s="241"/>
      <c r="REN70" s="241"/>
      <c r="REO70" s="241"/>
      <c r="REP70" s="241"/>
      <c r="REQ70" s="241"/>
      <c r="RER70" s="241"/>
      <c r="RES70" s="241"/>
      <c r="RET70" s="241"/>
      <c r="REU70" s="241"/>
      <c r="REV70" s="241"/>
      <c r="REW70" s="241"/>
      <c r="REX70" s="241"/>
      <c r="REY70" s="241"/>
      <c r="REZ70" s="241"/>
      <c r="RFA70" s="241"/>
      <c r="RFB70" s="241"/>
      <c r="RFC70" s="241"/>
      <c r="RFD70" s="241"/>
      <c r="RFE70" s="241"/>
      <c r="RFF70" s="241"/>
      <c r="RFG70" s="241"/>
      <c r="RFH70" s="241"/>
      <c r="RFI70" s="241"/>
      <c r="RFJ70" s="241"/>
      <c r="RFK70" s="241"/>
      <c r="RFL70" s="241"/>
      <c r="RFM70" s="241"/>
      <c r="RFN70" s="241"/>
      <c r="RFO70" s="241"/>
      <c r="RFP70" s="241"/>
      <c r="RFQ70" s="241"/>
      <c r="RFR70" s="241"/>
      <c r="RFS70" s="241"/>
      <c r="RFT70" s="241"/>
      <c r="RFU70" s="241"/>
      <c r="RFV70" s="241"/>
      <c r="RFW70" s="241"/>
      <c r="RFX70" s="241"/>
      <c r="RFY70" s="241"/>
      <c r="RFZ70" s="241"/>
      <c r="RGA70" s="241"/>
      <c r="RGB70" s="241"/>
      <c r="RGC70" s="241"/>
      <c r="RGD70" s="241"/>
      <c r="RGE70" s="241"/>
      <c r="RGF70" s="241"/>
      <c r="RGG70" s="241"/>
      <c r="RGH70" s="241"/>
      <c r="RGI70" s="241"/>
      <c r="RGJ70" s="241"/>
      <c r="RGK70" s="241"/>
      <c r="RGL70" s="241"/>
      <c r="RGM70" s="241"/>
      <c r="RGN70" s="241"/>
      <c r="RGO70" s="241"/>
      <c r="RGP70" s="241"/>
      <c r="RGQ70" s="241"/>
      <c r="RGR70" s="241"/>
      <c r="RGS70" s="241"/>
      <c r="RGT70" s="241"/>
      <c r="RGU70" s="241"/>
      <c r="RGV70" s="241"/>
      <c r="RGW70" s="241"/>
      <c r="RGX70" s="241"/>
      <c r="RGY70" s="241"/>
      <c r="RGZ70" s="241"/>
      <c r="RHA70" s="241"/>
      <c r="RHB70" s="241"/>
      <c r="RHC70" s="241"/>
      <c r="RHD70" s="241"/>
      <c r="RHE70" s="241"/>
      <c r="RHF70" s="241"/>
      <c r="RHG70" s="241"/>
      <c r="RHH70" s="241"/>
      <c r="RHI70" s="241"/>
      <c r="RHJ70" s="241"/>
      <c r="RHK70" s="241"/>
      <c r="RHL70" s="241"/>
      <c r="RHM70" s="241"/>
      <c r="RHN70" s="241"/>
      <c r="RHO70" s="241"/>
      <c r="RHP70" s="241"/>
      <c r="RHQ70" s="241"/>
      <c r="RHR70" s="241"/>
      <c r="RHS70" s="241"/>
      <c r="RHT70" s="241"/>
      <c r="RHU70" s="241"/>
      <c r="RHV70" s="241"/>
      <c r="RHW70" s="241"/>
      <c r="RHX70" s="241"/>
      <c r="RHY70" s="241"/>
      <c r="RHZ70" s="241"/>
      <c r="RIA70" s="241"/>
      <c r="RIB70" s="241"/>
      <c r="RIC70" s="241"/>
      <c r="RID70" s="241"/>
      <c r="RIE70" s="241"/>
      <c r="RIF70" s="241"/>
      <c r="RIG70" s="241"/>
      <c r="RIH70" s="241"/>
      <c r="RII70" s="241"/>
      <c r="RIJ70" s="241"/>
      <c r="RIK70" s="241"/>
      <c r="RIL70" s="241"/>
      <c r="RIM70" s="241"/>
      <c r="RIN70" s="241"/>
      <c r="RIO70" s="241"/>
      <c r="RIP70" s="241"/>
      <c r="RIQ70" s="241"/>
      <c r="RIR70" s="241"/>
      <c r="RIS70" s="241"/>
      <c r="RIT70" s="241"/>
      <c r="RIU70" s="241"/>
      <c r="RIV70" s="241"/>
      <c r="RIW70" s="241"/>
      <c r="RIX70" s="241"/>
      <c r="RIY70" s="241"/>
      <c r="RIZ70" s="241"/>
      <c r="RJA70" s="241"/>
      <c r="RJB70" s="241"/>
      <c r="RJC70" s="241"/>
      <c r="RJD70" s="241"/>
      <c r="RJE70" s="241"/>
      <c r="RJF70" s="241"/>
      <c r="RJG70" s="241"/>
      <c r="RJH70" s="241"/>
      <c r="RJI70" s="241"/>
      <c r="RJJ70" s="241"/>
      <c r="RJK70" s="241"/>
      <c r="RJL70" s="241"/>
      <c r="RJM70" s="241"/>
      <c r="RJN70" s="241"/>
      <c r="RJO70" s="241"/>
      <c r="RJP70" s="241"/>
      <c r="RJQ70" s="241"/>
      <c r="RJR70" s="241"/>
      <c r="RJS70" s="241"/>
      <c r="RJT70" s="241"/>
      <c r="RJU70" s="241"/>
      <c r="RJV70" s="241"/>
      <c r="RJW70" s="241"/>
      <c r="RJX70" s="241"/>
      <c r="RJY70" s="241"/>
      <c r="RJZ70" s="241"/>
      <c r="RKA70" s="241"/>
      <c r="RKB70" s="241"/>
      <c r="RKC70" s="241"/>
      <c r="RKD70" s="241"/>
      <c r="RKE70" s="241"/>
      <c r="RKF70" s="241"/>
      <c r="RKG70" s="241"/>
      <c r="RKH70" s="241"/>
      <c r="RKI70" s="241"/>
      <c r="RKJ70" s="241"/>
      <c r="RKK70" s="241"/>
      <c r="RKL70" s="241"/>
      <c r="RKM70" s="241"/>
      <c r="RKN70" s="241"/>
      <c r="RKO70" s="241"/>
      <c r="RKP70" s="241"/>
      <c r="RKQ70" s="241"/>
      <c r="RKR70" s="241"/>
      <c r="RKS70" s="241"/>
      <c r="RKT70" s="241"/>
      <c r="RKU70" s="241"/>
      <c r="RKV70" s="241"/>
      <c r="RKW70" s="241"/>
      <c r="RKX70" s="241"/>
      <c r="RKY70" s="241"/>
      <c r="RKZ70" s="241"/>
      <c r="RLA70" s="241"/>
      <c r="RLB70" s="241"/>
      <c r="RLC70" s="241"/>
      <c r="RLD70" s="241"/>
      <c r="RLE70" s="241"/>
      <c r="RLF70" s="241"/>
      <c r="RLG70" s="241"/>
      <c r="RLH70" s="241"/>
      <c r="RLI70" s="241"/>
      <c r="RLJ70" s="241"/>
      <c r="RLK70" s="241"/>
      <c r="RLL70" s="241"/>
      <c r="RLM70" s="241"/>
      <c r="RLN70" s="241"/>
      <c r="RLO70" s="241"/>
      <c r="RLP70" s="241"/>
      <c r="RLQ70" s="241"/>
      <c r="RLR70" s="241"/>
      <c r="RLS70" s="241"/>
      <c r="RLT70" s="241"/>
      <c r="RLU70" s="241"/>
      <c r="RLV70" s="241"/>
      <c r="RLW70" s="241"/>
      <c r="RLX70" s="241"/>
      <c r="RLY70" s="241"/>
      <c r="RLZ70" s="241"/>
      <c r="RMA70" s="241"/>
      <c r="RMB70" s="241"/>
      <c r="RMC70" s="241"/>
      <c r="RMD70" s="241"/>
      <c r="RME70" s="241"/>
      <c r="RMF70" s="241"/>
      <c r="RMG70" s="241"/>
      <c r="RMH70" s="241"/>
      <c r="RMI70" s="241"/>
      <c r="RMJ70" s="241"/>
      <c r="RMK70" s="241"/>
      <c r="RML70" s="241"/>
      <c r="RMM70" s="241"/>
      <c r="RMN70" s="241"/>
      <c r="RMO70" s="241"/>
      <c r="RMP70" s="241"/>
      <c r="RMQ70" s="241"/>
      <c r="RMR70" s="241"/>
      <c r="RMS70" s="241"/>
      <c r="RMT70" s="241"/>
      <c r="RMU70" s="241"/>
      <c r="RMV70" s="241"/>
      <c r="RMW70" s="241"/>
      <c r="RMX70" s="241"/>
      <c r="RMY70" s="241"/>
      <c r="RMZ70" s="241"/>
      <c r="RNA70" s="241"/>
      <c r="RNB70" s="241"/>
      <c r="RNC70" s="241"/>
      <c r="RND70" s="241"/>
      <c r="RNE70" s="241"/>
      <c r="RNF70" s="241"/>
      <c r="RNG70" s="241"/>
      <c r="RNH70" s="241"/>
      <c r="RNI70" s="241"/>
      <c r="RNJ70" s="241"/>
      <c r="RNK70" s="241"/>
      <c r="RNL70" s="241"/>
      <c r="RNM70" s="241"/>
      <c r="RNN70" s="241"/>
      <c r="RNO70" s="241"/>
      <c r="RNP70" s="241"/>
      <c r="RNQ70" s="241"/>
      <c r="RNR70" s="241"/>
      <c r="RNS70" s="241"/>
      <c r="RNT70" s="241"/>
      <c r="RNU70" s="241"/>
      <c r="RNV70" s="241"/>
      <c r="RNW70" s="241"/>
      <c r="RNX70" s="241"/>
      <c r="RNY70" s="241"/>
      <c r="RNZ70" s="241"/>
      <c r="ROA70" s="241"/>
      <c r="ROB70" s="241"/>
      <c r="ROC70" s="241"/>
      <c r="ROD70" s="241"/>
      <c r="ROE70" s="241"/>
      <c r="ROF70" s="241"/>
      <c r="ROG70" s="241"/>
      <c r="ROH70" s="241"/>
      <c r="ROI70" s="241"/>
      <c r="ROJ70" s="241"/>
      <c r="ROK70" s="241"/>
      <c r="ROL70" s="241"/>
      <c r="ROM70" s="241"/>
      <c r="RON70" s="241"/>
      <c r="ROO70" s="241"/>
      <c r="ROP70" s="241"/>
      <c r="ROQ70" s="241"/>
      <c r="ROR70" s="241"/>
      <c r="ROS70" s="241"/>
      <c r="ROT70" s="241"/>
      <c r="ROU70" s="241"/>
      <c r="ROV70" s="241"/>
      <c r="ROW70" s="241"/>
      <c r="ROX70" s="241"/>
      <c r="ROY70" s="241"/>
      <c r="ROZ70" s="241"/>
      <c r="RPA70" s="241"/>
      <c r="RPB70" s="241"/>
      <c r="RPC70" s="241"/>
      <c r="RPD70" s="241"/>
      <c r="RPE70" s="241"/>
      <c r="RPF70" s="241"/>
      <c r="RPG70" s="241"/>
      <c r="RPH70" s="241"/>
      <c r="RPI70" s="241"/>
      <c r="RPJ70" s="241"/>
      <c r="RPK70" s="241"/>
      <c r="RPL70" s="241"/>
      <c r="RPM70" s="241"/>
      <c r="RPN70" s="241"/>
      <c r="RPO70" s="241"/>
      <c r="RPP70" s="241"/>
      <c r="RPQ70" s="241"/>
      <c r="RPR70" s="241"/>
      <c r="RPS70" s="241"/>
      <c r="RPT70" s="241"/>
      <c r="RPU70" s="241"/>
      <c r="RPV70" s="241"/>
      <c r="RPW70" s="241"/>
      <c r="RPX70" s="241"/>
      <c r="RPY70" s="241"/>
      <c r="RPZ70" s="241"/>
      <c r="RQA70" s="241"/>
      <c r="RQB70" s="241"/>
      <c r="RQC70" s="241"/>
      <c r="RQD70" s="241"/>
      <c r="RQE70" s="241"/>
      <c r="RQF70" s="241"/>
      <c r="RQG70" s="241"/>
      <c r="RQH70" s="241"/>
      <c r="RQI70" s="241"/>
      <c r="RQJ70" s="241"/>
      <c r="RQK70" s="241"/>
      <c r="RQL70" s="241"/>
      <c r="RQM70" s="241"/>
      <c r="RQN70" s="241"/>
      <c r="RQO70" s="241"/>
      <c r="RQP70" s="241"/>
      <c r="RQQ70" s="241"/>
      <c r="RQR70" s="241"/>
      <c r="RQS70" s="241"/>
      <c r="RQT70" s="241"/>
      <c r="RQU70" s="241"/>
      <c r="RQV70" s="241"/>
      <c r="RQW70" s="241"/>
      <c r="RQX70" s="241"/>
      <c r="RQY70" s="241"/>
      <c r="RQZ70" s="241"/>
      <c r="RRA70" s="241"/>
      <c r="RRB70" s="241"/>
      <c r="RRC70" s="241"/>
      <c r="RRD70" s="241"/>
      <c r="RRE70" s="241"/>
      <c r="RRF70" s="241"/>
      <c r="RRG70" s="241"/>
      <c r="RRH70" s="241"/>
      <c r="RRI70" s="241"/>
      <c r="RRJ70" s="241"/>
      <c r="RRK70" s="241"/>
      <c r="RRL70" s="241"/>
      <c r="RRM70" s="241"/>
      <c r="RRN70" s="241"/>
      <c r="RRO70" s="241"/>
      <c r="RRP70" s="241"/>
      <c r="RRQ70" s="241"/>
      <c r="RRR70" s="241"/>
      <c r="RRS70" s="241"/>
      <c r="RRT70" s="241"/>
      <c r="RRU70" s="241"/>
      <c r="RRV70" s="241"/>
      <c r="RRW70" s="241"/>
      <c r="RRX70" s="241"/>
      <c r="RRY70" s="241"/>
      <c r="RRZ70" s="241"/>
      <c r="RSA70" s="241"/>
      <c r="RSB70" s="241"/>
      <c r="RSC70" s="241"/>
      <c r="RSD70" s="241"/>
      <c r="RSE70" s="241"/>
      <c r="RSF70" s="241"/>
      <c r="RSG70" s="241"/>
      <c r="RSH70" s="241"/>
      <c r="RSI70" s="241"/>
      <c r="RSJ70" s="241"/>
      <c r="RSK70" s="241"/>
      <c r="RSL70" s="241"/>
      <c r="RSM70" s="241"/>
      <c r="RSN70" s="241"/>
      <c r="RSO70" s="241"/>
      <c r="RSP70" s="241"/>
      <c r="RSQ70" s="241"/>
      <c r="RSR70" s="241"/>
      <c r="RSS70" s="241"/>
      <c r="RST70" s="241"/>
      <c r="RSU70" s="241"/>
      <c r="RSV70" s="241"/>
      <c r="RSW70" s="241"/>
      <c r="RSX70" s="241"/>
      <c r="RSY70" s="241"/>
      <c r="RSZ70" s="241"/>
      <c r="RTA70" s="241"/>
      <c r="RTB70" s="241"/>
      <c r="RTC70" s="241"/>
      <c r="RTD70" s="241"/>
      <c r="RTE70" s="241"/>
      <c r="RTF70" s="241"/>
      <c r="RTG70" s="241"/>
      <c r="RTH70" s="241"/>
      <c r="RTI70" s="241"/>
      <c r="RTJ70" s="241"/>
      <c r="RTK70" s="241"/>
      <c r="RTL70" s="241"/>
      <c r="RTM70" s="241"/>
      <c r="RTN70" s="241"/>
      <c r="RTO70" s="241"/>
      <c r="RTP70" s="241"/>
      <c r="RTQ70" s="241"/>
      <c r="RTR70" s="241"/>
      <c r="RTS70" s="241"/>
      <c r="RTT70" s="241"/>
      <c r="RTU70" s="241"/>
      <c r="RTV70" s="241"/>
      <c r="RTW70" s="241"/>
      <c r="RTX70" s="241"/>
      <c r="RTY70" s="241"/>
      <c r="RTZ70" s="241"/>
      <c r="RUA70" s="241"/>
      <c r="RUB70" s="241"/>
      <c r="RUC70" s="241"/>
      <c r="RUD70" s="241"/>
      <c r="RUE70" s="241"/>
      <c r="RUF70" s="241"/>
      <c r="RUG70" s="241"/>
      <c r="RUH70" s="241"/>
      <c r="RUI70" s="241"/>
      <c r="RUJ70" s="241"/>
      <c r="RUK70" s="241"/>
      <c r="RUL70" s="241"/>
      <c r="RUM70" s="241"/>
      <c r="RUN70" s="241"/>
      <c r="RUO70" s="241"/>
      <c r="RUP70" s="241"/>
      <c r="RUQ70" s="241"/>
      <c r="RUR70" s="241"/>
      <c r="RUS70" s="241"/>
      <c r="RUT70" s="241"/>
      <c r="RUU70" s="241"/>
      <c r="RUV70" s="241"/>
      <c r="RUW70" s="241"/>
      <c r="RUX70" s="241"/>
      <c r="RUY70" s="241"/>
      <c r="RUZ70" s="241"/>
      <c r="RVA70" s="241"/>
      <c r="RVB70" s="241"/>
      <c r="RVC70" s="241"/>
      <c r="RVD70" s="241"/>
      <c r="RVE70" s="241"/>
      <c r="RVF70" s="241"/>
      <c r="RVG70" s="241"/>
      <c r="RVH70" s="241"/>
      <c r="RVI70" s="241"/>
      <c r="RVJ70" s="241"/>
      <c r="RVK70" s="241"/>
      <c r="RVL70" s="241"/>
      <c r="RVM70" s="241"/>
      <c r="RVN70" s="241"/>
      <c r="RVO70" s="241"/>
      <c r="RVP70" s="241"/>
      <c r="RVQ70" s="241"/>
      <c r="RVR70" s="241"/>
      <c r="RVS70" s="241"/>
      <c r="RVT70" s="241"/>
      <c r="RVU70" s="241"/>
      <c r="RVV70" s="241"/>
      <c r="RVW70" s="241"/>
      <c r="RVX70" s="241"/>
      <c r="RVY70" s="241"/>
      <c r="RVZ70" s="241"/>
      <c r="RWA70" s="241"/>
      <c r="RWB70" s="241"/>
      <c r="RWC70" s="241"/>
      <c r="RWD70" s="241"/>
      <c r="RWE70" s="241"/>
      <c r="RWF70" s="241"/>
      <c r="RWG70" s="241"/>
      <c r="RWH70" s="241"/>
      <c r="RWI70" s="241"/>
      <c r="RWJ70" s="241"/>
      <c r="RWK70" s="241"/>
      <c r="RWL70" s="241"/>
      <c r="RWM70" s="241"/>
      <c r="RWN70" s="241"/>
      <c r="RWO70" s="241"/>
      <c r="RWP70" s="241"/>
      <c r="RWQ70" s="241"/>
      <c r="RWR70" s="241"/>
      <c r="RWS70" s="241"/>
      <c r="RWT70" s="241"/>
      <c r="RWU70" s="241"/>
      <c r="RWV70" s="241"/>
      <c r="RWW70" s="241"/>
      <c r="RWX70" s="241"/>
      <c r="RWY70" s="241"/>
      <c r="RWZ70" s="241"/>
      <c r="RXA70" s="241"/>
      <c r="RXB70" s="241"/>
      <c r="RXC70" s="241"/>
      <c r="RXD70" s="241"/>
      <c r="RXE70" s="241"/>
      <c r="RXF70" s="241"/>
      <c r="RXG70" s="241"/>
      <c r="RXH70" s="241"/>
      <c r="RXI70" s="241"/>
      <c r="RXJ70" s="241"/>
      <c r="RXK70" s="241"/>
      <c r="RXL70" s="241"/>
      <c r="RXM70" s="241"/>
      <c r="RXN70" s="241"/>
      <c r="RXO70" s="241"/>
      <c r="RXP70" s="241"/>
      <c r="RXQ70" s="241"/>
      <c r="RXR70" s="241"/>
      <c r="RXS70" s="241"/>
      <c r="RXT70" s="241"/>
      <c r="RXU70" s="241"/>
      <c r="RXV70" s="241"/>
      <c r="RXW70" s="241"/>
      <c r="RXX70" s="241"/>
      <c r="RXY70" s="241"/>
      <c r="RXZ70" s="241"/>
      <c r="RYA70" s="241"/>
      <c r="RYB70" s="241"/>
      <c r="RYC70" s="241"/>
      <c r="RYD70" s="241"/>
      <c r="RYE70" s="241"/>
      <c r="RYF70" s="241"/>
      <c r="RYG70" s="241"/>
      <c r="RYH70" s="241"/>
      <c r="RYI70" s="241"/>
      <c r="RYJ70" s="241"/>
      <c r="RYK70" s="241"/>
      <c r="RYL70" s="241"/>
      <c r="RYM70" s="241"/>
      <c r="RYN70" s="241"/>
      <c r="RYO70" s="241"/>
      <c r="RYP70" s="241"/>
      <c r="RYQ70" s="241"/>
      <c r="RYR70" s="241"/>
      <c r="RYS70" s="241"/>
      <c r="RYT70" s="241"/>
      <c r="RYU70" s="241"/>
      <c r="RYV70" s="241"/>
      <c r="RYW70" s="241"/>
      <c r="RYX70" s="241"/>
      <c r="RYY70" s="241"/>
      <c r="RYZ70" s="241"/>
      <c r="RZA70" s="241"/>
      <c r="RZB70" s="241"/>
      <c r="RZC70" s="241"/>
      <c r="RZD70" s="241"/>
      <c r="RZE70" s="241"/>
      <c r="RZF70" s="241"/>
      <c r="RZG70" s="241"/>
      <c r="RZH70" s="241"/>
      <c r="RZI70" s="241"/>
      <c r="RZJ70" s="241"/>
      <c r="RZK70" s="241"/>
      <c r="RZL70" s="241"/>
      <c r="RZM70" s="241"/>
      <c r="RZN70" s="241"/>
      <c r="RZO70" s="241"/>
      <c r="RZP70" s="241"/>
      <c r="RZQ70" s="241"/>
      <c r="RZR70" s="241"/>
      <c r="RZS70" s="241"/>
      <c r="RZT70" s="241"/>
      <c r="RZU70" s="241"/>
      <c r="RZV70" s="241"/>
      <c r="RZW70" s="241"/>
      <c r="RZX70" s="241"/>
      <c r="RZY70" s="241"/>
      <c r="RZZ70" s="241"/>
      <c r="SAA70" s="241"/>
      <c r="SAB70" s="241"/>
      <c r="SAC70" s="241"/>
      <c r="SAD70" s="241"/>
      <c r="SAE70" s="241"/>
      <c r="SAF70" s="241"/>
      <c r="SAG70" s="241"/>
      <c r="SAH70" s="241"/>
      <c r="SAI70" s="241"/>
      <c r="SAJ70" s="241"/>
      <c r="SAK70" s="241"/>
      <c r="SAL70" s="241"/>
      <c r="SAM70" s="241"/>
      <c r="SAN70" s="241"/>
      <c r="SAO70" s="241"/>
      <c r="SAP70" s="241"/>
      <c r="SAQ70" s="241"/>
      <c r="SAR70" s="241"/>
      <c r="SAS70" s="241"/>
      <c r="SAT70" s="241"/>
      <c r="SAU70" s="241"/>
      <c r="SAV70" s="241"/>
      <c r="SAW70" s="241"/>
      <c r="SAX70" s="241"/>
      <c r="SAY70" s="241"/>
      <c r="SAZ70" s="241"/>
      <c r="SBA70" s="241"/>
      <c r="SBB70" s="241"/>
      <c r="SBC70" s="241"/>
      <c r="SBD70" s="241"/>
      <c r="SBE70" s="241"/>
      <c r="SBF70" s="241"/>
      <c r="SBG70" s="241"/>
      <c r="SBH70" s="241"/>
      <c r="SBI70" s="241"/>
      <c r="SBJ70" s="241"/>
      <c r="SBK70" s="241"/>
      <c r="SBL70" s="241"/>
      <c r="SBM70" s="241"/>
      <c r="SBN70" s="241"/>
      <c r="SBO70" s="241"/>
      <c r="SBP70" s="241"/>
      <c r="SBQ70" s="241"/>
      <c r="SBR70" s="241"/>
      <c r="SBS70" s="241"/>
      <c r="SBT70" s="241"/>
      <c r="SBU70" s="241"/>
      <c r="SBV70" s="241"/>
      <c r="SBW70" s="241"/>
      <c r="SBX70" s="241"/>
      <c r="SBY70" s="241"/>
      <c r="SBZ70" s="241"/>
      <c r="SCA70" s="241"/>
      <c r="SCB70" s="241"/>
      <c r="SCC70" s="241"/>
      <c r="SCD70" s="241"/>
      <c r="SCE70" s="241"/>
      <c r="SCF70" s="241"/>
      <c r="SCG70" s="241"/>
      <c r="SCH70" s="241"/>
      <c r="SCI70" s="241"/>
      <c r="SCJ70" s="241"/>
      <c r="SCK70" s="241"/>
      <c r="SCL70" s="241"/>
      <c r="SCM70" s="241"/>
      <c r="SCN70" s="241"/>
      <c r="SCO70" s="241"/>
      <c r="SCP70" s="241"/>
      <c r="SCQ70" s="241"/>
      <c r="SCR70" s="241"/>
      <c r="SCS70" s="241"/>
      <c r="SCT70" s="241"/>
      <c r="SCU70" s="241"/>
      <c r="SCV70" s="241"/>
      <c r="SCW70" s="241"/>
      <c r="SCX70" s="241"/>
      <c r="SCY70" s="241"/>
      <c r="SCZ70" s="241"/>
      <c r="SDA70" s="241"/>
      <c r="SDB70" s="241"/>
      <c r="SDC70" s="241"/>
      <c r="SDD70" s="241"/>
      <c r="SDE70" s="241"/>
      <c r="SDF70" s="241"/>
      <c r="SDG70" s="241"/>
      <c r="SDH70" s="241"/>
      <c r="SDI70" s="241"/>
      <c r="SDJ70" s="241"/>
      <c r="SDK70" s="241"/>
      <c r="SDL70" s="241"/>
      <c r="SDM70" s="241"/>
      <c r="SDN70" s="241"/>
      <c r="SDO70" s="241"/>
      <c r="SDP70" s="241"/>
      <c r="SDQ70" s="241"/>
      <c r="SDR70" s="241"/>
      <c r="SDS70" s="241"/>
      <c r="SDT70" s="241"/>
      <c r="SDU70" s="241"/>
      <c r="SDV70" s="241"/>
      <c r="SDW70" s="241"/>
      <c r="SDX70" s="241"/>
      <c r="SDY70" s="241"/>
      <c r="SDZ70" s="241"/>
      <c r="SEA70" s="241"/>
      <c r="SEB70" s="241"/>
      <c r="SEC70" s="241"/>
      <c r="SED70" s="241"/>
      <c r="SEE70" s="241"/>
      <c r="SEF70" s="241"/>
      <c r="SEG70" s="241"/>
      <c r="SEH70" s="241"/>
      <c r="SEI70" s="241"/>
      <c r="SEJ70" s="241"/>
      <c r="SEK70" s="241"/>
      <c r="SEL70" s="241"/>
      <c r="SEM70" s="241"/>
      <c r="SEN70" s="241"/>
      <c r="SEO70" s="241"/>
      <c r="SEP70" s="241"/>
      <c r="SEQ70" s="241"/>
      <c r="SER70" s="241"/>
      <c r="SES70" s="241"/>
      <c r="SET70" s="241"/>
      <c r="SEU70" s="241"/>
      <c r="SEV70" s="241"/>
      <c r="SEW70" s="241"/>
      <c r="SEX70" s="241"/>
      <c r="SEY70" s="241"/>
      <c r="SEZ70" s="241"/>
      <c r="SFA70" s="241"/>
      <c r="SFB70" s="241"/>
      <c r="SFC70" s="241"/>
      <c r="SFD70" s="241"/>
      <c r="SFE70" s="241"/>
      <c r="SFF70" s="241"/>
      <c r="SFG70" s="241"/>
      <c r="SFH70" s="241"/>
      <c r="SFI70" s="241"/>
      <c r="SFJ70" s="241"/>
      <c r="SFK70" s="241"/>
      <c r="SFL70" s="241"/>
      <c r="SFM70" s="241"/>
      <c r="SFN70" s="241"/>
      <c r="SFO70" s="241"/>
      <c r="SFP70" s="241"/>
      <c r="SFQ70" s="241"/>
      <c r="SFR70" s="241"/>
      <c r="SFS70" s="241"/>
      <c r="SFT70" s="241"/>
      <c r="SFU70" s="241"/>
      <c r="SFV70" s="241"/>
      <c r="SFW70" s="241"/>
      <c r="SFX70" s="241"/>
      <c r="SFY70" s="241"/>
      <c r="SFZ70" s="241"/>
      <c r="SGA70" s="241"/>
      <c r="SGB70" s="241"/>
      <c r="SGC70" s="241"/>
      <c r="SGD70" s="241"/>
      <c r="SGE70" s="241"/>
      <c r="SGF70" s="241"/>
      <c r="SGG70" s="241"/>
      <c r="SGH70" s="241"/>
      <c r="SGI70" s="241"/>
      <c r="SGJ70" s="241"/>
      <c r="SGK70" s="241"/>
      <c r="SGL70" s="241"/>
      <c r="SGM70" s="241"/>
      <c r="SGN70" s="241"/>
      <c r="SGO70" s="241"/>
      <c r="SGP70" s="241"/>
      <c r="SGQ70" s="241"/>
      <c r="SGR70" s="241"/>
      <c r="SGS70" s="241"/>
      <c r="SGT70" s="241"/>
      <c r="SGU70" s="241"/>
      <c r="SGV70" s="241"/>
      <c r="SGW70" s="241"/>
      <c r="SGX70" s="241"/>
      <c r="SGY70" s="241"/>
      <c r="SGZ70" s="241"/>
      <c r="SHA70" s="241"/>
      <c r="SHB70" s="241"/>
      <c r="SHC70" s="241"/>
      <c r="SHD70" s="241"/>
      <c r="SHE70" s="241"/>
      <c r="SHF70" s="241"/>
      <c r="SHG70" s="241"/>
      <c r="SHH70" s="241"/>
      <c r="SHI70" s="241"/>
      <c r="SHJ70" s="241"/>
      <c r="SHK70" s="241"/>
      <c r="SHL70" s="241"/>
      <c r="SHM70" s="241"/>
      <c r="SHN70" s="241"/>
      <c r="SHO70" s="241"/>
      <c r="SHP70" s="241"/>
      <c r="SHQ70" s="241"/>
      <c r="SHR70" s="241"/>
      <c r="SHS70" s="241"/>
      <c r="SHT70" s="241"/>
      <c r="SHU70" s="241"/>
      <c r="SHV70" s="241"/>
      <c r="SHW70" s="241"/>
      <c r="SHX70" s="241"/>
      <c r="SHY70" s="241"/>
      <c r="SHZ70" s="241"/>
      <c r="SIA70" s="241"/>
      <c r="SIB70" s="241"/>
      <c r="SIC70" s="241"/>
      <c r="SID70" s="241"/>
      <c r="SIE70" s="241"/>
      <c r="SIF70" s="241"/>
      <c r="SIG70" s="241"/>
      <c r="SIH70" s="241"/>
      <c r="SII70" s="241"/>
      <c r="SIJ70" s="241"/>
      <c r="SIK70" s="241"/>
      <c r="SIL70" s="241"/>
      <c r="SIM70" s="241"/>
      <c r="SIN70" s="241"/>
      <c r="SIO70" s="241"/>
      <c r="SIP70" s="241"/>
      <c r="SIQ70" s="241"/>
      <c r="SIR70" s="241"/>
      <c r="SIS70" s="241"/>
      <c r="SIT70" s="241"/>
      <c r="SIU70" s="241"/>
      <c r="SIV70" s="241"/>
      <c r="SIW70" s="241"/>
      <c r="SIX70" s="241"/>
      <c r="SIY70" s="241"/>
      <c r="SIZ70" s="241"/>
      <c r="SJA70" s="241"/>
      <c r="SJB70" s="241"/>
      <c r="SJC70" s="241"/>
      <c r="SJD70" s="241"/>
      <c r="SJE70" s="241"/>
      <c r="SJF70" s="241"/>
      <c r="SJG70" s="241"/>
      <c r="SJH70" s="241"/>
      <c r="SJI70" s="241"/>
      <c r="SJJ70" s="241"/>
      <c r="SJK70" s="241"/>
      <c r="SJL70" s="241"/>
      <c r="SJM70" s="241"/>
      <c r="SJN70" s="241"/>
      <c r="SJO70" s="241"/>
      <c r="SJP70" s="241"/>
      <c r="SJQ70" s="241"/>
      <c r="SJR70" s="241"/>
      <c r="SJS70" s="241"/>
      <c r="SJT70" s="241"/>
      <c r="SJU70" s="241"/>
      <c r="SJV70" s="241"/>
      <c r="SJW70" s="241"/>
      <c r="SJX70" s="241"/>
      <c r="SJY70" s="241"/>
      <c r="SJZ70" s="241"/>
      <c r="SKA70" s="241"/>
      <c r="SKB70" s="241"/>
      <c r="SKC70" s="241"/>
      <c r="SKD70" s="241"/>
      <c r="SKE70" s="241"/>
      <c r="SKF70" s="241"/>
      <c r="SKG70" s="241"/>
      <c r="SKH70" s="241"/>
      <c r="SKI70" s="241"/>
      <c r="SKJ70" s="241"/>
      <c r="SKK70" s="241"/>
      <c r="SKL70" s="241"/>
      <c r="SKM70" s="241"/>
      <c r="SKN70" s="241"/>
      <c r="SKO70" s="241"/>
      <c r="SKP70" s="241"/>
      <c r="SKQ70" s="241"/>
      <c r="SKR70" s="241"/>
      <c r="SKS70" s="241"/>
      <c r="SKT70" s="241"/>
      <c r="SKU70" s="241"/>
      <c r="SKV70" s="241"/>
      <c r="SKW70" s="241"/>
      <c r="SKX70" s="241"/>
      <c r="SKY70" s="241"/>
      <c r="SKZ70" s="241"/>
      <c r="SLA70" s="241"/>
      <c r="SLB70" s="241"/>
      <c r="SLC70" s="241"/>
      <c r="SLD70" s="241"/>
      <c r="SLE70" s="241"/>
      <c r="SLF70" s="241"/>
      <c r="SLG70" s="241"/>
      <c r="SLH70" s="241"/>
      <c r="SLI70" s="241"/>
      <c r="SLJ70" s="241"/>
      <c r="SLK70" s="241"/>
      <c r="SLL70" s="241"/>
      <c r="SLM70" s="241"/>
      <c r="SLN70" s="241"/>
      <c r="SLO70" s="241"/>
      <c r="SLP70" s="241"/>
      <c r="SLQ70" s="241"/>
      <c r="SLR70" s="241"/>
      <c r="SLS70" s="241"/>
      <c r="SLT70" s="241"/>
      <c r="SLU70" s="241"/>
      <c r="SLV70" s="241"/>
      <c r="SLW70" s="241"/>
      <c r="SLX70" s="241"/>
      <c r="SLY70" s="241"/>
      <c r="SLZ70" s="241"/>
      <c r="SMA70" s="241"/>
      <c r="SMB70" s="241"/>
      <c r="SMC70" s="241"/>
      <c r="SMD70" s="241"/>
      <c r="SME70" s="241"/>
      <c r="SMF70" s="241"/>
      <c r="SMG70" s="241"/>
      <c r="SMH70" s="241"/>
      <c r="SMI70" s="241"/>
      <c r="SMJ70" s="241"/>
      <c r="SMK70" s="241"/>
      <c r="SML70" s="241"/>
      <c r="SMM70" s="241"/>
      <c r="SMN70" s="241"/>
      <c r="SMO70" s="241"/>
      <c r="SMP70" s="241"/>
      <c r="SMQ70" s="241"/>
      <c r="SMR70" s="241"/>
      <c r="SMS70" s="241"/>
      <c r="SMT70" s="241"/>
      <c r="SMU70" s="241"/>
      <c r="SMV70" s="241"/>
      <c r="SMW70" s="241"/>
      <c r="SMX70" s="241"/>
      <c r="SMY70" s="241"/>
      <c r="SMZ70" s="241"/>
      <c r="SNA70" s="241"/>
      <c r="SNB70" s="241"/>
      <c r="SNC70" s="241"/>
      <c r="SND70" s="241"/>
      <c r="SNE70" s="241"/>
      <c r="SNF70" s="241"/>
      <c r="SNG70" s="241"/>
      <c r="SNH70" s="241"/>
      <c r="SNI70" s="241"/>
      <c r="SNJ70" s="241"/>
      <c r="SNK70" s="241"/>
      <c r="SNL70" s="241"/>
      <c r="SNM70" s="241"/>
      <c r="SNN70" s="241"/>
      <c r="SNO70" s="241"/>
      <c r="SNP70" s="241"/>
      <c r="SNQ70" s="241"/>
      <c r="SNR70" s="241"/>
      <c r="SNS70" s="241"/>
      <c r="SNT70" s="241"/>
      <c r="SNU70" s="241"/>
      <c r="SNV70" s="241"/>
      <c r="SNW70" s="241"/>
      <c r="SNX70" s="241"/>
      <c r="SNY70" s="241"/>
      <c r="SNZ70" s="241"/>
      <c r="SOA70" s="241"/>
      <c r="SOB70" s="241"/>
      <c r="SOC70" s="241"/>
      <c r="SOD70" s="241"/>
      <c r="SOE70" s="241"/>
      <c r="SOF70" s="241"/>
      <c r="SOG70" s="241"/>
      <c r="SOH70" s="241"/>
      <c r="SOI70" s="241"/>
      <c r="SOJ70" s="241"/>
      <c r="SOK70" s="241"/>
      <c r="SOL70" s="241"/>
      <c r="SOM70" s="241"/>
      <c r="SON70" s="241"/>
      <c r="SOO70" s="241"/>
      <c r="SOP70" s="241"/>
      <c r="SOQ70" s="241"/>
      <c r="SOR70" s="241"/>
      <c r="SOS70" s="241"/>
      <c r="SOT70" s="241"/>
      <c r="SOU70" s="241"/>
      <c r="SOV70" s="241"/>
      <c r="SOW70" s="241"/>
      <c r="SOX70" s="241"/>
      <c r="SOY70" s="241"/>
      <c r="SOZ70" s="241"/>
      <c r="SPA70" s="241"/>
      <c r="SPB70" s="241"/>
      <c r="SPC70" s="241"/>
      <c r="SPD70" s="241"/>
      <c r="SPE70" s="241"/>
      <c r="SPF70" s="241"/>
      <c r="SPG70" s="241"/>
      <c r="SPH70" s="241"/>
      <c r="SPI70" s="241"/>
      <c r="SPJ70" s="241"/>
      <c r="SPK70" s="241"/>
      <c r="SPL70" s="241"/>
      <c r="SPM70" s="241"/>
      <c r="SPN70" s="241"/>
      <c r="SPO70" s="241"/>
      <c r="SPP70" s="241"/>
      <c r="SPQ70" s="241"/>
      <c r="SPR70" s="241"/>
      <c r="SPS70" s="241"/>
      <c r="SPT70" s="241"/>
      <c r="SPU70" s="241"/>
      <c r="SPV70" s="241"/>
      <c r="SPW70" s="241"/>
      <c r="SPX70" s="241"/>
      <c r="SPY70" s="241"/>
      <c r="SPZ70" s="241"/>
      <c r="SQA70" s="241"/>
      <c r="SQB70" s="241"/>
      <c r="SQC70" s="241"/>
      <c r="SQD70" s="241"/>
      <c r="SQE70" s="241"/>
      <c r="SQF70" s="241"/>
      <c r="SQG70" s="241"/>
      <c r="SQH70" s="241"/>
      <c r="SQI70" s="241"/>
      <c r="SQJ70" s="241"/>
      <c r="SQK70" s="241"/>
      <c r="SQL70" s="241"/>
      <c r="SQM70" s="241"/>
      <c r="SQN70" s="241"/>
      <c r="SQO70" s="241"/>
      <c r="SQP70" s="241"/>
      <c r="SQQ70" s="241"/>
      <c r="SQR70" s="241"/>
      <c r="SQS70" s="241"/>
      <c r="SQT70" s="241"/>
      <c r="SQU70" s="241"/>
      <c r="SQV70" s="241"/>
      <c r="SQW70" s="241"/>
      <c r="SQX70" s="241"/>
      <c r="SQY70" s="241"/>
      <c r="SQZ70" s="241"/>
      <c r="SRA70" s="241"/>
      <c r="SRB70" s="241"/>
      <c r="SRC70" s="241"/>
      <c r="SRD70" s="241"/>
      <c r="SRE70" s="241"/>
      <c r="SRF70" s="241"/>
      <c r="SRG70" s="241"/>
      <c r="SRH70" s="241"/>
      <c r="SRI70" s="241"/>
      <c r="SRJ70" s="241"/>
      <c r="SRK70" s="241"/>
      <c r="SRL70" s="241"/>
      <c r="SRM70" s="241"/>
      <c r="SRN70" s="241"/>
      <c r="SRO70" s="241"/>
      <c r="SRP70" s="241"/>
      <c r="SRQ70" s="241"/>
      <c r="SRR70" s="241"/>
      <c r="SRS70" s="241"/>
      <c r="SRT70" s="241"/>
      <c r="SRU70" s="241"/>
      <c r="SRV70" s="241"/>
      <c r="SRW70" s="241"/>
      <c r="SRX70" s="241"/>
      <c r="SRY70" s="241"/>
      <c r="SRZ70" s="241"/>
      <c r="SSA70" s="241"/>
      <c r="SSB70" s="241"/>
      <c r="SSC70" s="241"/>
      <c r="SSD70" s="241"/>
      <c r="SSE70" s="241"/>
      <c r="SSF70" s="241"/>
      <c r="SSG70" s="241"/>
      <c r="SSH70" s="241"/>
      <c r="SSI70" s="241"/>
      <c r="SSJ70" s="241"/>
      <c r="SSK70" s="241"/>
      <c r="SSL70" s="241"/>
      <c r="SSM70" s="241"/>
      <c r="SSN70" s="241"/>
      <c r="SSO70" s="241"/>
      <c r="SSP70" s="241"/>
      <c r="SSQ70" s="241"/>
      <c r="SSR70" s="241"/>
      <c r="SSS70" s="241"/>
      <c r="SST70" s="241"/>
      <c r="SSU70" s="241"/>
      <c r="SSV70" s="241"/>
      <c r="SSW70" s="241"/>
      <c r="SSX70" s="241"/>
      <c r="SSY70" s="241"/>
      <c r="SSZ70" s="241"/>
      <c r="STA70" s="241"/>
      <c r="STB70" s="241"/>
      <c r="STC70" s="241"/>
      <c r="STD70" s="241"/>
      <c r="STE70" s="241"/>
      <c r="STF70" s="241"/>
      <c r="STG70" s="241"/>
      <c r="STH70" s="241"/>
      <c r="STI70" s="241"/>
      <c r="STJ70" s="241"/>
      <c r="STK70" s="241"/>
      <c r="STL70" s="241"/>
      <c r="STM70" s="241"/>
      <c r="STN70" s="241"/>
      <c r="STO70" s="241"/>
      <c r="STP70" s="241"/>
      <c r="STQ70" s="241"/>
      <c r="STR70" s="241"/>
      <c r="STS70" s="241"/>
      <c r="STT70" s="241"/>
      <c r="STU70" s="241"/>
      <c r="STV70" s="241"/>
      <c r="STW70" s="241"/>
      <c r="STX70" s="241"/>
      <c r="STY70" s="241"/>
      <c r="STZ70" s="241"/>
      <c r="SUA70" s="241"/>
      <c r="SUB70" s="241"/>
      <c r="SUC70" s="241"/>
      <c r="SUD70" s="241"/>
      <c r="SUE70" s="241"/>
      <c r="SUF70" s="241"/>
      <c r="SUG70" s="241"/>
      <c r="SUH70" s="241"/>
      <c r="SUI70" s="241"/>
      <c r="SUJ70" s="241"/>
      <c r="SUK70" s="241"/>
      <c r="SUL70" s="241"/>
      <c r="SUM70" s="241"/>
      <c r="SUN70" s="241"/>
      <c r="SUO70" s="241"/>
      <c r="SUP70" s="241"/>
      <c r="SUQ70" s="241"/>
      <c r="SUR70" s="241"/>
      <c r="SUS70" s="241"/>
      <c r="SUT70" s="241"/>
      <c r="SUU70" s="241"/>
      <c r="SUV70" s="241"/>
      <c r="SUW70" s="241"/>
      <c r="SUX70" s="241"/>
      <c r="SUY70" s="241"/>
      <c r="SUZ70" s="241"/>
      <c r="SVA70" s="241"/>
      <c r="SVB70" s="241"/>
      <c r="SVC70" s="241"/>
      <c r="SVD70" s="241"/>
      <c r="SVE70" s="241"/>
      <c r="SVF70" s="241"/>
      <c r="SVG70" s="241"/>
      <c r="SVH70" s="241"/>
      <c r="SVI70" s="241"/>
      <c r="SVJ70" s="241"/>
      <c r="SVK70" s="241"/>
      <c r="SVL70" s="241"/>
      <c r="SVM70" s="241"/>
      <c r="SVN70" s="241"/>
      <c r="SVO70" s="241"/>
      <c r="SVP70" s="241"/>
      <c r="SVQ70" s="241"/>
      <c r="SVR70" s="241"/>
      <c r="SVS70" s="241"/>
      <c r="SVT70" s="241"/>
      <c r="SVU70" s="241"/>
      <c r="SVV70" s="241"/>
      <c r="SVW70" s="241"/>
      <c r="SVX70" s="241"/>
      <c r="SVY70" s="241"/>
      <c r="SVZ70" s="241"/>
      <c r="SWA70" s="241"/>
      <c r="SWB70" s="241"/>
      <c r="SWC70" s="241"/>
      <c r="SWD70" s="241"/>
      <c r="SWE70" s="241"/>
      <c r="SWF70" s="241"/>
      <c r="SWG70" s="241"/>
      <c r="SWH70" s="241"/>
      <c r="SWI70" s="241"/>
      <c r="SWJ70" s="241"/>
      <c r="SWK70" s="241"/>
      <c r="SWL70" s="241"/>
      <c r="SWM70" s="241"/>
      <c r="SWN70" s="241"/>
      <c r="SWO70" s="241"/>
      <c r="SWP70" s="241"/>
      <c r="SWQ70" s="241"/>
      <c r="SWR70" s="241"/>
      <c r="SWS70" s="241"/>
      <c r="SWT70" s="241"/>
      <c r="SWU70" s="241"/>
      <c r="SWV70" s="241"/>
      <c r="SWW70" s="241"/>
      <c r="SWX70" s="241"/>
      <c r="SWY70" s="241"/>
      <c r="SWZ70" s="241"/>
      <c r="SXA70" s="241"/>
      <c r="SXB70" s="241"/>
      <c r="SXC70" s="241"/>
      <c r="SXD70" s="241"/>
      <c r="SXE70" s="241"/>
      <c r="SXF70" s="241"/>
      <c r="SXG70" s="241"/>
      <c r="SXH70" s="241"/>
      <c r="SXI70" s="241"/>
      <c r="SXJ70" s="241"/>
      <c r="SXK70" s="241"/>
      <c r="SXL70" s="241"/>
      <c r="SXM70" s="241"/>
      <c r="SXN70" s="241"/>
      <c r="SXO70" s="241"/>
      <c r="SXP70" s="241"/>
      <c r="SXQ70" s="241"/>
      <c r="SXR70" s="241"/>
      <c r="SXS70" s="241"/>
      <c r="SXT70" s="241"/>
      <c r="SXU70" s="241"/>
      <c r="SXV70" s="241"/>
      <c r="SXW70" s="241"/>
      <c r="SXX70" s="241"/>
      <c r="SXY70" s="241"/>
      <c r="SXZ70" s="241"/>
      <c r="SYA70" s="241"/>
      <c r="SYB70" s="241"/>
      <c r="SYC70" s="241"/>
      <c r="SYD70" s="241"/>
      <c r="SYE70" s="241"/>
      <c r="SYF70" s="241"/>
      <c r="SYG70" s="241"/>
      <c r="SYH70" s="241"/>
      <c r="SYI70" s="241"/>
      <c r="SYJ70" s="241"/>
      <c r="SYK70" s="241"/>
      <c r="SYL70" s="241"/>
      <c r="SYM70" s="241"/>
      <c r="SYN70" s="241"/>
      <c r="SYO70" s="241"/>
      <c r="SYP70" s="241"/>
      <c r="SYQ70" s="241"/>
      <c r="SYR70" s="241"/>
      <c r="SYS70" s="241"/>
      <c r="SYT70" s="241"/>
      <c r="SYU70" s="241"/>
      <c r="SYV70" s="241"/>
      <c r="SYW70" s="241"/>
      <c r="SYX70" s="241"/>
      <c r="SYY70" s="241"/>
      <c r="SYZ70" s="241"/>
      <c r="SZA70" s="241"/>
      <c r="SZB70" s="241"/>
      <c r="SZC70" s="241"/>
      <c r="SZD70" s="241"/>
      <c r="SZE70" s="241"/>
      <c r="SZF70" s="241"/>
      <c r="SZG70" s="241"/>
      <c r="SZH70" s="241"/>
      <c r="SZI70" s="241"/>
      <c r="SZJ70" s="241"/>
      <c r="SZK70" s="241"/>
      <c r="SZL70" s="241"/>
      <c r="SZM70" s="241"/>
      <c r="SZN70" s="241"/>
      <c r="SZO70" s="241"/>
      <c r="SZP70" s="241"/>
      <c r="SZQ70" s="241"/>
      <c r="SZR70" s="241"/>
      <c r="SZS70" s="241"/>
      <c r="SZT70" s="241"/>
      <c r="SZU70" s="241"/>
      <c r="SZV70" s="241"/>
      <c r="SZW70" s="241"/>
      <c r="SZX70" s="241"/>
      <c r="SZY70" s="241"/>
      <c r="SZZ70" s="241"/>
      <c r="TAA70" s="241"/>
      <c r="TAB70" s="241"/>
      <c r="TAC70" s="241"/>
      <c r="TAD70" s="241"/>
      <c r="TAE70" s="241"/>
      <c r="TAF70" s="241"/>
      <c r="TAG70" s="241"/>
      <c r="TAH70" s="241"/>
      <c r="TAI70" s="241"/>
      <c r="TAJ70" s="241"/>
      <c r="TAK70" s="241"/>
      <c r="TAL70" s="241"/>
      <c r="TAM70" s="241"/>
      <c r="TAN70" s="241"/>
      <c r="TAO70" s="241"/>
      <c r="TAP70" s="241"/>
      <c r="TAQ70" s="241"/>
      <c r="TAR70" s="241"/>
      <c r="TAS70" s="241"/>
      <c r="TAT70" s="241"/>
      <c r="TAU70" s="241"/>
      <c r="TAV70" s="241"/>
      <c r="TAW70" s="241"/>
      <c r="TAX70" s="241"/>
      <c r="TAY70" s="241"/>
      <c r="TAZ70" s="241"/>
      <c r="TBA70" s="241"/>
      <c r="TBB70" s="241"/>
      <c r="TBC70" s="241"/>
      <c r="TBD70" s="241"/>
      <c r="TBE70" s="241"/>
      <c r="TBF70" s="241"/>
      <c r="TBG70" s="241"/>
      <c r="TBH70" s="241"/>
      <c r="TBI70" s="241"/>
      <c r="TBJ70" s="241"/>
      <c r="TBK70" s="241"/>
      <c r="TBL70" s="241"/>
      <c r="TBM70" s="241"/>
      <c r="TBN70" s="241"/>
      <c r="TBO70" s="241"/>
      <c r="TBP70" s="241"/>
      <c r="TBQ70" s="241"/>
      <c r="TBR70" s="241"/>
      <c r="TBS70" s="241"/>
      <c r="TBT70" s="241"/>
      <c r="TBU70" s="241"/>
      <c r="TBV70" s="241"/>
      <c r="TBW70" s="241"/>
      <c r="TBX70" s="241"/>
      <c r="TBY70" s="241"/>
      <c r="TBZ70" s="241"/>
      <c r="TCA70" s="241"/>
      <c r="TCB70" s="241"/>
      <c r="TCC70" s="241"/>
      <c r="TCD70" s="241"/>
      <c r="TCE70" s="241"/>
      <c r="TCF70" s="241"/>
      <c r="TCG70" s="241"/>
      <c r="TCH70" s="241"/>
      <c r="TCI70" s="241"/>
      <c r="TCJ70" s="241"/>
      <c r="TCK70" s="241"/>
      <c r="TCL70" s="241"/>
      <c r="TCM70" s="241"/>
      <c r="TCN70" s="241"/>
      <c r="TCO70" s="241"/>
      <c r="TCP70" s="241"/>
      <c r="TCQ70" s="241"/>
      <c r="TCR70" s="241"/>
      <c r="TCS70" s="241"/>
      <c r="TCT70" s="241"/>
      <c r="TCU70" s="241"/>
      <c r="TCV70" s="241"/>
      <c r="TCW70" s="241"/>
      <c r="TCX70" s="241"/>
      <c r="TCY70" s="241"/>
      <c r="TCZ70" s="241"/>
      <c r="TDA70" s="241"/>
      <c r="TDB70" s="241"/>
      <c r="TDC70" s="241"/>
      <c r="TDD70" s="241"/>
      <c r="TDE70" s="241"/>
      <c r="TDF70" s="241"/>
      <c r="TDG70" s="241"/>
      <c r="TDH70" s="241"/>
      <c r="TDI70" s="241"/>
      <c r="TDJ70" s="241"/>
      <c r="TDK70" s="241"/>
      <c r="TDL70" s="241"/>
      <c r="TDM70" s="241"/>
      <c r="TDN70" s="241"/>
      <c r="TDO70" s="241"/>
      <c r="TDP70" s="241"/>
      <c r="TDQ70" s="241"/>
      <c r="TDR70" s="241"/>
      <c r="TDS70" s="241"/>
      <c r="TDT70" s="241"/>
      <c r="TDU70" s="241"/>
      <c r="TDV70" s="241"/>
      <c r="TDW70" s="241"/>
      <c r="TDX70" s="241"/>
      <c r="TDY70" s="241"/>
      <c r="TDZ70" s="241"/>
      <c r="TEA70" s="241"/>
      <c r="TEB70" s="241"/>
      <c r="TEC70" s="241"/>
      <c r="TED70" s="241"/>
      <c r="TEE70" s="241"/>
      <c r="TEF70" s="241"/>
      <c r="TEG70" s="241"/>
      <c r="TEH70" s="241"/>
      <c r="TEI70" s="241"/>
      <c r="TEJ70" s="241"/>
      <c r="TEK70" s="241"/>
      <c r="TEL70" s="241"/>
      <c r="TEM70" s="241"/>
      <c r="TEN70" s="241"/>
      <c r="TEO70" s="241"/>
      <c r="TEP70" s="241"/>
      <c r="TEQ70" s="241"/>
      <c r="TER70" s="241"/>
      <c r="TES70" s="241"/>
      <c r="TET70" s="241"/>
      <c r="TEU70" s="241"/>
      <c r="TEV70" s="241"/>
      <c r="TEW70" s="241"/>
      <c r="TEX70" s="241"/>
      <c r="TEY70" s="241"/>
      <c r="TEZ70" s="241"/>
      <c r="TFA70" s="241"/>
      <c r="TFB70" s="241"/>
      <c r="TFC70" s="241"/>
      <c r="TFD70" s="241"/>
      <c r="TFE70" s="241"/>
      <c r="TFF70" s="241"/>
      <c r="TFG70" s="241"/>
      <c r="TFH70" s="241"/>
      <c r="TFI70" s="241"/>
      <c r="TFJ70" s="241"/>
      <c r="TFK70" s="241"/>
      <c r="TFL70" s="241"/>
      <c r="TFM70" s="241"/>
      <c r="TFN70" s="241"/>
      <c r="TFO70" s="241"/>
      <c r="TFP70" s="241"/>
      <c r="TFQ70" s="241"/>
      <c r="TFR70" s="241"/>
      <c r="TFS70" s="241"/>
      <c r="TFT70" s="241"/>
      <c r="TFU70" s="241"/>
      <c r="TFV70" s="241"/>
      <c r="TFW70" s="241"/>
      <c r="TFX70" s="241"/>
      <c r="TFY70" s="241"/>
      <c r="TFZ70" s="241"/>
      <c r="TGA70" s="241"/>
      <c r="TGB70" s="241"/>
      <c r="TGC70" s="241"/>
      <c r="TGD70" s="241"/>
      <c r="TGE70" s="241"/>
      <c r="TGF70" s="241"/>
      <c r="TGG70" s="241"/>
      <c r="TGH70" s="241"/>
      <c r="TGI70" s="241"/>
      <c r="TGJ70" s="241"/>
      <c r="TGK70" s="241"/>
      <c r="TGL70" s="241"/>
      <c r="TGM70" s="241"/>
      <c r="TGN70" s="241"/>
      <c r="TGO70" s="241"/>
      <c r="TGP70" s="241"/>
      <c r="TGQ70" s="241"/>
      <c r="TGR70" s="241"/>
      <c r="TGS70" s="241"/>
      <c r="TGT70" s="241"/>
      <c r="TGU70" s="241"/>
      <c r="TGV70" s="241"/>
      <c r="TGW70" s="241"/>
      <c r="TGX70" s="241"/>
      <c r="TGY70" s="241"/>
      <c r="TGZ70" s="241"/>
      <c r="THA70" s="241"/>
      <c r="THB70" s="241"/>
      <c r="THC70" s="241"/>
      <c r="THD70" s="241"/>
      <c r="THE70" s="241"/>
      <c r="THF70" s="241"/>
      <c r="THG70" s="241"/>
      <c r="THH70" s="241"/>
      <c r="THI70" s="241"/>
      <c r="THJ70" s="241"/>
      <c r="THK70" s="241"/>
      <c r="THL70" s="241"/>
      <c r="THM70" s="241"/>
      <c r="THN70" s="241"/>
      <c r="THO70" s="241"/>
      <c r="THP70" s="241"/>
      <c r="THQ70" s="241"/>
      <c r="THR70" s="241"/>
      <c r="THS70" s="241"/>
      <c r="THT70" s="241"/>
      <c r="THU70" s="241"/>
      <c r="THV70" s="241"/>
      <c r="THW70" s="241"/>
      <c r="THX70" s="241"/>
      <c r="THY70" s="241"/>
      <c r="THZ70" s="241"/>
      <c r="TIA70" s="241"/>
      <c r="TIB70" s="241"/>
      <c r="TIC70" s="241"/>
      <c r="TID70" s="241"/>
      <c r="TIE70" s="241"/>
      <c r="TIF70" s="241"/>
      <c r="TIG70" s="241"/>
      <c r="TIH70" s="241"/>
      <c r="TII70" s="241"/>
      <c r="TIJ70" s="241"/>
      <c r="TIK70" s="241"/>
      <c r="TIL70" s="241"/>
      <c r="TIM70" s="241"/>
      <c r="TIN70" s="241"/>
      <c r="TIO70" s="241"/>
      <c r="TIP70" s="241"/>
      <c r="TIQ70" s="241"/>
      <c r="TIR70" s="241"/>
      <c r="TIS70" s="241"/>
      <c r="TIT70" s="241"/>
      <c r="TIU70" s="241"/>
      <c r="TIV70" s="241"/>
      <c r="TIW70" s="241"/>
      <c r="TIX70" s="241"/>
      <c r="TIY70" s="241"/>
      <c r="TIZ70" s="241"/>
      <c r="TJA70" s="241"/>
      <c r="TJB70" s="241"/>
      <c r="TJC70" s="241"/>
      <c r="TJD70" s="241"/>
      <c r="TJE70" s="241"/>
      <c r="TJF70" s="241"/>
      <c r="TJG70" s="241"/>
      <c r="TJH70" s="241"/>
      <c r="TJI70" s="241"/>
      <c r="TJJ70" s="241"/>
      <c r="TJK70" s="241"/>
      <c r="TJL70" s="241"/>
      <c r="TJM70" s="241"/>
      <c r="TJN70" s="241"/>
      <c r="TJO70" s="241"/>
      <c r="TJP70" s="241"/>
      <c r="TJQ70" s="241"/>
      <c r="TJR70" s="241"/>
      <c r="TJS70" s="241"/>
      <c r="TJT70" s="241"/>
      <c r="TJU70" s="241"/>
      <c r="TJV70" s="241"/>
      <c r="TJW70" s="241"/>
      <c r="TJX70" s="241"/>
      <c r="TJY70" s="241"/>
      <c r="TJZ70" s="241"/>
      <c r="TKA70" s="241"/>
      <c r="TKB70" s="241"/>
      <c r="TKC70" s="241"/>
      <c r="TKD70" s="241"/>
      <c r="TKE70" s="241"/>
      <c r="TKF70" s="241"/>
      <c r="TKG70" s="241"/>
      <c r="TKH70" s="241"/>
      <c r="TKI70" s="241"/>
      <c r="TKJ70" s="241"/>
      <c r="TKK70" s="241"/>
      <c r="TKL70" s="241"/>
      <c r="TKM70" s="241"/>
      <c r="TKN70" s="241"/>
      <c r="TKO70" s="241"/>
      <c r="TKP70" s="241"/>
      <c r="TKQ70" s="241"/>
      <c r="TKR70" s="241"/>
      <c r="TKS70" s="241"/>
      <c r="TKT70" s="241"/>
      <c r="TKU70" s="241"/>
      <c r="TKV70" s="241"/>
      <c r="TKW70" s="241"/>
      <c r="TKX70" s="241"/>
      <c r="TKY70" s="241"/>
      <c r="TKZ70" s="241"/>
      <c r="TLA70" s="241"/>
      <c r="TLB70" s="241"/>
      <c r="TLC70" s="241"/>
      <c r="TLD70" s="241"/>
      <c r="TLE70" s="241"/>
      <c r="TLF70" s="241"/>
      <c r="TLG70" s="241"/>
      <c r="TLH70" s="241"/>
      <c r="TLI70" s="241"/>
      <c r="TLJ70" s="241"/>
      <c r="TLK70" s="241"/>
      <c r="TLL70" s="241"/>
      <c r="TLM70" s="241"/>
      <c r="TLN70" s="241"/>
      <c r="TLO70" s="241"/>
      <c r="TLP70" s="241"/>
      <c r="TLQ70" s="241"/>
      <c r="TLR70" s="241"/>
      <c r="TLS70" s="241"/>
      <c r="TLT70" s="241"/>
      <c r="TLU70" s="241"/>
      <c r="TLV70" s="241"/>
      <c r="TLW70" s="241"/>
      <c r="TLX70" s="241"/>
      <c r="TLY70" s="241"/>
      <c r="TLZ70" s="241"/>
      <c r="TMA70" s="241"/>
      <c r="TMB70" s="241"/>
      <c r="TMC70" s="241"/>
      <c r="TMD70" s="241"/>
      <c r="TME70" s="241"/>
      <c r="TMF70" s="241"/>
      <c r="TMG70" s="241"/>
      <c r="TMH70" s="241"/>
      <c r="TMI70" s="241"/>
      <c r="TMJ70" s="241"/>
      <c r="TMK70" s="241"/>
      <c r="TML70" s="241"/>
      <c r="TMM70" s="241"/>
      <c r="TMN70" s="241"/>
      <c r="TMO70" s="241"/>
      <c r="TMP70" s="241"/>
      <c r="TMQ70" s="241"/>
      <c r="TMR70" s="241"/>
      <c r="TMS70" s="241"/>
      <c r="TMT70" s="241"/>
      <c r="TMU70" s="241"/>
      <c r="TMV70" s="241"/>
      <c r="TMW70" s="241"/>
      <c r="TMX70" s="241"/>
      <c r="TMY70" s="241"/>
      <c r="TMZ70" s="241"/>
      <c r="TNA70" s="241"/>
      <c r="TNB70" s="241"/>
      <c r="TNC70" s="241"/>
      <c r="TND70" s="241"/>
      <c r="TNE70" s="241"/>
      <c r="TNF70" s="241"/>
      <c r="TNG70" s="241"/>
      <c r="TNH70" s="241"/>
      <c r="TNI70" s="241"/>
      <c r="TNJ70" s="241"/>
      <c r="TNK70" s="241"/>
      <c r="TNL70" s="241"/>
      <c r="TNM70" s="241"/>
      <c r="TNN70" s="241"/>
      <c r="TNO70" s="241"/>
      <c r="TNP70" s="241"/>
      <c r="TNQ70" s="241"/>
      <c r="TNR70" s="241"/>
      <c r="TNS70" s="241"/>
      <c r="TNT70" s="241"/>
      <c r="TNU70" s="241"/>
      <c r="TNV70" s="241"/>
      <c r="TNW70" s="241"/>
      <c r="TNX70" s="241"/>
      <c r="TNY70" s="241"/>
      <c r="TNZ70" s="241"/>
      <c r="TOA70" s="241"/>
      <c r="TOB70" s="241"/>
      <c r="TOC70" s="241"/>
      <c r="TOD70" s="241"/>
      <c r="TOE70" s="241"/>
      <c r="TOF70" s="241"/>
      <c r="TOG70" s="241"/>
      <c r="TOH70" s="241"/>
      <c r="TOI70" s="241"/>
      <c r="TOJ70" s="241"/>
      <c r="TOK70" s="241"/>
      <c r="TOL70" s="241"/>
      <c r="TOM70" s="241"/>
      <c r="TON70" s="241"/>
      <c r="TOO70" s="241"/>
      <c r="TOP70" s="241"/>
      <c r="TOQ70" s="241"/>
      <c r="TOR70" s="241"/>
      <c r="TOS70" s="241"/>
      <c r="TOT70" s="241"/>
      <c r="TOU70" s="241"/>
      <c r="TOV70" s="241"/>
      <c r="TOW70" s="241"/>
      <c r="TOX70" s="241"/>
      <c r="TOY70" s="241"/>
      <c r="TOZ70" s="241"/>
      <c r="TPA70" s="241"/>
      <c r="TPB70" s="241"/>
      <c r="TPC70" s="241"/>
      <c r="TPD70" s="241"/>
      <c r="TPE70" s="241"/>
      <c r="TPF70" s="241"/>
      <c r="TPG70" s="241"/>
      <c r="TPH70" s="241"/>
      <c r="TPI70" s="241"/>
      <c r="TPJ70" s="241"/>
      <c r="TPK70" s="241"/>
      <c r="TPL70" s="241"/>
      <c r="TPM70" s="241"/>
      <c r="TPN70" s="241"/>
      <c r="TPO70" s="241"/>
      <c r="TPP70" s="241"/>
      <c r="TPQ70" s="241"/>
      <c r="TPR70" s="241"/>
      <c r="TPS70" s="241"/>
      <c r="TPT70" s="241"/>
      <c r="TPU70" s="241"/>
      <c r="TPV70" s="241"/>
      <c r="TPW70" s="241"/>
      <c r="TPX70" s="241"/>
      <c r="TPY70" s="241"/>
      <c r="TPZ70" s="241"/>
      <c r="TQA70" s="241"/>
      <c r="TQB70" s="241"/>
      <c r="TQC70" s="241"/>
      <c r="TQD70" s="241"/>
      <c r="TQE70" s="241"/>
      <c r="TQF70" s="241"/>
      <c r="TQG70" s="241"/>
      <c r="TQH70" s="241"/>
      <c r="TQI70" s="241"/>
      <c r="TQJ70" s="241"/>
      <c r="TQK70" s="241"/>
      <c r="TQL70" s="241"/>
      <c r="TQM70" s="241"/>
      <c r="TQN70" s="241"/>
      <c r="TQO70" s="241"/>
      <c r="TQP70" s="241"/>
      <c r="TQQ70" s="241"/>
      <c r="TQR70" s="241"/>
      <c r="TQS70" s="241"/>
      <c r="TQT70" s="241"/>
      <c r="TQU70" s="241"/>
      <c r="TQV70" s="241"/>
      <c r="TQW70" s="241"/>
      <c r="TQX70" s="241"/>
      <c r="TQY70" s="241"/>
      <c r="TQZ70" s="241"/>
      <c r="TRA70" s="241"/>
      <c r="TRB70" s="241"/>
      <c r="TRC70" s="241"/>
      <c r="TRD70" s="241"/>
      <c r="TRE70" s="241"/>
      <c r="TRF70" s="241"/>
      <c r="TRG70" s="241"/>
      <c r="TRH70" s="241"/>
      <c r="TRI70" s="241"/>
      <c r="TRJ70" s="241"/>
      <c r="TRK70" s="241"/>
      <c r="TRL70" s="241"/>
      <c r="TRM70" s="241"/>
      <c r="TRN70" s="241"/>
      <c r="TRO70" s="241"/>
      <c r="TRP70" s="241"/>
      <c r="TRQ70" s="241"/>
      <c r="TRR70" s="241"/>
      <c r="TRS70" s="241"/>
      <c r="TRT70" s="241"/>
      <c r="TRU70" s="241"/>
      <c r="TRV70" s="241"/>
      <c r="TRW70" s="241"/>
      <c r="TRX70" s="241"/>
      <c r="TRY70" s="241"/>
      <c r="TRZ70" s="241"/>
      <c r="TSA70" s="241"/>
      <c r="TSB70" s="241"/>
      <c r="TSC70" s="241"/>
      <c r="TSD70" s="241"/>
      <c r="TSE70" s="241"/>
      <c r="TSF70" s="241"/>
      <c r="TSG70" s="241"/>
      <c r="TSH70" s="241"/>
      <c r="TSI70" s="241"/>
      <c r="TSJ70" s="241"/>
      <c r="TSK70" s="241"/>
      <c r="TSL70" s="241"/>
      <c r="TSM70" s="241"/>
      <c r="TSN70" s="241"/>
      <c r="TSO70" s="241"/>
      <c r="TSP70" s="241"/>
      <c r="TSQ70" s="241"/>
      <c r="TSR70" s="241"/>
      <c r="TSS70" s="241"/>
      <c r="TST70" s="241"/>
      <c r="TSU70" s="241"/>
      <c r="TSV70" s="241"/>
      <c r="TSW70" s="241"/>
      <c r="TSX70" s="241"/>
      <c r="TSY70" s="241"/>
      <c r="TSZ70" s="241"/>
      <c r="TTA70" s="241"/>
      <c r="TTB70" s="241"/>
      <c r="TTC70" s="241"/>
      <c r="TTD70" s="241"/>
      <c r="TTE70" s="241"/>
      <c r="TTF70" s="241"/>
      <c r="TTG70" s="241"/>
      <c r="TTH70" s="241"/>
      <c r="TTI70" s="241"/>
      <c r="TTJ70" s="241"/>
      <c r="TTK70" s="241"/>
      <c r="TTL70" s="241"/>
      <c r="TTM70" s="241"/>
      <c r="TTN70" s="241"/>
      <c r="TTO70" s="241"/>
      <c r="TTP70" s="241"/>
      <c r="TTQ70" s="241"/>
      <c r="TTR70" s="241"/>
      <c r="TTS70" s="241"/>
      <c r="TTT70" s="241"/>
      <c r="TTU70" s="241"/>
      <c r="TTV70" s="241"/>
      <c r="TTW70" s="241"/>
      <c r="TTX70" s="241"/>
      <c r="TTY70" s="241"/>
      <c r="TTZ70" s="241"/>
      <c r="TUA70" s="241"/>
      <c r="TUB70" s="241"/>
      <c r="TUC70" s="241"/>
      <c r="TUD70" s="241"/>
      <c r="TUE70" s="241"/>
      <c r="TUF70" s="241"/>
      <c r="TUG70" s="241"/>
      <c r="TUH70" s="241"/>
      <c r="TUI70" s="241"/>
      <c r="TUJ70" s="241"/>
      <c r="TUK70" s="241"/>
      <c r="TUL70" s="241"/>
      <c r="TUM70" s="241"/>
      <c r="TUN70" s="241"/>
      <c r="TUO70" s="241"/>
      <c r="TUP70" s="241"/>
      <c r="TUQ70" s="241"/>
      <c r="TUR70" s="241"/>
      <c r="TUS70" s="241"/>
      <c r="TUT70" s="241"/>
      <c r="TUU70" s="241"/>
      <c r="TUV70" s="241"/>
      <c r="TUW70" s="241"/>
      <c r="TUX70" s="241"/>
      <c r="TUY70" s="241"/>
      <c r="TUZ70" s="241"/>
      <c r="TVA70" s="241"/>
      <c r="TVB70" s="241"/>
      <c r="TVC70" s="241"/>
      <c r="TVD70" s="241"/>
      <c r="TVE70" s="241"/>
      <c r="TVF70" s="241"/>
      <c r="TVG70" s="241"/>
      <c r="TVH70" s="241"/>
      <c r="TVI70" s="241"/>
      <c r="TVJ70" s="241"/>
      <c r="TVK70" s="241"/>
      <c r="TVL70" s="241"/>
      <c r="TVM70" s="241"/>
      <c r="TVN70" s="241"/>
      <c r="TVO70" s="241"/>
      <c r="TVP70" s="241"/>
      <c r="TVQ70" s="241"/>
      <c r="TVR70" s="241"/>
      <c r="TVS70" s="241"/>
      <c r="TVT70" s="241"/>
      <c r="TVU70" s="241"/>
      <c r="TVV70" s="241"/>
      <c r="TVW70" s="241"/>
      <c r="TVX70" s="241"/>
      <c r="TVY70" s="241"/>
      <c r="TVZ70" s="241"/>
      <c r="TWA70" s="241"/>
      <c r="TWB70" s="241"/>
      <c r="TWC70" s="241"/>
      <c r="TWD70" s="241"/>
      <c r="TWE70" s="241"/>
      <c r="TWF70" s="241"/>
      <c r="TWG70" s="241"/>
      <c r="TWH70" s="241"/>
      <c r="TWI70" s="241"/>
      <c r="TWJ70" s="241"/>
      <c r="TWK70" s="241"/>
      <c r="TWL70" s="241"/>
      <c r="TWM70" s="241"/>
      <c r="TWN70" s="241"/>
      <c r="TWO70" s="241"/>
      <c r="TWP70" s="241"/>
      <c r="TWQ70" s="241"/>
      <c r="TWR70" s="241"/>
      <c r="TWS70" s="241"/>
      <c r="TWT70" s="241"/>
      <c r="TWU70" s="241"/>
      <c r="TWV70" s="241"/>
      <c r="TWW70" s="241"/>
      <c r="TWX70" s="241"/>
      <c r="TWY70" s="241"/>
      <c r="TWZ70" s="241"/>
      <c r="TXA70" s="241"/>
      <c r="TXB70" s="241"/>
      <c r="TXC70" s="241"/>
      <c r="TXD70" s="241"/>
      <c r="TXE70" s="241"/>
      <c r="TXF70" s="241"/>
      <c r="TXG70" s="241"/>
      <c r="TXH70" s="241"/>
      <c r="TXI70" s="241"/>
      <c r="TXJ70" s="241"/>
      <c r="TXK70" s="241"/>
      <c r="TXL70" s="241"/>
      <c r="TXM70" s="241"/>
      <c r="TXN70" s="241"/>
      <c r="TXO70" s="241"/>
      <c r="TXP70" s="241"/>
      <c r="TXQ70" s="241"/>
      <c r="TXR70" s="241"/>
      <c r="TXS70" s="241"/>
      <c r="TXT70" s="241"/>
      <c r="TXU70" s="241"/>
      <c r="TXV70" s="241"/>
      <c r="TXW70" s="241"/>
      <c r="TXX70" s="241"/>
      <c r="TXY70" s="241"/>
      <c r="TXZ70" s="241"/>
      <c r="TYA70" s="241"/>
      <c r="TYB70" s="241"/>
      <c r="TYC70" s="241"/>
      <c r="TYD70" s="241"/>
      <c r="TYE70" s="241"/>
      <c r="TYF70" s="241"/>
      <c r="TYG70" s="241"/>
      <c r="TYH70" s="241"/>
      <c r="TYI70" s="241"/>
      <c r="TYJ70" s="241"/>
      <c r="TYK70" s="241"/>
      <c r="TYL70" s="241"/>
      <c r="TYM70" s="241"/>
      <c r="TYN70" s="241"/>
      <c r="TYO70" s="241"/>
      <c r="TYP70" s="241"/>
      <c r="TYQ70" s="241"/>
      <c r="TYR70" s="241"/>
      <c r="TYS70" s="241"/>
      <c r="TYT70" s="241"/>
      <c r="TYU70" s="241"/>
      <c r="TYV70" s="241"/>
      <c r="TYW70" s="241"/>
      <c r="TYX70" s="241"/>
      <c r="TYY70" s="241"/>
      <c r="TYZ70" s="241"/>
      <c r="TZA70" s="241"/>
      <c r="TZB70" s="241"/>
      <c r="TZC70" s="241"/>
      <c r="TZD70" s="241"/>
      <c r="TZE70" s="241"/>
      <c r="TZF70" s="241"/>
      <c r="TZG70" s="241"/>
      <c r="TZH70" s="241"/>
      <c r="TZI70" s="241"/>
      <c r="TZJ70" s="241"/>
      <c r="TZK70" s="241"/>
      <c r="TZL70" s="241"/>
      <c r="TZM70" s="241"/>
      <c r="TZN70" s="241"/>
      <c r="TZO70" s="241"/>
      <c r="TZP70" s="241"/>
      <c r="TZQ70" s="241"/>
      <c r="TZR70" s="241"/>
      <c r="TZS70" s="241"/>
      <c r="TZT70" s="241"/>
      <c r="TZU70" s="241"/>
      <c r="TZV70" s="241"/>
      <c r="TZW70" s="241"/>
      <c r="TZX70" s="241"/>
      <c r="TZY70" s="241"/>
      <c r="TZZ70" s="241"/>
      <c r="UAA70" s="241"/>
      <c r="UAB70" s="241"/>
      <c r="UAC70" s="241"/>
      <c r="UAD70" s="241"/>
      <c r="UAE70" s="241"/>
      <c r="UAF70" s="241"/>
      <c r="UAG70" s="241"/>
      <c r="UAH70" s="241"/>
      <c r="UAI70" s="241"/>
      <c r="UAJ70" s="241"/>
      <c r="UAK70" s="241"/>
      <c r="UAL70" s="241"/>
      <c r="UAM70" s="241"/>
      <c r="UAN70" s="241"/>
      <c r="UAO70" s="241"/>
      <c r="UAP70" s="241"/>
      <c r="UAQ70" s="241"/>
      <c r="UAR70" s="241"/>
      <c r="UAS70" s="241"/>
      <c r="UAT70" s="241"/>
      <c r="UAU70" s="241"/>
      <c r="UAV70" s="241"/>
      <c r="UAW70" s="241"/>
      <c r="UAX70" s="241"/>
      <c r="UAY70" s="241"/>
      <c r="UAZ70" s="241"/>
      <c r="UBA70" s="241"/>
      <c r="UBB70" s="241"/>
      <c r="UBC70" s="241"/>
      <c r="UBD70" s="241"/>
      <c r="UBE70" s="241"/>
      <c r="UBF70" s="241"/>
      <c r="UBG70" s="241"/>
      <c r="UBH70" s="241"/>
      <c r="UBI70" s="241"/>
      <c r="UBJ70" s="241"/>
      <c r="UBK70" s="241"/>
      <c r="UBL70" s="241"/>
      <c r="UBM70" s="241"/>
      <c r="UBN70" s="241"/>
      <c r="UBO70" s="241"/>
      <c r="UBP70" s="241"/>
      <c r="UBQ70" s="241"/>
      <c r="UBR70" s="241"/>
      <c r="UBS70" s="241"/>
      <c r="UBT70" s="241"/>
      <c r="UBU70" s="241"/>
      <c r="UBV70" s="241"/>
      <c r="UBW70" s="241"/>
      <c r="UBX70" s="241"/>
      <c r="UBY70" s="241"/>
      <c r="UBZ70" s="241"/>
      <c r="UCA70" s="241"/>
      <c r="UCB70" s="241"/>
      <c r="UCC70" s="241"/>
      <c r="UCD70" s="241"/>
      <c r="UCE70" s="241"/>
      <c r="UCF70" s="241"/>
      <c r="UCG70" s="241"/>
      <c r="UCH70" s="241"/>
      <c r="UCI70" s="241"/>
      <c r="UCJ70" s="241"/>
      <c r="UCK70" s="241"/>
      <c r="UCL70" s="241"/>
      <c r="UCM70" s="241"/>
      <c r="UCN70" s="241"/>
      <c r="UCO70" s="241"/>
      <c r="UCP70" s="241"/>
      <c r="UCQ70" s="241"/>
      <c r="UCR70" s="241"/>
      <c r="UCS70" s="241"/>
      <c r="UCT70" s="241"/>
      <c r="UCU70" s="241"/>
      <c r="UCV70" s="241"/>
      <c r="UCW70" s="241"/>
      <c r="UCX70" s="241"/>
      <c r="UCY70" s="241"/>
      <c r="UCZ70" s="241"/>
      <c r="UDA70" s="241"/>
      <c r="UDB70" s="241"/>
      <c r="UDC70" s="241"/>
      <c r="UDD70" s="241"/>
      <c r="UDE70" s="241"/>
      <c r="UDF70" s="241"/>
      <c r="UDG70" s="241"/>
      <c r="UDH70" s="241"/>
      <c r="UDI70" s="241"/>
      <c r="UDJ70" s="241"/>
      <c r="UDK70" s="241"/>
      <c r="UDL70" s="241"/>
      <c r="UDM70" s="241"/>
      <c r="UDN70" s="241"/>
      <c r="UDO70" s="241"/>
      <c r="UDP70" s="241"/>
      <c r="UDQ70" s="241"/>
      <c r="UDR70" s="241"/>
      <c r="UDS70" s="241"/>
      <c r="UDT70" s="241"/>
      <c r="UDU70" s="241"/>
      <c r="UDV70" s="241"/>
      <c r="UDW70" s="241"/>
      <c r="UDX70" s="241"/>
      <c r="UDY70" s="241"/>
      <c r="UDZ70" s="241"/>
      <c r="UEA70" s="241"/>
      <c r="UEB70" s="241"/>
      <c r="UEC70" s="241"/>
      <c r="UED70" s="241"/>
      <c r="UEE70" s="241"/>
      <c r="UEF70" s="241"/>
      <c r="UEG70" s="241"/>
      <c r="UEH70" s="241"/>
      <c r="UEI70" s="241"/>
      <c r="UEJ70" s="241"/>
      <c r="UEK70" s="241"/>
      <c r="UEL70" s="241"/>
      <c r="UEM70" s="241"/>
      <c r="UEN70" s="241"/>
      <c r="UEO70" s="241"/>
      <c r="UEP70" s="241"/>
      <c r="UEQ70" s="241"/>
      <c r="UER70" s="241"/>
      <c r="UES70" s="241"/>
      <c r="UET70" s="241"/>
      <c r="UEU70" s="241"/>
      <c r="UEV70" s="241"/>
      <c r="UEW70" s="241"/>
      <c r="UEX70" s="241"/>
      <c r="UEY70" s="241"/>
      <c r="UEZ70" s="241"/>
      <c r="UFA70" s="241"/>
      <c r="UFB70" s="241"/>
      <c r="UFC70" s="241"/>
      <c r="UFD70" s="241"/>
      <c r="UFE70" s="241"/>
      <c r="UFF70" s="241"/>
      <c r="UFG70" s="241"/>
      <c r="UFH70" s="241"/>
      <c r="UFI70" s="241"/>
      <c r="UFJ70" s="241"/>
      <c r="UFK70" s="241"/>
      <c r="UFL70" s="241"/>
      <c r="UFM70" s="241"/>
      <c r="UFN70" s="241"/>
      <c r="UFO70" s="241"/>
      <c r="UFP70" s="241"/>
      <c r="UFQ70" s="241"/>
      <c r="UFR70" s="241"/>
      <c r="UFS70" s="241"/>
      <c r="UFT70" s="241"/>
      <c r="UFU70" s="241"/>
      <c r="UFV70" s="241"/>
      <c r="UFW70" s="241"/>
      <c r="UFX70" s="241"/>
      <c r="UFY70" s="241"/>
      <c r="UFZ70" s="241"/>
      <c r="UGA70" s="241"/>
      <c r="UGB70" s="241"/>
      <c r="UGC70" s="241"/>
      <c r="UGD70" s="241"/>
      <c r="UGE70" s="241"/>
      <c r="UGF70" s="241"/>
      <c r="UGG70" s="241"/>
      <c r="UGH70" s="241"/>
      <c r="UGI70" s="241"/>
      <c r="UGJ70" s="241"/>
      <c r="UGK70" s="241"/>
      <c r="UGL70" s="241"/>
      <c r="UGM70" s="241"/>
      <c r="UGN70" s="241"/>
      <c r="UGO70" s="241"/>
      <c r="UGP70" s="241"/>
      <c r="UGQ70" s="241"/>
      <c r="UGR70" s="241"/>
      <c r="UGS70" s="241"/>
      <c r="UGT70" s="241"/>
      <c r="UGU70" s="241"/>
      <c r="UGV70" s="241"/>
      <c r="UGW70" s="241"/>
      <c r="UGX70" s="241"/>
      <c r="UGY70" s="241"/>
      <c r="UGZ70" s="241"/>
      <c r="UHA70" s="241"/>
      <c r="UHB70" s="241"/>
      <c r="UHC70" s="241"/>
      <c r="UHD70" s="241"/>
      <c r="UHE70" s="241"/>
      <c r="UHF70" s="241"/>
      <c r="UHG70" s="241"/>
      <c r="UHH70" s="241"/>
      <c r="UHI70" s="241"/>
      <c r="UHJ70" s="241"/>
      <c r="UHK70" s="241"/>
      <c r="UHL70" s="241"/>
      <c r="UHM70" s="241"/>
      <c r="UHN70" s="241"/>
      <c r="UHO70" s="241"/>
      <c r="UHP70" s="241"/>
      <c r="UHQ70" s="241"/>
      <c r="UHR70" s="241"/>
      <c r="UHS70" s="241"/>
      <c r="UHT70" s="241"/>
      <c r="UHU70" s="241"/>
      <c r="UHV70" s="241"/>
      <c r="UHW70" s="241"/>
      <c r="UHX70" s="241"/>
      <c r="UHY70" s="241"/>
      <c r="UHZ70" s="241"/>
      <c r="UIA70" s="241"/>
      <c r="UIB70" s="241"/>
      <c r="UIC70" s="241"/>
      <c r="UID70" s="241"/>
      <c r="UIE70" s="241"/>
      <c r="UIF70" s="241"/>
      <c r="UIG70" s="241"/>
      <c r="UIH70" s="241"/>
      <c r="UII70" s="241"/>
      <c r="UIJ70" s="241"/>
      <c r="UIK70" s="241"/>
      <c r="UIL70" s="241"/>
      <c r="UIM70" s="241"/>
      <c r="UIN70" s="241"/>
      <c r="UIO70" s="241"/>
      <c r="UIP70" s="241"/>
      <c r="UIQ70" s="241"/>
      <c r="UIR70" s="241"/>
      <c r="UIS70" s="241"/>
      <c r="UIT70" s="241"/>
      <c r="UIU70" s="241"/>
      <c r="UIV70" s="241"/>
      <c r="UIW70" s="241"/>
      <c r="UIX70" s="241"/>
      <c r="UIY70" s="241"/>
      <c r="UIZ70" s="241"/>
      <c r="UJA70" s="241"/>
      <c r="UJB70" s="241"/>
      <c r="UJC70" s="241"/>
      <c r="UJD70" s="241"/>
      <c r="UJE70" s="241"/>
      <c r="UJF70" s="241"/>
      <c r="UJG70" s="241"/>
      <c r="UJH70" s="241"/>
      <c r="UJI70" s="241"/>
      <c r="UJJ70" s="241"/>
      <c r="UJK70" s="241"/>
      <c r="UJL70" s="241"/>
      <c r="UJM70" s="241"/>
      <c r="UJN70" s="241"/>
      <c r="UJO70" s="241"/>
      <c r="UJP70" s="241"/>
      <c r="UJQ70" s="241"/>
      <c r="UJR70" s="241"/>
      <c r="UJS70" s="241"/>
      <c r="UJT70" s="241"/>
      <c r="UJU70" s="241"/>
      <c r="UJV70" s="241"/>
      <c r="UJW70" s="241"/>
      <c r="UJX70" s="241"/>
      <c r="UJY70" s="241"/>
      <c r="UJZ70" s="241"/>
      <c r="UKA70" s="241"/>
      <c r="UKB70" s="241"/>
      <c r="UKC70" s="241"/>
      <c r="UKD70" s="241"/>
      <c r="UKE70" s="241"/>
      <c r="UKF70" s="241"/>
      <c r="UKG70" s="241"/>
      <c r="UKH70" s="241"/>
      <c r="UKI70" s="241"/>
      <c r="UKJ70" s="241"/>
      <c r="UKK70" s="241"/>
      <c r="UKL70" s="241"/>
      <c r="UKM70" s="241"/>
      <c r="UKN70" s="241"/>
      <c r="UKO70" s="241"/>
      <c r="UKP70" s="241"/>
      <c r="UKQ70" s="241"/>
      <c r="UKR70" s="241"/>
      <c r="UKS70" s="241"/>
      <c r="UKT70" s="241"/>
      <c r="UKU70" s="241"/>
      <c r="UKV70" s="241"/>
      <c r="UKW70" s="241"/>
      <c r="UKX70" s="241"/>
      <c r="UKY70" s="241"/>
      <c r="UKZ70" s="241"/>
      <c r="ULA70" s="241"/>
      <c r="ULB70" s="241"/>
      <c r="ULC70" s="241"/>
      <c r="ULD70" s="241"/>
      <c r="ULE70" s="241"/>
      <c r="ULF70" s="241"/>
      <c r="ULG70" s="241"/>
      <c r="ULH70" s="241"/>
      <c r="ULI70" s="241"/>
      <c r="ULJ70" s="241"/>
      <c r="ULK70" s="241"/>
      <c r="ULL70" s="241"/>
      <c r="ULM70" s="241"/>
      <c r="ULN70" s="241"/>
      <c r="ULO70" s="241"/>
      <c r="ULP70" s="241"/>
      <c r="ULQ70" s="241"/>
      <c r="ULR70" s="241"/>
      <c r="ULS70" s="241"/>
      <c r="ULT70" s="241"/>
      <c r="ULU70" s="241"/>
      <c r="ULV70" s="241"/>
      <c r="ULW70" s="241"/>
      <c r="ULX70" s="241"/>
      <c r="ULY70" s="241"/>
      <c r="ULZ70" s="241"/>
      <c r="UMA70" s="241"/>
      <c r="UMB70" s="241"/>
      <c r="UMC70" s="241"/>
      <c r="UMD70" s="241"/>
      <c r="UME70" s="241"/>
      <c r="UMF70" s="241"/>
      <c r="UMG70" s="241"/>
      <c r="UMH70" s="241"/>
      <c r="UMI70" s="241"/>
      <c r="UMJ70" s="241"/>
      <c r="UMK70" s="241"/>
      <c r="UML70" s="241"/>
      <c r="UMM70" s="241"/>
      <c r="UMN70" s="241"/>
      <c r="UMO70" s="241"/>
      <c r="UMP70" s="241"/>
      <c r="UMQ70" s="241"/>
      <c r="UMR70" s="241"/>
      <c r="UMS70" s="241"/>
      <c r="UMT70" s="241"/>
      <c r="UMU70" s="241"/>
      <c r="UMV70" s="241"/>
      <c r="UMW70" s="241"/>
      <c r="UMX70" s="241"/>
      <c r="UMY70" s="241"/>
      <c r="UMZ70" s="241"/>
      <c r="UNA70" s="241"/>
      <c r="UNB70" s="241"/>
      <c r="UNC70" s="241"/>
      <c r="UND70" s="241"/>
      <c r="UNE70" s="241"/>
      <c r="UNF70" s="241"/>
      <c r="UNG70" s="241"/>
      <c r="UNH70" s="241"/>
      <c r="UNI70" s="241"/>
      <c r="UNJ70" s="241"/>
      <c r="UNK70" s="241"/>
      <c r="UNL70" s="241"/>
      <c r="UNM70" s="241"/>
      <c r="UNN70" s="241"/>
      <c r="UNO70" s="241"/>
      <c r="UNP70" s="241"/>
      <c r="UNQ70" s="241"/>
      <c r="UNR70" s="241"/>
      <c r="UNS70" s="241"/>
      <c r="UNT70" s="241"/>
      <c r="UNU70" s="241"/>
      <c r="UNV70" s="241"/>
      <c r="UNW70" s="241"/>
      <c r="UNX70" s="241"/>
      <c r="UNY70" s="241"/>
      <c r="UNZ70" s="241"/>
      <c r="UOA70" s="241"/>
      <c r="UOB70" s="241"/>
      <c r="UOC70" s="241"/>
      <c r="UOD70" s="241"/>
      <c r="UOE70" s="241"/>
      <c r="UOF70" s="241"/>
      <c r="UOG70" s="241"/>
      <c r="UOH70" s="241"/>
      <c r="UOI70" s="241"/>
      <c r="UOJ70" s="241"/>
      <c r="UOK70" s="241"/>
      <c r="UOL70" s="241"/>
      <c r="UOM70" s="241"/>
      <c r="UON70" s="241"/>
      <c r="UOO70" s="241"/>
      <c r="UOP70" s="241"/>
      <c r="UOQ70" s="241"/>
      <c r="UOR70" s="241"/>
      <c r="UOS70" s="241"/>
      <c r="UOT70" s="241"/>
      <c r="UOU70" s="241"/>
      <c r="UOV70" s="241"/>
      <c r="UOW70" s="241"/>
      <c r="UOX70" s="241"/>
      <c r="UOY70" s="241"/>
      <c r="UOZ70" s="241"/>
      <c r="UPA70" s="241"/>
      <c r="UPB70" s="241"/>
      <c r="UPC70" s="241"/>
      <c r="UPD70" s="241"/>
      <c r="UPE70" s="241"/>
      <c r="UPF70" s="241"/>
      <c r="UPG70" s="241"/>
      <c r="UPH70" s="241"/>
      <c r="UPI70" s="241"/>
      <c r="UPJ70" s="241"/>
      <c r="UPK70" s="241"/>
      <c r="UPL70" s="241"/>
      <c r="UPM70" s="241"/>
      <c r="UPN70" s="241"/>
      <c r="UPO70" s="241"/>
      <c r="UPP70" s="241"/>
      <c r="UPQ70" s="241"/>
      <c r="UPR70" s="241"/>
      <c r="UPS70" s="241"/>
      <c r="UPT70" s="241"/>
      <c r="UPU70" s="241"/>
      <c r="UPV70" s="241"/>
      <c r="UPW70" s="241"/>
      <c r="UPX70" s="241"/>
      <c r="UPY70" s="241"/>
      <c r="UPZ70" s="241"/>
      <c r="UQA70" s="241"/>
      <c r="UQB70" s="241"/>
      <c r="UQC70" s="241"/>
      <c r="UQD70" s="241"/>
      <c r="UQE70" s="241"/>
      <c r="UQF70" s="241"/>
      <c r="UQG70" s="241"/>
      <c r="UQH70" s="241"/>
      <c r="UQI70" s="241"/>
      <c r="UQJ70" s="241"/>
      <c r="UQK70" s="241"/>
      <c r="UQL70" s="241"/>
      <c r="UQM70" s="241"/>
      <c r="UQN70" s="241"/>
      <c r="UQO70" s="241"/>
      <c r="UQP70" s="241"/>
      <c r="UQQ70" s="241"/>
      <c r="UQR70" s="241"/>
      <c r="UQS70" s="241"/>
      <c r="UQT70" s="241"/>
      <c r="UQU70" s="241"/>
      <c r="UQV70" s="241"/>
      <c r="UQW70" s="241"/>
      <c r="UQX70" s="241"/>
      <c r="UQY70" s="241"/>
      <c r="UQZ70" s="241"/>
      <c r="URA70" s="241"/>
      <c r="URB70" s="241"/>
      <c r="URC70" s="241"/>
      <c r="URD70" s="241"/>
      <c r="URE70" s="241"/>
      <c r="URF70" s="241"/>
      <c r="URG70" s="241"/>
      <c r="URH70" s="241"/>
      <c r="URI70" s="241"/>
      <c r="URJ70" s="241"/>
      <c r="URK70" s="241"/>
      <c r="URL70" s="241"/>
      <c r="URM70" s="241"/>
      <c r="URN70" s="241"/>
      <c r="URO70" s="241"/>
      <c r="URP70" s="241"/>
      <c r="URQ70" s="241"/>
      <c r="URR70" s="241"/>
      <c r="URS70" s="241"/>
      <c r="URT70" s="241"/>
      <c r="URU70" s="241"/>
      <c r="URV70" s="241"/>
      <c r="URW70" s="241"/>
      <c r="URX70" s="241"/>
      <c r="URY70" s="241"/>
      <c r="URZ70" s="241"/>
      <c r="USA70" s="241"/>
      <c r="USB70" s="241"/>
      <c r="USC70" s="241"/>
      <c r="USD70" s="241"/>
      <c r="USE70" s="241"/>
      <c r="USF70" s="241"/>
      <c r="USG70" s="241"/>
      <c r="USH70" s="241"/>
      <c r="USI70" s="241"/>
      <c r="USJ70" s="241"/>
      <c r="USK70" s="241"/>
      <c r="USL70" s="241"/>
      <c r="USM70" s="241"/>
      <c r="USN70" s="241"/>
      <c r="USO70" s="241"/>
      <c r="USP70" s="241"/>
      <c r="USQ70" s="241"/>
      <c r="USR70" s="241"/>
      <c r="USS70" s="241"/>
      <c r="UST70" s="241"/>
      <c r="USU70" s="241"/>
      <c r="USV70" s="241"/>
      <c r="USW70" s="241"/>
      <c r="USX70" s="241"/>
      <c r="USY70" s="241"/>
      <c r="USZ70" s="241"/>
      <c r="UTA70" s="241"/>
      <c r="UTB70" s="241"/>
      <c r="UTC70" s="241"/>
      <c r="UTD70" s="241"/>
      <c r="UTE70" s="241"/>
      <c r="UTF70" s="241"/>
      <c r="UTG70" s="241"/>
      <c r="UTH70" s="241"/>
      <c r="UTI70" s="241"/>
      <c r="UTJ70" s="241"/>
      <c r="UTK70" s="241"/>
      <c r="UTL70" s="241"/>
      <c r="UTM70" s="241"/>
      <c r="UTN70" s="241"/>
      <c r="UTO70" s="241"/>
      <c r="UTP70" s="241"/>
      <c r="UTQ70" s="241"/>
      <c r="UTR70" s="241"/>
      <c r="UTS70" s="241"/>
      <c r="UTT70" s="241"/>
      <c r="UTU70" s="241"/>
      <c r="UTV70" s="241"/>
      <c r="UTW70" s="241"/>
      <c r="UTX70" s="241"/>
      <c r="UTY70" s="241"/>
      <c r="UTZ70" s="241"/>
      <c r="UUA70" s="241"/>
      <c r="UUB70" s="241"/>
      <c r="UUC70" s="241"/>
      <c r="UUD70" s="241"/>
      <c r="UUE70" s="241"/>
      <c r="UUF70" s="241"/>
      <c r="UUG70" s="241"/>
      <c r="UUH70" s="241"/>
      <c r="UUI70" s="241"/>
      <c r="UUJ70" s="241"/>
      <c r="UUK70" s="241"/>
      <c r="UUL70" s="241"/>
      <c r="UUM70" s="241"/>
      <c r="UUN70" s="241"/>
      <c r="UUO70" s="241"/>
      <c r="UUP70" s="241"/>
      <c r="UUQ70" s="241"/>
      <c r="UUR70" s="241"/>
      <c r="UUS70" s="241"/>
      <c r="UUT70" s="241"/>
      <c r="UUU70" s="241"/>
      <c r="UUV70" s="241"/>
      <c r="UUW70" s="241"/>
      <c r="UUX70" s="241"/>
      <c r="UUY70" s="241"/>
      <c r="UUZ70" s="241"/>
      <c r="UVA70" s="241"/>
      <c r="UVB70" s="241"/>
      <c r="UVC70" s="241"/>
      <c r="UVD70" s="241"/>
      <c r="UVE70" s="241"/>
      <c r="UVF70" s="241"/>
      <c r="UVG70" s="241"/>
      <c r="UVH70" s="241"/>
      <c r="UVI70" s="241"/>
      <c r="UVJ70" s="241"/>
      <c r="UVK70" s="241"/>
      <c r="UVL70" s="241"/>
      <c r="UVM70" s="241"/>
      <c r="UVN70" s="241"/>
      <c r="UVO70" s="241"/>
      <c r="UVP70" s="241"/>
      <c r="UVQ70" s="241"/>
      <c r="UVR70" s="241"/>
      <c r="UVS70" s="241"/>
      <c r="UVT70" s="241"/>
      <c r="UVU70" s="241"/>
      <c r="UVV70" s="241"/>
      <c r="UVW70" s="241"/>
      <c r="UVX70" s="241"/>
      <c r="UVY70" s="241"/>
      <c r="UVZ70" s="241"/>
      <c r="UWA70" s="241"/>
      <c r="UWB70" s="241"/>
      <c r="UWC70" s="241"/>
      <c r="UWD70" s="241"/>
      <c r="UWE70" s="241"/>
      <c r="UWF70" s="241"/>
      <c r="UWG70" s="241"/>
      <c r="UWH70" s="241"/>
      <c r="UWI70" s="241"/>
      <c r="UWJ70" s="241"/>
      <c r="UWK70" s="241"/>
      <c r="UWL70" s="241"/>
      <c r="UWM70" s="241"/>
      <c r="UWN70" s="241"/>
      <c r="UWO70" s="241"/>
      <c r="UWP70" s="241"/>
      <c r="UWQ70" s="241"/>
      <c r="UWR70" s="241"/>
      <c r="UWS70" s="241"/>
      <c r="UWT70" s="241"/>
      <c r="UWU70" s="241"/>
      <c r="UWV70" s="241"/>
      <c r="UWW70" s="241"/>
      <c r="UWX70" s="241"/>
      <c r="UWY70" s="241"/>
      <c r="UWZ70" s="241"/>
      <c r="UXA70" s="241"/>
      <c r="UXB70" s="241"/>
      <c r="UXC70" s="241"/>
      <c r="UXD70" s="241"/>
      <c r="UXE70" s="241"/>
      <c r="UXF70" s="241"/>
      <c r="UXG70" s="241"/>
      <c r="UXH70" s="241"/>
      <c r="UXI70" s="241"/>
      <c r="UXJ70" s="241"/>
      <c r="UXK70" s="241"/>
      <c r="UXL70" s="241"/>
      <c r="UXM70" s="241"/>
      <c r="UXN70" s="241"/>
      <c r="UXO70" s="241"/>
      <c r="UXP70" s="241"/>
      <c r="UXQ70" s="241"/>
      <c r="UXR70" s="241"/>
      <c r="UXS70" s="241"/>
      <c r="UXT70" s="241"/>
      <c r="UXU70" s="241"/>
      <c r="UXV70" s="241"/>
      <c r="UXW70" s="241"/>
      <c r="UXX70" s="241"/>
      <c r="UXY70" s="241"/>
      <c r="UXZ70" s="241"/>
      <c r="UYA70" s="241"/>
      <c r="UYB70" s="241"/>
      <c r="UYC70" s="241"/>
      <c r="UYD70" s="241"/>
      <c r="UYE70" s="241"/>
      <c r="UYF70" s="241"/>
      <c r="UYG70" s="241"/>
      <c r="UYH70" s="241"/>
      <c r="UYI70" s="241"/>
      <c r="UYJ70" s="241"/>
      <c r="UYK70" s="241"/>
      <c r="UYL70" s="241"/>
      <c r="UYM70" s="241"/>
      <c r="UYN70" s="241"/>
      <c r="UYO70" s="241"/>
      <c r="UYP70" s="241"/>
      <c r="UYQ70" s="241"/>
      <c r="UYR70" s="241"/>
      <c r="UYS70" s="241"/>
      <c r="UYT70" s="241"/>
      <c r="UYU70" s="241"/>
      <c r="UYV70" s="241"/>
      <c r="UYW70" s="241"/>
      <c r="UYX70" s="241"/>
      <c r="UYY70" s="241"/>
      <c r="UYZ70" s="241"/>
      <c r="UZA70" s="241"/>
      <c r="UZB70" s="241"/>
      <c r="UZC70" s="241"/>
      <c r="UZD70" s="241"/>
      <c r="UZE70" s="241"/>
      <c r="UZF70" s="241"/>
      <c r="UZG70" s="241"/>
      <c r="UZH70" s="241"/>
      <c r="UZI70" s="241"/>
      <c r="UZJ70" s="241"/>
      <c r="UZK70" s="241"/>
      <c r="UZL70" s="241"/>
      <c r="UZM70" s="241"/>
      <c r="UZN70" s="241"/>
      <c r="UZO70" s="241"/>
      <c r="UZP70" s="241"/>
      <c r="UZQ70" s="241"/>
      <c r="UZR70" s="241"/>
      <c r="UZS70" s="241"/>
      <c r="UZT70" s="241"/>
      <c r="UZU70" s="241"/>
      <c r="UZV70" s="241"/>
      <c r="UZW70" s="241"/>
      <c r="UZX70" s="241"/>
      <c r="UZY70" s="241"/>
      <c r="UZZ70" s="241"/>
      <c r="VAA70" s="241"/>
      <c r="VAB70" s="241"/>
      <c r="VAC70" s="241"/>
      <c r="VAD70" s="241"/>
      <c r="VAE70" s="241"/>
      <c r="VAF70" s="241"/>
      <c r="VAG70" s="241"/>
      <c r="VAH70" s="241"/>
      <c r="VAI70" s="241"/>
      <c r="VAJ70" s="241"/>
      <c r="VAK70" s="241"/>
      <c r="VAL70" s="241"/>
      <c r="VAM70" s="241"/>
      <c r="VAN70" s="241"/>
      <c r="VAO70" s="241"/>
      <c r="VAP70" s="241"/>
      <c r="VAQ70" s="241"/>
      <c r="VAR70" s="241"/>
      <c r="VAS70" s="241"/>
      <c r="VAT70" s="241"/>
      <c r="VAU70" s="241"/>
      <c r="VAV70" s="241"/>
      <c r="VAW70" s="241"/>
      <c r="VAX70" s="241"/>
      <c r="VAY70" s="241"/>
      <c r="VAZ70" s="241"/>
      <c r="VBA70" s="241"/>
      <c r="VBB70" s="241"/>
      <c r="VBC70" s="241"/>
      <c r="VBD70" s="241"/>
      <c r="VBE70" s="241"/>
      <c r="VBF70" s="241"/>
      <c r="VBG70" s="241"/>
      <c r="VBH70" s="241"/>
      <c r="VBI70" s="241"/>
      <c r="VBJ70" s="241"/>
      <c r="VBK70" s="241"/>
      <c r="VBL70" s="241"/>
      <c r="VBM70" s="241"/>
      <c r="VBN70" s="241"/>
      <c r="VBO70" s="241"/>
      <c r="VBP70" s="241"/>
      <c r="VBQ70" s="241"/>
      <c r="VBR70" s="241"/>
      <c r="VBS70" s="241"/>
      <c r="VBT70" s="241"/>
      <c r="VBU70" s="241"/>
      <c r="VBV70" s="241"/>
      <c r="VBW70" s="241"/>
      <c r="VBX70" s="241"/>
      <c r="VBY70" s="241"/>
      <c r="VBZ70" s="241"/>
      <c r="VCA70" s="241"/>
      <c r="VCB70" s="241"/>
      <c r="VCC70" s="241"/>
      <c r="VCD70" s="241"/>
      <c r="VCE70" s="241"/>
      <c r="VCF70" s="241"/>
      <c r="VCG70" s="241"/>
      <c r="VCH70" s="241"/>
      <c r="VCI70" s="241"/>
      <c r="VCJ70" s="241"/>
      <c r="VCK70" s="241"/>
      <c r="VCL70" s="241"/>
      <c r="VCM70" s="241"/>
      <c r="VCN70" s="241"/>
      <c r="VCO70" s="241"/>
      <c r="VCP70" s="241"/>
      <c r="VCQ70" s="241"/>
      <c r="VCR70" s="241"/>
      <c r="VCS70" s="241"/>
      <c r="VCT70" s="241"/>
      <c r="VCU70" s="241"/>
      <c r="VCV70" s="241"/>
      <c r="VCW70" s="241"/>
      <c r="VCX70" s="241"/>
      <c r="VCY70" s="241"/>
      <c r="VCZ70" s="241"/>
      <c r="VDA70" s="241"/>
      <c r="VDB70" s="241"/>
      <c r="VDC70" s="241"/>
      <c r="VDD70" s="241"/>
      <c r="VDE70" s="241"/>
      <c r="VDF70" s="241"/>
      <c r="VDG70" s="241"/>
      <c r="VDH70" s="241"/>
      <c r="VDI70" s="241"/>
      <c r="VDJ70" s="241"/>
      <c r="VDK70" s="241"/>
      <c r="VDL70" s="241"/>
      <c r="VDM70" s="241"/>
      <c r="VDN70" s="241"/>
      <c r="VDO70" s="241"/>
      <c r="VDP70" s="241"/>
      <c r="VDQ70" s="241"/>
      <c r="VDR70" s="241"/>
      <c r="VDS70" s="241"/>
      <c r="VDT70" s="241"/>
      <c r="VDU70" s="241"/>
      <c r="VDV70" s="241"/>
      <c r="VDW70" s="241"/>
      <c r="VDX70" s="241"/>
      <c r="VDY70" s="241"/>
      <c r="VDZ70" s="241"/>
      <c r="VEA70" s="241"/>
      <c r="VEB70" s="241"/>
      <c r="VEC70" s="241"/>
      <c r="VED70" s="241"/>
      <c r="VEE70" s="241"/>
      <c r="VEF70" s="241"/>
      <c r="VEG70" s="241"/>
      <c r="VEH70" s="241"/>
      <c r="VEI70" s="241"/>
      <c r="VEJ70" s="241"/>
      <c r="VEK70" s="241"/>
      <c r="VEL70" s="241"/>
      <c r="VEM70" s="241"/>
      <c r="VEN70" s="241"/>
      <c r="VEO70" s="241"/>
      <c r="VEP70" s="241"/>
      <c r="VEQ70" s="241"/>
      <c r="VER70" s="241"/>
      <c r="VES70" s="241"/>
      <c r="VET70" s="241"/>
      <c r="VEU70" s="241"/>
      <c r="VEV70" s="241"/>
      <c r="VEW70" s="241"/>
      <c r="VEX70" s="241"/>
      <c r="VEY70" s="241"/>
      <c r="VEZ70" s="241"/>
      <c r="VFA70" s="241"/>
      <c r="VFB70" s="241"/>
      <c r="VFC70" s="241"/>
      <c r="VFD70" s="241"/>
      <c r="VFE70" s="241"/>
      <c r="VFF70" s="241"/>
      <c r="VFG70" s="241"/>
      <c r="VFH70" s="241"/>
      <c r="VFI70" s="241"/>
      <c r="VFJ70" s="241"/>
      <c r="VFK70" s="241"/>
      <c r="VFL70" s="241"/>
      <c r="VFM70" s="241"/>
      <c r="VFN70" s="241"/>
      <c r="VFO70" s="241"/>
      <c r="VFP70" s="241"/>
      <c r="VFQ70" s="241"/>
      <c r="VFR70" s="241"/>
      <c r="VFS70" s="241"/>
      <c r="VFT70" s="241"/>
      <c r="VFU70" s="241"/>
      <c r="VFV70" s="241"/>
      <c r="VFW70" s="241"/>
      <c r="VFX70" s="241"/>
      <c r="VFY70" s="241"/>
      <c r="VFZ70" s="241"/>
      <c r="VGA70" s="241"/>
      <c r="VGB70" s="241"/>
      <c r="VGC70" s="241"/>
      <c r="VGD70" s="241"/>
      <c r="VGE70" s="241"/>
      <c r="VGF70" s="241"/>
      <c r="VGG70" s="241"/>
      <c r="VGH70" s="241"/>
      <c r="VGI70" s="241"/>
      <c r="VGJ70" s="241"/>
      <c r="VGK70" s="241"/>
      <c r="VGL70" s="241"/>
      <c r="VGM70" s="241"/>
      <c r="VGN70" s="241"/>
      <c r="VGO70" s="241"/>
      <c r="VGP70" s="241"/>
      <c r="VGQ70" s="241"/>
      <c r="VGR70" s="241"/>
      <c r="VGS70" s="241"/>
      <c r="VGT70" s="241"/>
      <c r="VGU70" s="241"/>
      <c r="VGV70" s="241"/>
      <c r="VGW70" s="241"/>
      <c r="VGX70" s="241"/>
      <c r="VGY70" s="241"/>
      <c r="VGZ70" s="241"/>
      <c r="VHA70" s="241"/>
      <c r="VHB70" s="241"/>
      <c r="VHC70" s="241"/>
      <c r="VHD70" s="241"/>
      <c r="VHE70" s="241"/>
      <c r="VHF70" s="241"/>
      <c r="VHG70" s="241"/>
      <c r="VHH70" s="241"/>
      <c r="VHI70" s="241"/>
      <c r="VHJ70" s="241"/>
      <c r="VHK70" s="241"/>
      <c r="VHL70" s="241"/>
      <c r="VHM70" s="241"/>
      <c r="VHN70" s="241"/>
      <c r="VHO70" s="241"/>
      <c r="VHP70" s="241"/>
      <c r="VHQ70" s="241"/>
      <c r="VHR70" s="241"/>
      <c r="VHS70" s="241"/>
      <c r="VHT70" s="241"/>
      <c r="VHU70" s="241"/>
      <c r="VHV70" s="241"/>
      <c r="VHW70" s="241"/>
      <c r="VHX70" s="241"/>
      <c r="VHY70" s="241"/>
      <c r="VHZ70" s="241"/>
      <c r="VIA70" s="241"/>
      <c r="VIB70" s="241"/>
      <c r="VIC70" s="241"/>
      <c r="VID70" s="241"/>
      <c r="VIE70" s="241"/>
      <c r="VIF70" s="241"/>
      <c r="VIG70" s="241"/>
      <c r="VIH70" s="241"/>
      <c r="VII70" s="241"/>
      <c r="VIJ70" s="241"/>
      <c r="VIK70" s="241"/>
      <c r="VIL70" s="241"/>
      <c r="VIM70" s="241"/>
      <c r="VIN70" s="241"/>
      <c r="VIO70" s="241"/>
      <c r="VIP70" s="241"/>
      <c r="VIQ70" s="241"/>
      <c r="VIR70" s="241"/>
      <c r="VIS70" s="241"/>
      <c r="VIT70" s="241"/>
      <c r="VIU70" s="241"/>
      <c r="VIV70" s="241"/>
      <c r="VIW70" s="241"/>
      <c r="VIX70" s="241"/>
      <c r="VIY70" s="241"/>
      <c r="VIZ70" s="241"/>
      <c r="VJA70" s="241"/>
      <c r="VJB70" s="241"/>
      <c r="VJC70" s="241"/>
      <c r="VJD70" s="241"/>
      <c r="VJE70" s="241"/>
      <c r="VJF70" s="241"/>
      <c r="VJG70" s="241"/>
      <c r="VJH70" s="241"/>
      <c r="VJI70" s="241"/>
      <c r="VJJ70" s="241"/>
      <c r="VJK70" s="241"/>
      <c r="VJL70" s="241"/>
      <c r="VJM70" s="241"/>
      <c r="VJN70" s="241"/>
      <c r="VJO70" s="241"/>
      <c r="VJP70" s="241"/>
      <c r="VJQ70" s="241"/>
      <c r="VJR70" s="241"/>
      <c r="VJS70" s="241"/>
      <c r="VJT70" s="241"/>
      <c r="VJU70" s="241"/>
      <c r="VJV70" s="241"/>
      <c r="VJW70" s="241"/>
      <c r="VJX70" s="241"/>
      <c r="VJY70" s="241"/>
      <c r="VJZ70" s="241"/>
      <c r="VKA70" s="241"/>
      <c r="VKB70" s="241"/>
      <c r="VKC70" s="241"/>
      <c r="VKD70" s="241"/>
      <c r="VKE70" s="241"/>
      <c r="VKF70" s="241"/>
      <c r="VKG70" s="241"/>
      <c r="VKH70" s="241"/>
      <c r="VKI70" s="241"/>
      <c r="VKJ70" s="241"/>
      <c r="VKK70" s="241"/>
      <c r="VKL70" s="241"/>
      <c r="VKM70" s="241"/>
      <c r="VKN70" s="241"/>
      <c r="VKO70" s="241"/>
      <c r="VKP70" s="241"/>
      <c r="VKQ70" s="241"/>
      <c r="VKR70" s="241"/>
      <c r="VKS70" s="241"/>
      <c r="VKT70" s="241"/>
      <c r="VKU70" s="241"/>
      <c r="VKV70" s="241"/>
      <c r="VKW70" s="241"/>
      <c r="VKX70" s="241"/>
      <c r="VKY70" s="241"/>
      <c r="VKZ70" s="241"/>
      <c r="VLA70" s="241"/>
      <c r="VLB70" s="241"/>
      <c r="VLC70" s="241"/>
      <c r="VLD70" s="241"/>
      <c r="VLE70" s="241"/>
      <c r="VLF70" s="241"/>
      <c r="VLG70" s="241"/>
      <c r="VLH70" s="241"/>
      <c r="VLI70" s="241"/>
      <c r="VLJ70" s="241"/>
      <c r="VLK70" s="241"/>
      <c r="VLL70" s="241"/>
      <c r="VLM70" s="241"/>
      <c r="VLN70" s="241"/>
      <c r="VLO70" s="241"/>
      <c r="VLP70" s="241"/>
      <c r="VLQ70" s="241"/>
      <c r="VLR70" s="241"/>
      <c r="VLS70" s="241"/>
      <c r="VLT70" s="241"/>
      <c r="VLU70" s="241"/>
      <c r="VLV70" s="241"/>
      <c r="VLW70" s="241"/>
      <c r="VLX70" s="241"/>
      <c r="VLY70" s="241"/>
      <c r="VLZ70" s="241"/>
      <c r="VMA70" s="241"/>
      <c r="VMB70" s="241"/>
      <c r="VMC70" s="241"/>
      <c r="VMD70" s="241"/>
      <c r="VME70" s="241"/>
      <c r="VMF70" s="241"/>
      <c r="VMG70" s="241"/>
      <c r="VMH70" s="241"/>
      <c r="VMI70" s="241"/>
      <c r="VMJ70" s="241"/>
      <c r="VMK70" s="241"/>
      <c r="VML70" s="241"/>
      <c r="VMM70" s="241"/>
      <c r="VMN70" s="241"/>
      <c r="VMO70" s="241"/>
      <c r="VMP70" s="241"/>
      <c r="VMQ70" s="241"/>
      <c r="VMR70" s="241"/>
      <c r="VMS70" s="241"/>
      <c r="VMT70" s="241"/>
      <c r="VMU70" s="241"/>
      <c r="VMV70" s="241"/>
      <c r="VMW70" s="241"/>
      <c r="VMX70" s="241"/>
      <c r="VMY70" s="241"/>
      <c r="VMZ70" s="241"/>
      <c r="VNA70" s="241"/>
      <c r="VNB70" s="241"/>
      <c r="VNC70" s="241"/>
      <c r="VND70" s="241"/>
      <c r="VNE70" s="241"/>
      <c r="VNF70" s="241"/>
      <c r="VNG70" s="241"/>
      <c r="VNH70" s="241"/>
      <c r="VNI70" s="241"/>
      <c r="VNJ70" s="241"/>
      <c r="VNK70" s="241"/>
      <c r="VNL70" s="241"/>
      <c r="VNM70" s="241"/>
      <c r="VNN70" s="241"/>
      <c r="VNO70" s="241"/>
      <c r="VNP70" s="241"/>
      <c r="VNQ70" s="241"/>
      <c r="VNR70" s="241"/>
      <c r="VNS70" s="241"/>
      <c r="VNT70" s="241"/>
      <c r="VNU70" s="241"/>
      <c r="VNV70" s="241"/>
      <c r="VNW70" s="241"/>
      <c r="VNX70" s="241"/>
      <c r="VNY70" s="241"/>
      <c r="VNZ70" s="241"/>
      <c r="VOA70" s="241"/>
      <c r="VOB70" s="241"/>
      <c r="VOC70" s="241"/>
      <c r="VOD70" s="241"/>
      <c r="VOE70" s="241"/>
      <c r="VOF70" s="241"/>
      <c r="VOG70" s="241"/>
      <c r="VOH70" s="241"/>
      <c r="VOI70" s="241"/>
      <c r="VOJ70" s="241"/>
      <c r="VOK70" s="241"/>
      <c r="VOL70" s="241"/>
      <c r="VOM70" s="241"/>
      <c r="VON70" s="241"/>
      <c r="VOO70" s="241"/>
      <c r="VOP70" s="241"/>
      <c r="VOQ70" s="241"/>
      <c r="VOR70" s="241"/>
      <c r="VOS70" s="241"/>
      <c r="VOT70" s="241"/>
      <c r="VOU70" s="241"/>
      <c r="VOV70" s="241"/>
      <c r="VOW70" s="241"/>
      <c r="VOX70" s="241"/>
      <c r="VOY70" s="241"/>
      <c r="VOZ70" s="241"/>
      <c r="VPA70" s="241"/>
      <c r="VPB70" s="241"/>
      <c r="VPC70" s="241"/>
      <c r="VPD70" s="241"/>
      <c r="VPE70" s="241"/>
      <c r="VPF70" s="241"/>
      <c r="VPG70" s="241"/>
      <c r="VPH70" s="241"/>
      <c r="VPI70" s="241"/>
      <c r="VPJ70" s="241"/>
      <c r="VPK70" s="241"/>
      <c r="VPL70" s="241"/>
      <c r="VPM70" s="241"/>
      <c r="VPN70" s="241"/>
      <c r="VPO70" s="241"/>
      <c r="VPP70" s="241"/>
      <c r="VPQ70" s="241"/>
      <c r="VPR70" s="241"/>
      <c r="VPS70" s="241"/>
      <c r="VPT70" s="241"/>
      <c r="VPU70" s="241"/>
      <c r="VPV70" s="241"/>
      <c r="VPW70" s="241"/>
      <c r="VPX70" s="241"/>
      <c r="VPY70" s="241"/>
      <c r="VPZ70" s="241"/>
      <c r="VQA70" s="241"/>
      <c r="VQB70" s="241"/>
      <c r="VQC70" s="241"/>
      <c r="VQD70" s="241"/>
      <c r="VQE70" s="241"/>
      <c r="VQF70" s="241"/>
      <c r="VQG70" s="241"/>
      <c r="VQH70" s="241"/>
      <c r="VQI70" s="241"/>
      <c r="VQJ70" s="241"/>
      <c r="VQK70" s="241"/>
      <c r="VQL70" s="241"/>
      <c r="VQM70" s="241"/>
      <c r="VQN70" s="241"/>
      <c r="VQO70" s="241"/>
      <c r="VQP70" s="241"/>
      <c r="VQQ70" s="241"/>
      <c r="VQR70" s="241"/>
      <c r="VQS70" s="241"/>
      <c r="VQT70" s="241"/>
      <c r="VQU70" s="241"/>
      <c r="VQV70" s="241"/>
      <c r="VQW70" s="241"/>
      <c r="VQX70" s="241"/>
      <c r="VQY70" s="241"/>
      <c r="VQZ70" s="241"/>
      <c r="VRA70" s="241"/>
      <c r="VRB70" s="241"/>
      <c r="VRC70" s="241"/>
      <c r="VRD70" s="241"/>
      <c r="VRE70" s="241"/>
      <c r="VRF70" s="241"/>
      <c r="VRG70" s="241"/>
      <c r="VRH70" s="241"/>
      <c r="VRI70" s="241"/>
      <c r="VRJ70" s="241"/>
      <c r="VRK70" s="241"/>
      <c r="VRL70" s="241"/>
      <c r="VRM70" s="241"/>
      <c r="VRN70" s="241"/>
      <c r="VRO70" s="241"/>
      <c r="VRP70" s="241"/>
      <c r="VRQ70" s="241"/>
      <c r="VRR70" s="241"/>
      <c r="VRS70" s="241"/>
      <c r="VRT70" s="241"/>
      <c r="VRU70" s="241"/>
      <c r="VRV70" s="241"/>
      <c r="VRW70" s="241"/>
      <c r="VRX70" s="241"/>
      <c r="VRY70" s="241"/>
      <c r="VRZ70" s="241"/>
      <c r="VSA70" s="241"/>
      <c r="VSB70" s="241"/>
      <c r="VSC70" s="241"/>
      <c r="VSD70" s="241"/>
      <c r="VSE70" s="241"/>
      <c r="VSF70" s="241"/>
      <c r="VSG70" s="241"/>
      <c r="VSH70" s="241"/>
      <c r="VSI70" s="241"/>
      <c r="VSJ70" s="241"/>
      <c r="VSK70" s="241"/>
      <c r="VSL70" s="241"/>
      <c r="VSM70" s="241"/>
      <c r="VSN70" s="241"/>
      <c r="VSO70" s="241"/>
      <c r="VSP70" s="241"/>
      <c r="VSQ70" s="241"/>
      <c r="VSR70" s="241"/>
      <c r="VSS70" s="241"/>
      <c r="VST70" s="241"/>
      <c r="VSU70" s="241"/>
      <c r="VSV70" s="241"/>
      <c r="VSW70" s="241"/>
      <c r="VSX70" s="241"/>
      <c r="VSY70" s="241"/>
      <c r="VSZ70" s="241"/>
      <c r="VTA70" s="241"/>
      <c r="VTB70" s="241"/>
      <c r="VTC70" s="241"/>
      <c r="VTD70" s="241"/>
      <c r="VTE70" s="241"/>
      <c r="VTF70" s="241"/>
      <c r="VTG70" s="241"/>
      <c r="VTH70" s="241"/>
      <c r="VTI70" s="241"/>
      <c r="VTJ70" s="241"/>
      <c r="VTK70" s="241"/>
      <c r="VTL70" s="241"/>
      <c r="VTM70" s="241"/>
      <c r="VTN70" s="241"/>
      <c r="VTO70" s="241"/>
      <c r="VTP70" s="241"/>
      <c r="VTQ70" s="241"/>
      <c r="VTR70" s="241"/>
      <c r="VTS70" s="241"/>
      <c r="VTT70" s="241"/>
      <c r="VTU70" s="241"/>
      <c r="VTV70" s="241"/>
      <c r="VTW70" s="241"/>
      <c r="VTX70" s="241"/>
      <c r="VTY70" s="241"/>
      <c r="VTZ70" s="241"/>
      <c r="VUA70" s="241"/>
      <c r="VUB70" s="241"/>
      <c r="VUC70" s="241"/>
      <c r="VUD70" s="241"/>
      <c r="VUE70" s="241"/>
      <c r="VUF70" s="241"/>
      <c r="VUG70" s="241"/>
      <c r="VUH70" s="241"/>
      <c r="VUI70" s="241"/>
      <c r="VUJ70" s="241"/>
      <c r="VUK70" s="241"/>
      <c r="VUL70" s="241"/>
      <c r="VUM70" s="241"/>
      <c r="VUN70" s="241"/>
      <c r="VUO70" s="241"/>
      <c r="VUP70" s="241"/>
      <c r="VUQ70" s="241"/>
      <c r="VUR70" s="241"/>
      <c r="VUS70" s="241"/>
      <c r="VUT70" s="241"/>
      <c r="VUU70" s="241"/>
      <c r="VUV70" s="241"/>
      <c r="VUW70" s="241"/>
      <c r="VUX70" s="241"/>
      <c r="VUY70" s="241"/>
      <c r="VUZ70" s="241"/>
      <c r="VVA70" s="241"/>
      <c r="VVB70" s="241"/>
      <c r="VVC70" s="241"/>
      <c r="VVD70" s="241"/>
      <c r="VVE70" s="241"/>
      <c r="VVF70" s="241"/>
      <c r="VVG70" s="241"/>
      <c r="VVH70" s="241"/>
      <c r="VVI70" s="241"/>
      <c r="VVJ70" s="241"/>
      <c r="VVK70" s="241"/>
      <c r="VVL70" s="241"/>
      <c r="VVM70" s="241"/>
      <c r="VVN70" s="241"/>
      <c r="VVO70" s="241"/>
      <c r="VVP70" s="241"/>
      <c r="VVQ70" s="241"/>
      <c r="VVR70" s="241"/>
      <c r="VVS70" s="241"/>
      <c r="VVT70" s="241"/>
      <c r="VVU70" s="241"/>
      <c r="VVV70" s="241"/>
      <c r="VVW70" s="241"/>
      <c r="VVX70" s="241"/>
      <c r="VVY70" s="241"/>
      <c r="VVZ70" s="241"/>
      <c r="VWA70" s="241"/>
      <c r="VWB70" s="241"/>
      <c r="VWC70" s="241"/>
      <c r="VWD70" s="241"/>
      <c r="VWE70" s="241"/>
      <c r="VWF70" s="241"/>
      <c r="VWG70" s="241"/>
      <c r="VWH70" s="241"/>
      <c r="VWI70" s="241"/>
      <c r="VWJ70" s="241"/>
      <c r="VWK70" s="241"/>
      <c r="VWL70" s="241"/>
      <c r="VWM70" s="241"/>
      <c r="VWN70" s="241"/>
      <c r="VWO70" s="241"/>
      <c r="VWP70" s="241"/>
      <c r="VWQ70" s="241"/>
      <c r="VWR70" s="241"/>
      <c r="VWS70" s="241"/>
      <c r="VWT70" s="241"/>
      <c r="VWU70" s="241"/>
      <c r="VWV70" s="241"/>
      <c r="VWW70" s="241"/>
      <c r="VWX70" s="241"/>
      <c r="VWY70" s="241"/>
      <c r="VWZ70" s="241"/>
      <c r="VXA70" s="241"/>
      <c r="VXB70" s="241"/>
      <c r="VXC70" s="241"/>
      <c r="VXD70" s="241"/>
      <c r="VXE70" s="241"/>
      <c r="VXF70" s="241"/>
      <c r="VXG70" s="241"/>
      <c r="VXH70" s="241"/>
      <c r="VXI70" s="241"/>
      <c r="VXJ70" s="241"/>
      <c r="VXK70" s="241"/>
      <c r="VXL70" s="241"/>
      <c r="VXM70" s="241"/>
      <c r="VXN70" s="241"/>
      <c r="VXO70" s="241"/>
      <c r="VXP70" s="241"/>
      <c r="VXQ70" s="241"/>
      <c r="VXR70" s="241"/>
      <c r="VXS70" s="241"/>
      <c r="VXT70" s="241"/>
      <c r="VXU70" s="241"/>
      <c r="VXV70" s="241"/>
      <c r="VXW70" s="241"/>
      <c r="VXX70" s="241"/>
      <c r="VXY70" s="241"/>
      <c r="VXZ70" s="241"/>
      <c r="VYA70" s="241"/>
      <c r="VYB70" s="241"/>
      <c r="VYC70" s="241"/>
      <c r="VYD70" s="241"/>
      <c r="VYE70" s="241"/>
      <c r="VYF70" s="241"/>
      <c r="VYG70" s="241"/>
      <c r="VYH70" s="241"/>
      <c r="VYI70" s="241"/>
      <c r="VYJ70" s="241"/>
      <c r="VYK70" s="241"/>
      <c r="VYL70" s="241"/>
      <c r="VYM70" s="241"/>
      <c r="VYN70" s="241"/>
      <c r="VYO70" s="241"/>
      <c r="VYP70" s="241"/>
      <c r="VYQ70" s="241"/>
      <c r="VYR70" s="241"/>
      <c r="VYS70" s="241"/>
      <c r="VYT70" s="241"/>
      <c r="VYU70" s="241"/>
      <c r="VYV70" s="241"/>
      <c r="VYW70" s="241"/>
      <c r="VYX70" s="241"/>
      <c r="VYY70" s="241"/>
      <c r="VYZ70" s="241"/>
      <c r="VZA70" s="241"/>
      <c r="VZB70" s="241"/>
      <c r="VZC70" s="241"/>
      <c r="VZD70" s="241"/>
      <c r="VZE70" s="241"/>
      <c r="VZF70" s="241"/>
      <c r="VZG70" s="241"/>
      <c r="VZH70" s="241"/>
      <c r="VZI70" s="241"/>
      <c r="VZJ70" s="241"/>
      <c r="VZK70" s="241"/>
      <c r="VZL70" s="241"/>
      <c r="VZM70" s="241"/>
      <c r="VZN70" s="241"/>
      <c r="VZO70" s="241"/>
      <c r="VZP70" s="241"/>
      <c r="VZQ70" s="241"/>
      <c r="VZR70" s="241"/>
      <c r="VZS70" s="241"/>
      <c r="VZT70" s="241"/>
      <c r="VZU70" s="241"/>
      <c r="VZV70" s="241"/>
      <c r="VZW70" s="241"/>
      <c r="VZX70" s="241"/>
      <c r="VZY70" s="241"/>
      <c r="VZZ70" s="241"/>
      <c r="WAA70" s="241"/>
      <c r="WAB70" s="241"/>
      <c r="WAC70" s="241"/>
      <c r="WAD70" s="241"/>
      <c r="WAE70" s="241"/>
      <c r="WAF70" s="241"/>
      <c r="WAG70" s="241"/>
      <c r="WAH70" s="241"/>
      <c r="WAI70" s="241"/>
      <c r="WAJ70" s="241"/>
      <c r="WAK70" s="241"/>
      <c r="WAL70" s="241"/>
      <c r="WAM70" s="241"/>
      <c r="WAN70" s="241"/>
      <c r="WAO70" s="241"/>
      <c r="WAP70" s="241"/>
      <c r="WAQ70" s="241"/>
      <c r="WAR70" s="241"/>
      <c r="WAS70" s="241"/>
      <c r="WAT70" s="241"/>
      <c r="WAU70" s="241"/>
      <c r="WAV70" s="241"/>
      <c r="WAW70" s="241"/>
      <c r="WAX70" s="241"/>
      <c r="WAY70" s="241"/>
      <c r="WAZ70" s="241"/>
      <c r="WBA70" s="241"/>
      <c r="WBB70" s="241"/>
      <c r="WBC70" s="241"/>
      <c r="WBD70" s="241"/>
      <c r="WBE70" s="241"/>
      <c r="WBF70" s="241"/>
      <c r="WBG70" s="241"/>
      <c r="WBH70" s="241"/>
      <c r="WBI70" s="241"/>
      <c r="WBJ70" s="241"/>
      <c r="WBK70" s="241"/>
      <c r="WBL70" s="241"/>
      <c r="WBM70" s="241"/>
      <c r="WBN70" s="241"/>
      <c r="WBO70" s="241"/>
      <c r="WBP70" s="241"/>
      <c r="WBQ70" s="241"/>
      <c r="WBR70" s="241"/>
      <c r="WBS70" s="241"/>
      <c r="WBT70" s="241"/>
      <c r="WBU70" s="241"/>
      <c r="WBV70" s="241"/>
      <c r="WBW70" s="241"/>
      <c r="WBX70" s="241"/>
      <c r="WBY70" s="241"/>
      <c r="WBZ70" s="241"/>
      <c r="WCA70" s="241"/>
      <c r="WCB70" s="241"/>
      <c r="WCC70" s="241"/>
      <c r="WCD70" s="241"/>
      <c r="WCE70" s="241"/>
      <c r="WCF70" s="241"/>
      <c r="WCG70" s="241"/>
      <c r="WCH70" s="241"/>
      <c r="WCI70" s="241"/>
      <c r="WCJ70" s="241"/>
      <c r="WCK70" s="241"/>
      <c r="WCL70" s="241"/>
      <c r="WCM70" s="241"/>
      <c r="WCN70" s="241"/>
      <c r="WCO70" s="241"/>
      <c r="WCP70" s="241"/>
      <c r="WCQ70" s="241"/>
      <c r="WCR70" s="241"/>
      <c r="WCS70" s="241"/>
      <c r="WCT70" s="241"/>
      <c r="WCU70" s="241"/>
      <c r="WCV70" s="241"/>
      <c r="WCW70" s="241"/>
      <c r="WCX70" s="241"/>
      <c r="WCY70" s="241"/>
      <c r="WCZ70" s="241"/>
      <c r="WDA70" s="241"/>
      <c r="WDB70" s="241"/>
      <c r="WDC70" s="241"/>
      <c r="WDD70" s="241"/>
      <c r="WDE70" s="241"/>
      <c r="WDF70" s="241"/>
      <c r="WDG70" s="241"/>
      <c r="WDH70" s="241"/>
      <c r="WDI70" s="241"/>
      <c r="WDJ70" s="241"/>
      <c r="WDK70" s="241"/>
      <c r="WDL70" s="241"/>
      <c r="WDM70" s="241"/>
      <c r="WDN70" s="241"/>
      <c r="WDO70" s="241"/>
      <c r="WDP70" s="241"/>
      <c r="WDQ70" s="241"/>
      <c r="WDR70" s="241"/>
      <c r="WDS70" s="241"/>
      <c r="WDT70" s="241"/>
      <c r="WDU70" s="241"/>
      <c r="WDV70" s="241"/>
      <c r="WDW70" s="241"/>
      <c r="WDX70" s="241"/>
      <c r="WDY70" s="241"/>
      <c r="WDZ70" s="241"/>
      <c r="WEA70" s="241"/>
      <c r="WEB70" s="241"/>
      <c r="WEC70" s="241"/>
      <c r="WED70" s="241"/>
      <c r="WEE70" s="241"/>
      <c r="WEF70" s="241"/>
      <c r="WEG70" s="241"/>
      <c r="WEH70" s="241"/>
      <c r="WEI70" s="241"/>
      <c r="WEJ70" s="241"/>
      <c r="WEK70" s="241"/>
      <c r="WEL70" s="241"/>
      <c r="WEM70" s="241"/>
      <c r="WEN70" s="241"/>
      <c r="WEO70" s="241"/>
      <c r="WEP70" s="241"/>
      <c r="WEQ70" s="241"/>
      <c r="WER70" s="241"/>
      <c r="WES70" s="241"/>
      <c r="WET70" s="241"/>
      <c r="WEU70" s="241"/>
      <c r="WEV70" s="241"/>
      <c r="WEW70" s="241"/>
      <c r="WEX70" s="241"/>
      <c r="WEY70" s="241"/>
      <c r="WEZ70" s="241"/>
      <c r="WFA70" s="241"/>
      <c r="WFB70" s="241"/>
      <c r="WFC70" s="241"/>
      <c r="WFD70" s="241"/>
      <c r="WFE70" s="241"/>
      <c r="WFF70" s="241"/>
      <c r="WFG70" s="241"/>
      <c r="WFH70" s="241"/>
      <c r="WFI70" s="241"/>
      <c r="WFJ70" s="241"/>
      <c r="WFK70" s="241"/>
      <c r="WFL70" s="241"/>
      <c r="WFM70" s="241"/>
      <c r="WFN70" s="241"/>
      <c r="WFO70" s="241"/>
      <c r="WFP70" s="241"/>
      <c r="WFQ70" s="241"/>
      <c r="WFR70" s="241"/>
      <c r="WFS70" s="241"/>
      <c r="WFT70" s="241"/>
      <c r="WFU70" s="241"/>
      <c r="WFV70" s="241"/>
      <c r="WFW70" s="241"/>
      <c r="WFX70" s="241"/>
      <c r="WFY70" s="241"/>
      <c r="WFZ70" s="241"/>
      <c r="WGA70" s="241"/>
      <c r="WGB70" s="241"/>
      <c r="WGC70" s="241"/>
      <c r="WGD70" s="241"/>
      <c r="WGE70" s="241"/>
      <c r="WGF70" s="241"/>
      <c r="WGG70" s="241"/>
      <c r="WGH70" s="241"/>
      <c r="WGI70" s="241"/>
      <c r="WGJ70" s="241"/>
      <c r="WGK70" s="241"/>
      <c r="WGL70" s="241"/>
      <c r="WGM70" s="241"/>
      <c r="WGN70" s="241"/>
      <c r="WGO70" s="241"/>
      <c r="WGP70" s="241"/>
      <c r="WGQ70" s="241"/>
      <c r="WGR70" s="241"/>
      <c r="WGS70" s="241"/>
      <c r="WGT70" s="241"/>
      <c r="WGU70" s="241"/>
      <c r="WGV70" s="241"/>
      <c r="WGW70" s="241"/>
      <c r="WGX70" s="241"/>
      <c r="WGY70" s="241"/>
      <c r="WGZ70" s="241"/>
      <c r="WHA70" s="241"/>
      <c r="WHB70" s="241"/>
      <c r="WHC70" s="241"/>
      <c r="WHD70" s="241"/>
      <c r="WHE70" s="241"/>
      <c r="WHF70" s="241"/>
      <c r="WHG70" s="241"/>
      <c r="WHH70" s="241"/>
      <c r="WHI70" s="241"/>
      <c r="WHJ70" s="241"/>
      <c r="WHK70" s="241"/>
      <c r="WHL70" s="241"/>
      <c r="WHM70" s="241"/>
      <c r="WHN70" s="241"/>
      <c r="WHO70" s="241"/>
      <c r="WHP70" s="241"/>
      <c r="WHQ70" s="241"/>
      <c r="WHR70" s="241"/>
      <c r="WHS70" s="241"/>
      <c r="WHT70" s="241"/>
      <c r="WHU70" s="241"/>
      <c r="WHV70" s="241"/>
      <c r="WHW70" s="241"/>
      <c r="WHX70" s="241"/>
      <c r="WHY70" s="241"/>
      <c r="WHZ70" s="241"/>
      <c r="WIA70" s="241"/>
      <c r="WIB70" s="241"/>
      <c r="WIC70" s="241"/>
      <c r="WID70" s="241"/>
      <c r="WIE70" s="241"/>
      <c r="WIF70" s="241"/>
      <c r="WIG70" s="241"/>
      <c r="WIH70" s="241"/>
      <c r="WII70" s="241"/>
      <c r="WIJ70" s="241"/>
      <c r="WIK70" s="241"/>
      <c r="WIL70" s="241"/>
      <c r="WIM70" s="241"/>
      <c r="WIN70" s="241"/>
      <c r="WIO70" s="241"/>
      <c r="WIP70" s="241"/>
      <c r="WIQ70" s="241"/>
      <c r="WIR70" s="241"/>
      <c r="WIS70" s="241"/>
      <c r="WIT70" s="241"/>
      <c r="WIU70" s="241"/>
      <c r="WIV70" s="241"/>
      <c r="WIW70" s="241"/>
      <c r="WIX70" s="241"/>
      <c r="WIY70" s="241"/>
      <c r="WIZ70" s="241"/>
      <c r="WJA70" s="241"/>
      <c r="WJB70" s="241"/>
      <c r="WJC70" s="241"/>
      <c r="WJD70" s="241"/>
      <c r="WJE70" s="241"/>
      <c r="WJF70" s="241"/>
      <c r="WJG70" s="241"/>
      <c r="WJH70" s="241"/>
      <c r="WJI70" s="241"/>
      <c r="WJJ70" s="241"/>
      <c r="WJK70" s="241"/>
      <c r="WJL70" s="241"/>
      <c r="WJM70" s="241"/>
      <c r="WJN70" s="241"/>
      <c r="WJO70" s="241"/>
      <c r="WJP70" s="241"/>
      <c r="WJQ70" s="241"/>
      <c r="WJR70" s="241"/>
      <c r="WJS70" s="241"/>
      <c r="WJT70" s="241"/>
      <c r="WJU70" s="241"/>
      <c r="WJV70" s="241"/>
      <c r="WJW70" s="241"/>
      <c r="WJX70" s="241"/>
      <c r="WJY70" s="241"/>
      <c r="WJZ70" s="241"/>
      <c r="WKA70" s="241"/>
      <c r="WKB70" s="241"/>
      <c r="WKC70" s="241"/>
      <c r="WKD70" s="241"/>
      <c r="WKE70" s="241"/>
      <c r="WKF70" s="241"/>
      <c r="WKG70" s="241"/>
      <c r="WKH70" s="241"/>
      <c r="WKI70" s="241"/>
      <c r="WKJ70" s="241"/>
      <c r="WKK70" s="241"/>
      <c r="WKL70" s="241"/>
      <c r="WKM70" s="241"/>
      <c r="WKN70" s="241"/>
      <c r="WKO70" s="241"/>
      <c r="WKP70" s="241"/>
      <c r="WKQ70" s="241"/>
      <c r="WKR70" s="241"/>
      <c r="WKS70" s="241"/>
      <c r="WKT70" s="241"/>
      <c r="WKU70" s="241"/>
      <c r="WKV70" s="241"/>
      <c r="WKW70" s="241"/>
      <c r="WKX70" s="241"/>
      <c r="WKY70" s="241"/>
      <c r="WKZ70" s="241"/>
      <c r="WLA70" s="241"/>
      <c r="WLB70" s="241"/>
      <c r="WLC70" s="241"/>
      <c r="WLD70" s="241"/>
      <c r="WLE70" s="241"/>
      <c r="WLF70" s="241"/>
      <c r="WLG70" s="241"/>
      <c r="WLH70" s="241"/>
      <c r="WLI70" s="241"/>
      <c r="WLJ70" s="241"/>
      <c r="WLK70" s="241"/>
      <c r="WLL70" s="241"/>
      <c r="WLM70" s="241"/>
      <c r="WLN70" s="241"/>
      <c r="WLO70" s="241"/>
      <c r="WLP70" s="241"/>
      <c r="WLQ70" s="241"/>
      <c r="WLR70" s="241"/>
      <c r="WLS70" s="241"/>
      <c r="WLT70" s="241"/>
      <c r="WLU70" s="241"/>
      <c r="WLV70" s="241"/>
      <c r="WLW70" s="241"/>
      <c r="WLX70" s="241"/>
      <c r="WLY70" s="241"/>
      <c r="WLZ70" s="241"/>
      <c r="WMA70" s="241"/>
      <c r="WMB70" s="241"/>
      <c r="WMC70" s="241"/>
      <c r="WMD70" s="241"/>
      <c r="WME70" s="241"/>
      <c r="WMF70" s="241"/>
      <c r="WMG70" s="241"/>
      <c r="WMH70" s="241"/>
      <c r="WMI70" s="241"/>
      <c r="WMJ70" s="241"/>
      <c r="WMK70" s="241"/>
      <c r="WML70" s="241"/>
      <c r="WMM70" s="241"/>
      <c r="WMN70" s="241"/>
      <c r="WMO70" s="241"/>
      <c r="WMP70" s="241"/>
      <c r="WMQ70" s="241"/>
      <c r="WMR70" s="241"/>
      <c r="WMS70" s="241"/>
      <c r="WMT70" s="241"/>
      <c r="WMU70" s="241"/>
      <c r="WMV70" s="241"/>
      <c r="WMW70" s="241"/>
      <c r="WMX70" s="241"/>
      <c r="WMY70" s="241"/>
      <c r="WMZ70" s="241"/>
      <c r="WNA70" s="241"/>
      <c r="WNB70" s="241"/>
      <c r="WNC70" s="241"/>
      <c r="WND70" s="241"/>
      <c r="WNE70" s="241"/>
      <c r="WNF70" s="241"/>
      <c r="WNG70" s="241"/>
      <c r="WNH70" s="241"/>
      <c r="WNI70" s="241"/>
      <c r="WNJ70" s="241"/>
      <c r="WNK70" s="241"/>
      <c r="WNL70" s="241"/>
      <c r="WNM70" s="241"/>
      <c r="WNN70" s="241"/>
      <c r="WNO70" s="241"/>
      <c r="WNP70" s="241"/>
      <c r="WNQ70" s="241"/>
      <c r="WNR70" s="241"/>
      <c r="WNS70" s="241"/>
      <c r="WNT70" s="241"/>
      <c r="WNU70" s="241"/>
      <c r="WNV70" s="241"/>
      <c r="WNW70" s="241"/>
      <c r="WNX70" s="241"/>
      <c r="WNY70" s="241"/>
      <c r="WNZ70" s="241"/>
      <c r="WOA70" s="241"/>
      <c r="WOB70" s="241"/>
      <c r="WOC70" s="241"/>
      <c r="WOD70" s="241"/>
      <c r="WOE70" s="241"/>
      <c r="WOF70" s="241"/>
      <c r="WOG70" s="241"/>
      <c r="WOH70" s="241"/>
      <c r="WOI70" s="241"/>
      <c r="WOJ70" s="241"/>
      <c r="WOK70" s="241"/>
      <c r="WOL70" s="241"/>
      <c r="WOM70" s="241"/>
      <c r="WON70" s="241"/>
      <c r="WOO70" s="241"/>
      <c r="WOP70" s="241"/>
      <c r="WOQ70" s="241"/>
      <c r="WOR70" s="241"/>
      <c r="WOS70" s="241"/>
      <c r="WOT70" s="241"/>
      <c r="WOU70" s="241"/>
      <c r="WOV70" s="241"/>
      <c r="WOW70" s="241"/>
      <c r="WOX70" s="241"/>
      <c r="WOY70" s="241"/>
      <c r="WOZ70" s="241"/>
      <c r="WPA70" s="241"/>
      <c r="WPB70" s="241"/>
      <c r="WPC70" s="241"/>
      <c r="WPD70" s="241"/>
      <c r="WPE70" s="241"/>
      <c r="WPF70" s="241"/>
      <c r="WPG70" s="241"/>
      <c r="WPH70" s="241"/>
      <c r="WPI70" s="241"/>
      <c r="WPJ70" s="241"/>
      <c r="WPK70" s="241"/>
      <c r="WPL70" s="241"/>
      <c r="WPM70" s="241"/>
      <c r="WPN70" s="241"/>
      <c r="WPO70" s="241"/>
      <c r="WPP70" s="241"/>
      <c r="WPQ70" s="241"/>
      <c r="WPR70" s="241"/>
      <c r="WPS70" s="241"/>
      <c r="WPT70" s="241"/>
      <c r="WPU70" s="241"/>
      <c r="WPV70" s="241"/>
      <c r="WPW70" s="241"/>
      <c r="WPX70" s="241"/>
      <c r="WPY70" s="241"/>
      <c r="WPZ70" s="241"/>
      <c r="WQA70" s="241"/>
      <c r="WQB70" s="241"/>
      <c r="WQC70" s="241"/>
      <c r="WQD70" s="241"/>
      <c r="WQE70" s="241"/>
      <c r="WQF70" s="241"/>
      <c r="WQG70" s="241"/>
      <c r="WQH70" s="241"/>
      <c r="WQI70" s="241"/>
      <c r="WQJ70" s="241"/>
      <c r="WQK70" s="241"/>
      <c r="WQL70" s="241"/>
      <c r="WQM70" s="241"/>
      <c r="WQN70" s="241"/>
      <c r="WQO70" s="241"/>
      <c r="WQP70" s="241"/>
      <c r="WQQ70" s="241"/>
      <c r="WQR70" s="241"/>
      <c r="WQS70" s="241"/>
      <c r="WQT70" s="241"/>
      <c r="WQU70" s="241"/>
      <c r="WQV70" s="241"/>
      <c r="WQW70" s="241"/>
      <c r="WQX70" s="241"/>
      <c r="WQY70" s="241"/>
      <c r="WQZ70" s="241"/>
      <c r="WRA70" s="241"/>
      <c r="WRB70" s="241"/>
      <c r="WRC70" s="241"/>
      <c r="WRD70" s="241"/>
      <c r="WRE70" s="241"/>
      <c r="WRF70" s="241"/>
      <c r="WRG70" s="241"/>
      <c r="WRH70" s="241"/>
      <c r="WRI70" s="241"/>
      <c r="WRJ70" s="241"/>
      <c r="WRK70" s="241"/>
      <c r="WRL70" s="241"/>
      <c r="WRM70" s="241"/>
      <c r="WRN70" s="241"/>
      <c r="WRO70" s="241"/>
      <c r="WRP70" s="241"/>
      <c r="WRQ70" s="241"/>
      <c r="WRR70" s="241"/>
      <c r="WRS70" s="241"/>
      <c r="WRT70" s="241"/>
      <c r="WRU70" s="241"/>
      <c r="WRV70" s="241"/>
      <c r="WRW70" s="241"/>
      <c r="WRX70" s="241"/>
      <c r="WRY70" s="241"/>
      <c r="WRZ70" s="241"/>
      <c r="WSA70" s="241"/>
      <c r="WSB70" s="241"/>
      <c r="WSC70" s="241"/>
      <c r="WSD70" s="241"/>
      <c r="WSE70" s="241"/>
      <c r="WSF70" s="241"/>
      <c r="WSG70" s="241"/>
      <c r="WSH70" s="241"/>
      <c r="WSI70" s="241"/>
      <c r="WSJ70" s="241"/>
      <c r="WSK70" s="241"/>
      <c r="WSL70" s="241"/>
      <c r="WSM70" s="241"/>
      <c r="WSN70" s="241"/>
      <c r="WSO70" s="241"/>
      <c r="WSP70" s="241"/>
      <c r="WSQ70" s="241"/>
      <c r="WSR70" s="241"/>
      <c r="WSS70" s="241"/>
      <c r="WST70" s="241"/>
      <c r="WSU70" s="241"/>
      <c r="WSV70" s="241"/>
      <c r="WSW70" s="241"/>
      <c r="WSX70" s="241"/>
      <c r="WSY70" s="241"/>
      <c r="WSZ70" s="241"/>
      <c r="WTA70" s="241"/>
      <c r="WTB70" s="241"/>
      <c r="WTC70" s="241"/>
      <c r="WTD70" s="241"/>
      <c r="WTE70" s="241"/>
      <c r="WTF70" s="241"/>
      <c r="WTG70" s="241"/>
      <c r="WTH70" s="241"/>
      <c r="WTI70" s="241"/>
      <c r="WTJ70" s="241"/>
      <c r="WTK70" s="241"/>
      <c r="WTL70" s="241"/>
      <c r="WTM70" s="241"/>
      <c r="WTN70" s="241"/>
      <c r="WTO70" s="241"/>
      <c r="WTP70" s="241"/>
      <c r="WTQ70" s="241"/>
      <c r="WTR70" s="241"/>
      <c r="WTS70" s="241"/>
      <c r="WTT70" s="241"/>
      <c r="WTU70" s="241"/>
      <c r="WTV70" s="241"/>
      <c r="WTW70" s="241"/>
      <c r="WTX70" s="241"/>
      <c r="WTY70" s="241"/>
      <c r="WTZ70" s="241"/>
      <c r="WUA70" s="241"/>
      <c r="WUB70" s="241"/>
      <c r="WUC70" s="241"/>
      <c r="WUD70" s="241"/>
      <c r="WUE70" s="241"/>
      <c r="WUF70" s="241"/>
      <c r="WUG70" s="241"/>
      <c r="WUH70" s="241"/>
      <c r="WUI70" s="241"/>
      <c r="WUJ70" s="241"/>
      <c r="WUK70" s="241"/>
      <c r="WUL70" s="241"/>
      <c r="WUM70" s="241"/>
      <c r="WUN70" s="241"/>
      <c r="WUO70" s="241"/>
      <c r="WUP70" s="241"/>
      <c r="WUQ70" s="241"/>
      <c r="WUR70" s="241"/>
      <c r="WUS70" s="241"/>
      <c r="WUT70" s="241"/>
      <c r="WUU70" s="241"/>
      <c r="WUV70" s="241"/>
      <c r="WUW70" s="241"/>
      <c r="WUX70" s="241"/>
      <c r="WUY70" s="241"/>
      <c r="WUZ70" s="241"/>
      <c r="WVA70" s="241"/>
      <c r="WVB70" s="241"/>
      <c r="WVC70" s="241"/>
      <c r="WVD70" s="241"/>
      <c r="WVE70" s="241"/>
      <c r="WVF70" s="241"/>
      <c r="WVG70" s="241"/>
      <c r="WVH70" s="241"/>
      <c r="WVI70" s="241"/>
      <c r="WVJ70" s="241"/>
      <c r="WVK70" s="241"/>
      <c r="WVL70" s="241"/>
      <c r="WVM70" s="241"/>
      <c r="WVN70" s="241"/>
      <c r="WVO70" s="241"/>
      <c r="WVP70" s="241"/>
      <c r="WVQ70" s="241"/>
      <c r="WVR70" s="241"/>
      <c r="WVS70" s="241"/>
      <c r="WVT70" s="241"/>
      <c r="WVU70" s="241"/>
      <c r="WVV70" s="241"/>
      <c r="WVW70" s="241"/>
      <c r="WVX70" s="241"/>
      <c r="WVY70" s="241"/>
      <c r="WVZ70" s="241"/>
      <c r="WWA70" s="241"/>
      <c r="WWB70" s="241"/>
      <c r="WWC70" s="241"/>
      <c r="WWD70" s="241"/>
      <c r="WWE70" s="241"/>
      <c r="WWF70" s="241"/>
      <c r="WWG70" s="241"/>
      <c r="WWH70" s="241"/>
      <c r="WWI70" s="241"/>
      <c r="WWJ70" s="241"/>
      <c r="WWK70" s="241"/>
      <c r="WWL70" s="241"/>
      <c r="WWM70" s="241"/>
      <c r="WWN70" s="241"/>
      <c r="WWO70" s="241"/>
      <c r="WWP70" s="241"/>
      <c r="WWQ70" s="241"/>
      <c r="WWR70" s="241"/>
      <c r="WWS70" s="241"/>
      <c r="WWT70" s="241"/>
      <c r="WWU70" s="241"/>
      <c r="WWV70" s="241"/>
      <c r="WWW70" s="241"/>
      <c r="WWX70" s="241"/>
      <c r="WWY70" s="241"/>
      <c r="WWZ70" s="241"/>
      <c r="WXA70" s="241"/>
      <c r="WXB70" s="241"/>
      <c r="WXC70" s="241"/>
      <c r="WXD70" s="241"/>
      <c r="WXE70" s="241"/>
      <c r="WXF70" s="241"/>
      <c r="WXG70" s="241"/>
      <c r="WXH70" s="241"/>
      <c r="WXI70" s="241"/>
      <c r="WXJ70" s="241"/>
      <c r="WXK70" s="241"/>
      <c r="WXL70" s="241"/>
      <c r="WXM70" s="241"/>
      <c r="WXN70" s="241"/>
      <c r="WXO70" s="241"/>
      <c r="WXP70" s="241"/>
      <c r="WXQ70" s="241"/>
      <c r="WXR70" s="241"/>
      <c r="WXS70" s="241"/>
      <c r="WXT70" s="241"/>
      <c r="WXU70" s="241"/>
      <c r="WXV70" s="241"/>
      <c r="WXW70" s="241"/>
      <c r="WXX70" s="241"/>
      <c r="WXY70" s="241"/>
      <c r="WXZ70" s="241"/>
      <c r="WYA70" s="241"/>
      <c r="WYB70" s="241"/>
      <c r="WYC70" s="241"/>
      <c r="WYD70" s="241"/>
      <c r="WYE70" s="241"/>
      <c r="WYF70" s="241"/>
      <c r="WYG70" s="241"/>
      <c r="WYH70" s="241"/>
      <c r="WYI70" s="241"/>
      <c r="WYJ70" s="241"/>
      <c r="WYK70" s="241"/>
      <c r="WYL70" s="241"/>
      <c r="WYM70" s="241"/>
      <c r="WYN70" s="241"/>
      <c r="WYO70" s="241"/>
      <c r="WYP70" s="241"/>
      <c r="WYQ70" s="241"/>
      <c r="WYR70" s="241"/>
      <c r="WYS70" s="241"/>
      <c r="WYT70" s="241"/>
      <c r="WYU70" s="241"/>
      <c r="WYV70" s="241"/>
      <c r="WYW70" s="241"/>
      <c r="WYX70" s="241"/>
      <c r="WYY70" s="241"/>
      <c r="WYZ70" s="241"/>
      <c r="WZA70" s="241"/>
      <c r="WZB70" s="241"/>
      <c r="WZC70" s="241"/>
      <c r="WZD70" s="241"/>
      <c r="WZE70" s="241"/>
      <c r="WZF70" s="241"/>
      <c r="WZG70" s="241"/>
      <c r="WZH70" s="241"/>
      <c r="WZI70" s="241"/>
      <c r="WZJ70" s="241"/>
      <c r="WZK70" s="241"/>
      <c r="WZL70" s="241"/>
      <c r="WZM70" s="241"/>
      <c r="WZN70" s="241"/>
      <c r="WZO70" s="241"/>
      <c r="WZP70" s="241"/>
      <c r="WZQ70" s="241"/>
      <c r="WZR70" s="241"/>
      <c r="WZS70" s="241"/>
      <c r="WZT70" s="241"/>
      <c r="WZU70" s="241"/>
      <c r="WZV70" s="241"/>
      <c r="WZW70" s="241"/>
      <c r="WZX70" s="241"/>
      <c r="WZY70" s="241"/>
      <c r="WZZ70" s="241"/>
      <c r="XAA70" s="241"/>
      <c r="XAB70" s="241"/>
      <c r="XAC70" s="241"/>
      <c r="XAD70" s="241"/>
      <c r="XAE70" s="241"/>
      <c r="XAF70" s="241"/>
      <c r="XAG70" s="241"/>
      <c r="XAH70" s="241"/>
      <c r="XAI70" s="241"/>
      <c r="XAJ70" s="241"/>
      <c r="XAK70" s="241"/>
      <c r="XAL70" s="241"/>
      <c r="XAM70" s="241"/>
      <c r="XAN70" s="241"/>
      <c r="XAO70" s="241"/>
      <c r="XAP70" s="241"/>
      <c r="XAQ70" s="241"/>
      <c r="XAR70" s="241"/>
      <c r="XAS70" s="241"/>
      <c r="XAT70" s="241"/>
      <c r="XAU70" s="241"/>
      <c r="XAV70" s="241"/>
      <c r="XAW70" s="241"/>
      <c r="XAX70" s="241"/>
      <c r="XAY70" s="241"/>
      <c r="XAZ70" s="241"/>
      <c r="XBA70" s="241"/>
      <c r="XBB70" s="241"/>
      <c r="XBC70" s="241"/>
      <c r="XBD70" s="241"/>
      <c r="XBE70" s="241"/>
      <c r="XBF70" s="241"/>
      <c r="XBG70" s="241"/>
      <c r="XBH70" s="241"/>
      <c r="XBI70" s="241"/>
      <c r="XBJ70" s="241"/>
      <c r="XBK70" s="241"/>
      <c r="XBL70" s="241"/>
      <c r="XBM70" s="241"/>
      <c r="XBN70" s="241"/>
      <c r="XBO70" s="241"/>
      <c r="XBP70" s="241"/>
      <c r="XBQ70" s="241"/>
      <c r="XBR70" s="241"/>
      <c r="XBS70" s="241"/>
      <c r="XBT70" s="241"/>
      <c r="XBU70" s="241"/>
      <c r="XBV70" s="241"/>
      <c r="XBW70" s="241"/>
      <c r="XBX70" s="241"/>
      <c r="XBY70" s="241"/>
      <c r="XBZ70" s="241"/>
      <c r="XCA70" s="241"/>
      <c r="XCB70" s="241"/>
      <c r="XCC70" s="241"/>
      <c r="XCD70" s="241"/>
      <c r="XCE70" s="241"/>
      <c r="XCF70" s="241"/>
      <c r="XCG70" s="241"/>
      <c r="XCH70" s="241"/>
      <c r="XCI70" s="241"/>
      <c r="XCJ70" s="241"/>
      <c r="XCK70" s="241"/>
      <c r="XCL70" s="241"/>
      <c r="XCM70" s="241"/>
      <c r="XCN70" s="241"/>
      <c r="XCO70" s="241"/>
      <c r="XCP70" s="241"/>
      <c r="XCQ70" s="241"/>
      <c r="XCR70" s="241"/>
      <c r="XCS70" s="241"/>
      <c r="XCT70" s="241"/>
      <c r="XCU70" s="241"/>
      <c r="XCV70" s="241"/>
      <c r="XCW70" s="241"/>
      <c r="XCX70" s="241"/>
      <c r="XCY70" s="241"/>
      <c r="XCZ70" s="241"/>
      <c r="XDA70" s="241"/>
      <c r="XDB70" s="241"/>
      <c r="XDC70" s="241"/>
      <c r="XDD70" s="241"/>
      <c r="XDE70" s="241"/>
      <c r="XDF70" s="241"/>
      <c r="XDG70" s="241"/>
      <c r="XDH70" s="241"/>
      <c r="XDI70" s="241"/>
      <c r="XDJ70" s="241"/>
      <c r="XDK70" s="241"/>
      <c r="XDL70" s="241"/>
      <c r="XDM70" s="241"/>
      <c r="XDN70" s="241"/>
      <c r="XDO70" s="241"/>
      <c r="XDP70" s="241"/>
      <c r="XDQ70" s="241"/>
      <c r="XDR70" s="241"/>
      <c r="XDS70" s="241"/>
      <c r="XDT70" s="241"/>
      <c r="XDU70" s="241"/>
      <c r="XDV70" s="241"/>
      <c r="XDW70" s="241"/>
      <c r="XDX70" s="241"/>
      <c r="XDY70" s="241"/>
      <c r="XDZ70" s="241"/>
      <c r="XEA70" s="241"/>
      <c r="XEB70" s="241"/>
      <c r="XEC70" s="241"/>
      <c r="XED70" s="241"/>
      <c r="XEE70" s="241"/>
      <c r="XEF70" s="241"/>
      <c r="XEG70" s="241"/>
      <c r="XEH70" s="241"/>
      <c r="XEI70" s="241"/>
      <c r="XEJ70" s="241"/>
      <c r="XEK70" s="241"/>
      <c r="XEL70" s="241"/>
      <c r="XEM70" s="241"/>
      <c r="XEN70" s="241"/>
    </row>
    <row r="71" spans="1:16368">
      <c r="A71" s="56"/>
      <c r="B71" s="57"/>
      <c r="C71" s="57"/>
      <c r="D71" s="57"/>
      <c r="E71" s="57"/>
      <c r="F71" s="57"/>
      <c r="G71" s="12"/>
      <c r="H71" s="12"/>
      <c r="I71" s="12"/>
      <c r="J71" s="12"/>
    </row>
    <row r="72" spans="1:16368">
      <c r="B72" s="57"/>
      <c r="C72" s="57"/>
      <c r="D72" s="57"/>
      <c r="E72" s="57"/>
      <c r="F72" s="57"/>
      <c r="G72" s="12"/>
      <c r="H72" s="12"/>
      <c r="I72" s="12"/>
      <c r="J72" s="12"/>
    </row>
    <row r="73" spans="1:16368">
      <c r="A73" s="58"/>
      <c r="B73" s="57"/>
      <c r="C73" s="57"/>
      <c r="D73" s="57"/>
      <c r="E73" s="57"/>
      <c r="F73" s="57"/>
      <c r="G73" s="12"/>
      <c r="H73" s="12"/>
      <c r="I73" s="12"/>
      <c r="J73" s="12"/>
    </row>
    <row r="74" spans="1:16368">
      <c r="A74" s="12"/>
      <c r="B74" s="12"/>
      <c r="C74" s="12"/>
      <c r="D74" s="12"/>
      <c r="E74" s="12"/>
      <c r="F74" s="12"/>
      <c r="G74" s="12"/>
      <c r="H74" s="12"/>
      <c r="I74" s="12"/>
      <c r="J74" s="12"/>
    </row>
    <row r="75" spans="1:16368">
      <c r="A75" s="12"/>
      <c r="B75" s="12"/>
      <c r="C75" s="12"/>
      <c r="D75" s="12"/>
      <c r="E75" s="12"/>
      <c r="F75" s="12"/>
      <c r="G75" s="12"/>
      <c r="H75" s="12"/>
      <c r="I75" s="12"/>
      <c r="J75" s="12"/>
    </row>
    <row r="76" spans="1:16368">
      <c r="A76" s="12"/>
      <c r="B76" s="12"/>
      <c r="C76" s="12"/>
      <c r="D76" s="12"/>
      <c r="E76" s="12"/>
      <c r="F76" s="12"/>
      <c r="G76" s="12"/>
      <c r="H76" s="12"/>
      <c r="I76" s="12"/>
      <c r="J76" s="12"/>
    </row>
    <row r="77" spans="1:16368">
      <c r="A77" s="12"/>
      <c r="B77" s="12"/>
      <c r="C77" s="12"/>
      <c r="D77" s="12"/>
      <c r="E77" s="12"/>
      <c r="F77" s="12"/>
      <c r="G77" s="12"/>
      <c r="H77" s="12"/>
      <c r="I77" s="12"/>
      <c r="J77" s="12"/>
    </row>
    <row r="78" spans="1:16368">
      <c r="A78" s="12"/>
      <c r="B78" s="12"/>
      <c r="C78" s="12"/>
      <c r="D78" s="12"/>
      <c r="E78" s="12"/>
      <c r="F78" s="12"/>
      <c r="G78" s="12"/>
      <c r="H78" s="12"/>
      <c r="I78" s="12"/>
      <c r="J78" s="12"/>
    </row>
    <row r="79" spans="1:16368">
      <c r="A79" s="12"/>
      <c r="B79" s="12"/>
      <c r="C79" s="12"/>
      <c r="D79" s="12"/>
      <c r="E79" s="12"/>
      <c r="F79" s="12"/>
      <c r="G79" s="12"/>
      <c r="H79" s="12"/>
      <c r="I79" s="12"/>
      <c r="J79" s="12"/>
    </row>
    <row r="80" spans="1:16368">
      <c r="A80" s="12"/>
      <c r="B80" s="12"/>
      <c r="C80" s="12"/>
      <c r="D80" s="12"/>
      <c r="E80" s="12"/>
      <c r="F80" s="12"/>
      <c r="G80" s="12"/>
      <c r="H80" s="12"/>
      <c r="I80" s="12"/>
      <c r="J80" s="12"/>
    </row>
    <row r="81" spans="1:10">
      <c r="A81" s="12"/>
      <c r="B81" s="12"/>
      <c r="C81" s="12"/>
      <c r="D81" s="12"/>
      <c r="E81" s="12"/>
      <c r="F81" s="12"/>
      <c r="G81" s="12"/>
      <c r="H81" s="12"/>
      <c r="I81" s="12"/>
      <c r="J81" s="12"/>
    </row>
    <row r="82" spans="1:10">
      <c r="A82" s="12"/>
      <c r="B82" s="12"/>
      <c r="C82" s="12"/>
      <c r="D82" s="12"/>
      <c r="E82" s="12"/>
      <c r="F82" s="12"/>
      <c r="G82" s="12"/>
      <c r="H82" s="12"/>
      <c r="I82" s="12"/>
      <c r="J82" s="12"/>
    </row>
    <row r="83" spans="1:10">
      <c r="A83" s="12"/>
      <c r="B83" s="12"/>
      <c r="C83" s="12"/>
      <c r="D83" s="12"/>
      <c r="E83" s="12"/>
      <c r="F83" s="12"/>
      <c r="G83" s="12"/>
      <c r="H83" s="12"/>
      <c r="I83" s="12"/>
      <c r="J83" s="12"/>
    </row>
    <row r="84" spans="1:10">
      <c r="A84" s="12"/>
      <c r="B84" s="12"/>
      <c r="C84" s="12"/>
      <c r="D84" s="12"/>
      <c r="E84" s="12"/>
      <c r="F84" s="12"/>
      <c r="G84" s="12"/>
      <c r="H84" s="12"/>
      <c r="I84" s="12"/>
      <c r="J84" s="12"/>
    </row>
    <row r="85" spans="1:10">
      <c r="A85" s="12"/>
      <c r="B85" s="12"/>
      <c r="C85" s="12"/>
      <c r="D85" s="12"/>
      <c r="E85" s="12"/>
      <c r="F85" s="12"/>
      <c r="G85" s="12"/>
      <c r="H85" s="12"/>
      <c r="I85" s="12"/>
      <c r="J85" s="12"/>
    </row>
    <row r="86" spans="1:10">
      <c r="A86" s="12"/>
      <c r="B86" s="12"/>
      <c r="C86" s="12"/>
      <c r="D86" s="12"/>
      <c r="E86" s="12"/>
      <c r="F86" s="12"/>
      <c r="G86" s="12"/>
      <c r="H86" s="12"/>
      <c r="I86" s="12"/>
      <c r="J86" s="12"/>
    </row>
    <row r="87" spans="1:10">
      <c r="A87" s="12"/>
      <c r="B87" s="12"/>
      <c r="C87" s="12"/>
      <c r="D87" s="12"/>
      <c r="E87" s="12"/>
      <c r="F87" s="12"/>
      <c r="G87" s="12"/>
      <c r="H87" s="12"/>
      <c r="I87" s="12"/>
      <c r="J87" s="12"/>
    </row>
    <row r="88" spans="1:10">
      <c r="A88" s="12"/>
      <c r="B88" s="12"/>
      <c r="C88" s="12"/>
      <c r="D88" s="12"/>
      <c r="E88" s="12"/>
      <c r="F88" s="12"/>
      <c r="G88" s="12"/>
      <c r="H88" s="12"/>
      <c r="I88" s="12"/>
      <c r="J88" s="12"/>
    </row>
    <row r="89" spans="1:10">
      <c r="A89" s="12"/>
      <c r="B89" s="12"/>
      <c r="C89" s="12"/>
      <c r="D89" s="12"/>
      <c r="E89" s="12"/>
      <c r="F89" s="12"/>
      <c r="G89" s="12"/>
      <c r="H89" s="12"/>
      <c r="I89" s="12"/>
      <c r="J89" s="12"/>
    </row>
    <row r="90" spans="1:10">
      <c r="A90" s="12"/>
      <c r="B90" s="12"/>
      <c r="C90" s="12"/>
      <c r="D90" s="12"/>
      <c r="E90" s="12"/>
      <c r="F90" s="12"/>
      <c r="G90" s="12"/>
      <c r="H90" s="12"/>
      <c r="I90" s="12"/>
      <c r="J90" s="12"/>
    </row>
    <row r="91" spans="1:10">
      <c r="A91" s="12"/>
      <c r="B91" s="12"/>
      <c r="C91" s="12"/>
      <c r="D91" s="12"/>
      <c r="E91" s="12"/>
      <c r="F91" s="12"/>
      <c r="G91" s="12"/>
      <c r="H91" s="12"/>
      <c r="I91" s="12"/>
      <c r="J91" s="12"/>
    </row>
    <row r="92" spans="1:10">
      <c r="A92" s="12"/>
      <c r="B92" s="12"/>
      <c r="C92" s="12"/>
      <c r="D92" s="12"/>
      <c r="E92" s="12"/>
      <c r="F92" s="12"/>
      <c r="G92" s="12"/>
      <c r="H92" s="12"/>
      <c r="I92" s="12"/>
      <c r="J92" s="12"/>
    </row>
    <row r="93" spans="1:10">
      <c r="A93" s="12"/>
      <c r="B93" s="12"/>
      <c r="C93" s="12"/>
      <c r="D93" s="12"/>
      <c r="E93" s="12"/>
      <c r="F93" s="12"/>
      <c r="G93" s="12"/>
      <c r="H93" s="12"/>
      <c r="I93" s="12"/>
      <c r="J93" s="12"/>
    </row>
    <row r="94" spans="1:10">
      <c r="A94" s="12"/>
      <c r="B94" s="12"/>
      <c r="C94" s="12"/>
      <c r="D94" s="12"/>
      <c r="E94" s="12"/>
      <c r="F94" s="12"/>
      <c r="G94" s="12"/>
      <c r="H94" s="12"/>
      <c r="I94" s="12"/>
      <c r="J94" s="12"/>
    </row>
    <row r="95" spans="1:10">
      <c r="A95" s="12"/>
      <c r="B95" s="12"/>
      <c r="C95" s="12"/>
      <c r="D95" s="12"/>
      <c r="E95" s="12"/>
      <c r="F95" s="12"/>
      <c r="G95" s="12"/>
      <c r="H95" s="12"/>
      <c r="I95" s="12"/>
      <c r="J95" s="12"/>
    </row>
    <row r="96" spans="1:10">
      <c r="A96" s="12"/>
      <c r="B96" s="12"/>
      <c r="C96" s="12"/>
      <c r="D96" s="12"/>
      <c r="E96" s="12"/>
      <c r="F96" s="12"/>
      <c r="G96" s="12"/>
      <c r="H96" s="12"/>
      <c r="I96" s="12"/>
      <c r="J96" s="12"/>
    </row>
    <row r="97" spans="1:10">
      <c r="A97" s="12"/>
      <c r="B97" s="12"/>
      <c r="C97" s="12"/>
      <c r="D97" s="12"/>
      <c r="E97" s="12"/>
      <c r="F97" s="12"/>
      <c r="G97" s="12"/>
      <c r="H97" s="12"/>
      <c r="I97" s="12"/>
      <c r="J97" s="12"/>
    </row>
    <row r="98" spans="1:10">
      <c r="A98" s="12"/>
      <c r="B98" s="12"/>
      <c r="C98" s="12"/>
      <c r="D98" s="12"/>
      <c r="E98" s="12"/>
      <c r="F98" s="12"/>
      <c r="G98" s="12"/>
      <c r="H98" s="12"/>
      <c r="I98" s="12"/>
      <c r="J98" s="12"/>
    </row>
    <row r="99" spans="1:10">
      <c r="A99" s="12"/>
      <c r="B99" s="12"/>
      <c r="C99" s="12"/>
      <c r="D99" s="12"/>
      <c r="E99" s="12"/>
      <c r="F99" s="12"/>
      <c r="G99" s="12"/>
      <c r="H99" s="12"/>
      <c r="I99" s="12"/>
      <c r="J99" s="12"/>
    </row>
    <row r="100" spans="1:10">
      <c r="A100" s="12"/>
      <c r="B100" s="12"/>
      <c r="C100" s="12"/>
      <c r="D100" s="12"/>
      <c r="E100" s="12"/>
      <c r="F100" s="12"/>
      <c r="G100" s="12"/>
      <c r="H100" s="12"/>
      <c r="I100" s="12"/>
      <c r="J100" s="12"/>
    </row>
    <row r="101" spans="1:10">
      <c r="A101" s="12"/>
      <c r="B101" s="12"/>
      <c r="C101" s="12"/>
      <c r="D101" s="12"/>
      <c r="E101" s="12"/>
      <c r="F101" s="12"/>
      <c r="G101" s="12"/>
      <c r="H101" s="12"/>
      <c r="I101" s="12"/>
      <c r="J101" s="12"/>
    </row>
    <row r="102" spans="1:10">
      <c r="A102" s="12"/>
      <c r="B102" s="12"/>
      <c r="C102" s="12"/>
      <c r="D102" s="12"/>
      <c r="E102" s="12"/>
      <c r="F102" s="12"/>
      <c r="G102" s="12"/>
      <c r="H102" s="12"/>
      <c r="I102" s="12"/>
      <c r="J102" s="12"/>
    </row>
    <row r="103" spans="1:10">
      <c r="A103" s="12"/>
      <c r="B103" s="12"/>
      <c r="C103" s="12"/>
      <c r="D103" s="12"/>
      <c r="E103" s="12"/>
      <c r="F103" s="12"/>
      <c r="G103" s="12"/>
      <c r="H103" s="12"/>
      <c r="I103" s="12"/>
      <c r="J103" s="12"/>
    </row>
    <row r="104" spans="1:10">
      <c r="A104" s="12"/>
      <c r="B104" s="12"/>
      <c r="C104" s="12"/>
      <c r="D104" s="12"/>
      <c r="E104" s="12"/>
      <c r="F104" s="12"/>
      <c r="G104" s="12"/>
      <c r="H104" s="12"/>
      <c r="I104" s="12"/>
      <c r="J104" s="12"/>
    </row>
    <row r="105" spans="1:10">
      <c r="A105" s="12"/>
      <c r="B105" s="12"/>
      <c r="C105" s="12"/>
      <c r="D105" s="12"/>
      <c r="E105" s="12"/>
      <c r="F105" s="12"/>
      <c r="G105" s="12"/>
      <c r="H105" s="12"/>
      <c r="I105" s="12"/>
      <c r="J105" s="12"/>
    </row>
    <row r="106" spans="1:10">
      <c r="A106" s="12"/>
      <c r="B106" s="12"/>
      <c r="C106" s="12"/>
      <c r="D106" s="12"/>
      <c r="E106" s="12"/>
      <c r="F106" s="12"/>
      <c r="G106" s="12"/>
      <c r="H106" s="12"/>
      <c r="I106" s="12"/>
      <c r="J106" s="12"/>
    </row>
    <row r="107" spans="1:10">
      <c r="A107" s="12"/>
      <c r="B107" s="12"/>
      <c r="C107" s="12"/>
      <c r="D107" s="12"/>
      <c r="E107" s="12"/>
      <c r="F107" s="12"/>
      <c r="G107" s="12"/>
      <c r="H107" s="12"/>
      <c r="I107" s="12"/>
      <c r="J107" s="12"/>
    </row>
    <row r="108" spans="1:10">
      <c r="A108" s="12"/>
      <c r="B108" s="12"/>
      <c r="C108" s="12"/>
      <c r="D108" s="12"/>
      <c r="E108" s="12"/>
      <c r="F108" s="12"/>
      <c r="G108" s="12"/>
      <c r="H108" s="12"/>
      <c r="I108" s="12"/>
      <c r="J108" s="12"/>
    </row>
    <row r="109" spans="1:10">
      <c r="A109" s="12"/>
      <c r="B109" s="12"/>
      <c r="C109" s="12"/>
      <c r="D109" s="12"/>
      <c r="E109" s="12"/>
      <c r="F109" s="12"/>
      <c r="G109" s="12"/>
      <c r="H109" s="12"/>
      <c r="I109" s="12"/>
      <c r="J109" s="12"/>
    </row>
    <row r="110" spans="1:10">
      <c r="A110" s="12"/>
      <c r="B110" s="12"/>
      <c r="C110" s="12"/>
      <c r="D110" s="12"/>
      <c r="E110" s="12"/>
      <c r="F110" s="12"/>
      <c r="G110" s="12"/>
      <c r="H110" s="12"/>
      <c r="I110" s="12"/>
      <c r="J110" s="12"/>
    </row>
    <row r="111" spans="1:10">
      <c r="A111" s="12"/>
      <c r="B111" s="12"/>
      <c r="C111" s="12"/>
      <c r="D111" s="12"/>
      <c r="E111" s="12"/>
      <c r="F111" s="12"/>
      <c r="G111" s="12"/>
      <c r="H111" s="12"/>
      <c r="I111" s="12"/>
      <c r="J111" s="12"/>
    </row>
    <row r="112" spans="1:10">
      <c r="A112" s="12"/>
      <c r="B112" s="12"/>
      <c r="C112" s="12"/>
      <c r="D112" s="12"/>
      <c r="E112" s="12"/>
      <c r="F112" s="12"/>
      <c r="G112" s="12"/>
      <c r="H112" s="12"/>
      <c r="I112" s="12"/>
      <c r="J112" s="12"/>
    </row>
    <row r="113" spans="1:10">
      <c r="A113" s="12"/>
      <c r="B113" s="12"/>
      <c r="C113" s="12"/>
      <c r="D113" s="12"/>
      <c r="E113" s="12"/>
      <c r="F113" s="12"/>
      <c r="G113" s="12"/>
      <c r="H113" s="12"/>
      <c r="I113" s="12"/>
      <c r="J113" s="12"/>
    </row>
    <row r="114" spans="1:10">
      <c r="A114" s="12"/>
      <c r="B114" s="12"/>
      <c r="C114" s="12"/>
      <c r="D114" s="12"/>
      <c r="E114" s="12"/>
      <c r="F114" s="12"/>
      <c r="G114" s="12"/>
      <c r="H114" s="12"/>
      <c r="I114" s="12"/>
      <c r="J114" s="12"/>
    </row>
    <row r="115" spans="1:10">
      <c r="A115" s="12"/>
      <c r="B115" s="12"/>
      <c r="C115" s="12"/>
      <c r="D115" s="12"/>
      <c r="E115" s="12"/>
      <c r="F115" s="12"/>
      <c r="G115" s="12"/>
      <c r="H115" s="12"/>
      <c r="I115" s="12"/>
      <c r="J115" s="12"/>
    </row>
    <row r="116" spans="1:10">
      <c r="A116" s="12"/>
      <c r="B116" s="12"/>
      <c r="C116" s="12"/>
      <c r="D116" s="12"/>
      <c r="E116" s="12"/>
      <c r="F116" s="12"/>
      <c r="G116" s="12"/>
      <c r="H116" s="12"/>
      <c r="I116" s="12"/>
      <c r="J116" s="12"/>
    </row>
    <row r="117" spans="1:10">
      <c r="A117" s="12"/>
      <c r="B117" s="12"/>
      <c r="C117" s="12"/>
      <c r="D117" s="12"/>
      <c r="E117" s="12"/>
      <c r="F117" s="12"/>
      <c r="G117" s="12"/>
      <c r="H117" s="12"/>
      <c r="I117" s="12"/>
      <c r="J117" s="12"/>
    </row>
    <row r="118" spans="1:10">
      <c r="A118" s="12"/>
      <c r="B118" s="12"/>
      <c r="C118" s="12"/>
      <c r="D118" s="12"/>
      <c r="E118" s="12"/>
      <c r="F118" s="12"/>
      <c r="G118" s="12"/>
      <c r="H118" s="12"/>
      <c r="I118" s="12"/>
      <c r="J118" s="12"/>
    </row>
    <row r="119" spans="1:10">
      <c r="A119" s="12"/>
      <c r="B119" s="12"/>
      <c r="C119" s="12"/>
      <c r="D119" s="12"/>
      <c r="E119" s="12"/>
      <c r="F119" s="12"/>
      <c r="G119" s="12"/>
      <c r="H119" s="12"/>
      <c r="I119" s="12"/>
      <c r="J119" s="12"/>
    </row>
    <row r="120" spans="1:10">
      <c r="A120" s="12"/>
      <c r="B120" s="12"/>
      <c r="C120" s="12"/>
      <c r="D120" s="12"/>
      <c r="E120" s="12"/>
      <c r="F120" s="12"/>
      <c r="G120" s="12"/>
      <c r="H120" s="12"/>
      <c r="I120" s="12"/>
      <c r="J120" s="12"/>
    </row>
    <row r="121" spans="1:10">
      <c r="A121" s="12"/>
      <c r="B121" s="12"/>
      <c r="C121" s="12"/>
      <c r="D121" s="12"/>
      <c r="E121" s="12"/>
      <c r="F121" s="12"/>
      <c r="G121" s="12"/>
      <c r="H121" s="12"/>
      <c r="I121" s="12"/>
      <c r="J121" s="12"/>
    </row>
    <row r="122" spans="1:10">
      <c r="A122" s="12"/>
      <c r="B122" s="12"/>
      <c r="C122" s="12"/>
      <c r="D122" s="12"/>
      <c r="E122" s="12"/>
      <c r="F122" s="12"/>
      <c r="G122" s="12"/>
      <c r="H122" s="12"/>
      <c r="I122" s="12"/>
      <c r="J122" s="12"/>
    </row>
    <row r="123" spans="1:10">
      <c r="A123" s="12"/>
      <c r="B123" s="12"/>
      <c r="C123" s="12"/>
      <c r="D123" s="12"/>
      <c r="E123" s="12"/>
      <c r="F123" s="12"/>
      <c r="G123" s="12"/>
      <c r="H123" s="12"/>
      <c r="I123" s="12"/>
      <c r="J123" s="12"/>
    </row>
    <row r="124" spans="1:10">
      <c r="A124" s="12"/>
      <c r="B124" s="12"/>
      <c r="C124" s="12"/>
      <c r="D124" s="12"/>
      <c r="E124" s="12"/>
      <c r="F124" s="12"/>
      <c r="G124" s="12"/>
      <c r="H124" s="12"/>
      <c r="I124" s="12"/>
      <c r="J124" s="12"/>
    </row>
    <row r="125" spans="1:10">
      <c r="A125" s="12"/>
      <c r="B125" s="12"/>
      <c r="C125" s="12"/>
      <c r="D125" s="12"/>
      <c r="E125" s="12"/>
      <c r="F125" s="12"/>
      <c r="G125" s="12"/>
      <c r="H125" s="12"/>
      <c r="I125" s="12"/>
      <c r="J125" s="12"/>
    </row>
    <row r="126" spans="1:10">
      <c r="A126" s="12"/>
      <c r="B126" s="12"/>
      <c r="C126" s="12"/>
      <c r="D126" s="12"/>
      <c r="E126" s="12"/>
      <c r="F126" s="12"/>
      <c r="G126" s="12"/>
      <c r="H126" s="12"/>
      <c r="I126" s="12"/>
      <c r="J126" s="12"/>
    </row>
    <row r="127" spans="1:10">
      <c r="A127" s="12"/>
      <c r="B127" s="12"/>
      <c r="C127" s="12"/>
      <c r="D127" s="12"/>
      <c r="E127" s="12"/>
      <c r="F127" s="12"/>
      <c r="G127" s="12"/>
      <c r="H127" s="12"/>
      <c r="I127" s="12"/>
      <c r="J127" s="12"/>
    </row>
    <row r="128" spans="1:10">
      <c r="A128" s="12"/>
      <c r="B128" s="12"/>
      <c r="C128" s="12"/>
      <c r="D128" s="12"/>
      <c r="E128" s="12"/>
      <c r="F128" s="12"/>
      <c r="G128" s="12"/>
      <c r="H128" s="12"/>
      <c r="I128" s="12"/>
      <c r="J128" s="12"/>
    </row>
    <row r="129" spans="1:10">
      <c r="A129" s="12"/>
      <c r="B129" s="12"/>
      <c r="C129" s="12"/>
      <c r="D129" s="12"/>
      <c r="E129" s="12"/>
      <c r="F129" s="12"/>
      <c r="G129" s="12"/>
      <c r="H129" s="12"/>
      <c r="I129" s="12"/>
      <c r="J129" s="12"/>
    </row>
    <row r="130" spans="1:10">
      <c r="A130" s="12"/>
      <c r="B130" s="12"/>
      <c r="C130" s="12"/>
      <c r="D130" s="12"/>
      <c r="E130" s="12"/>
      <c r="F130" s="12"/>
      <c r="G130" s="12"/>
      <c r="H130" s="12"/>
      <c r="I130" s="12"/>
      <c r="J130" s="12"/>
    </row>
    <row r="131" spans="1:10">
      <c r="A131" s="12"/>
      <c r="B131" s="12"/>
      <c r="C131" s="12"/>
      <c r="D131" s="12"/>
      <c r="E131" s="12"/>
      <c r="F131" s="12"/>
      <c r="G131" s="12"/>
      <c r="H131" s="12"/>
      <c r="I131" s="12"/>
      <c r="J131" s="12"/>
    </row>
    <row r="132" spans="1:10">
      <c r="A132" s="12"/>
      <c r="B132" s="12"/>
      <c r="C132" s="12"/>
      <c r="D132" s="12"/>
      <c r="E132" s="12"/>
      <c r="F132" s="12"/>
      <c r="G132" s="12"/>
      <c r="H132" s="12"/>
      <c r="I132" s="12"/>
      <c r="J132" s="12"/>
    </row>
    <row r="133" spans="1:10">
      <c r="A133" s="12"/>
      <c r="B133" s="12"/>
      <c r="C133" s="12"/>
      <c r="D133" s="12"/>
      <c r="E133" s="12"/>
      <c r="F133" s="12"/>
      <c r="G133" s="12"/>
      <c r="H133" s="12"/>
      <c r="I133" s="12"/>
      <c r="J133" s="12"/>
    </row>
    <row r="134" spans="1:10">
      <c r="A134" s="12"/>
      <c r="B134" s="12"/>
      <c r="C134" s="12"/>
      <c r="D134" s="12"/>
      <c r="E134" s="12"/>
      <c r="F134" s="12"/>
      <c r="G134" s="12"/>
      <c r="H134" s="12"/>
      <c r="I134" s="12"/>
      <c r="J134" s="12"/>
    </row>
    <row r="135" spans="1:10">
      <c r="A135" s="12"/>
      <c r="B135" s="12"/>
      <c r="C135" s="12"/>
      <c r="D135" s="12"/>
      <c r="E135" s="12"/>
      <c r="F135" s="12"/>
      <c r="G135" s="12"/>
      <c r="H135" s="12"/>
      <c r="I135" s="12"/>
      <c r="J135" s="12"/>
    </row>
    <row r="136" spans="1:10">
      <c r="A136" s="12"/>
      <c r="B136" s="12"/>
      <c r="C136" s="12"/>
      <c r="D136" s="12"/>
      <c r="E136" s="12"/>
      <c r="F136" s="12"/>
      <c r="G136" s="12"/>
      <c r="H136" s="12"/>
      <c r="I136" s="12"/>
      <c r="J136" s="12"/>
    </row>
    <row r="137" spans="1:10">
      <c r="A137" s="12"/>
      <c r="B137" s="12"/>
      <c r="C137" s="12"/>
      <c r="D137" s="12"/>
      <c r="E137" s="12"/>
      <c r="F137" s="12"/>
      <c r="G137" s="12"/>
      <c r="H137" s="12"/>
      <c r="I137" s="12"/>
      <c r="J137" s="12"/>
    </row>
    <row r="138" spans="1:10">
      <c r="A138" s="12"/>
      <c r="B138" s="12"/>
      <c r="C138" s="12"/>
      <c r="D138" s="12"/>
      <c r="E138" s="12"/>
      <c r="F138" s="12"/>
      <c r="G138" s="12"/>
      <c r="H138" s="12"/>
      <c r="I138" s="12"/>
      <c r="J138" s="12"/>
    </row>
    <row r="139" spans="1:10">
      <c r="A139" s="12"/>
      <c r="B139" s="12"/>
      <c r="C139" s="12"/>
      <c r="D139" s="12"/>
      <c r="E139" s="12"/>
      <c r="F139" s="12"/>
      <c r="G139" s="12"/>
      <c r="H139" s="12"/>
      <c r="I139" s="12"/>
      <c r="J139" s="12"/>
    </row>
    <row r="140" spans="1:10">
      <c r="A140" s="12"/>
      <c r="B140" s="12"/>
      <c r="C140" s="12"/>
      <c r="D140" s="12"/>
      <c r="E140" s="12"/>
      <c r="F140" s="12"/>
      <c r="G140" s="12"/>
      <c r="H140" s="12"/>
      <c r="I140" s="12"/>
      <c r="J140" s="12"/>
    </row>
    <row r="141" spans="1:10">
      <c r="A141" s="12"/>
      <c r="B141" s="12"/>
      <c r="C141" s="12"/>
      <c r="D141" s="12"/>
      <c r="E141" s="12"/>
      <c r="F141" s="12"/>
      <c r="G141" s="12"/>
      <c r="H141" s="12"/>
      <c r="I141" s="12"/>
      <c r="J141" s="12"/>
    </row>
    <row r="142" spans="1:10">
      <c r="A142" s="12"/>
      <c r="B142" s="12"/>
      <c r="C142" s="12"/>
      <c r="D142" s="12"/>
      <c r="E142" s="12"/>
      <c r="F142" s="12"/>
      <c r="G142" s="12"/>
      <c r="H142" s="12"/>
      <c r="I142" s="12"/>
      <c r="J142" s="12"/>
    </row>
  </sheetData>
  <mergeCells count="1368">
    <mergeCell ref="L70:R70"/>
    <mergeCell ref="S70:T70"/>
    <mergeCell ref="U70:AF70"/>
    <mergeCell ref="AG70:AR70"/>
    <mergeCell ref="AS70:BD70"/>
    <mergeCell ref="A9:F9"/>
    <mergeCell ref="A10:F10"/>
    <mergeCell ref="A70:K70"/>
    <mergeCell ref="IC70:IN70"/>
    <mergeCell ref="IO70:IZ70"/>
    <mergeCell ref="JA70:JL70"/>
    <mergeCell ref="JM70:JX70"/>
    <mergeCell ref="JY70:KJ70"/>
    <mergeCell ref="FU70:GF70"/>
    <mergeCell ref="GG70:GR70"/>
    <mergeCell ref="GS70:HD70"/>
    <mergeCell ref="HE70:HP70"/>
    <mergeCell ref="HQ70:IB70"/>
    <mergeCell ref="DM70:DX70"/>
    <mergeCell ref="DY70:EJ70"/>
    <mergeCell ref="EK70:EV70"/>
    <mergeCell ref="EW70:FH70"/>
    <mergeCell ref="FI70:FT70"/>
    <mergeCell ref="BE70:BP70"/>
    <mergeCell ref="BQ70:CB70"/>
    <mergeCell ref="CC70:CN70"/>
    <mergeCell ref="CO70:CZ70"/>
    <mergeCell ref="DA70:DL70"/>
    <mergeCell ref="RI70:RT70"/>
    <mergeCell ref="RU70:SF70"/>
    <mergeCell ref="SG70:SR70"/>
    <mergeCell ref="SS70:TD70"/>
    <mergeCell ref="TE70:TP70"/>
    <mergeCell ref="PA70:PL70"/>
    <mergeCell ref="PM70:PX70"/>
    <mergeCell ref="PY70:QJ70"/>
    <mergeCell ref="QK70:QV70"/>
    <mergeCell ref="QW70:RH70"/>
    <mergeCell ref="MS70:ND70"/>
    <mergeCell ref="NE70:NP70"/>
    <mergeCell ref="NQ70:OB70"/>
    <mergeCell ref="OC70:ON70"/>
    <mergeCell ref="OO70:OZ70"/>
    <mergeCell ref="KK70:KV70"/>
    <mergeCell ref="KW70:LH70"/>
    <mergeCell ref="LI70:LT70"/>
    <mergeCell ref="LU70:MF70"/>
    <mergeCell ref="MG70:MR70"/>
    <mergeCell ref="AAO70:AAZ70"/>
    <mergeCell ref="ABA70:ABL70"/>
    <mergeCell ref="ABM70:ABX70"/>
    <mergeCell ref="ABY70:ACJ70"/>
    <mergeCell ref="ACK70:ACV70"/>
    <mergeCell ref="YG70:YR70"/>
    <mergeCell ref="YS70:ZD70"/>
    <mergeCell ref="ZE70:ZP70"/>
    <mergeCell ref="ZQ70:AAB70"/>
    <mergeCell ref="AAC70:AAN70"/>
    <mergeCell ref="VY70:WJ70"/>
    <mergeCell ref="WK70:WV70"/>
    <mergeCell ref="WW70:XH70"/>
    <mergeCell ref="XI70:XT70"/>
    <mergeCell ref="XU70:YF70"/>
    <mergeCell ref="TQ70:UB70"/>
    <mergeCell ref="UC70:UN70"/>
    <mergeCell ref="UO70:UZ70"/>
    <mergeCell ref="VA70:VL70"/>
    <mergeCell ref="VM70:VX70"/>
    <mergeCell ref="AJU70:AKF70"/>
    <mergeCell ref="AKG70:AKR70"/>
    <mergeCell ref="AKS70:ALD70"/>
    <mergeCell ref="ALE70:ALP70"/>
    <mergeCell ref="ALQ70:AMB70"/>
    <mergeCell ref="AHM70:AHX70"/>
    <mergeCell ref="AHY70:AIJ70"/>
    <mergeCell ref="AIK70:AIV70"/>
    <mergeCell ref="AIW70:AJH70"/>
    <mergeCell ref="AJI70:AJT70"/>
    <mergeCell ref="AFE70:AFP70"/>
    <mergeCell ref="AFQ70:AGB70"/>
    <mergeCell ref="AGC70:AGN70"/>
    <mergeCell ref="AGO70:AGZ70"/>
    <mergeCell ref="AHA70:AHL70"/>
    <mergeCell ref="ACW70:ADH70"/>
    <mergeCell ref="ADI70:ADT70"/>
    <mergeCell ref="ADU70:AEF70"/>
    <mergeCell ref="AEG70:AER70"/>
    <mergeCell ref="AES70:AFD70"/>
    <mergeCell ref="ATA70:ATL70"/>
    <mergeCell ref="ATM70:ATX70"/>
    <mergeCell ref="ATY70:AUJ70"/>
    <mergeCell ref="AUK70:AUV70"/>
    <mergeCell ref="AUW70:AVH70"/>
    <mergeCell ref="AQS70:ARD70"/>
    <mergeCell ref="ARE70:ARP70"/>
    <mergeCell ref="ARQ70:ASB70"/>
    <mergeCell ref="ASC70:ASN70"/>
    <mergeCell ref="ASO70:ASZ70"/>
    <mergeCell ref="AOK70:AOV70"/>
    <mergeCell ref="AOW70:APH70"/>
    <mergeCell ref="API70:APT70"/>
    <mergeCell ref="APU70:AQF70"/>
    <mergeCell ref="AQG70:AQR70"/>
    <mergeCell ref="AMC70:AMN70"/>
    <mergeCell ref="AMO70:AMZ70"/>
    <mergeCell ref="ANA70:ANL70"/>
    <mergeCell ref="ANM70:ANX70"/>
    <mergeCell ref="ANY70:AOJ70"/>
    <mergeCell ref="BCG70:BCR70"/>
    <mergeCell ref="BCS70:BDD70"/>
    <mergeCell ref="BDE70:BDP70"/>
    <mergeCell ref="BDQ70:BEB70"/>
    <mergeCell ref="BEC70:BEN70"/>
    <mergeCell ref="AZY70:BAJ70"/>
    <mergeCell ref="BAK70:BAV70"/>
    <mergeCell ref="BAW70:BBH70"/>
    <mergeCell ref="BBI70:BBT70"/>
    <mergeCell ref="BBU70:BCF70"/>
    <mergeCell ref="AXQ70:AYB70"/>
    <mergeCell ref="AYC70:AYN70"/>
    <mergeCell ref="AYO70:AYZ70"/>
    <mergeCell ref="AZA70:AZL70"/>
    <mergeCell ref="AZM70:AZX70"/>
    <mergeCell ref="AVI70:AVT70"/>
    <mergeCell ref="AVU70:AWF70"/>
    <mergeCell ref="AWG70:AWR70"/>
    <mergeCell ref="AWS70:AXD70"/>
    <mergeCell ref="AXE70:AXP70"/>
    <mergeCell ref="BLM70:BLX70"/>
    <mergeCell ref="BLY70:BMJ70"/>
    <mergeCell ref="BMK70:BMV70"/>
    <mergeCell ref="BMW70:BNH70"/>
    <mergeCell ref="BNI70:BNT70"/>
    <mergeCell ref="BJE70:BJP70"/>
    <mergeCell ref="BJQ70:BKB70"/>
    <mergeCell ref="BKC70:BKN70"/>
    <mergeCell ref="BKO70:BKZ70"/>
    <mergeCell ref="BLA70:BLL70"/>
    <mergeCell ref="BGW70:BHH70"/>
    <mergeCell ref="BHI70:BHT70"/>
    <mergeCell ref="BHU70:BIF70"/>
    <mergeCell ref="BIG70:BIR70"/>
    <mergeCell ref="BIS70:BJD70"/>
    <mergeCell ref="BEO70:BEZ70"/>
    <mergeCell ref="BFA70:BFL70"/>
    <mergeCell ref="BFM70:BFX70"/>
    <mergeCell ref="BFY70:BGJ70"/>
    <mergeCell ref="BGK70:BGV70"/>
    <mergeCell ref="BUS70:BVD70"/>
    <mergeCell ref="BVE70:BVP70"/>
    <mergeCell ref="BVQ70:BWB70"/>
    <mergeCell ref="BWC70:BWN70"/>
    <mergeCell ref="BWO70:BWZ70"/>
    <mergeCell ref="BSK70:BSV70"/>
    <mergeCell ref="BSW70:BTH70"/>
    <mergeCell ref="BTI70:BTT70"/>
    <mergeCell ref="BTU70:BUF70"/>
    <mergeCell ref="BUG70:BUR70"/>
    <mergeCell ref="BQC70:BQN70"/>
    <mergeCell ref="BQO70:BQZ70"/>
    <mergeCell ref="BRA70:BRL70"/>
    <mergeCell ref="BRM70:BRX70"/>
    <mergeCell ref="BRY70:BSJ70"/>
    <mergeCell ref="BNU70:BOF70"/>
    <mergeCell ref="BOG70:BOR70"/>
    <mergeCell ref="BOS70:BPD70"/>
    <mergeCell ref="BPE70:BPP70"/>
    <mergeCell ref="BPQ70:BQB70"/>
    <mergeCell ref="CDY70:CEJ70"/>
    <mergeCell ref="CEK70:CEV70"/>
    <mergeCell ref="CEW70:CFH70"/>
    <mergeCell ref="CFI70:CFT70"/>
    <mergeCell ref="CFU70:CGF70"/>
    <mergeCell ref="CBQ70:CCB70"/>
    <mergeCell ref="CCC70:CCN70"/>
    <mergeCell ref="CCO70:CCZ70"/>
    <mergeCell ref="CDA70:CDL70"/>
    <mergeCell ref="CDM70:CDX70"/>
    <mergeCell ref="BZI70:BZT70"/>
    <mergeCell ref="BZU70:CAF70"/>
    <mergeCell ref="CAG70:CAR70"/>
    <mergeCell ref="CAS70:CBD70"/>
    <mergeCell ref="CBE70:CBP70"/>
    <mergeCell ref="BXA70:BXL70"/>
    <mergeCell ref="BXM70:BXX70"/>
    <mergeCell ref="BXY70:BYJ70"/>
    <mergeCell ref="BYK70:BYV70"/>
    <mergeCell ref="BYW70:BZH70"/>
    <mergeCell ref="CNE70:CNP70"/>
    <mergeCell ref="CNQ70:COB70"/>
    <mergeCell ref="COC70:CON70"/>
    <mergeCell ref="COO70:COZ70"/>
    <mergeCell ref="CPA70:CPL70"/>
    <mergeCell ref="CKW70:CLH70"/>
    <mergeCell ref="CLI70:CLT70"/>
    <mergeCell ref="CLU70:CMF70"/>
    <mergeCell ref="CMG70:CMR70"/>
    <mergeCell ref="CMS70:CND70"/>
    <mergeCell ref="CIO70:CIZ70"/>
    <mergeCell ref="CJA70:CJL70"/>
    <mergeCell ref="CJM70:CJX70"/>
    <mergeCell ref="CJY70:CKJ70"/>
    <mergeCell ref="CKK70:CKV70"/>
    <mergeCell ref="CGG70:CGR70"/>
    <mergeCell ref="CGS70:CHD70"/>
    <mergeCell ref="CHE70:CHP70"/>
    <mergeCell ref="CHQ70:CIB70"/>
    <mergeCell ref="CIC70:CIN70"/>
    <mergeCell ref="CWK70:CWV70"/>
    <mergeCell ref="CWW70:CXH70"/>
    <mergeCell ref="CXI70:CXT70"/>
    <mergeCell ref="CXU70:CYF70"/>
    <mergeCell ref="CYG70:CYR70"/>
    <mergeCell ref="CUC70:CUN70"/>
    <mergeCell ref="CUO70:CUZ70"/>
    <mergeCell ref="CVA70:CVL70"/>
    <mergeCell ref="CVM70:CVX70"/>
    <mergeCell ref="CVY70:CWJ70"/>
    <mergeCell ref="CRU70:CSF70"/>
    <mergeCell ref="CSG70:CSR70"/>
    <mergeCell ref="CSS70:CTD70"/>
    <mergeCell ref="CTE70:CTP70"/>
    <mergeCell ref="CTQ70:CUB70"/>
    <mergeCell ref="CPM70:CPX70"/>
    <mergeCell ref="CPY70:CQJ70"/>
    <mergeCell ref="CQK70:CQV70"/>
    <mergeCell ref="CQW70:CRH70"/>
    <mergeCell ref="CRI70:CRT70"/>
    <mergeCell ref="DFQ70:DGB70"/>
    <mergeCell ref="DGC70:DGN70"/>
    <mergeCell ref="DGO70:DGZ70"/>
    <mergeCell ref="DHA70:DHL70"/>
    <mergeCell ref="DHM70:DHX70"/>
    <mergeCell ref="DDI70:DDT70"/>
    <mergeCell ref="DDU70:DEF70"/>
    <mergeCell ref="DEG70:DER70"/>
    <mergeCell ref="DES70:DFD70"/>
    <mergeCell ref="DFE70:DFP70"/>
    <mergeCell ref="DBA70:DBL70"/>
    <mergeCell ref="DBM70:DBX70"/>
    <mergeCell ref="DBY70:DCJ70"/>
    <mergeCell ref="DCK70:DCV70"/>
    <mergeCell ref="DCW70:DDH70"/>
    <mergeCell ref="CYS70:CZD70"/>
    <mergeCell ref="CZE70:CZP70"/>
    <mergeCell ref="CZQ70:DAB70"/>
    <mergeCell ref="DAC70:DAN70"/>
    <mergeCell ref="DAO70:DAZ70"/>
    <mergeCell ref="DOW70:DPH70"/>
    <mergeCell ref="DPI70:DPT70"/>
    <mergeCell ref="DPU70:DQF70"/>
    <mergeCell ref="DQG70:DQR70"/>
    <mergeCell ref="DQS70:DRD70"/>
    <mergeCell ref="DMO70:DMZ70"/>
    <mergeCell ref="DNA70:DNL70"/>
    <mergeCell ref="DNM70:DNX70"/>
    <mergeCell ref="DNY70:DOJ70"/>
    <mergeCell ref="DOK70:DOV70"/>
    <mergeCell ref="DKG70:DKR70"/>
    <mergeCell ref="DKS70:DLD70"/>
    <mergeCell ref="DLE70:DLP70"/>
    <mergeCell ref="DLQ70:DMB70"/>
    <mergeCell ref="DMC70:DMN70"/>
    <mergeCell ref="DHY70:DIJ70"/>
    <mergeCell ref="DIK70:DIV70"/>
    <mergeCell ref="DIW70:DJH70"/>
    <mergeCell ref="DJI70:DJT70"/>
    <mergeCell ref="DJU70:DKF70"/>
    <mergeCell ref="DYC70:DYN70"/>
    <mergeCell ref="DYO70:DYZ70"/>
    <mergeCell ref="DZA70:DZL70"/>
    <mergeCell ref="DZM70:DZX70"/>
    <mergeCell ref="DZY70:EAJ70"/>
    <mergeCell ref="DVU70:DWF70"/>
    <mergeCell ref="DWG70:DWR70"/>
    <mergeCell ref="DWS70:DXD70"/>
    <mergeCell ref="DXE70:DXP70"/>
    <mergeCell ref="DXQ70:DYB70"/>
    <mergeCell ref="DTM70:DTX70"/>
    <mergeCell ref="DTY70:DUJ70"/>
    <mergeCell ref="DUK70:DUV70"/>
    <mergeCell ref="DUW70:DVH70"/>
    <mergeCell ref="DVI70:DVT70"/>
    <mergeCell ref="DRE70:DRP70"/>
    <mergeCell ref="DRQ70:DSB70"/>
    <mergeCell ref="DSC70:DSN70"/>
    <mergeCell ref="DSO70:DSZ70"/>
    <mergeCell ref="DTA70:DTL70"/>
    <mergeCell ref="EHI70:EHT70"/>
    <mergeCell ref="EHU70:EIF70"/>
    <mergeCell ref="EIG70:EIR70"/>
    <mergeCell ref="EIS70:EJD70"/>
    <mergeCell ref="EJE70:EJP70"/>
    <mergeCell ref="EFA70:EFL70"/>
    <mergeCell ref="EFM70:EFX70"/>
    <mergeCell ref="EFY70:EGJ70"/>
    <mergeCell ref="EGK70:EGV70"/>
    <mergeCell ref="EGW70:EHH70"/>
    <mergeCell ref="ECS70:EDD70"/>
    <mergeCell ref="EDE70:EDP70"/>
    <mergeCell ref="EDQ70:EEB70"/>
    <mergeCell ref="EEC70:EEN70"/>
    <mergeCell ref="EEO70:EEZ70"/>
    <mergeCell ref="EAK70:EAV70"/>
    <mergeCell ref="EAW70:EBH70"/>
    <mergeCell ref="EBI70:EBT70"/>
    <mergeCell ref="EBU70:ECF70"/>
    <mergeCell ref="ECG70:ECR70"/>
    <mergeCell ref="EQO70:EQZ70"/>
    <mergeCell ref="ERA70:ERL70"/>
    <mergeCell ref="ERM70:ERX70"/>
    <mergeCell ref="ERY70:ESJ70"/>
    <mergeCell ref="ESK70:ESV70"/>
    <mergeCell ref="EOG70:EOR70"/>
    <mergeCell ref="EOS70:EPD70"/>
    <mergeCell ref="EPE70:EPP70"/>
    <mergeCell ref="EPQ70:EQB70"/>
    <mergeCell ref="EQC70:EQN70"/>
    <mergeCell ref="ELY70:EMJ70"/>
    <mergeCell ref="EMK70:EMV70"/>
    <mergeCell ref="EMW70:ENH70"/>
    <mergeCell ref="ENI70:ENT70"/>
    <mergeCell ref="ENU70:EOF70"/>
    <mergeCell ref="EJQ70:EKB70"/>
    <mergeCell ref="EKC70:EKN70"/>
    <mergeCell ref="EKO70:EKZ70"/>
    <mergeCell ref="ELA70:ELL70"/>
    <mergeCell ref="ELM70:ELX70"/>
    <mergeCell ref="EZU70:FAF70"/>
    <mergeCell ref="FAG70:FAR70"/>
    <mergeCell ref="FAS70:FBD70"/>
    <mergeCell ref="FBE70:FBP70"/>
    <mergeCell ref="FBQ70:FCB70"/>
    <mergeCell ref="EXM70:EXX70"/>
    <mergeCell ref="EXY70:EYJ70"/>
    <mergeCell ref="EYK70:EYV70"/>
    <mergeCell ref="EYW70:EZH70"/>
    <mergeCell ref="EZI70:EZT70"/>
    <mergeCell ref="EVE70:EVP70"/>
    <mergeCell ref="EVQ70:EWB70"/>
    <mergeCell ref="EWC70:EWN70"/>
    <mergeCell ref="EWO70:EWZ70"/>
    <mergeCell ref="EXA70:EXL70"/>
    <mergeCell ref="ESW70:ETH70"/>
    <mergeCell ref="ETI70:ETT70"/>
    <mergeCell ref="ETU70:EUF70"/>
    <mergeCell ref="EUG70:EUR70"/>
    <mergeCell ref="EUS70:EVD70"/>
    <mergeCell ref="FJA70:FJL70"/>
    <mergeCell ref="FJM70:FJX70"/>
    <mergeCell ref="FJY70:FKJ70"/>
    <mergeCell ref="FKK70:FKV70"/>
    <mergeCell ref="FKW70:FLH70"/>
    <mergeCell ref="FGS70:FHD70"/>
    <mergeCell ref="FHE70:FHP70"/>
    <mergeCell ref="FHQ70:FIB70"/>
    <mergeCell ref="FIC70:FIN70"/>
    <mergeCell ref="FIO70:FIZ70"/>
    <mergeCell ref="FEK70:FEV70"/>
    <mergeCell ref="FEW70:FFH70"/>
    <mergeCell ref="FFI70:FFT70"/>
    <mergeCell ref="FFU70:FGF70"/>
    <mergeCell ref="FGG70:FGR70"/>
    <mergeCell ref="FCC70:FCN70"/>
    <mergeCell ref="FCO70:FCZ70"/>
    <mergeCell ref="FDA70:FDL70"/>
    <mergeCell ref="FDM70:FDX70"/>
    <mergeCell ref="FDY70:FEJ70"/>
    <mergeCell ref="FSG70:FSR70"/>
    <mergeCell ref="FSS70:FTD70"/>
    <mergeCell ref="FTE70:FTP70"/>
    <mergeCell ref="FTQ70:FUB70"/>
    <mergeCell ref="FUC70:FUN70"/>
    <mergeCell ref="FPY70:FQJ70"/>
    <mergeCell ref="FQK70:FQV70"/>
    <mergeCell ref="FQW70:FRH70"/>
    <mergeCell ref="FRI70:FRT70"/>
    <mergeCell ref="FRU70:FSF70"/>
    <mergeCell ref="FNQ70:FOB70"/>
    <mergeCell ref="FOC70:FON70"/>
    <mergeCell ref="FOO70:FOZ70"/>
    <mergeCell ref="FPA70:FPL70"/>
    <mergeCell ref="FPM70:FPX70"/>
    <mergeCell ref="FLI70:FLT70"/>
    <mergeCell ref="FLU70:FMF70"/>
    <mergeCell ref="FMG70:FMR70"/>
    <mergeCell ref="FMS70:FND70"/>
    <mergeCell ref="FNE70:FNP70"/>
    <mergeCell ref="GBM70:GBX70"/>
    <mergeCell ref="GBY70:GCJ70"/>
    <mergeCell ref="GCK70:GCV70"/>
    <mergeCell ref="GCW70:GDH70"/>
    <mergeCell ref="GDI70:GDT70"/>
    <mergeCell ref="FZE70:FZP70"/>
    <mergeCell ref="FZQ70:GAB70"/>
    <mergeCell ref="GAC70:GAN70"/>
    <mergeCell ref="GAO70:GAZ70"/>
    <mergeCell ref="GBA70:GBL70"/>
    <mergeCell ref="FWW70:FXH70"/>
    <mergeCell ref="FXI70:FXT70"/>
    <mergeCell ref="FXU70:FYF70"/>
    <mergeCell ref="FYG70:FYR70"/>
    <mergeCell ref="FYS70:FZD70"/>
    <mergeCell ref="FUO70:FUZ70"/>
    <mergeCell ref="FVA70:FVL70"/>
    <mergeCell ref="FVM70:FVX70"/>
    <mergeCell ref="FVY70:FWJ70"/>
    <mergeCell ref="FWK70:FWV70"/>
    <mergeCell ref="GKS70:GLD70"/>
    <mergeCell ref="GLE70:GLP70"/>
    <mergeCell ref="GLQ70:GMB70"/>
    <mergeCell ref="GMC70:GMN70"/>
    <mergeCell ref="GMO70:GMZ70"/>
    <mergeCell ref="GIK70:GIV70"/>
    <mergeCell ref="GIW70:GJH70"/>
    <mergeCell ref="GJI70:GJT70"/>
    <mergeCell ref="GJU70:GKF70"/>
    <mergeCell ref="GKG70:GKR70"/>
    <mergeCell ref="GGC70:GGN70"/>
    <mergeCell ref="GGO70:GGZ70"/>
    <mergeCell ref="GHA70:GHL70"/>
    <mergeCell ref="GHM70:GHX70"/>
    <mergeCell ref="GHY70:GIJ70"/>
    <mergeCell ref="GDU70:GEF70"/>
    <mergeCell ref="GEG70:GER70"/>
    <mergeCell ref="GES70:GFD70"/>
    <mergeCell ref="GFE70:GFP70"/>
    <mergeCell ref="GFQ70:GGB70"/>
    <mergeCell ref="GTY70:GUJ70"/>
    <mergeCell ref="GUK70:GUV70"/>
    <mergeCell ref="GUW70:GVH70"/>
    <mergeCell ref="GVI70:GVT70"/>
    <mergeCell ref="GVU70:GWF70"/>
    <mergeCell ref="GRQ70:GSB70"/>
    <mergeCell ref="GSC70:GSN70"/>
    <mergeCell ref="GSO70:GSZ70"/>
    <mergeCell ref="GTA70:GTL70"/>
    <mergeCell ref="GTM70:GTX70"/>
    <mergeCell ref="GPI70:GPT70"/>
    <mergeCell ref="GPU70:GQF70"/>
    <mergeCell ref="GQG70:GQR70"/>
    <mergeCell ref="GQS70:GRD70"/>
    <mergeCell ref="GRE70:GRP70"/>
    <mergeCell ref="GNA70:GNL70"/>
    <mergeCell ref="GNM70:GNX70"/>
    <mergeCell ref="GNY70:GOJ70"/>
    <mergeCell ref="GOK70:GOV70"/>
    <mergeCell ref="GOW70:GPH70"/>
    <mergeCell ref="HDE70:HDP70"/>
    <mergeCell ref="HDQ70:HEB70"/>
    <mergeCell ref="HEC70:HEN70"/>
    <mergeCell ref="HEO70:HEZ70"/>
    <mergeCell ref="HFA70:HFL70"/>
    <mergeCell ref="HAW70:HBH70"/>
    <mergeCell ref="HBI70:HBT70"/>
    <mergeCell ref="HBU70:HCF70"/>
    <mergeCell ref="HCG70:HCR70"/>
    <mergeCell ref="HCS70:HDD70"/>
    <mergeCell ref="GYO70:GYZ70"/>
    <mergeCell ref="GZA70:GZL70"/>
    <mergeCell ref="GZM70:GZX70"/>
    <mergeCell ref="GZY70:HAJ70"/>
    <mergeCell ref="HAK70:HAV70"/>
    <mergeCell ref="GWG70:GWR70"/>
    <mergeCell ref="GWS70:GXD70"/>
    <mergeCell ref="GXE70:GXP70"/>
    <mergeCell ref="GXQ70:GYB70"/>
    <mergeCell ref="GYC70:GYN70"/>
    <mergeCell ref="HMK70:HMV70"/>
    <mergeCell ref="HMW70:HNH70"/>
    <mergeCell ref="HNI70:HNT70"/>
    <mergeCell ref="HNU70:HOF70"/>
    <mergeCell ref="HOG70:HOR70"/>
    <mergeCell ref="HKC70:HKN70"/>
    <mergeCell ref="HKO70:HKZ70"/>
    <mergeCell ref="HLA70:HLL70"/>
    <mergeCell ref="HLM70:HLX70"/>
    <mergeCell ref="HLY70:HMJ70"/>
    <mergeCell ref="HHU70:HIF70"/>
    <mergeCell ref="HIG70:HIR70"/>
    <mergeCell ref="HIS70:HJD70"/>
    <mergeCell ref="HJE70:HJP70"/>
    <mergeCell ref="HJQ70:HKB70"/>
    <mergeCell ref="HFM70:HFX70"/>
    <mergeCell ref="HFY70:HGJ70"/>
    <mergeCell ref="HGK70:HGV70"/>
    <mergeCell ref="HGW70:HHH70"/>
    <mergeCell ref="HHI70:HHT70"/>
    <mergeCell ref="HVQ70:HWB70"/>
    <mergeCell ref="HWC70:HWN70"/>
    <mergeCell ref="HWO70:HWZ70"/>
    <mergeCell ref="HXA70:HXL70"/>
    <mergeCell ref="HXM70:HXX70"/>
    <mergeCell ref="HTI70:HTT70"/>
    <mergeCell ref="HTU70:HUF70"/>
    <mergeCell ref="HUG70:HUR70"/>
    <mergeCell ref="HUS70:HVD70"/>
    <mergeCell ref="HVE70:HVP70"/>
    <mergeCell ref="HRA70:HRL70"/>
    <mergeCell ref="HRM70:HRX70"/>
    <mergeCell ref="HRY70:HSJ70"/>
    <mergeCell ref="HSK70:HSV70"/>
    <mergeCell ref="HSW70:HTH70"/>
    <mergeCell ref="HOS70:HPD70"/>
    <mergeCell ref="HPE70:HPP70"/>
    <mergeCell ref="HPQ70:HQB70"/>
    <mergeCell ref="HQC70:HQN70"/>
    <mergeCell ref="HQO70:HQZ70"/>
    <mergeCell ref="IEW70:IFH70"/>
    <mergeCell ref="IFI70:IFT70"/>
    <mergeCell ref="IFU70:IGF70"/>
    <mergeCell ref="IGG70:IGR70"/>
    <mergeCell ref="IGS70:IHD70"/>
    <mergeCell ref="ICO70:ICZ70"/>
    <mergeCell ref="IDA70:IDL70"/>
    <mergeCell ref="IDM70:IDX70"/>
    <mergeCell ref="IDY70:IEJ70"/>
    <mergeCell ref="IEK70:IEV70"/>
    <mergeCell ref="IAG70:IAR70"/>
    <mergeCell ref="IAS70:IBD70"/>
    <mergeCell ref="IBE70:IBP70"/>
    <mergeCell ref="IBQ70:ICB70"/>
    <mergeCell ref="ICC70:ICN70"/>
    <mergeCell ref="HXY70:HYJ70"/>
    <mergeCell ref="HYK70:HYV70"/>
    <mergeCell ref="HYW70:HZH70"/>
    <mergeCell ref="HZI70:HZT70"/>
    <mergeCell ref="HZU70:IAF70"/>
    <mergeCell ref="IOC70:ION70"/>
    <mergeCell ref="IOO70:IOZ70"/>
    <mergeCell ref="IPA70:IPL70"/>
    <mergeCell ref="IPM70:IPX70"/>
    <mergeCell ref="IPY70:IQJ70"/>
    <mergeCell ref="ILU70:IMF70"/>
    <mergeCell ref="IMG70:IMR70"/>
    <mergeCell ref="IMS70:IND70"/>
    <mergeCell ref="INE70:INP70"/>
    <mergeCell ref="INQ70:IOB70"/>
    <mergeCell ref="IJM70:IJX70"/>
    <mergeCell ref="IJY70:IKJ70"/>
    <mergeCell ref="IKK70:IKV70"/>
    <mergeCell ref="IKW70:ILH70"/>
    <mergeCell ref="ILI70:ILT70"/>
    <mergeCell ref="IHE70:IHP70"/>
    <mergeCell ref="IHQ70:IIB70"/>
    <mergeCell ref="IIC70:IIN70"/>
    <mergeCell ref="IIO70:IIZ70"/>
    <mergeCell ref="IJA70:IJL70"/>
    <mergeCell ref="IXI70:IXT70"/>
    <mergeCell ref="IXU70:IYF70"/>
    <mergeCell ref="IYG70:IYR70"/>
    <mergeCell ref="IYS70:IZD70"/>
    <mergeCell ref="IZE70:IZP70"/>
    <mergeCell ref="IVA70:IVL70"/>
    <mergeCell ref="IVM70:IVX70"/>
    <mergeCell ref="IVY70:IWJ70"/>
    <mergeCell ref="IWK70:IWV70"/>
    <mergeCell ref="IWW70:IXH70"/>
    <mergeCell ref="ISS70:ITD70"/>
    <mergeCell ref="ITE70:ITP70"/>
    <mergeCell ref="ITQ70:IUB70"/>
    <mergeCell ref="IUC70:IUN70"/>
    <mergeCell ref="IUO70:IUZ70"/>
    <mergeCell ref="IQK70:IQV70"/>
    <mergeCell ref="IQW70:IRH70"/>
    <mergeCell ref="IRI70:IRT70"/>
    <mergeCell ref="IRU70:ISF70"/>
    <mergeCell ref="ISG70:ISR70"/>
    <mergeCell ref="JGO70:JGZ70"/>
    <mergeCell ref="JHA70:JHL70"/>
    <mergeCell ref="JHM70:JHX70"/>
    <mergeCell ref="JHY70:JIJ70"/>
    <mergeCell ref="JIK70:JIV70"/>
    <mergeCell ref="JEG70:JER70"/>
    <mergeCell ref="JES70:JFD70"/>
    <mergeCell ref="JFE70:JFP70"/>
    <mergeCell ref="JFQ70:JGB70"/>
    <mergeCell ref="JGC70:JGN70"/>
    <mergeCell ref="JBY70:JCJ70"/>
    <mergeCell ref="JCK70:JCV70"/>
    <mergeCell ref="JCW70:JDH70"/>
    <mergeCell ref="JDI70:JDT70"/>
    <mergeCell ref="JDU70:JEF70"/>
    <mergeCell ref="IZQ70:JAB70"/>
    <mergeCell ref="JAC70:JAN70"/>
    <mergeCell ref="JAO70:JAZ70"/>
    <mergeCell ref="JBA70:JBL70"/>
    <mergeCell ref="JBM70:JBX70"/>
    <mergeCell ref="JPU70:JQF70"/>
    <mergeCell ref="JQG70:JQR70"/>
    <mergeCell ref="JQS70:JRD70"/>
    <mergeCell ref="JRE70:JRP70"/>
    <mergeCell ref="JRQ70:JSB70"/>
    <mergeCell ref="JNM70:JNX70"/>
    <mergeCell ref="JNY70:JOJ70"/>
    <mergeCell ref="JOK70:JOV70"/>
    <mergeCell ref="JOW70:JPH70"/>
    <mergeCell ref="JPI70:JPT70"/>
    <mergeCell ref="JLE70:JLP70"/>
    <mergeCell ref="JLQ70:JMB70"/>
    <mergeCell ref="JMC70:JMN70"/>
    <mergeCell ref="JMO70:JMZ70"/>
    <mergeCell ref="JNA70:JNL70"/>
    <mergeCell ref="JIW70:JJH70"/>
    <mergeCell ref="JJI70:JJT70"/>
    <mergeCell ref="JJU70:JKF70"/>
    <mergeCell ref="JKG70:JKR70"/>
    <mergeCell ref="JKS70:JLD70"/>
    <mergeCell ref="JZA70:JZL70"/>
    <mergeCell ref="JZM70:JZX70"/>
    <mergeCell ref="JZY70:KAJ70"/>
    <mergeCell ref="KAK70:KAV70"/>
    <mergeCell ref="KAW70:KBH70"/>
    <mergeCell ref="JWS70:JXD70"/>
    <mergeCell ref="JXE70:JXP70"/>
    <mergeCell ref="JXQ70:JYB70"/>
    <mergeCell ref="JYC70:JYN70"/>
    <mergeCell ref="JYO70:JYZ70"/>
    <mergeCell ref="JUK70:JUV70"/>
    <mergeCell ref="JUW70:JVH70"/>
    <mergeCell ref="JVI70:JVT70"/>
    <mergeCell ref="JVU70:JWF70"/>
    <mergeCell ref="JWG70:JWR70"/>
    <mergeCell ref="JSC70:JSN70"/>
    <mergeCell ref="JSO70:JSZ70"/>
    <mergeCell ref="JTA70:JTL70"/>
    <mergeCell ref="JTM70:JTX70"/>
    <mergeCell ref="JTY70:JUJ70"/>
    <mergeCell ref="KIG70:KIR70"/>
    <mergeCell ref="KIS70:KJD70"/>
    <mergeCell ref="KJE70:KJP70"/>
    <mergeCell ref="KJQ70:KKB70"/>
    <mergeCell ref="KKC70:KKN70"/>
    <mergeCell ref="KFY70:KGJ70"/>
    <mergeCell ref="KGK70:KGV70"/>
    <mergeCell ref="KGW70:KHH70"/>
    <mergeCell ref="KHI70:KHT70"/>
    <mergeCell ref="KHU70:KIF70"/>
    <mergeCell ref="KDQ70:KEB70"/>
    <mergeCell ref="KEC70:KEN70"/>
    <mergeCell ref="KEO70:KEZ70"/>
    <mergeCell ref="KFA70:KFL70"/>
    <mergeCell ref="KFM70:KFX70"/>
    <mergeCell ref="KBI70:KBT70"/>
    <mergeCell ref="KBU70:KCF70"/>
    <mergeCell ref="KCG70:KCR70"/>
    <mergeCell ref="KCS70:KDD70"/>
    <mergeCell ref="KDE70:KDP70"/>
    <mergeCell ref="KRM70:KRX70"/>
    <mergeCell ref="KRY70:KSJ70"/>
    <mergeCell ref="KSK70:KSV70"/>
    <mergeCell ref="KSW70:KTH70"/>
    <mergeCell ref="KTI70:KTT70"/>
    <mergeCell ref="KPE70:KPP70"/>
    <mergeCell ref="KPQ70:KQB70"/>
    <mergeCell ref="KQC70:KQN70"/>
    <mergeCell ref="KQO70:KQZ70"/>
    <mergeCell ref="KRA70:KRL70"/>
    <mergeCell ref="KMW70:KNH70"/>
    <mergeCell ref="KNI70:KNT70"/>
    <mergeCell ref="KNU70:KOF70"/>
    <mergeCell ref="KOG70:KOR70"/>
    <mergeCell ref="KOS70:KPD70"/>
    <mergeCell ref="KKO70:KKZ70"/>
    <mergeCell ref="KLA70:KLL70"/>
    <mergeCell ref="KLM70:KLX70"/>
    <mergeCell ref="KLY70:KMJ70"/>
    <mergeCell ref="KMK70:KMV70"/>
    <mergeCell ref="LAS70:LBD70"/>
    <mergeCell ref="LBE70:LBP70"/>
    <mergeCell ref="LBQ70:LCB70"/>
    <mergeCell ref="LCC70:LCN70"/>
    <mergeCell ref="LCO70:LCZ70"/>
    <mergeCell ref="KYK70:KYV70"/>
    <mergeCell ref="KYW70:KZH70"/>
    <mergeCell ref="KZI70:KZT70"/>
    <mergeCell ref="KZU70:LAF70"/>
    <mergeCell ref="LAG70:LAR70"/>
    <mergeCell ref="KWC70:KWN70"/>
    <mergeCell ref="KWO70:KWZ70"/>
    <mergeCell ref="KXA70:KXL70"/>
    <mergeCell ref="KXM70:KXX70"/>
    <mergeCell ref="KXY70:KYJ70"/>
    <mergeCell ref="KTU70:KUF70"/>
    <mergeCell ref="KUG70:KUR70"/>
    <mergeCell ref="KUS70:KVD70"/>
    <mergeCell ref="KVE70:KVP70"/>
    <mergeCell ref="KVQ70:KWB70"/>
    <mergeCell ref="LJY70:LKJ70"/>
    <mergeCell ref="LKK70:LKV70"/>
    <mergeCell ref="LKW70:LLH70"/>
    <mergeCell ref="LLI70:LLT70"/>
    <mergeCell ref="LLU70:LMF70"/>
    <mergeCell ref="LHQ70:LIB70"/>
    <mergeCell ref="LIC70:LIN70"/>
    <mergeCell ref="LIO70:LIZ70"/>
    <mergeCell ref="LJA70:LJL70"/>
    <mergeCell ref="LJM70:LJX70"/>
    <mergeCell ref="LFI70:LFT70"/>
    <mergeCell ref="LFU70:LGF70"/>
    <mergeCell ref="LGG70:LGR70"/>
    <mergeCell ref="LGS70:LHD70"/>
    <mergeCell ref="LHE70:LHP70"/>
    <mergeCell ref="LDA70:LDL70"/>
    <mergeCell ref="LDM70:LDX70"/>
    <mergeCell ref="LDY70:LEJ70"/>
    <mergeCell ref="LEK70:LEV70"/>
    <mergeCell ref="LEW70:LFH70"/>
    <mergeCell ref="LTE70:LTP70"/>
    <mergeCell ref="LTQ70:LUB70"/>
    <mergeCell ref="LUC70:LUN70"/>
    <mergeCell ref="LUO70:LUZ70"/>
    <mergeCell ref="LVA70:LVL70"/>
    <mergeCell ref="LQW70:LRH70"/>
    <mergeCell ref="LRI70:LRT70"/>
    <mergeCell ref="LRU70:LSF70"/>
    <mergeCell ref="LSG70:LSR70"/>
    <mergeCell ref="LSS70:LTD70"/>
    <mergeCell ref="LOO70:LOZ70"/>
    <mergeCell ref="LPA70:LPL70"/>
    <mergeCell ref="LPM70:LPX70"/>
    <mergeCell ref="LPY70:LQJ70"/>
    <mergeCell ref="LQK70:LQV70"/>
    <mergeCell ref="LMG70:LMR70"/>
    <mergeCell ref="LMS70:LND70"/>
    <mergeCell ref="LNE70:LNP70"/>
    <mergeCell ref="LNQ70:LOB70"/>
    <mergeCell ref="LOC70:LON70"/>
    <mergeCell ref="MCK70:MCV70"/>
    <mergeCell ref="MCW70:MDH70"/>
    <mergeCell ref="MDI70:MDT70"/>
    <mergeCell ref="MDU70:MEF70"/>
    <mergeCell ref="MEG70:MER70"/>
    <mergeCell ref="MAC70:MAN70"/>
    <mergeCell ref="MAO70:MAZ70"/>
    <mergeCell ref="MBA70:MBL70"/>
    <mergeCell ref="MBM70:MBX70"/>
    <mergeCell ref="MBY70:MCJ70"/>
    <mergeCell ref="LXU70:LYF70"/>
    <mergeCell ref="LYG70:LYR70"/>
    <mergeCell ref="LYS70:LZD70"/>
    <mergeCell ref="LZE70:LZP70"/>
    <mergeCell ref="LZQ70:MAB70"/>
    <mergeCell ref="LVM70:LVX70"/>
    <mergeCell ref="LVY70:LWJ70"/>
    <mergeCell ref="LWK70:LWV70"/>
    <mergeCell ref="LWW70:LXH70"/>
    <mergeCell ref="LXI70:LXT70"/>
    <mergeCell ref="MLQ70:MMB70"/>
    <mergeCell ref="MMC70:MMN70"/>
    <mergeCell ref="MMO70:MMZ70"/>
    <mergeCell ref="MNA70:MNL70"/>
    <mergeCell ref="MNM70:MNX70"/>
    <mergeCell ref="MJI70:MJT70"/>
    <mergeCell ref="MJU70:MKF70"/>
    <mergeCell ref="MKG70:MKR70"/>
    <mergeCell ref="MKS70:MLD70"/>
    <mergeCell ref="MLE70:MLP70"/>
    <mergeCell ref="MHA70:MHL70"/>
    <mergeCell ref="MHM70:MHX70"/>
    <mergeCell ref="MHY70:MIJ70"/>
    <mergeCell ref="MIK70:MIV70"/>
    <mergeCell ref="MIW70:MJH70"/>
    <mergeCell ref="MES70:MFD70"/>
    <mergeCell ref="MFE70:MFP70"/>
    <mergeCell ref="MFQ70:MGB70"/>
    <mergeCell ref="MGC70:MGN70"/>
    <mergeCell ref="MGO70:MGZ70"/>
    <mergeCell ref="MUW70:MVH70"/>
    <mergeCell ref="MVI70:MVT70"/>
    <mergeCell ref="MVU70:MWF70"/>
    <mergeCell ref="MWG70:MWR70"/>
    <mergeCell ref="MWS70:MXD70"/>
    <mergeCell ref="MSO70:MSZ70"/>
    <mergeCell ref="MTA70:MTL70"/>
    <mergeCell ref="MTM70:MTX70"/>
    <mergeCell ref="MTY70:MUJ70"/>
    <mergeCell ref="MUK70:MUV70"/>
    <mergeCell ref="MQG70:MQR70"/>
    <mergeCell ref="MQS70:MRD70"/>
    <mergeCell ref="MRE70:MRP70"/>
    <mergeCell ref="MRQ70:MSB70"/>
    <mergeCell ref="MSC70:MSN70"/>
    <mergeCell ref="MNY70:MOJ70"/>
    <mergeCell ref="MOK70:MOV70"/>
    <mergeCell ref="MOW70:MPH70"/>
    <mergeCell ref="MPI70:MPT70"/>
    <mergeCell ref="MPU70:MQF70"/>
    <mergeCell ref="NEC70:NEN70"/>
    <mergeCell ref="NEO70:NEZ70"/>
    <mergeCell ref="NFA70:NFL70"/>
    <mergeCell ref="NFM70:NFX70"/>
    <mergeCell ref="NFY70:NGJ70"/>
    <mergeCell ref="NBU70:NCF70"/>
    <mergeCell ref="NCG70:NCR70"/>
    <mergeCell ref="NCS70:NDD70"/>
    <mergeCell ref="NDE70:NDP70"/>
    <mergeCell ref="NDQ70:NEB70"/>
    <mergeCell ref="MZM70:MZX70"/>
    <mergeCell ref="MZY70:NAJ70"/>
    <mergeCell ref="NAK70:NAV70"/>
    <mergeCell ref="NAW70:NBH70"/>
    <mergeCell ref="NBI70:NBT70"/>
    <mergeCell ref="MXE70:MXP70"/>
    <mergeCell ref="MXQ70:MYB70"/>
    <mergeCell ref="MYC70:MYN70"/>
    <mergeCell ref="MYO70:MYZ70"/>
    <mergeCell ref="MZA70:MZL70"/>
    <mergeCell ref="NNI70:NNT70"/>
    <mergeCell ref="NNU70:NOF70"/>
    <mergeCell ref="NOG70:NOR70"/>
    <mergeCell ref="NOS70:NPD70"/>
    <mergeCell ref="NPE70:NPP70"/>
    <mergeCell ref="NLA70:NLL70"/>
    <mergeCell ref="NLM70:NLX70"/>
    <mergeCell ref="NLY70:NMJ70"/>
    <mergeCell ref="NMK70:NMV70"/>
    <mergeCell ref="NMW70:NNH70"/>
    <mergeCell ref="NIS70:NJD70"/>
    <mergeCell ref="NJE70:NJP70"/>
    <mergeCell ref="NJQ70:NKB70"/>
    <mergeCell ref="NKC70:NKN70"/>
    <mergeCell ref="NKO70:NKZ70"/>
    <mergeCell ref="NGK70:NGV70"/>
    <mergeCell ref="NGW70:NHH70"/>
    <mergeCell ref="NHI70:NHT70"/>
    <mergeCell ref="NHU70:NIF70"/>
    <mergeCell ref="NIG70:NIR70"/>
    <mergeCell ref="NWO70:NWZ70"/>
    <mergeCell ref="NXA70:NXL70"/>
    <mergeCell ref="NXM70:NXX70"/>
    <mergeCell ref="NXY70:NYJ70"/>
    <mergeCell ref="NYK70:NYV70"/>
    <mergeCell ref="NUG70:NUR70"/>
    <mergeCell ref="NUS70:NVD70"/>
    <mergeCell ref="NVE70:NVP70"/>
    <mergeCell ref="NVQ70:NWB70"/>
    <mergeCell ref="NWC70:NWN70"/>
    <mergeCell ref="NRY70:NSJ70"/>
    <mergeCell ref="NSK70:NSV70"/>
    <mergeCell ref="NSW70:NTH70"/>
    <mergeCell ref="NTI70:NTT70"/>
    <mergeCell ref="NTU70:NUF70"/>
    <mergeCell ref="NPQ70:NQB70"/>
    <mergeCell ref="NQC70:NQN70"/>
    <mergeCell ref="NQO70:NQZ70"/>
    <mergeCell ref="NRA70:NRL70"/>
    <mergeCell ref="NRM70:NRX70"/>
    <mergeCell ref="OFU70:OGF70"/>
    <mergeCell ref="OGG70:OGR70"/>
    <mergeCell ref="OGS70:OHD70"/>
    <mergeCell ref="OHE70:OHP70"/>
    <mergeCell ref="OHQ70:OIB70"/>
    <mergeCell ref="ODM70:ODX70"/>
    <mergeCell ref="ODY70:OEJ70"/>
    <mergeCell ref="OEK70:OEV70"/>
    <mergeCell ref="OEW70:OFH70"/>
    <mergeCell ref="OFI70:OFT70"/>
    <mergeCell ref="OBE70:OBP70"/>
    <mergeCell ref="OBQ70:OCB70"/>
    <mergeCell ref="OCC70:OCN70"/>
    <mergeCell ref="OCO70:OCZ70"/>
    <mergeCell ref="ODA70:ODL70"/>
    <mergeCell ref="NYW70:NZH70"/>
    <mergeCell ref="NZI70:NZT70"/>
    <mergeCell ref="NZU70:OAF70"/>
    <mergeCell ref="OAG70:OAR70"/>
    <mergeCell ref="OAS70:OBD70"/>
    <mergeCell ref="OPA70:OPL70"/>
    <mergeCell ref="OPM70:OPX70"/>
    <mergeCell ref="OPY70:OQJ70"/>
    <mergeCell ref="OQK70:OQV70"/>
    <mergeCell ref="OQW70:ORH70"/>
    <mergeCell ref="OMS70:OND70"/>
    <mergeCell ref="ONE70:ONP70"/>
    <mergeCell ref="ONQ70:OOB70"/>
    <mergeCell ref="OOC70:OON70"/>
    <mergeCell ref="OOO70:OOZ70"/>
    <mergeCell ref="OKK70:OKV70"/>
    <mergeCell ref="OKW70:OLH70"/>
    <mergeCell ref="OLI70:OLT70"/>
    <mergeCell ref="OLU70:OMF70"/>
    <mergeCell ref="OMG70:OMR70"/>
    <mergeCell ref="OIC70:OIN70"/>
    <mergeCell ref="OIO70:OIZ70"/>
    <mergeCell ref="OJA70:OJL70"/>
    <mergeCell ref="OJM70:OJX70"/>
    <mergeCell ref="OJY70:OKJ70"/>
    <mergeCell ref="OYG70:OYR70"/>
    <mergeCell ref="OYS70:OZD70"/>
    <mergeCell ref="OZE70:OZP70"/>
    <mergeCell ref="OZQ70:PAB70"/>
    <mergeCell ref="PAC70:PAN70"/>
    <mergeCell ref="OVY70:OWJ70"/>
    <mergeCell ref="OWK70:OWV70"/>
    <mergeCell ref="OWW70:OXH70"/>
    <mergeCell ref="OXI70:OXT70"/>
    <mergeCell ref="OXU70:OYF70"/>
    <mergeCell ref="OTQ70:OUB70"/>
    <mergeCell ref="OUC70:OUN70"/>
    <mergeCell ref="OUO70:OUZ70"/>
    <mergeCell ref="OVA70:OVL70"/>
    <mergeCell ref="OVM70:OVX70"/>
    <mergeCell ref="ORI70:ORT70"/>
    <mergeCell ref="ORU70:OSF70"/>
    <mergeCell ref="OSG70:OSR70"/>
    <mergeCell ref="OSS70:OTD70"/>
    <mergeCell ref="OTE70:OTP70"/>
    <mergeCell ref="PHM70:PHX70"/>
    <mergeCell ref="PHY70:PIJ70"/>
    <mergeCell ref="PIK70:PIV70"/>
    <mergeCell ref="PIW70:PJH70"/>
    <mergeCell ref="PJI70:PJT70"/>
    <mergeCell ref="PFE70:PFP70"/>
    <mergeCell ref="PFQ70:PGB70"/>
    <mergeCell ref="PGC70:PGN70"/>
    <mergeCell ref="PGO70:PGZ70"/>
    <mergeCell ref="PHA70:PHL70"/>
    <mergeCell ref="PCW70:PDH70"/>
    <mergeCell ref="PDI70:PDT70"/>
    <mergeCell ref="PDU70:PEF70"/>
    <mergeCell ref="PEG70:PER70"/>
    <mergeCell ref="PES70:PFD70"/>
    <mergeCell ref="PAO70:PAZ70"/>
    <mergeCell ref="PBA70:PBL70"/>
    <mergeCell ref="PBM70:PBX70"/>
    <mergeCell ref="PBY70:PCJ70"/>
    <mergeCell ref="PCK70:PCV70"/>
    <mergeCell ref="PQS70:PRD70"/>
    <mergeCell ref="PRE70:PRP70"/>
    <mergeCell ref="PRQ70:PSB70"/>
    <mergeCell ref="PSC70:PSN70"/>
    <mergeCell ref="PSO70:PSZ70"/>
    <mergeCell ref="POK70:POV70"/>
    <mergeCell ref="POW70:PPH70"/>
    <mergeCell ref="PPI70:PPT70"/>
    <mergeCell ref="PPU70:PQF70"/>
    <mergeCell ref="PQG70:PQR70"/>
    <mergeCell ref="PMC70:PMN70"/>
    <mergeCell ref="PMO70:PMZ70"/>
    <mergeCell ref="PNA70:PNL70"/>
    <mergeCell ref="PNM70:PNX70"/>
    <mergeCell ref="PNY70:POJ70"/>
    <mergeCell ref="PJU70:PKF70"/>
    <mergeCell ref="PKG70:PKR70"/>
    <mergeCell ref="PKS70:PLD70"/>
    <mergeCell ref="PLE70:PLP70"/>
    <mergeCell ref="PLQ70:PMB70"/>
    <mergeCell ref="PZY70:QAJ70"/>
    <mergeCell ref="QAK70:QAV70"/>
    <mergeCell ref="QAW70:QBH70"/>
    <mergeCell ref="QBI70:QBT70"/>
    <mergeCell ref="QBU70:QCF70"/>
    <mergeCell ref="PXQ70:PYB70"/>
    <mergeCell ref="PYC70:PYN70"/>
    <mergeCell ref="PYO70:PYZ70"/>
    <mergeCell ref="PZA70:PZL70"/>
    <mergeCell ref="PZM70:PZX70"/>
    <mergeCell ref="PVI70:PVT70"/>
    <mergeCell ref="PVU70:PWF70"/>
    <mergeCell ref="PWG70:PWR70"/>
    <mergeCell ref="PWS70:PXD70"/>
    <mergeCell ref="PXE70:PXP70"/>
    <mergeCell ref="PTA70:PTL70"/>
    <mergeCell ref="PTM70:PTX70"/>
    <mergeCell ref="PTY70:PUJ70"/>
    <mergeCell ref="PUK70:PUV70"/>
    <mergeCell ref="PUW70:PVH70"/>
    <mergeCell ref="QJE70:QJP70"/>
    <mergeCell ref="QJQ70:QKB70"/>
    <mergeCell ref="QKC70:QKN70"/>
    <mergeCell ref="QKO70:QKZ70"/>
    <mergeCell ref="QLA70:QLL70"/>
    <mergeCell ref="QGW70:QHH70"/>
    <mergeCell ref="QHI70:QHT70"/>
    <mergeCell ref="QHU70:QIF70"/>
    <mergeCell ref="QIG70:QIR70"/>
    <mergeCell ref="QIS70:QJD70"/>
    <mergeCell ref="QEO70:QEZ70"/>
    <mergeCell ref="QFA70:QFL70"/>
    <mergeCell ref="QFM70:QFX70"/>
    <mergeCell ref="QFY70:QGJ70"/>
    <mergeCell ref="QGK70:QGV70"/>
    <mergeCell ref="QCG70:QCR70"/>
    <mergeCell ref="QCS70:QDD70"/>
    <mergeCell ref="QDE70:QDP70"/>
    <mergeCell ref="QDQ70:QEB70"/>
    <mergeCell ref="QEC70:QEN70"/>
    <mergeCell ref="QSK70:QSV70"/>
    <mergeCell ref="QSW70:QTH70"/>
    <mergeCell ref="QTI70:QTT70"/>
    <mergeCell ref="QTU70:QUF70"/>
    <mergeCell ref="QUG70:QUR70"/>
    <mergeCell ref="QQC70:QQN70"/>
    <mergeCell ref="QQO70:QQZ70"/>
    <mergeCell ref="QRA70:QRL70"/>
    <mergeCell ref="QRM70:QRX70"/>
    <mergeCell ref="QRY70:QSJ70"/>
    <mergeCell ref="QNU70:QOF70"/>
    <mergeCell ref="QOG70:QOR70"/>
    <mergeCell ref="QOS70:QPD70"/>
    <mergeCell ref="QPE70:QPP70"/>
    <mergeCell ref="QPQ70:QQB70"/>
    <mergeCell ref="QLM70:QLX70"/>
    <mergeCell ref="QLY70:QMJ70"/>
    <mergeCell ref="QMK70:QMV70"/>
    <mergeCell ref="QMW70:QNH70"/>
    <mergeCell ref="QNI70:QNT70"/>
    <mergeCell ref="RBQ70:RCB70"/>
    <mergeCell ref="RCC70:RCN70"/>
    <mergeCell ref="RCO70:RCZ70"/>
    <mergeCell ref="RDA70:RDL70"/>
    <mergeCell ref="RDM70:RDX70"/>
    <mergeCell ref="QZI70:QZT70"/>
    <mergeCell ref="QZU70:RAF70"/>
    <mergeCell ref="RAG70:RAR70"/>
    <mergeCell ref="RAS70:RBD70"/>
    <mergeCell ref="RBE70:RBP70"/>
    <mergeCell ref="QXA70:QXL70"/>
    <mergeCell ref="QXM70:QXX70"/>
    <mergeCell ref="QXY70:QYJ70"/>
    <mergeCell ref="QYK70:QYV70"/>
    <mergeCell ref="QYW70:QZH70"/>
    <mergeCell ref="QUS70:QVD70"/>
    <mergeCell ref="QVE70:QVP70"/>
    <mergeCell ref="QVQ70:QWB70"/>
    <mergeCell ref="QWC70:QWN70"/>
    <mergeCell ref="QWO70:QWZ70"/>
    <mergeCell ref="RKW70:RLH70"/>
    <mergeCell ref="RLI70:RLT70"/>
    <mergeCell ref="RLU70:RMF70"/>
    <mergeCell ref="RMG70:RMR70"/>
    <mergeCell ref="RMS70:RND70"/>
    <mergeCell ref="RIO70:RIZ70"/>
    <mergeCell ref="RJA70:RJL70"/>
    <mergeCell ref="RJM70:RJX70"/>
    <mergeCell ref="RJY70:RKJ70"/>
    <mergeCell ref="RKK70:RKV70"/>
    <mergeCell ref="RGG70:RGR70"/>
    <mergeCell ref="RGS70:RHD70"/>
    <mergeCell ref="RHE70:RHP70"/>
    <mergeCell ref="RHQ70:RIB70"/>
    <mergeCell ref="RIC70:RIN70"/>
    <mergeCell ref="RDY70:REJ70"/>
    <mergeCell ref="REK70:REV70"/>
    <mergeCell ref="REW70:RFH70"/>
    <mergeCell ref="RFI70:RFT70"/>
    <mergeCell ref="RFU70:RGF70"/>
    <mergeCell ref="RUC70:RUN70"/>
    <mergeCell ref="RUO70:RUZ70"/>
    <mergeCell ref="RVA70:RVL70"/>
    <mergeCell ref="RVM70:RVX70"/>
    <mergeCell ref="RVY70:RWJ70"/>
    <mergeCell ref="RRU70:RSF70"/>
    <mergeCell ref="RSG70:RSR70"/>
    <mergeCell ref="RSS70:RTD70"/>
    <mergeCell ref="RTE70:RTP70"/>
    <mergeCell ref="RTQ70:RUB70"/>
    <mergeCell ref="RPM70:RPX70"/>
    <mergeCell ref="RPY70:RQJ70"/>
    <mergeCell ref="RQK70:RQV70"/>
    <mergeCell ref="RQW70:RRH70"/>
    <mergeCell ref="RRI70:RRT70"/>
    <mergeCell ref="RNE70:RNP70"/>
    <mergeCell ref="RNQ70:ROB70"/>
    <mergeCell ref="ROC70:RON70"/>
    <mergeCell ref="ROO70:ROZ70"/>
    <mergeCell ref="RPA70:RPL70"/>
    <mergeCell ref="SDI70:SDT70"/>
    <mergeCell ref="SDU70:SEF70"/>
    <mergeCell ref="SEG70:SER70"/>
    <mergeCell ref="SES70:SFD70"/>
    <mergeCell ref="SFE70:SFP70"/>
    <mergeCell ref="SBA70:SBL70"/>
    <mergeCell ref="SBM70:SBX70"/>
    <mergeCell ref="SBY70:SCJ70"/>
    <mergeCell ref="SCK70:SCV70"/>
    <mergeCell ref="SCW70:SDH70"/>
    <mergeCell ref="RYS70:RZD70"/>
    <mergeCell ref="RZE70:RZP70"/>
    <mergeCell ref="RZQ70:SAB70"/>
    <mergeCell ref="SAC70:SAN70"/>
    <mergeCell ref="SAO70:SAZ70"/>
    <mergeCell ref="RWK70:RWV70"/>
    <mergeCell ref="RWW70:RXH70"/>
    <mergeCell ref="RXI70:RXT70"/>
    <mergeCell ref="RXU70:RYF70"/>
    <mergeCell ref="RYG70:RYR70"/>
    <mergeCell ref="SMO70:SMZ70"/>
    <mergeCell ref="SNA70:SNL70"/>
    <mergeCell ref="SNM70:SNX70"/>
    <mergeCell ref="SNY70:SOJ70"/>
    <mergeCell ref="SOK70:SOV70"/>
    <mergeCell ref="SKG70:SKR70"/>
    <mergeCell ref="SKS70:SLD70"/>
    <mergeCell ref="SLE70:SLP70"/>
    <mergeCell ref="SLQ70:SMB70"/>
    <mergeCell ref="SMC70:SMN70"/>
    <mergeCell ref="SHY70:SIJ70"/>
    <mergeCell ref="SIK70:SIV70"/>
    <mergeCell ref="SIW70:SJH70"/>
    <mergeCell ref="SJI70:SJT70"/>
    <mergeCell ref="SJU70:SKF70"/>
    <mergeCell ref="SFQ70:SGB70"/>
    <mergeCell ref="SGC70:SGN70"/>
    <mergeCell ref="SGO70:SGZ70"/>
    <mergeCell ref="SHA70:SHL70"/>
    <mergeCell ref="SHM70:SHX70"/>
    <mergeCell ref="SVU70:SWF70"/>
    <mergeCell ref="SWG70:SWR70"/>
    <mergeCell ref="SWS70:SXD70"/>
    <mergeCell ref="SXE70:SXP70"/>
    <mergeCell ref="SXQ70:SYB70"/>
    <mergeCell ref="STM70:STX70"/>
    <mergeCell ref="STY70:SUJ70"/>
    <mergeCell ref="SUK70:SUV70"/>
    <mergeCell ref="SUW70:SVH70"/>
    <mergeCell ref="SVI70:SVT70"/>
    <mergeCell ref="SRE70:SRP70"/>
    <mergeCell ref="SRQ70:SSB70"/>
    <mergeCell ref="SSC70:SSN70"/>
    <mergeCell ref="SSO70:SSZ70"/>
    <mergeCell ref="STA70:STL70"/>
    <mergeCell ref="SOW70:SPH70"/>
    <mergeCell ref="SPI70:SPT70"/>
    <mergeCell ref="SPU70:SQF70"/>
    <mergeCell ref="SQG70:SQR70"/>
    <mergeCell ref="SQS70:SRD70"/>
    <mergeCell ref="TFA70:TFL70"/>
    <mergeCell ref="TFM70:TFX70"/>
    <mergeCell ref="TFY70:TGJ70"/>
    <mergeCell ref="TGK70:TGV70"/>
    <mergeCell ref="TGW70:THH70"/>
    <mergeCell ref="TCS70:TDD70"/>
    <mergeCell ref="TDE70:TDP70"/>
    <mergeCell ref="TDQ70:TEB70"/>
    <mergeCell ref="TEC70:TEN70"/>
    <mergeCell ref="TEO70:TEZ70"/>
    <mergeCell ref="TAK70:TAV70"/>
    <mergeCell ref="TAW70:TBH70"/>
    <mergeCell ref="TBI70:TBT70"/>
    <mergeCell ref="TBU70:TCF70"/>
    <mergeCell ref="TCG70:TCR70"/>
    <mergeCell ref="SYC70:SYN70"/>
    <mergeCell ref="SYO70:SYZ70"/>
    <mergeCell ref="SZA70:SZL70"/>
    <mergeCell ref="SZM70:SZX70"/>
    <mergeCell ref="SZY70:TAJ70"/>
    <mergeCell ref="TOG70:TOR70"/>
    <mergeCell ref="TOS70:TPD70"/>
    <mergeCell ref="TPE70:TPP70"/>
    <mergeCell ref="TPQ70:TQB70"/>
    <mergeCell ref="TQC70:TQN70"/>
    <mergeCell ref="TLY70:TMJ70"/>
    <mergeCell ref="TMK70:TMV70"/>
    <mergeCell ref="TMW70:TNH70"/>
    <mergeCell ref="TNI70:TNT70"/>
    <mergeCell ref="TNU70:TOF70"/>
    <mergeCell ref="TJQ70:TKB70"/>
    <mergeCell ref="TKC70:TKN70"/>
    <mergeCell ref="TKO70:TKZ70"/>
    <mergeCell ref="TLA70:TLL70"/>
    <mergeCell ref="TLM70:TLX70"/>
    <mergeCell ref="THI70:THT70"/>
    <mergeCell ref="THU70:TIF70"/>
    <mergeCell ref="TIG70:TIR70"/>
    <mergeCell ref="TIS70:TJD70"/>
    <mergeCell ref="TJE70:TJP70"/>
    <mergeCell ref="TXM70:TXX70"/>
    <mergeCell ref="TXY70:TYJ70"/>
    <mergeCell ref="TYK70:TYV70"/>
    <mergeCell ref="TYW70:TZH70"/>
    <mergeCell ref="TZI70:TZT70"/>
    <mergeCell ref="TVE70:TVP70"/>
    <mergeCell ref="TVQ70:TWB70"/>
    <mergeCell ref="TWC70:TWN70"/>
    <mergeCell ref="TWO70:TWZ70"/>
    <mergeCell ref="TXA70:TXL70"/>
    <mergeCell ref="TSW70:TTH70"/>
    <mergeCell ref="TTI70:TTT70"/>
    <mergeCell ref="TTU70:TUF70"/>
    <mergeCell ref="TUG70:TUR70"/>
    <mergeCell ref="TUS70:TVD70"/>
    <mergeCell ref="TQO70:TQZ70"/>
    <mergeCell ref="TRA70:TRL70"/>
    <mergeCell ref="TRM70:TRX70"/>
    <mergeCell ref="TRY70:TSJ70"/>
    <mergeCell ref="TSK70:TSV70"/>
    <mergeCell ref="UGS70:UHD70"/>
    <mergeCell ref="UHE70:UHP70"/>
    <mergeCell ref="UHQ70:UIB70"/>
    <mergeCell ref="UIC70:UIN70"/>
    <mergeCell ref="UIO70:UIZ70"/>
    <mergeCell ref="UEK70:UEV70"/>
    <mergeCell ref="UEW70:UFH70"/>
    <mergeCell ref="UFI70:UFT70"/>
    <mergeCell ref="UFU70:UGF70"/>
    <mergeCell ref="UGG70:UGR70"/>
    <mergeCell ref="UCC70:UCN70"/>
    <mergeCell ref="UCO70:UCZ70"/>
    <mergeCell ref="UDA70:UDL70"/>
    <mergeCell ref="UDM70:UDX70"/>
    <mergeCell ref="UDY70:UEJ70"/>
    <mergeCell ref="TZU70:UAF70"/>
    <mergeCell ref="UAG70:UAR70"/>
    <mergeCell ref="UAS70:UBD70"/>
    <mergeCell ref="UBE70:UBP70"/>
    <mergeCell ref="UBQ70:UCB70"/>
    <mergeCell ref="UPY70:UQJ70"/>
    <mergeCell ref="UQK70:UQV70"/>
    <mergeCell ref="UQW70:URH70"/>
    <mergeCell ref="URI70:URT70"/>
    <mergeCell ref="URU70:USF70"/>
    <mergeCell ref="UNQ70:UOB70"/>
    <mergeCell ref="UOC70:UON70"/>
    <mergeCell ref="UOO70:UOZ70"/>
    <mergeCell ref="UPA70:UPL70"/>
    <mergeCell ref="UPM70:UPX70"/>
    <mergeCell ref="ULI70:ULT70"/>
    <mergeCell ref="ULU70:UMF70"/>
    <mergeCell ref="UMG70:UMR70"/>
    <mergeCell ref="UMS70:UND70"/>
    <mergeCell ref="UNE70:UNP70"/>
    <mergeCell ref="UJA70:UJL70"/>
    <mergeCell ref="UJM70:UJX70"/>
    <mergeCell ref="UJY70:UKJ70"/>
    <mergeCell ref="UKK70:UKV70"/>
    <mergeCell ref="UKW70:ULH70"/>
    <mergeCell ref="UZE70:UZP70"/>
    <mergeCell ref="UZQ70:VAB70"/>
    <mergeCell ref="VAC70:VAN70"/>
    <mergeCell ref="VAO70:VAZ70"/>
    <mergeCell ref="VBA70:VBL70"/>
    <mergeCell ref="UWW70:UXH70"/>
    <mergeCell ref="UXI70:UXT70"/>
    <mergeCell ref="UXU70:UYF70"/>
    <mergeCell ref="UYG70:UYR70"/>
    <mergeCell ref="UYS70:UZD70"/>
    <mergeCell ref="UUO70:UUZ70"/>
    <mergeCell ref="UVA70:UVL70"/>
    <mergeCell ref="UVM70:UVX70"/>
    <mergeCell ref="UVY70:UWJ70"/>
    <mergeCell ref="UWK70:UWV70"/>
    <mergeCell ref="USG70:USR70"/>
    <mergeCell ref="USS70:UTD70"/>
    <mergeCell ref="UTE70:UTP70"/>
    <mergeCell ref="UTQ70:UUB70"/>
    <mergeCell ref="UUC70:UUN70"/>
    <mergeCell ref="VIK70:VIV70"/>
    <mergeCell ref="VIW70:VJH70"/>
    <mergeCell ref="VJI70:VJT70"/>
    <mergeCell ref="VJU70:VKF70"/>
    <mergeCell ref="VKG70:VKR70"/>
    <mergeCell ref="VGC70:VGN70"/>
    <mergeCell ref="VGO70:VGZ70"/>
    <mergeCell ref="VHA70:VHL70"/>
    <mergeCell ref="VHM70:VHX70"/>
    <mergeCell ref="VHY70:VIJ70"/>
    <mergeCell ref="VDU70:VEF70"/>
    <mergeCell ref="VEG70:VER70"/>
    <mergeCell ref="VES70:VFD70"/>
    <mergeCell ref="VFE70:VFP70"/>
    <mergeCell ref="VFQ70:VGB70"/>
    <mergeCell ref="VBM70:VBX70"/>
    <mergeCell ref="VBY70:VCJ70"/>
    <mergeCell ref="VCK70:VCV70"/>
    <mergeCell ref="VCW70:VDH70"/>
    <mergeCell ref="VDI70:VDT70"/>
    <mergeCell ref="VRQ70:VSB70"/>
    <mergeCell ref="VSC70:VSN70"/>
    <mergeCell ref="VSO70:VSZ70"/>
    <mergeCell ref="VTA70:VTL70"/>
    <mergeCell ref="VTM70:VTX70"/>
    <mergeCell ref="VPI70:VPT70"/>
    <mergeCell ref="VPU70:VQF70"/>
    <mergeCell ref="VQG70:VQR70"/>
    <mergeCell ref="VQS70:VRD70"/>
    <mergeCell ref="VRE70:VRP70"/>
    <mergeCell ref="VNA70:VNL70"/>
    <mergeCell ref="VNM70:VNX70"/>
    <mergeCell ref="VNY70:VOJ70"/>
    <mergeCell ref="VOK70:VOV70"/>
    <mergeCell ref="VOW70:VPH70"/>
    <mergeCell ref="VKS70:VLD70"/>
    <mergeCell ref="VLE70:VLP70"/>
    <mergeCell ref="VLQ70:VMB70"/>
    <mergeCell ref="VMC70:VMN70"/>
    <mergeCell ref="VMO70:VMZ70"/>
    <mergeCell ref="WAW70:WBH70"/>
    <mergeCell ref="WBI70:WBT70"/>
    <mergeCell ref="WBU70:WCF70"/>
    <mergeCell ref="WCG70:WCR70"/>
    <mergeCell ref="WCS70:WDD70"/>
    <mergeCell ref="VYO70:VYZ70"/>
    <mergeCell ref="VZA70:VZL70"/>
    <mergeCell ref="VZM70:VZX70"/>
    <mergeCell ref="VZY70:WAJ70"/>
    <mergeCell ref="WAK70:WAV70"/>
    <mergeCell ref="VWG70:VWR70"/>
    <mergeCell ref="VWS70:VXD70"/>
    <mergeCell ref="VXE70:VXP70"/>
    <mergeCell ref="VXQ70:VYB70"/>
    <mergeCell ref="VYC70:VYN70"/>
    <mergeCell ref="VTY70:VUJ70"/>
    <mergeCell ref="VUK70:VUV70"/>
    <mergeCell ref="VUW70:VVH70"/>
    <mergeCell ref="VVI70:VVT70"/>
    <mergeCell ref="VVU70:VWF70"/>
    <mergeCell ref="WKC70:WKN70"/>
    <mergeCell ref="WKO70:WKZ70"/>
    <mergeCell ref="WLA70:WLL70"/>
    <mergeCell ref="WLM70:WLX70"/>
    <mergeCell ref="WLY70:WMJ70"/>
    <mergeCell ref="WHU70:WIF70"/>
    <mergeCell ref="WIG70:WIR70"/>
    <mergeCell ref="WIS70:WJD70"/>
    <mergeCell ref="WJE70:WJP70"/>
    <mergeCell ref="WJQ70:WKB70"/>
    <mergeCell ref="WFM70:WFX70"/>
    <mergeCell ref="WFY70:WGJ70"/>
    <mergeCell ref="WGK70:WGV70"/>
    <mergeCell ref="WGW70:WHH70"/>
    <mergeCell ref="WHI70:WHT70"/>
    <mergeCell ref="WDE70:WDP70"/>
    <mergeCell ref="WDQ70:WEB70"/>
    <mergeCell ref="WEC70:WEN70"/>
    <mergeCell ref="WEO70:WEZ70"/>
    <mergeCell ref="WFA70:WFL70"/>
    <mergeCell ref="WTI70:WTT70"/>
    <mergeCell ref="WTU70:WUF70"/>
    <mergeCell ref="WUG70:WUR70"/>
    <mergeCell ref="WUS70:WVD70"/>
    <mergeCell ref="WVE70:WVP70"/>
    <mergeCell ref="WRA70:WRL70"/>
    <mergeCell ref="WRM70:WRX70"/>
    <mergeCell ref="WRY70:WSJ70"/>
    <mergeCell ref="WSK70:WSV70"/>
    <mergeCell ref="WSW70:WTH70"/>
    <mergeCell ref="WOS70:WPD70"/>
    <mergeCell ref="WPE70:WPP70"/>
    <mergeCell ref="WPQ70:WQB70"/>
    <mergeCell ref="WQC70:WQN70"/>
    <mergeCell ref="WQO70:WQZ70"/>
    <mergeCell ref="WMK70:WMV70"/>
    <mergeCell ref="WMW70:WNH70"/>
    <mergeCell ref="WNI70:WNT70"/>
    <mergeCell ref="WNU70:WOF70"/>
    <mergeCell ref="WOG70:WOR70"/>
    <mergeCell ref="XCO70:XCZ70"/>
    <mergeCell ref="XDA70:XDL70"/>
    <mergeCell ref="XDM70:XDX70"/>
    <mergeCell ref="XDY70:XEJ70"/>
    <mergeCell ref="XEK70:XEN70"/>
    <mergeCell ref="XAG70:XAR70"/>
    <mergeCell ref="XAS70:XBD70"/>
    <mergeCell ref="XBE70:XBP70"/>
    <mergeCell ref="XBQ70:XCB70"/>
    <mergeCell ref="XCC70:XCN70"/>
    <mergeCell ref="WXY70:WYJ70"/>
    <mergeCell ref="WYK70:WYV70"/>
    <mergeCell ref="WYW70:WZH70"/>
    <mergeCell ref="WZI70:WZT70"/>
    <mergeCell ref="WZU70:XAF70"/>
    <mergeCell ref="WVQ70:WWB70"/>
    <mergeCell ref="WWC70:WWN70"/>
    <mergeCell ref="WWO70:WWZ70"/>
    <mergeCell ref="WXA70:WXL70"/>
    <mergeCell ref="WXM70:WXX70"/>
  </mergeCells>
  <dataValidations disablePrompts="1" count="2">
    <dataValidation allowBlank="1" showInputMessage="1" showErrorMessage="1" promptTitle="Date Format" prompt="E.g:  &quot;August 1, 2011&quot;" sqref="K7"/>
    <dataValidation type="list" allowBlank="1" showInputMessage="1" showErrorMessage="1" sqref="B14:H14">
      <formula1>"CGAAP, MIFRS, USGAAP, ASPE"</formula1>
    </dataValidation>
  </dataValidations>
  <printOptions horizontalCentered="1"/>
  <pageMargins left="0.70866141732283472" right="0.70866141732283472" top="2.0472440944881889" bottom="0.74803149606299213" header="0.59055118110236227" footer="0.31496062992125984"/>
  <pageSetup paperSize="17" scale="80" fitToHeight="0" orientation="landscape" r:id="rId1"/>
  <headerFooter>
    <oddHeader>&amp;RToronto Hydro-Electric System Limited
EB-2018-0165
Exhibit 4A
Tab 1
Schedule 2
ORIGINAL
Page &amp;P of &amp;N</oddHeader>
  </headerFooter>
  <rowBreaks count="1" manualBreakCount="1">
    <brk id="46" max="13" man="1"/>
  </rowBreaks>
  <ignoredErrors>
    <ignoredError sqref="G49:M6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69"/>
  <sheetViews>
    <sheetView view="pageBreakPreview" zoomScale="60" zoomScaleNormal="80" zoomScalePageLayoutView="50" workbookViewId="0">
      <selection activeCell="A6" sqref="A6"/>
    </sheetView>
  </sheetViews>
  <sheetFormatPr defaultRowHeight="15"/>
  <cols>
    <col min="1" max="1" width="76.85546875" customWidth="1"/>
    <col min="2" max="6" width="17.85546875" customWidth="1"/>
    <col min="7" max="7" width="17" customWidth="1"/>
  </cols>
  <sheetData>
    <row r="1" spans="1:7">
      <c r="F1" s="1" t="s">
        <v>0</v>
      </c>
      <c r="G1" s="2"/>
    </row>
    <row r="2" spans="1:7">
      <c r="F2" s="1" t="s">
        <v>1</v>
      </c>
      <c r="G2" s="3"/>
    </row>
    <row r="3" spans="1:7">
      <c r="F3" s="1" t="s">
        <v>2</v>
      </c>
      <c r="G3" s="3"/>
    </row>
    <row r="4" spans="1:7">
      <c r="F4" s="1" t="s">
        <v>3</v>
      </c>
      <c r="G4" s="3"/>
    </row>
    <row r="5" spans="1:7">
      <c r="F5" s="1" t="s">
        <v>4</v>
      </c>
      <c r="G5" s="4"/>
    </row>
    <row r="6" spans="1:7">
      <c r="F6" s="1"/>
      <c r="G6" s="2"/>
    </row>
    <row r="7" spans="1:7">
      <c r="F7" s="1" t="s">
        <v>5</v>
      </c>
      <c r="G7" s="4"/>
    </row>
    <row r="8" spans="1:7">
      <c r="G8" s="59"/>
    </row>
    <row r="9" spans="1:7">
      <c r="G9" s="59"/>
    </row>
    <row r="10" spans="1:7" ht="18">
      <c r="A10" s="244" t="s">
        <v>78</v>
      </c>
      <c r="B10" s="244"/>
      <c r="C10" s="244"/>
      <c r="D10" s="244"/>
      <c r="E10" s="244"/>
      <c r="F10" s="244"/>
    </row>
    <row r="11" spans="1:7" ht="18">
      <c r="A11" s="244" t="s">
        <v>33</v>
      </c>
      <c r="B11" s="244"/>
      <c r="C11" s="244"/>
      <c r="D11" s="244"/>
      <c r="E11" s="244"/>
      <c r="F11" s="244"/>
    </row>
    <row r="12" spans="1:7" ht="15.75" thickBot="1"/>
    <row r="13" spans="1:7" ht="54" customHeight="1" thickBot="1">
      <c r="A13" s="60" t="s">
        <v>34</v>
      </c>
      <c r="B13" s="8" t="str">
        <f>'Sch02==App2-JA'!B13</f>
        <v>Last Rebasing Year (2015 Board-Approved)</v>
      </c>
      <c r="C13" s="8" t="str">
        <f>'Sch02==App2-JA'!D13</f>
        <v>2016 Actuals</v>
      </c>
      <c r="D13" s="8" t="str">
        <f>'Sch02==App2-JA'!E13</f>
        <v>2017 Actuals</v>
      </c>
      <c r="E13" s="8" t="str">
        <f>'Sch02==App2-JA'!F13</f>
        <v>2018 Bridge Year</v>
      </c>
      <c r="F13" s="8" t="str">
        <f>'Sch02==App2-JA'!G13</f>
        <v>2019 Bridge Year</v>
      </c>
      <c r="G13" s="8" t="str">
        <f>'Sch02==App2-JA'!H13</f>
        <v>2020 Test Year</v>
      </c>
    </row>
    <row r="14" spans="1:7" ht="15.75" thickBot="1">
      <c r="A14" s="13" t="s">
        <v>7</v>
      </c>
      <c r="B14" s="62" t="s">
        <v>8</v>
      </c>
      <c r="C14" s="62" t="s">
        <v>8</v>
      </c>
      <c r="D14" s="62" t="s">
        <v>8</v>
      </c>
      <c r="E14" s="62" t="s">
        <v>8</v>
      </c>
      <c r="F14" s="14" t="s">
        <v>8</v>
      </c>
      <c r="G14" s="15" t="s">
        <v>8</v>
      </c>
    </row>
    <row r="15" spans="1:7" ht="18">
      <c r="A15" s="63" t="s">
        <v>35</v>
      </c>
      <c r="B15" s="64">
        <v>243900000</v>
      </c>
      <c r="C15" s="65">
        <f>+B58</f>
        <v>243981511.11999992</v>
      </c>
      <c r="D15" s="65">
        <f>C58</f>
        <v>249812426.99000001</v>
      </c>
      <c r="E15" s="65">
        <f>D58</f>
        <v>255256484.27999988</v>
      </c>
      <c r="F15" s="65">
        <f>E58</f>
        <v>261215621.90999985</v>
      </c>
      <c r="G15" s="65">
        <f>F58</f>
        <v>268158358.81999975</v>
      </c>
    </row>
    <row r="16" spans="1:7" ht="15.75" customHeight="1">
      <c r="A16" s="66" t="s">
        <v>154</v>
      </c>
      <c r="B16" s="67"/>
      <c r="C16" s="67"/>
      <c r="D16" s="67"/>
      <c r="E16" s="67"/>
      <c r="F16" s="68"/>
      <c r="G16" s="65"/>
    </row>
    <row r="17" spans="1:7" ht="15.75" customHeight="1">
      <c r="A17" s="71" t="s">
        <v>141</v>
      </c>
      <c r="B17" s="70">
        <v>0</v>
      </c>
      <c r="C17" s="70">
        <v>1310022.7400000012</v>
      </c>
      <c r="D17" s="70">
        <v>-922186.31000000145</v>
      </c>
      <c r="E17" s="70">
        <v>-63893.859999997541</v>
      </c>
      <c r="F17" s="70">
        <v>132804.8499999987</v>
      </c>
      <c r="G17" s="70">
        <v>-748143.09999999963</v>
      </c>
    </row>
    <row r="18" spans="1:7" ht="15.75" customHeight="1">
      <c r="A18" s="71" t="s">
        <v>142</v>
      </c>
      <c r="B18" s="70">
        <v>0</v>
      </c>
      <c r="C18" s="70">
        <v>301620.56000000052</v>
      </c>
      <c r="D18" s="70">
        <v>286104.79000000004</v>
      </c>
      <c r="E18" s="70">
        <v>1294855.0700000008</v>
      </c>
      <c r="F18" s="70">
        <v>701560.05999999866</v>
      </c>
      <c r="G18" s="70">
        <v>248548.92000000086</v>
      </c>
    </row>
    <row r="19" spans="1:7" ht="15.75" customHeight="1">
      <c r="A19" s="71" t="s">
        <v>143</v>
      </c>
      <c r="B19" s="70">
        <v>0</v>
      </c>
      <c r="C19" s="70">
        <v>-284479.22999999858</v>
      </c>
      <c r="D19" s="70">
        <v>271212.57999999821</v>
      </c>
      <c r="E19" s="70">
        <v>-118321.24000000022</v>
      </c>
      <c r="F19" s="70">
        <v>192552.10000000149</v>
      </c>
      <c r="G19" s="70">
        <v>-72757.680000001565</v>
      </c>
    </row>
    <row r="20" spans="1:7" ht="15.75" customHeight="1">
      <c r="A20" s="71" t="s">
        <v>36</v>
      </c>
      <c r="B20" s="70">
        <v>0</v>
      </c>
      <c r="C20" s="70">
        <v>679526.96000001207</v>
      </c>
      <c r="D20" s="70">
        <v>3522066.609999992</v>
      </c>
      <c r="E20" s="70">
        <v>-3276531.9999999963</v>
      </c>
      <c r="F20" s="70">
        <v>-34711.920000009239</v>
      </c>
      <c r="G20" s="70">
        <v>165225.00000000745</v>
      </c>
    </row>
    <row r="21" spans="1:7" ht="15.75" customHeight="1">
      <c r="A21" s="72" t="s">
        <v>68</v>
      </c>
      <c r="B21" s="70">
        <v>0</v>
      </c>
      <c r="C21" s="70">
        <v>-1203778.7500000019</v>
      </c>
      <c r="D21" s="70">
        <v>695844.76000000909</v>
      </c>
      <c r="E21" s="70">
        <v>429996.85999999568</v>
      </c>
      <c r="F21" s="70">
        <v>165777.94999998808</v>
      </c>
      <c r="G21" s="70">
        <v>107511.51000001095</v>
      </c>
    </row>
    <row r="22" spans="1:7" ht="15.75" customHeight="1">
      <c r="A22" s="72" t="s">
        <v>81</v>
      </c>
      <c r="B22" s="70">
        <v>0</v>
      </c>
      <c r="C22" s="70">
        <v>47685.80999999959</v>
      </c>
      <c r="D22" s="70">
        <v>-153872.50999999931</v>
      </c>
      <c r="E22" s="70">
        <v>354021.71000000136</v>
      </c>
      <c r="F22" s="70">
        <v>197173.9599999981</v>
      </c>
      <c r="G22" s="70">
        <v>-84992.60999999987</v>
      </c>
    </row>
    <row r="23" spans="1:7" ht="15.75" customHeight="1">
      <c r="A23" s="71" t="s">
        <v>144</v>
      </c>
      <c r="B23" s="70">
        <v>0</v>
      </c>
      <c r="C23" s="70">
        <v>31255.449999999255</v>
      </c>
      <c r="D23" s="70">
        <v>821119.53000000678</v>
      </c>
      <c r="E23" s="70">
        <v>1515547.610000005</v>
      </c>
      <c r="F23" s="70">
        <v>908740.26999999397</v>
      </c>
      <c r="G23" s="70">
        <v>68361.660000003874</v>
      </c>
    </row>
    <row r="24" spans="1:7" ht="15.75" customHeight="1">
      <c r="A24" s="71" t="s">
        <v>38</v>
      </c>
      <c r="B24" s="70">
        <v>0</v>
      </c>
      <c r="C24" s="70">
        <v>-165648.479999993</v>
      </c>
      <c r="D24" s="70">
        <v>1663003.8800000083</v>
      </c>
      <c r="E24" s="70">
        <v>-1727643.0200000145</v>
      </c>
      <c r="F24" s="70">
        <v>-357640.77999998815</v>
      </c>
      <c r="G24" s="70">
        <v>10182.639999995008</v>
      </c>
    </row>
    <row r="25" spans="1:7" ht="15.75" customHeight="1">
      <c r="A25" s="71" t="s">
        <v>145</v>
      </c>
      <c r="B25" s="70">
        <v>0</v>
      </c>
      <c r="C25" s="70">
        <v>6876938.3700000029</v>
      </c>
      <c r="D25" s="70">
        <v>-6597126.2100000028</v>
      </c>
      <c r="E25" s="70">
        <v>3353797.4599999879</v>
      </c>
      <c r="F25" s="70">
        <v>448664.2300000079</v>
      </c>
      <c r="G25" s="70">
        <v>-2176648.0799999963</v>
      </c>
    </row>
    <row r="26" spans="1:7" ht="15.75" customHeight="1">
      <c r="A26" s="71" t="s">
        <v>37</v>
      </c>
      <c r="B26" s="70">
        <v>0</v>
      </c>
      <c r="C26" s="70">
        <v>-5139.2499999962747</v>
      </c>
      <c r="D26" s="70">
        <v>1019531.3700000048</v>
      </c>
      <c r="E26" s="70">
        <v>-1396183.1799999848</v>
      </c>
      <c r="F26" s="70">
        <v>1126695.5699999742</v>
      </c>
      <c r="G26" s="70">
        <v>1523028.8800000437</v>
      </c>
    </row>
    <row r="27" spans="1:7" ht="15.75" customHeight="1">
      <c r="A27" s="71" t="s">
        <v>146</v>
      </c>
      <c r="B27" s="70">
        <v>0</v>
      </c>
      <c r="C27" s="70">
        <v>-303647.83999999799</v>
      </c>
      <c r="D27" s="70">
        <v>1236049.6600000057</v>
      </c>
      <c r="E27" s="70">
        <v>-101257.00000000373</v>
      </c>
      <c r="F27" s="70">
        <v>38294.620000002906</v>
      </c>
      <c r="G27" s="70">
        <v>5448.9099999982864</v>
      </c>
    </row>
    <row r="28" spans="1:7" ht="15.75" customHeight="1">
      <c r="A28" s="71" t="s">
        <v>147</v>
      </c>
      <c r="B28" s="70">
        <v>0</v>
      </c>
      <c r="C28" s="70">
        <v>3034388.7800000068</v>
      </c>
      <c r="D28" s="70">
        <v>-1966074.2600000054</v>
      </c>
      <c r="E28" s="70">
        <v>259023.47000000626</v>
      </c>
      <c r="F28" s="70">
        <v>616202.42999999039</v>
      </c>
      <c r="G28" s="70">
        <v>346029.04000000842</v>
      </c>
    </row>
    <row r="29" spans="1:7" ht="15.75" customHeight="1">
      <c r="A29" s="66" t="s">
        <v>39</v>
      </c>
      <c r="B29" s="67"/>
      <c r="C29" s="67"/>
      <c r="D29" s="67"/>
      <c r="E29" s="67"/>
      <c r="F29" s="67"/>
      <c r="G29" s="67"/>
    </row>
    <row r="30" spans="1:7" ht="15.75" customHeight="1">
      <c r="A30" s="71" t="s">
        <v>55</v>
      </c>
      <c r="B30" s="70">
        <v>0</v>
      </c>
      <c r="C30" s="70">
        <v>-2334214.8000000007</v>
      </c>
      <c r="D30" s="70">
        <v>2161979.3899999969</v>
      </c>
      <c r="E30" s="70">
        <v>338563.45000000484</v>
      </c>
      <c r="F30" s="70">
        <v>368287.26999999769</v>
      </c>
      <c r="G30" s="70">
        <v>4457389.9800000023</v>
      </c>
    </row>
    <row r="31" spans="1:7" ht="15.75" customHeight="1">
      <c r="A31" s="71" t="s">
        <v>56</v>
      </c>
      <c r="B31" s="70">
        <v>0</v>
      </c>
      <c r="C31" s="70">
        <v>-502862.9299999997</v>
      </c>
      <c r="D31" s="70">
        <v>-1024292.4000000004</v>
      </c>
      <c r="E31" s="70">
        <v>2855378.2299999986</v>
      </c>
      <c r="F31" s="70">
        <v>338215.16999999993</v>
      </c>
      <c r="G31" s="70">
        <v>139257.25000000186</v>
      </c>
    </row>
    <row r="32" spans="1:7" ht="15.75" customHeight="1">
      <c r="A32" s="71" t="s">
        <v>57</v>
      </c>
      <c r="B32" s="70">
        <v>0</v>
      </c>
      <c r="C32" s="70">
        <v>171514.39000000432</v>
      </c>
      <c r="D32" s="70">
        <v>-73374.390000002459</v>
      </c>
      <c r="E32" s="70">
        <v>-1055099.1799999978</v>
      </c>
      <c r="F32" s="70">
        <v>117725.82000000216</v>
      </c>
      <c r="G32" s="70">
        <v>706015.66000000201</v>
      </c>
    </row>
    <row r="33" spans="1:7" ht="15.75" customHeight="1">
      <c r="A33" s="69" t="s">
        <v>58</v>
      </c>
      <c r="B33" s="70">
        <v>0</v>
      </c>
      <c r="C33" s="70">
        <v>-198760.03999999911</v>
      </c>
      <c r="D33" s="70">
        <v>392457.60999999847</v>
      </c>
      <c r="E33" s="70">
        <v>1297063.4700000044</v>
      </c>
      <c r="F33" s="70">
        <v>158791.54999999888</v>
      </c>
      <c r="G33" s="70">
        <v>122840.71999999881</v>
      </c>
    </row>
    <row r="34" spans="1:7" ht="15.75" customHeight="1">
      <c r="A34" s="69" t="s">
        <v>59</v>
      </c>
      <c r="B34" s="70">
        <v>0</v>
      </c>
      <c r="C34" s="70">
        <v>200000</v>
      </c>
      <c r="D34" s="70">
        <v>-109886.51000000001</v>
      </c>
      <c r="E34" s="70">
        <v>9886.5100000000093</v>
      </c>
      <c r="F34" s="70">
        <v>16200</v>
      </c>
      <c r="G34" s="70">
        <v>33378.479999999981</v>
      </c>
    </row>
    <row r="35" spans="1:7" ht="15.75" customHeight="1">
      <c r="A35" s="66" t="s">
        <v>149</v>
      </c>
      <c r="B35" s="67"/>
      <c r="C35" s="67"/>
      <c r="D35" s="67"/>
      <c r="E35" s="67"/>
      <c r="F35" s="67"/>
      <c r="G35" s="67"/>
    </row>
    <row r="36" spans="1:7" ht="15.75" customHeight="1">
      <c r="A36" s="73" t="s">
        <v>135</v>
      </c>
      <c r="B36" s="70">
        <v>0</v>
      </c>
      <c r="C36" s="70">
        <v>558020.08000001218</v>
      </c>
      <c r="D36" s="70">
        <v>-40262.130000003614</v>
      </c>
      <c r="E36" s="70">
        <v>-343401.36999999918</v>
      </c>
      <c r="F36" s="70">
        <v>28381.709999999031</v>
      </c>
      <c r="G36" s="70">
        <v>132816.60000000522</v>
      </c>
    </row>
    <row r="37" spans="1:7" ht="15.75" customHeight="1">
      <c r="A37" s="73" t="s">
        <v>136</v>
      </c>
      <c r="B37" s="70">
        <v>0</v>
      </c>
      <c r="C37" s="70">
        <v>143606.09000000125</v>
      </c>
      <c r="D37" s="70">
        <v>-170232.13000000082</v>
      </c>
      <c r="E37" s="70">
        <v>181086.51999999955</v>
      </c>
      <c r="F37" s="70">
        <v>88032.960000000428</v>
      </c>
      <c r="G37" s="70">
        <v>97881.829999999143</v>
      </c>
    </row>
    <row r="38" spans="1:7" ht="15.75" customHeight="1">
      <c r="A38" s="73" t="s">
        <v>137</v>
      </c>
      <c r="B38" s="70">
        <v>0</v>
      </c>
      <c r="C38" s="70">
        <v>336537.48000000417</v>
      </c>
      <c r="D38" s="70">
        <v>-304509.36000000127</v>
      </c>
      <c r="E38" s="70">
        <v>745505.1099999994</v>
      </c>
      <c r="F38" s="70">
        <v>94881.280000001192</v>
      </c>
      <c r="G38" s="70">
        <v>223090.93000000063</v>
      </c>
    </row>
    <row r="39" spans="1:7" ht="15.75" customHeight="1">
      <c r="A39" s="66" t="s">
        <v>98</v>
      </c>
      <c r="B39" s="67"/>
      <c r="C39" s="67"/>
      <c r="D39" s="67"/>
      <c r="E39" s="67"/>
      <c r="F39" s="67"/>
      <c r="G39" s="67"/>
    </row>
    <row r="40" spans="1:7" ht="15.75" customHeight="1">
      <c r="A40" s="73" t="s">
        <v>60</v>
      </c>
      <c r="B40" s="70">
        <v>0</v>
      </c>
      <c r="C40" s="70">
        <v>243918.61999999965</v>
      </c>
      <c r="D40" s="70">
        <v>42295.109999999404</v>
      </c>
      <c r="E40" s="70">
        <v>262022.17000000132</v>
      </c>
      <c r="F40" s="70">
        <v>31846.959999999963</v>
      </c>
      <c r="G40" s="70">
        <v>94918.250000000466</v>
      </c>
    </row>
    <row r="41" spans="1:7" ht="15.75" customHeight="1">
      <c r="A41" s="73" t="s">
        <v>61</v>
      </c>
      <c r="B41" s="70">
        <v>0</v>
      </c>
      <c r="C41" s="70">
        <v>416441.43999999017</v>
      </c>
      <c r="D41" s="70">
        <v>2634647.8299999982</v>
      </c>
      <c r="E41" s="70">
        <v>2908347.2500000037</v>
      </c>
      <c r="F41" s="70">
        <v>1470781.4599999934</v>
      </c>
      <c r="G41" s="70">
        <v>272732.52000001073</v>
      </c>
    </row>
    <row r="42" spans="1:7" ht="15.75" customHeight="1">
      <c r="A42" s="73" t="s">
        <v>62</v>
      </c>
      <c r="B42" s="70">
        <v>0</v>
      </c>
      <c r="C42" s="70">
        <v>211141.76000000047</v>
      </c>
      <c r="D42" s="70">
        <v>211152.16999999876</v>
      </c>
      <c r="E42" s="70">
        <v>6897.3400000003166</v>
      </c>
      <c r="F42" s="70">
        <v>31779.540000000037</v>
      </c>
      <c r="G42" s="70">
        <v>100841.58000000124</v>
      </c>
    </row>
    <row r="43" spans="1:7" ht="15.75" customHeight="1">
      <c r="A43" s="73" t="s">
        <v>63</v>
      </c>
      <c r="B43" s="70">
        <v>0</v>
      </c>
      <c r="C43" s="70">
        <v>-203517.25999999931</v>
      </c>
      <c r="D43" s="70">
        <v>419674.12999999849</v>
      </c>
      <c r="E43" s="70">
        <v>122707.74000000069</v>
      </c>
      <c r="F43" s="70">
        <v>299760.68999999994</v>
      </c>
      <c r="G43" s="70">
        <v>75217.050000000279</v>
      </c>
    </row>
    <row r="44" spans="1:7" ht="15.75" customHeight="1">
      <c r="A44" s="66" t="s">
        <v>40</v>
      </c>
      <c r="B44" s="67"/>
      <c r="C44" s="67"/>
      <c r="D44" s="67"/>
      <c r="E44" s="67"/>
      <c r="F44" s="67"/>
      <c r="G44" s="67"/>
    </row>
    <row r="45" spans="1:7" ht="15.75" customHeight="1">
      <c r="A45" s="69" t="s">
        <v>40</v>
      </c>
      <c r="B45" s="70">
        <v>0</v>
      </c>
      <c r="C45" s="70">
        <v>-1207730.9799999951</v>
      </c>
      <c r="D45" s="70">
        <v>1700699.5999999987</v>
      </c>
      <c r="E45" s="70">
        <v>-2327062.8000000007</v>
      </c>
      <c r="F45" s="70">
        <v>-606626.37999999919</v>
      </c>
      <c r="G45" s="70">
        <v>2091195.3800000011</v>
      </c>
    </row>
    <row r="46" spans="1:7" ht="15.75" customHeight="1">
      <c r="A46" s="66" t="s">
        <v>152</v>
      </c>
      <c r="B46" s="67"/>
      <c r="C46" s="67"/>
      <c r="D46" s="67"/>
      <c r="E46" s="67"/>
      <c r="F46" s="67"/>
      <c r="G46" s="67"/>
    </row>
    <row r="47" spans="1:7" ht="15.75" customHeight="1">
      <c r="A47" s="73" t="s">
        <v>67</v>
      </c>
      <c r="B47" s="70">
        <v>0</v>
      </c>
      <c r="C47" s="70">
        <v>857025.25000000745</v>
      </c>
      <c r="D47" s="70">
        <v>-69736.38000000827</v>
      </c>
      <c r="E47" s="70">
        <v>-1201740.6299999934</v>
      </c>
      <c r="F47" s="70">
        <v>514034.22999999858</v>
      </c>
      <c r="G47" s="70">
        <v>404550.54000000842</v>
      </c>
    </row>
    <row r="48" spans="1:7" ht="15.75" customHeight="1">
      <c r="A48" s="73" t="s">
        <v>42</v>
      </c>
      <c r="B48" s="70">
        <v>0</v>
      </c>
      <c r="C48" s="70">
        <v>119142.26000000071</v>
      </c>
      <c r="D48" s="70">
        <v>-3590481.8000000007</v>
      </c>
      <c r="E48" s="70">
        <v>-1397179.04</v>
      </c>
      <c r="F48" s="70">
        <v>9836.8999999999651</v>
      </c>
      <c r="G48" s="70">
        <v>10474.530000000028</v>
      </c>
    </row>
    <row r="49" spans="1:7" ht="15.75" customHeight="1">
      <c r="A49" s="73" t="s">
        <v>43</v>
      </c>
      <c r="B49" s="70">
        <v>0</v>
      </c>
      <c r="C49" s="70">
        <v>-58851.669999999925</v>
      </c>
      <c r="D49" s="70">
        <v>251476.29000000004</v>
      </c>
      <c r="E49" s="70">
        <v>494361.88000000035</v>
      </c>
      <c r="F49" s="70">
        <v>-141857.12000000058</v>
      </c>
      <c r="G49" s="70">
        <v>80707.19000000041</v>
      </c>
    </row>
    <row r="50" spans="1:7" ht="15.75" customHeight="1">
      <c r="A50" s="73" t="s">
        <v>41</v>
      </c>
      <c r="B50" s="70">
        <v>0</v>
      </c>
      <c r="C50" s="70">
        <v>-563061.89999999944</v>
      </c>
      <c r="D50" s="70">
        <v>958271.06000000052</v>
      </c>
      <c r="E50" s="70">
        <v>8883.859999999404</v>
      </c>
      <c r="F50" s="70">
        <v>-196719.00000000093</v>
      </c>
      <c r="G50" s="70">
        <v>142809.05000000075</v>
      </c>
    </row>
    <row r="51" spans="1:7" ht="15.75" customHeight="1">
      <c r="A51" s="66" t="s">
        <v>44</v>
      </c>
      <c r="B51" s="67"/>
      <c r="C51" s="67"/>
      <c r="D51" s="67"/>
      <c r="E51" s="67"/>
      <c r="F51" s="67"/>
      <c r="G51" s="67"/>
    </row>
    <row r="52" spans="1:7" ht="15.75" customHeight="1">
      <c r="A52" s="71" t="s">
        <v>95</v>
      </c>
      <c r="B52" s="70">
        <v>0</v>
      </c>
      <c r="C52" s="70">
        <v>-1067802.7399999946</v>
      </c>
      <c r="D52" s="70">
        <v>-1383772.5499999989</v>
      </c>
      <c r="E52" s="70">
        <v>2310453.0499999952</v>
      </c>
      <c r="F52" s="70">
        <v>251991.43000000715</v>
      </c>
      <c r="G52" s="70">
        <v>31385.939999999478</v>
      </c>
    </row>
    <row r="53" spans="1:7" ht="15.75" customHeight="1">
      <c r="A53" s="71" t="s">
        <v>153</v>
      </c>
      <c r="B53" s="70">
        <v>0</v>
      </c>
      <c r="C53" s="70">
        <v>1289516.2800000012</v>
      </c>
      <c r="D53" s="70">
        <v>563728.6400000006</v>
      </c>
      <c r="E53" s="70">
        <v>1353050.2699999996</v>
      </c>
      <c r="F53" s="70">
        <v>-170908.04999999888</v>
      </c>
      <c r="G53" s="70">
        <v>712125.45999999717</v>
      </c>
    </row>
    <row r="54" spans="1:7" ht="15.75" customHeight="1" thickBot="1">
      <c r="A54" s="73" t="s">
        <v>45</v>
      </c>
      <c r="B54" s="70">
        <v>0</v>
      </c>
      <c r="C54" s="70">
        <v>-2897890.5799999982</v>
      </c>
      <c r="D54" s="70">
        <v>2998549.2199999876</v>
      </c>
      <c r="E54" s="70">
        <v>-1133998.0799999833</v>
      </c>
      <c r="F54" s="70">
        <v>102187.14999999478</v>
      </c>
      <c r="G54" s="70">
        <v>18060.879999984056</v>
      </c>
    </row>
    <row r="55" spans="1:7" ht="18">
      <c r="A55" s="74" t="s">
        <v>47</v>
      </c>
      <c r="B55" s="75">
        <v>243981511.11999992</v>
      </c>
      <c r="C55" s="75">
        <f t="shared" ref="C55:G55" si="0">SUM(C15:C54)</f>
        <v>249812426.99000001</v>
      </c>
      <c r="D55" s="75">
        <f t="shared" si="0"/>
        <v>255256484.27999988</v>
      </c>
      <c r="E55" s="75">
        <f t="shared" si="0"/>
        <v>261215621.90999985</v>
      </c>
      <c r="F55" s="75">
        <f t="shared" si="0"/>
        <v>268158358.81999975</v>
      </c>
      <c r="G55" s="75">
        <f t="shared" si="0"/>
        <v>277497843.72999984</v>
      </c>
    </row>
    <row r="56" spans="1:7">
      <c r="A56" s="76"/>
      <c r="B56" s="77"/>
      <c r="C56" s="77"/>
      <c r="D56" s="77"/>
      <c r="E56" s="78"/>
      <c r="F56" s="78"/>
      <c r="G56" s="78"/>
    </row>
    <row r="57" spans="1:7">
      <c r="A57" s="79"/>
      <c r="B57" s="80"/>
      <c r="C57" s="81"/>
      <c r="D57" s="82"/>
      <c r="E57" s="80"/>
      <c r="F57" s="80"/>
      <c r="G57" s="80"/>
    </row>
    <row r="58" spans="1:7" ht="18" hidden="1">
      <c r="A58" s="74" t="s">
        <v>48</v>
      </c>
      <c r="B58" s="75">
        <f t="shared" ref="B58:G58" si="1">SUM(B55:B57)</f>
        <v>243981511.11999992</v>
      </c>
      <c r="C58" s="75">
        <f t="shared" si="1"/>
        <v>249812426.99000001</v>
      </c>
      <c r="D58" s="75">
        <f t="shared" si="1"/>
        <v>255256484.27999988</v>
      </c>
      <c r="E58" s="75">
        <f t="shared" si="1"/>
        <v>261215621.90999985</v>
      </c>
      <c r="F58" s="75">
        <f t="shared" si="1"/>
        <v>268158358.81999975</v>
      </c>
      <c r="G58" s="75">
        <f t="shared" si="1"/>
        <v>277497843.72999984</v>
      </c>
    </row>
    <row r="60" spans="1:7">
      <c r="A60" s="108"/>
    </row>
    <row r="62" spans="1:7">
      <c r="A62" s="106" t="s">
        <v>49</v>
      </c>
    </row>
    <row r="63" spans="1:7">
      <c r="A63" s="107"/>
    </row>
    <row r="64" spans="1:7" ht="35.25" customHeight="1">
      <c r="A64" s="133">
        <v>1</v>
      </c>
      <c r="B64" s="243" t="s">
        <v>80</v>
      </c>
      <c r="C64" s="243"/>
      <c r="D64" s="243"/>
      <c r="E64" s="243"/>
      <c r="F64" s="243"/>
    </row>
    <row r="65" spans="1:8" ht="33.75" customHeight="1">
      <c r="A65" s="133">
        <v>2</v>
      </c>
      <c r="B65" s="243" t="s">
        <v>50</v>
      </c>
      <c r="C65" s="243"/>
      <c r="D65" s="243"/>
      <c r="E65" s="243"/>
      <c r="F65" s="243"/>
    </row>
    <row r="66" spans="1:8" hidden="1">
      <c r="A66" s="133"/>
      <c r="B66" s="134"/>
      <c r="C66" s="134"/>
      <c r="D66" s="134"/>
      <c r="E66" s="134"/>
      <c r="F66" s="134"/>
    </row>
    <row r="67" spans="1:8" hidden="1">
      <c r="A67" s="133"/>
      <c r="B67" s="134"/>
      <c r="C67" s="134"/>
      <c r="D67" s="134"/>
      <c r="E67" s="134"/>
      <c r="F67" s="134"/>
    </row>
    <row r="68" spans="1:8" ht="28.5" customHeight="1">
      <c r="A68" s="133">
        <v>3</v>
      </c>
      <c r="B68" s="243" t="s">
        <v>51</v>
      </c>
      <c r="C68" s="243"/>
      <c r="D68" s="243"/>
      <c r="E68" s="243"/>
      <c r="F68" s="243"/>
    </row>
    <row r="69" spans="1:8" s="110" customFormat="1" ht="19.899999999999999" customHeight="1">
      <c r="A69"/>
      <c r="B69"/>
      <c r="C69"/>
      <c r="D69"/>
      <c r="E69"/>
      <c r="F69"/>
      <c r="G69"/>
      <c r="H69"/>
    </row>
  </sheetData>
  <mergeCells count="5">
    <mergeCell ref="B68:F68"/>
    <mergeCell ref="A10:F10"/>
    <mergeCell ref="A11:F11"/>
    <mergeCell ref="B65:F65"/>
    <mergeCell ref="B64:F64"/>
  </mergeCells>
  <dataValidations count="2">
    <dataValidation type="list" allowBlank="1" showInputMessage="1" showErrorMessage="1" sqref="B14:G14">
      <formula1>"CGAAP, MIFRS, USGAAP, ASPE"</formula1>
    </dataValidation>
    <dataValidation allowBlank="1" showInputMessage="1" showErrorMessage="1" promptTitle="Date Format" prompt="E.g:  &quot;August 1, 2011&quot;" sqref="G7"/>
  </dataValidations>
  <printOptions horizontalCentered="1"/>
  <pageMargins left="0.70866141732283472" right="0.70866141732283472" top="1.5354330708661419" bottom="0.74803149606299213" header="0.39370078740157483" footer="0.31496062992125984"/>
  <pageSetup scale="49" orientation="portrait" r:id="rId1"/>
  <headerFooter>
    <oddHeader>&amp;R&amp;12Toronto Hydro-Electric System Limited
EB-2018-0165
Exhibit 4A
Tab 1
Schedule 3
ORIGINAL
Page &amp;P of &amp;N</oddHeader>
  </headerFooter>
  <rowBreaks count="1" manualBreakCount="1">
    <brk id="45"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94"/>
  <sheetViews>
    <sheetView view="pageBreakPreview" zoomScale="50" zoomScaleNormal="100" zoomScaleSheetLayoutView="50" zoomScalePageLayoutView="40" workbookViewId="0">
      <selection activeCell="A6" sqref="A6"/>
    </sheetView>
  </sheetViews>
  <sheetFormatPr defaultRowHeight="15"/>
  <cols>
    <col min="1" max="1" width="56.85546875" customWidth="1"/>
    <col min="2" max="8" width="14" customWidth="1"/>
    <col min="9" max="10" width="14.42578125" customWidth="1"/>
    <col min="13" max="13" width="13.28515625" bestFit="1" customWidth="1"/>
    <col min="14" max="14" width="20.28515625" bestFit="1" customWidth="1"/>
  </cols>
  <sheetData>
    <row r="1" spans="1:10">
      <c r="I1" s="83" t="s">
        <v>0</v>
      </c>
      <c r="J1" s="2"/>
    </row>
    <row r="2" spans="1:10">
      <c r="I2" s="83" t="s">
        <v>1</v>
      </c>
      <c r="J2" s="3"/>
    </row>
    <row r="3" spans="1:10">
      <c r="I3" s="83" t="s">
        <v>2</v>
      </c>
      <c r="J3" s="3"/>
    </row>
    <row r="4" spans="1:10">
      <c r="I4" s="83" t="s">
        <v>3</v>
      </c>
      <c r="J4" s="3"/>
    </row>
    <row r="5" spans="1:10">
      <c r="I5" s="83" t="s">
        <v>4</v>
      </c>
      <c r="J5" s="4"/>
    </row>
    <row r="6" spans="1:10">
      <c r="I6" s="83"/>
      <c r="J6" s="2"/>
    </row>
    <row r="7" spans="1:10">
      <c r="I7" s="83" t="s">
        <v>5</v>
      </c>
      <c r="J7" s="4"/>
    </row>
    <row r="9" spans="1:10" ht="18">
      <c r="A9" s="245" t="s">
        <v>79</v>
      </c>
      <c r="B9" s="245"/>
      <c r="C9" s="245"/>
      <c r="D9" s="245"/>
      <c r="E9" s="245"/>
      <c r="F9" s="245"/>
      <c r="G9" s="245"/>
      <c r="H9" s="245"/>
      <c r="I9" s="245"/>
      <c r="J9" s="245"/>
    </row>
    <row r="10" spans="1:10" ht="18">
      <c r="A10" s="245" t="s">
        <v>52</v>
      </c>
      <c r="B10" s="245"/>
      <c r="C10" s="245"/>
      <c r="D10" s="245"/>
      <c r="E10" s="245"/>
      <c r="F10" s="245"/>
      <c r="G10" s="245"/>
      <c r="H10" s="245"/>
      <c r="I10" s="245"/>
      <c r="J10" s="245"/>
    </row>
    <row r="12" spans="1:10" ht="33" customHeight="1" thickBot="1">
      <c r="A12" s="84"/>
      <c r="B12" s="84"/>
      <c r="C12" s="84"/>
      <c r="D12" s="84"/>
      <c r="E12" s="84"/>
      <c r="F12" s="84"/>
      <c r="G12" s="84"/>
      <c r="H12" s="84"/>
      <c r="I12" s="84"/>
      <c r="J12" s="105" t="s">
        <v>6</v>
      </c>
    </row>
    <row r="13" spans="1:10" ht="96" customHeight="1" thickBot="1">
      <c r="A13" s="85" t="s">
        <v>53</v>
      </c>
      <c r="B13" s="8" t="str">
        <f>'Sch02==App2-JA'!B13</f>
        <v>Last Rebasing Year (2015 Board-Approved)</v>
      </c>
      <c r="C13" s="8" t="str">
        <f>'Sch02==App2-JA'!C13</f>
        <v>2015 Actuals</v>
      </c>
      <c r="D13" s="8" t="str">
        <f>'Sch02==App2-JA'!D13</f>
        <v>2016 Actuals</v>
      </c>
      <c r="E13" s="8" t="str">
        <f>'Sch02==App2-JA'!E13</f>
        <v>2017 Actuals</v>
      </c>
      <c r="F13" s="8" t="str">
        <f>'Sch02==App2-JA'!F13</f>
        <v>2018 Bridge Year</v>
      </c>
      <c r="G13" s="8" t="str">
        <f>'Sch02==App2-JA'!G13</f>
        <v>2019 Bridge Year</v>
      </c>
      <c r="H13" s="8" t="str">
        <f>'Sch02==App2-JA'!H13</f>
        <v>2020 Test Year</v>
      </c>
      <c r="I13" s="8" t="str">
        <f>"Variance (Test Year vs. " &amp; E13 &amp;")"</f>
        <v>Variance (Test Year vs. 2017 Actuals)</v>
      </c>
      <c r="J13" s="61" t="str">
        <f>"Variance (Test Year vs. " &amp; B13</f>
        <v>Variance (Test Year vs. Last Rebasing Year (2015 Board-Approved)</v>
      </c>
    </row>
    <row r="14" spans="1:10" ht="15.75" thickBot="1">
      <c r="A14" s="13" t="s">
        <v>7</v>
      </c>
      <c r="B14" s="14" t="s">
        <v>8</v>
      </c>
      <c r="C14" s="14" t="s">
        <v>8</v>
      </c>
      <c r="D14" s="14" t="s">
        <v>8</v>
      </c>
      <c r="E14" s="14" t="s">
        <v>8</v>
      </c>
      <c r="F14" s="14" t="s">
        <v>8</v>
      </c>
      <c r="G14" s="14" t="s">
        <v>8</v>
      </c>
      <c r="H14" s="14" t="s">
        <v>8</v>
      </c>
      <c r="I14" s="14"/>
      <c r="J14" s="62"/>
    </row>
    <row r="15" spans="1:10">
      <c r="A15" s="92"/>
      <c r="B15" s="124"/>
      <c r="C15" s="125"/>
      <c r="D15" s="125"/>
      <c r="E15" s="125"/>
      <c r="F15" s="125"/>
      <c r="G15" s="125"/>
      <c r="H15" s="125"/>
      <c r="I15" s="123"/>
      <c r="J15" s="86"/>
    </row>
    <row r="16" spans="1:10">
      <c r="A16" s="130" t="s">
        <v>154</v>
      </c>
      <c r="B16" s="128"/>
      <c r="C16" s="128"/>
      <c r="D16" s="128"/>
      <c r="E16" s="127"/>
      <c r="F16" s="127"/>
      <c r="G16" s="127"/>
      <c r="H16" s="127"/>
      <c r="I16" s="128"/>
      <c r="J16" s="88"/>
    </row>
    <row r="17" spans="1:13">
      <c r="A17" s="129" t="s">
        <v>141</v>
      </c>
      <c r="B17" s="89">
        <v>0</v>
      </c>
      <c r="C17" s="89">
        <v>6299307.6199999992</v>
      </c>
      <c r="D17" s="89">
        <v>7609330.3600000003</v>
      </c>
      <c r="E17" s="89">
        <v>6687144.0499999989</v>
      </c>
      <c r="F17" s="89">
        <v>6623250.1900000013</v>
      </c>
      <c r="G17" s="89">
        <v>6756055.04</v>
      </c>
      <c r="H17" s="89">
        <v>6007911.9400000004</v>
      </c>
      <c r="I17" s="127">
        <f t="shared" ref="I17:I29" si="0">H17-E17</f>
        <v>-679232.10999999847</v>
      </c>
      <c r="J17" s="88">
        <f t="shared" ref="J17:J29" si="1">H17-B17</f>
        <v>6007911.9400000004</v>
      </c>
      <c r="M17" s="104"/>
    </row>
    <row r="18" spans="1:13">
      <c r="A18" s="129" t="s">
        <v>142</v>
      </c>
      <c r="B18" s="89">
        <v>0</v>
      </c>
      <c r="C18" s="89">
        <v>2641790.15</v>
      </c>
      <c r="D18" s="89">
        <v>2943410.7100000004</v>
      </c>
      <c r="E18" s="89">
        <v>3229515.5000000005</v>
      </c>
      <c r="F18" s="89">
        <v>4524370.5700000012</v>
      </c>
      <c r="G18" s="89">
        <v>5225930.63</v>
      </c>
      <c r="H18" s="89">
        <v>5474479.5500000007</v>
      </c>
      <c r="I18" s="127">
        <f t="shared" ref="I18:I19" si="2">H18-E18</f>
        <v>2244964.0500000003</v>
      </c>
      <c r="J18" s="88">
        <f t="shared" ref="J18:J19" si="3">H18-B18</f>
        <v>5474479.5500000007</v>
      </c>
      <c r="M18" s="104"/>
    </row>
    <row r="19" spans="1:13">
      <c r="A19" s="129" t="s">
        <v>143</v>
      </c>
      <c r="B19" s="89">
        <v>0</v>
      </c>
      <c r="C19" s="89">
        <v>5564186.2599999998</v>
      </c>
      <c r="D19" s="89">
        <v>5279707.0300000012</v>
      </c>
      <c r="E19" s="89">
        <v>5550919.6099999994</v>
      </c>
      <c r="F19" s="89">
        <v>5432598.3699999992</v>
      </c>
      <c r="G19" s="89">
        <v>5625150.4700000007</v>
      </c>
      <c r="H19" s="89">
        <v>5552392.7899999991</v>
      </c>
      <c r="I19" s="127">
        <f t="shared" si="2"/>
        <v>1473.179999999702</v>
      </c>
      <c r="J19" s="88">
        <f t="shared" si="3"/>
        <v>5552392.7899999991</v>
      </c>
      <c r="M19" s="104"/>
    </row>
    <row r="20" spans="1:13">
      <c r="A20" s="129" t="s">
        <v>36</v>
      </c>
      <c r="B20" s="89">
        <v>0</v>
      </c>
      <c r="C20" s="89">
        <v>16119292.529999994</v>
      </c>
      <c r="D20" s="89">
        <v>16798819.490000006</v>
      </c>
      <c r="E20" s="89">
        <v>20320886.099999998</v>
      </c>
      <c r="F20" s="89">
        <v>17044354.100000001</v>
      </c>
      <c r="G20" s="89">
        <v>17009642.179999992</v>
      </c>
      <c r="H20" s="89">
        <v>17174867.18</v>
      </c>
      <c r="I20" s="127">
        <f t="shared" si="0"/>
        <v>-3146018.9199999981</v>
      </c>
      <c r="J20" s="88">
        <f t="shared" si="1"/>
        <v>17174867.18</v>
      </c>
    </row>
    <row r="21" spans="1:13">
      <c r="A21" s="129" t="s">
        <v>68</v>
      </c>
      <c r="B21" s="89">
        <v>0</v>
      </c>
      <c r="C21" s="87">
        <v>16449941.109999999</v>
      </c>
      <c r="D21" s="87">
        <v>15246162.359999998</v>
      </c>
      <c r="E21" s="87">
        <v>15942007.120000007</v>
      </c>
      <c r="F21" s="87">
        <v>16372003.980000002</v>
      </c>
      <c r="G21" s="87">
        <v>16537781.92999999</v>
      </c>
      <c r="H21" s="87">
        <v>16645293.440000001</v>
      </c>
      <c r="I21" s="127">
        <f t="shared" si="0"/>
        <v>703286.31999999471</v>
      </c>
      <c r="J21" s="88">
        <f t="shared" si="1"/>
        <v>16645293.440000001</v>
      </c>
    </row>
    <row r="22" spans="1:13">
      <c r="A22" s="129" t="s">
        <v>81</v>
      </c>
      <c r="B22" s="89">
        <v>0</v>
      </c>
      <c r="C22" s="89">
        <v>2346523.9299999997</v>
      </c>
      <c r="D22" s="89">
        <v>2394209.7399999993</v>
      </c>
      <c r="E22" s="89">
        <v>2240337.23</v>
      </c>
      <c r="F22" s="89">
        <v>2594358.9400000013</v>
      </c>
      <c r="G22" s="89">
        <v>2791532.8999999994</v>
      </c>
      <c r="H22" s="89">
        <v>2706540.2899999996</v>
      </c>
      <c r="I22" s="127">
        <f t="shared" si="0"/>
        <v>466203.05999999959</v>
      </c>
      <c r="J22" s="88">
        <f t="shared" si="1"/>
        <v>2706540.2899999996</v>
      </c>
    </row>
    <row r="23" spans="1:13">
      <c r="A23" s="129" t="s">
        <v>144</v>
      </c>
      <c r="B23" s="89">
        <v>0</v>
      </c>
      <c r="C23" s="89">
        <v>5403068.5200000014</v>
      </c>
      <c r="D23" s="89">
        <v>5434323.9700000007</v>
      </c>
      <c r="E23" s="89">
        <v>6255443.5000000075</v>
      </c>
      <c r="F23" s="89">
        <v>7770991.1100000124</v>
      </c>
      <c r="G23" s="89">
        <v>8679731.3800000064</v>
      </c>
      <c r="H23" s="89">
        <v>8748093.0400000103</v>
      </c>
      <c r="I23" s="127">
        <f t="shared" si="0"/>
        <v>2492649.5400000028</v>
      </c>
      <c r="J23" s="88">
        <f t="shared" si="1"/>
        <v>8748093.0400000103</v>
      </c>
    </row>
    <row r="24" spans="1:13">
      <c r="A24" s="129" t="s">
        <v>38</v>
      </c>
      <c r="B24" s="89">
        <v>0</v>
      </c>
      <c r="C24" s="89">
        <v>10150968.389999988</v>
      </c>
      <c r="D24" s="89">
        <v>9985319.9099999946</v>
      </c>
      <c r="E24" s="89">
        <v>11648323.790000003</v>
      </c>
      <c r="F24" s="89">
        <v>9920680.7699999884</v>
      </c>
      <c r="G24" s="89">
        <v>9563039.9900000002</v>
      </c>
      <c r="H24" s="89">
        <v>9573222.6299999952</v>
      </c>
      <c r="I24" s="127">
        <f t="shared" si="0"/>
        <v>-2075101.1600000076</v>
      </c>
      <c r="J24" s="88">
        <f t="shared" si="1"/>
        <v>9573222.6299999952</v>
      </c>
    </row>
    <row r="25" spans="1:13">
      <c r="A25" s="129" t="s">
        <v>145</v>
      </c>
      <c r="B25" s="89">
        <v>0</v>
      </c>
      <c r="C25" s="89">
        <v>11173260.180000002</v>
      </c>
      <c r="D25" s="89">
        <v>18050198.550000004</v>
      </c>
      <c r="E25" s="89">
        <v>11453072.340000002</v>
      </c>
      <c r="F25" s="89">
        <v>14806869.79999999</v>
      </c>
      <c r="G25" s="89">
        <v>15255534.029999997</v>
      </c>
      <c r="H25" s="89">
        <v>13078885.950000001</v>
      </c>
      <c r="I25" s="127">
        <f t="shared" si="0"/>
        <v>1625813.6099999994</v>
      </c>
      <c r="J25" s="88">
        <f t="shared" si="1"/>
        <v>13078885.950000001</v>
      </c>
    </row>
    <row r="26" spans="1:13">
      <c r="A26" s="129" t="s">
        <v>37</v>
      </c>
      <c r="B26" s="89">
        <v>0</v>
      </c>
      <c r="C26" s="91">
        <v>19517271.249999989</v>
      </c>
      <c r="D26" s="91">
        <v>19512131.999999993</v>
      </c>
      <c r="E26" s="89">
        <v>20531663.369999997</v>
      </c>
      <c r="F26" s="89">
        <v>19135480.190000013</v>
      </c>
      <c r="G26" s="89">
        <v>20262175.759999987</v>
      </c>
      <c r="H26" s="89">
        <v>21785204.64000003</v>
      </c>
      <c r="I26" s="127">
        <f t="shared" si="0"/>
        <v>1253541.2700000331</v>
      </c>
      <c r="J26" s="88">
        <f t="shared" si="1"/>
        <v>21785204.64000003</v>
      </c>
    </row>
    <row r="27" spans="1:13">
      <c r="A27" s="129" t="s">
        <v>146</v>
      </c>
      <c r="B27" s="89">
        <v>0</v>
      </c>
      <c r="C27" s="91">
        <v>10117029.569999998</v>
      </c>
      <c r="D27" s="91">
        <v>9813381.7300000004</v>
      </c>
      <c r="E27" s="89">
        <v>11049431.390000006</v>
      </c>
      <c r="F27" s="89">
        <v>10948174.390000002</v>
      </c>
      <c r="G27" s="89">
        <v>10986469.010000005</v>
      </c>
      <c r="H27" s="89">
        <v>10991917.920000004</v>
      </c>
      <c r="I27" s="127">
        <f t="shared" si="0"/>
        <v>-57513.470000002533</v>
      </c>
      <c r="J27" s="88">
        <f t="shared" si="1"/>
        <v>10991917.920000004</v>
      </c>
    </row>
    <row r="28" spans="1:13">
      <c r="A28" s="129" t="s">
        <v>147</v>
      </c>
      <c r="B28" s="89">
        <v>0</v>
      </c>
      <c r="C28" s="89">
        <v>10357185.319999998</v>
      </c>
      <c r="D28" s="89">
        <v>13391574.100000005</v>
      </c>
      <c r="E28" s="89">
        <v>11425499.84</v>
      </c>
      <c r="F28" s="89">
        <v>11684523.310000006</v>
      </c>
      <c r="G28" s="89">
        <v>12300725.739999996</v>
      </c>
      <c r="H28" s="89">
        <v>12646754.780000005</v>
      </c>
      <c r="I28" s="127">
        <f t="shared" si="0"/>
        <v>1221254.9400000051</v>
      </c>
      <c r="J28" s="88">
        <f t="shared" si="1"/>
        <v>12646754.780000005</v>
      </c>
    </row>
    <row r="29" spans="1:13">
      <c r="A29" s="92" t="s">
        <v>54</v>
      </c>
      <c r="B29" s="93">
        <f t="shared" ref="B29:H29" si="4">SUM(B17:B28)</f>
        <v>0</v>
      </c>
      <c r="C29" s="93">
        <f t="shared" si="4"/>
        <v>116139824.82999995</v>
      </c>
      <c r="D29" s="93">
        <f t="shared" si="4"/>
        <v>126458569.95000002</v>
      </c>
      <c r="E29" s="93">
        <f t="shared" si="4"/>
        <v>126334243.84000002</v>
      </c>
      <c r="F29" s="93">
        <f t="shared" si="4"/>
        <v>126857655.72</v>
      </c>
      <c r="G29" s="93">
        <f t="shared" si="4"/>
        <v>130993769.05999997</v>
      </c>
      <c r="H29" s="93">
        <f t="shared" si="4"/>
        <v>130385564.15000005</v>
      </c>
      <c r="I29" s="127">
        <f t="shared" si="0"/>
        <v>4051320.3100000322</v>
      </c>
      <c r="J29" s="88">
        <f t="shared" si="1"/>
        <v>130385564.15000005</v>
      </c>
    </row>
    <row r="30" spans="1:13">
      <c r="A30" s="92"/>
      <c r="B30" s="218"/>
      <c r="C30" s="218"/>
      <c r="D30" s="218"/>
      <c r="E30" s="93"/>
      <c r="F30" s="93"/>
      <c r="G30" s="93"/>
      <c r="H30" s="93"/>
      <c r="I30" s="127"/>
      <c r="J30" s="88"/>
    </row>
    <row r="31" spans="1:13">
      <c r="A31" s="130" t="s">
        <v>150</v>
      </c>
      <c r="B31" s="128"/>
      <c r="C31" s="128"/>
      <c r="D31" s="128"/>
      <c r="E31" s="127"/>
      <c r="F31" s="127"/>
      <c r="G31" s="127"/>
      <c r="H31" s="127"/>
      <c r="I31" s="127"/>
      <c r="J31" s="88"/>
    </row>
    <row r="32" spans="1:13">
      <c r="A32" s="129" t="s">
        <v>55</v>
      </c>
      <c r="B32" s="91">
        <v>0</v>
      </c>
      <c r="C32" s="91">
        <v>15699918.51</v>
      </c>
      <c r="D32" s="91">
        <v>13365703.709999999</v>
      </c>
      <c r="E32" s="89">
        <v>15527683.099999996</v>
      </c>
      <c r="F32" s="89">
        <v>15866246.550000001</v>
      </c>
      <c r="G32" s="89">
        <v>16234533.819999998</v>
      </c>
      <c r="H32" s="89">
        <v>20691923.800000001</v>
      </c>
      <c r="I32" s="127">
        <f>H32-E32</f>
        <v>5164240.7000000048</v>
      </c>
      <c r="J32" s="88">
        <f>H32-B32</f>
        <v>20691923.800000001</v>
      </c>
    </row>
    <row r="33" spans="1:10">
      <c r="A33" s="129" t="s">
        <v>56</v>
      </c>
      <c r="B33" s="89">
        <v>0</v>
      </c>
      <c r="C33" s="89">
        <v>10770490.07</v>
      </c>
      <c r="D33" s="89">
        <v>10267627.140000001</v>
      </c>
      <c r="E33" s="89">
        <v>9243334.7400000002</v>
      </c>
      <c r="F33" s="89">
        <v>12098712.969999999</v>
      </c>
      <c r="G33" s="89">
        <v>12436928.139999999</v>
      </c>
      <c r="H33" s="89">
        <v>12576185.390000001</v>
      </c>
      <c r="I33" s="127">
        <f>H33-E33</f>
        <v>3332850.6500000004</v>
      </c>
      <c r="J33" s="88">
        <f>H33-B33</f>
        <v>12576185.390000001</v>
      </c>
    </row>
    <row r="34" spans="1:10">
      <c r="A34" s="129" t="s">
        <v>57</v>
      </c>
      <c r="B34" s="217">
        <v>0</v>
      </c>
      <c r="C34" s="217">
        <v>11404102.639999995</v>
      </c>
      <c r="D34" s="217">
        <v>11575617.029999999</v>
      </c>
      <c r="E34" s="217">
        <v>11502242.639999997</v>
      </c>
      <c r="F34" s="217">
        <v>10447143.459999999</v>
      </c>
      <c r="G34" s="217">
        <v>10564869.280000001</v>
      </c>
      <c r="H34" s="217">
        <v>11270884.940000003</v>
      </c>
      <c r="I34" s="127">
        <f>H34-E34</f>
        <v>-231357.69999999367</v>
      </c>
      <c r="J34" s="88">
        <f>H34-B34</f>
        <v>11270884.940000003</v>
      </c>
    </row>
    <row r="35" spans="1:10">
      <c r="A35" s="129" t="s">
        <v>58</v>
      </c>
      <c r="B35" s="217">
        <v>0</v>
      </c>
      <c r="C35" s="217">
        <v>3091502.5599999996</v>
      </c>
      <c r="D35" s="217">
        <v>2892742.5200000005</v>
      </c>
      <c r="E35" s="217">
        <v>3285200.129999999</v>
      </c>
      <c r="F35" s="217">
        <v>4582263.6000000034</v>
      </c>
      <c r="G35" s="217">
        <v>4741055.1500000022</v>
      </c>
      <c r="H35" s="217">
        <v>4863895.870000001</v>
      </c>
      <c r="I35" s="127">
        <f>H35-E35</f>
        <v>1578695.7400000021</v>
      </c>
      <c r="J35" s="88">
        <f>H35-B35</f>
        <v>4863895.870000001</v>
      </c>
    </row>
    <row r="36" spans="1:10">
      <c r="A36" s="92" t="s">
        <v>54</v>
      </c>
      <c r="B36" s="93">
        <f>SUM(B32:B35)</f>
        <v>0</v>
      </c>
      <c r="C36" s="93">
        <f t="shared" ref="C36:H36" si="5">SUM(C32:C35)</f>
        <v>40966013.779999994</v>
      </c>
      <c r="D36" s="93">
        <f t="shared" si="5"/>
        <v>38101690.400000006</v>
      </c>
      <c r="E36" s="93">
        <f t="shared" si="5"/>
        <v>39558460.609999985</v>
      </c>
      <c r="F36" s="93">
        <f t="shared" si="5"/>
        <v>42994366.579999998</v>
      </c>
      <c r="G36" s="93">
        <f t="shared" si="5"/>
        <v>43977386.390000001</v>
      </c>
      <c r="H36" s="93">
        <f t="shared" si="5"/>
        <v>49402890</v>
      </c>
      <c r="I36" s="127">
        <f>H36-E36</f>
        <v>9844429.3900000155</v>
      </c>
      <c r="J36" s="88">
        <f>H36-B36</f>
        <v>49402890</v>
      </c>
    </row>
    <row r="37" spans="1:10">
      <c r="A37" s="92"/>
      <c r="B37" s="218"/>
      <c r="C37" s="218"/>
      <c r="D37" s="218"/>
      <c r="E37" s="93"/>
      <c r="F37" s="93"/>
      <c r="G37" s="93"/>
      <c r="H37" s="93"/>
      <c r="I37" s="127"/>
      <c r="J37" s="88"/>
    </row>
    <row r="38" spans="1:10">
      <c r="A38" s="130" t="s">
        <v>148</v>
      </c>
      <c r="B38" s="128"/>
      <c r="C38" s="128"/>
      <c r="D38" s="128"/>
      <c r="E38" s="127"/>
      <c r="F38" s="127"/>
      <c r="G38" s="127"/>
      <c r="H38" s="127"/>
      <c r="I38" s="127"/>
      <c r="J38" s="88"/>
    </row>
    <row r="39" spans="1:10">
      <c r="A39" s="129" t="s">
        <v>59</v>
      </c>
      <c r="B39" s="91">
        <v>0</v>
      </c>
      <c r="C39" s="91">
        <v>710000</v>
      </c>
      <c r="D39" s="91">
        <v>910000</v>
      </c>
      <c r="E39" s="89">
        <v>800113.49</v>
      </c>
      <c r="F39" s="89">
        <v>810000</v>
      </c>
      <c r="G39" s="89">
        <v>826200</v>
      </c>
      <c r="H39" s="89">
        <v>859578.48</v>
      </c>
      <c r="I39" s="127">
        <f>H39-E39</f>
        <v>59464.989999999991</v>
      </c>
      <c r="J39" s="88">
        <f>H39-B39</f>
        <v>859578.48</v>
      </c>
    </row>
    <row r="40" spans="1:10">
      <c r="A40" s="92" t="s">
        <v>54</v>
      </c>
      <c r="B40" s="93">
        <f>SUM(B39)</f>
        <v>0</v>
      </c>
      <c r="C40" s="93">
        <f t="shared" ref="C40:H40" si="6">SUM(C39)</f>
        <v>710000</v>
      </c>
      <c r="D40" s="93">
        <f t="shared" si="6"/>
        <v>910000</v>
      </c>
      <c r="E40" s="93">
        <f t="shared" si="6"/>
        <v>800113.49</v>
      </c>
      <c r="F40" s="93">
        <f t="shared" si="6"/>
        <v>810000</v>
      </c>
      <c r="G40" s="93">
        <f t="shared" si="6"/>
        <v>826200</v>
      </c>
      <c r="H40" s="93">
        <f t="shared" si="6"/>
        <v>859578.48</v>
      </c>
      <c r="I40" s="127">
        <f>H40-E40</f>
        <v>59464.989999999991</v>
      </c>
      <c r="J40" s="88">
        <f>H40-B40</f>
        <v>859578.48</v>
      </c>
    </row>
    <row r="41" spans="1:10">
      <c r="A41" s="92"/>
      <c r="B41" s="218"/>
      <c r="C41" s="218"/>
      <c r="D41" s="218"/>
      <c r="E41" s="93"/>
      <c r="F41" s="93"/>
      <c r="G41" s="93"/>
      <c r="H41" s="93"/>
      <c r="I41" s="127"/>
      <c r="J41" s="88"/>
    </row>
    <row r="42" spans="1:10">
      <c r="A42" s="130" t="s">
        <v>149</v>
      </c>
      <c r="B42" s="127"/>
      <c r="C42" s="127"/>
      <c r="D42" s="127"/>
      <c r="E42" s="127"/>
      <c r="F42" s="127"/>
      <c r="G42" s="127"/>
      <c r="H42" s="127"/>
      <c r="I42" s="127"/>
      <c r="J42" s="88"/>
    </row>
    <row r="43" spans="1:10">
      <c r="A43" s="129" t="s">
        <v>135</v>
      </c>
      <c r="B43" s="217">
        <v>0</v>
      </c>
      <c r="C43" s="217">
        <v>4619608.4099999908</v>
      </c>
      <c r="D43" s="217">
        <v>5177628.490000003</v>
      </c>
      <c r="E43" s="217">
        <v>5137366.3599999994</v>
      </c>
      <c r="F43" s="217">
        <v>4793964.99</v>
      </c>
      <c r="G43" s="217">
        <v>4822346.6999999993</v>
      </c>
      <c r="H43" s="217">
        <v>4955163.3000000045</v>
      </c>
      <c r="I43" s="127">
        <f>H43-E43</f>
        <v>-182203.05999999493</v>
      </c>
      <c r="J43" s="88">
        <f>H43-B43</f>
        <v>4955163.3000000045</v>
      </c>
    </row>
    <row r="44" spans="1:10">
      <c r="A44" s="129" t="s">
        <v>136</v>
      </c>
      <c r="B44" s="91">
        <v>0</v>
      </c>
      <c r="C44" s="91">
        <v>2522954.46</v>
      </c>
      <c r="D44" s="91">
        <v>2666560.5500000012</v>
      </c>
      <c r="E44" s="89">
        <v>2496328.4200000004</v>
      </c>
      <c r="F44" s="89">
        <v>2677414.94</v>
      </c>
      <c r="G44" s="89">
        <v>2765447.9000000004</v>
      </c>
      <c r="H44" s="89">
        <v>2863329.7299999995</v>
      </c>
      <c r="I44" s="127">
        <f>H44-E44</f>
        <v>367001.30999999912</v>
      </c>
      <c r="J44" s="88">
        <f>H44-B44</f>
        <v>2863329.7299999995</v>
      </c>
    </row>
    <row r="45" spans="1:10">
      <c r="A45" s="129" t="s">
        <v>137</v>
      </c>
      <c r="B45" s="91">
        <v>0</v>
      </c>
      <c r="C45" s="91">
        <v>6993971.7199999997</v>
      </c>
      <c r="D45" s="91">
        <v>7330509.2000000039</v>
      </c>
      <c r="E45" s="89">
        <v>7025999.8400000026</v>
      </c>
      <c r="F45" s="89">
        <v>7771504.950000002</v>
      </c>
      <c r="G45" s="89">
        <v>7866386.2300000032</v>
      </c>
      <c r="H45" s="89">
        <v>8089477.1600000039</v>
      </c>
      <c r="I45" s="127">
        <f>H45-E45</f>
        <v>1063477.3200000012</v>
      </c>
      <c r="J45" s="88">
        <f>H45-B45</f>
        <v>8089477.1600000039</v>
      </c>
    </row>
    <row r="46" spans="1:10">
      <c r="A46" s="92" t="s">
        <v>54</v>
      </c>
      <c r="B46" s="93">
        <f>SUM(B43:B45)</f>
        <v>0</v>
      </c>
      <c r="C46" s="93">
        <f t="shared" ref="C46:H46" si="7">SUM(C43:C45)</f>
        <v>14136534.589999991</v>
      </c>
      <c r="D46" s="93">
        <f t="shared" si="7"/>
        <v>15174698.24000001</v>
      </c>
      <c r="E46" s="93">
        <f t="shared" si="7"/>
        <v>14659694.620000001</v>
      </c>
      <c r="F46" s="93">
        <f t="shared" si="7"/>
        <v>15242884.880000003</v>
      </c>
      <c r="G46" s="93">
        <f t="shared" si="7"/>
        <v>15454180.830000002</v>
      </c>
      <c r="H46" s="93">
        <f t="shared" si="7"/>
        <v>15907970.190000009</v>
      </c>
      <c r="I46" s="127">
        <f>H46-E46</f>
        <v>1248275.5700000077</v>
      </c>
      <c r="J46" s="88">
        <f>H46-B46</f>
        <v>15907970.190000009</v>
      </c>
    </row>
    <row r="47" spans="1:10">
      <c r="A47" s="92"/>
      <c r="B47" s="218"/>
      <c r="C47" s="218"/>
      <c r="D47" s="218"/>
      <c r="E47" s="93"/>
      <c r="F47" s="93"/>
      <c r="G47" s="93"/>
      <c r="H47" s="93"/>
      <c r="I47" s="127"/>
      <c r="J47" s="88"/>
    </row>
    <row r="48" spans="1:10">
      <c r="A48" s="130" t="s">
        <v>98</v>
      </c>
      <c r="B48" s="128"/>
      <c r="C48" s="128"/>
      <c r="D48" s="128"/>
      <c r="E48" s="127"/>
      <c r="F48" s="127"/>
      <c r="G48" s="127"/>
      <c r="H48" s="127"/>
      <c r="I48" s="127"/>
      <c r="J48" s="88"/>
    </row>
    <row r="49" spans="1:10">
      <c r="A49" s="129" t="s">
        <v>60</v>
      </c>
      <c r="B49" s="89">
        <v>0</v>
      </c>
      <c r="C49" s="89">
        <v>2681974.1599999997</v>
      </c>
      <c r="D49" s="89">
        <v>2925892.7799999993</v>
      </c>
      <c r="E49" s="89">
        <v>2968187.8899999987</v>
      </c>
      <c r="F49" s="89">
        <v>3230210.06</v>
      </c>
      <c r="G49" s="89">
        <v>3262057.02</v>
      </c>
      <c r="H49" s="89">
        <v>3356975.2700000005</v>
      </c>
      <c r="I49" s="127">
        <f>H49-E49</f>
        <v>388787.38000000175</v>
      </c>
      <c r="J49" s="88">
        <f>H49-B49</f>
        <v>3356975.2700000005</v>
      </c>
    </row>
    <row r="50" spans="1:10">
      <c r="A50" s="129" t="s">
        <v>61</v>
      </c>
      <c r="B50" s="217">
        <v>0</v>
      </c>
      <c r="C50" s="217">
        <v>27882468.090000007</v>
      </c>
      <c r="D50" s="217">
        <v>28298909.529999997</v>
      </c>
      <c r="E50" s="217">
        <v>30933557.359999996</v>
      </c>
      <c r="F50" s="217">
        <v>33841904.609999999</v>
      </c>
      <c r="G50" s="217">
        <v>35312686.069999993</v>
      </c>
      <c r="H50" s="217">
        <v>35585418.590000004</v>
      </c>
      <c r="I50" s="127">
        <f>H50-E50</f>
        <v>4651861.2300000079</v>
      </c>
      <c r="J50" s="88">
        <f>H50-B50</f>
        <v>35585418.590000004</v>
      </c>
    </row>
    <row r="51" spans="1:10">
      <c r="A51" s="129" t="s">
        <v>62</v>
      </c>
      <c r="B51" s="217">
        <v>0</v>
      </c>
      <c r="C51" s="217">
        <v>1159084.2500000005</v>
      </c>
      <c r="D51" s="217">
        <v>1370226.0100000009</v>
      </c>
      <c r="E51" s="217">
        <v>1581378.1799999997</v>
      </c>
      <c r="F51" s="217">
        <v>1588275.52</v>
      </c>
      <c r="G51" s="217">
        <v>1620055.06</v>
      </c>
      <c r="H51" s="217">
        <v>1720896.6400000013</v>
      </c>
      <c r="I51" s="127">
        <f>H51-E51</f>
        <v>139518.46000000159</v>
      </c>
      <c r="J51" s="88">
        <f>H51-B51</f>
        <v>1720896.6400000013</v>
      </c>
    </row>
    <row r="52" spans="1:10">
      <c r="A52" s="129" t="s">
        <v>63</v>
      </c>
      <c r="B52" s="91">
        <v>0</v>
      </c>
      <c r="C52" s="91">
        <v>2652879.69</v>
      </c>
      <c r="D52" s="91">
        <v>2449362.4300000006</v>
      </c>
      <c r="E52" s="89">
        <v>2869036.5599999991</v>
      </c>
      <c r="F52" s="89">
        <v>2991744.3</v>
      </c>
      <c r="G52" s="89">
        <v>3291504.9899999998</v>
      </c>
      <c r="H52" s="89">
        <v>3366722.04</v>
      </c>
      <c r="I52" s="127">
        <f>H52-E52</f>
        <v>497685.48000000091</v>
      </c>
      <c r="J52" s="88">
        <f>H52-B52</f>
        <v>3366722.04</v>
      </c>
    </row>
    <row r="53" spans="1:10">
      <c r="A53" s="92" t="s">
        <v>54</v>
      </c>
      <c r="B53" s="93">
        <f>SUM(B49:B52)</f>
        <v>0</v>
      </c>
      <c r="C53" s="93">
        <f t="shared" ref="C53:H53" si="8">SUM(C49:C52)</f>
        <v>34376406.190000005</v>
      </c>
      <c r="D53" s="93">
        <f t="shared" si="8"/>
        <v>35044390.75</v>
      </c>
      <c r="E53" s="93">
        <f t="shared" si="8"/>
        <v>38352159.989999995</v>
      </c>
      <c r="F53" s="93">
        <f t="shared" si="8"/>
        <v>41652134.490000002</v>
      </c>
      <c r="G53" s="93">
        <f t="shared" si="8"/>
        <v>43486303.140000001</v>
      </c>
      <c r="H53" s="93">
        <f t="shared" si="8"/>
        <v>44030012.540000007</v>
      </c>
      <c r="I53" s="127">
        <f>H53-E53</f>
        <v>5677852.5500000119</v>
      </c>
      <c r="J53" s="88">
        <f>H53-B53</f>
        <v>44030012.540000007</v>
      </c>
    </row>
    <row r="54" spans="1:10">
      <c r="A54" s="92"/>
      <c r="B54" s="218"/>
      <c r="C54" s="218"/>
      <c r="D54" s="218"/>
      <c r="E54" s="93"/>
      <c r="F54" s="93"/>
      <c r="G54" s="93"/>
      <c r="H54" s="93"/>
      <c r="I54" s="127"/>
      <c r="J54" s="88"/>
    </row>
    <row r="55" spans="1:10">
      <c r="A55" s="92" t="s">
        <v>151</v>
      </c>
      <c r="B55" s="124"/>
      <c r="C55" s="125"/>
      <c r="D55" s="125"/>
      <c r="E55" s="125"/>
      <c r="F55" s="125"/>
      <c r="G55" s="125"/>
      <c r="H55" s="125"/>
      <c r="I55" s="127"/>
      <c r="J55" s="86"/>
    </row>
    <row r="56" spans="1:10">
      <c r="A56" s="129" t="s">
        <v>40</v>
      </c>
      <c r="B56" s="217">
        <v>0</v>
      </c>
      <c r="C56" s="217">
        <v>1103638.2599999954</v>
      </c>
      <c r="D56" s="217">
        <v>-104092.71999999974</v>
      </c>
      <c r="E56" s="217">
        <v>1596606.879999999</v>
      </c>
      <c r="F56" s="217">
        <v>-730455.92000000179</v>
      </c>
      <c r="G56" s="217">
        <v>-1337082.300000001</v>
      </c>
      <c r="H56" s="217">
        <v>754113.08000000007</v>
      </c>
      <c r="I56" s="127">
        <f>H56-E56</f>
        <v>-842493.79999999888</v>
      </c>
      <c r="J56" s="88">
        <f>H56-B56</f>
        <v>754113.08000000007</v>
      </c>
    </row>
    <row r="57" spans="1:10">
      <c r="A57" s="92" t="s">
        <v>54</v>
      </c>
      <c r="B57" s="93">
        <f t="shared" ref="B57:H57" si="9">SUM(B56:B56)</f>
        <v>0</v>
      </c>
      <c r="C57" s="93">
        <f t="shared" si="9"/>
        <v>1103638.2599999954</v>
      </c>
      <c r="D57" s="93">
        <f t="shared" si="9"/>
        <v>-104092.71999999974</v>
      </c>
      <c r="E57" s="93">
        <f t="shared" si="9"/>
        <v>1596606.879999999</v>
      </c>
      <c r="F57" s="93">
        <f t="shared" si="9"/>
        <v>-730455.92000000179</v>
      </c>
      <c r="G57" s="93">
        <f t="shared" si="9"/>
        <v>-1337082.300000001</v>
      </c>
      <c r="H57" s="93">
        <f t="shared" si="9"/>
        <v>754113.08000000007</v>
      </c>
      <c r="I57" s="127">
        <f>H57-E57</f>
        <v>-842493.79999999888</v>
      </c>
      <c r="J57" s="88">
        <f>H57-B57</f>
        <v>754113.08000000007</v>
      </c>
    </row>
    <row r="58" spans="1:10">
      <c r="A58" s="92"/>
      <c r="B58" s="218"/>
      <c r="C58" s="218"/>
      <c r="D58" s="218"/>
      <c r="E58" s="93"/>
      <c r="F58" s="93"/>
      <c r="G58" s="93"/>
      <c r="H58" s="93"/>
      <c r="I58" s="127"/>
      <c r="J58" s="88"/>
    </row>
    <row r="59" spans="1:10">
      <c r="A59" s="130" t="s">
        <v>152</v>
      </c>
      <c r="B59" s="127"/>
      <c r="C59" s="127"/>
      <c r="D59" s="127"/>
      <c r="E59" s="127"/>
      <c r="F59" s="127"/>
      <c r="G59" s="127"/>
      <c r="H59" s="127"/>
      <c r="I59" s="127"/>
      <c r="J59" s="88"/>
    </row>
    <row r="60" spans="1:10">
      <c r="A60" s="129" t="s">
        <v>67</v>
      </c>
      <c r="B60" s="217">
        <v>0</v>
      </c>
      <c r="C60" s="217">
        <v>14550529.309999995</v>
      </c>
      <c r="D60" s="217">
        <v>15407554.560000002</v>
      </c>
      <c r="E60" s="217">
        <v>15337818.179999994</v>
      </c>
      <c r="F60" s="217">
        <v>14136077.550000001</v>
      </c>
      <c r="G60" s="217">
        <v>14650111.779999999</v>
      </c>
      <c r="H60" s="217">
        <v>15054662.320000008</v>
      </c>
      <c r="I60" s="127">
        <f>H60-E60</f>
        <v>-283155.85999998637</v>
      </c>
      <c r="J60" s="88">
        <f>H60-B60</f>
        <v>15054662.320000008</v>
      </c>
    </row>
    <row r="61" spans="1:10">
      <c r="A61" s="129" t="s">
        <v>42</v>
      </c>
      <c r="B61" s="91">
        <v>0</v>
      </c>
      <c r="C61" s="91">
        <v>5214934.72</v>
      </c>
      <c r="D61" s="91">
        <v>5334076.9800000004</v>
      </c>
      <c r="E61" s="89">
        <v>1743595.18</v>
      </c>
      <c r="F61" s="89">
        <v>346416.14</v>
      </c>
      <c r="G61" s="89">
        <v>356253.04</v>
      </c>
      <c r="H61" s="89">
        <v>366727.57</v>
      </c>
      <c r="I61" s="127">
        <f>H61-E61</f>
        <v>-1376867.6099999999</v>
      </c>
      <c r="J61" s="88">
        <f>H61-B61</f>
        <v>366727.57</v>
      </c>
    </row>
    <row r="62" spans="1:10">
      <c r="A62" s="129" t="s">
        <v>43</v>
      </c>
      <c r="B62" s="89">
        <v>0</v>
      </c>
      <c r="C62" s="89">
        <v>2443093.5499999998</v>
      </c>
      <c r="D62" s="89">
        <v>2384241.88</v>
      </c>
      <c r="E62" s="89">
        <v>2635718.17</v>
      </c>
      <c r="F62" s="89">
        <v>3130080.0500000003</v>
      </c>
      <c r="G62" s="89">
        <v>2988222.9299999997</v>
      </c>
      <c r="H62" s="89">
        <v>3068930.12</v>
      </c>
      <c r="I62" s="127">
        <f>H62-E62</f>
        <v>433211.95000000019</v>
      </c>
      <c r="J62" s="88">
        <f>H62-B62</f>
        <v>3068930.12</v>
      </c>
    </row>
    <row r="63" spans="1:10">
      <c r="A63" s="129" t="s">
        <v>41</v>
      </c>
      <c r="B63" s="217">
        <v>0</v>
      </c>
      <c r="C63" s="217">
        <v>5199267.5199999996</v>
      </c>
      <c r="D63" s="217">
        <v>4636205.62</v>
      </c>
      <c r="E63" s="217">
        <v>5594476.6800000006</v>
      </c>
      <c r="F63" s="217">
        <v>5603360.54</v>
      </c>
      <c r="G63" s="217">
        <v>5406641.5399999991</v>
      </c>
      <c r="H63" s="217">
        <v>5549450.5899999999</v>
      </c>
      <c r="I63" s="127">
        <f>H63-E63</f>
        <v>-45026.090000000782</v>
      </c>
      <c r="J63" s="88">
        <f>H63-B63</f>
        <v>5549450.5899999999</v>
      </c>
    </row>
    <row r="64" spans="1:10">
      <c r="A64" s="92" t="s">
        <v>54</v>
      </c>
      <c r="B64" s="93">
        <f>SUM(B60:B63)</f>
        <v>0</v>
      </c>
      <c r="C64" s="93">
        <f t="shared" ref="C64:H64" si="10">SUM(C60:C63)</f>
        <v>27407825.099999994</v>
      </c>
      <c r="D64" s="93">
        <f t="shared" si="10"/>
        <v>27762079.040000003</v>
      </c>
      <c r="E64" s="93">
        <f t="shared" si="10"/>
        <v>25311608.209999993</v>
      </c>
      <c r="F64" s="93">
        <f t="shared" si="10"/>
        <v>23215934.280000001</v>
      </c>
      <c r="G64" s="93">
        <f t="shared" si="10"/>
        <v>23401229.289999999</v>
      </c>
      <c r="H64" s="93">
        <f t="shared" si="10"/>
        <v>24039770.600000009</v>
      </c>
      <c r="I64" s="127">
        <f>H64-E64</f>
        <v>-1271837.6099999845</v>
      </c>
      <c r="J64" s="88">
        <f>H64-B64</f>
        <v>24039770.600000009</v>
      </c>
    </row>
    <row r="65" spans="1:10">
      <c r="A65" s="92"/>
      <c r="B65" s="218"/>
      <c r="C65" s="218"/>
      <c r="D65" s="218"/>
      <c r="E65" s="93"/>
      <c r="F65" s="93"/>
      <c r="G65" s="93"/>
      <c r="H65" s="93"/>
      <c r="I65" s="127"/>
      <c r="J65" s="88"/>
    </row>
    <row r="66" spans="1:10">
      <c r="A66" s="130" t="s">
        <v>95</v>
      </c>
      <c r="B66" s="128"/>
      <c r="C66" s="128"/>
      <c r="D66" s="128"/>
      <c r="E66" s="127"/>
      <c r="F66" s="127"/>
      <c r="G66" s="127"/>
      <c r="H66" s="127"/>
      <c r="I66" s="127"/>
      <c r="J66" s="88"/>
    </row>
    <row r="67" spans="1:10">
      <c r="A67" s="129" t="s">
        <v>64</v>
      </c>
      <c r="B67" s="91">
        <v>0</v>
      </c>
      <c r="C67" s="91">
        <v>8427119.3299999982</v>
      </c>
      <c r="D67" s="91">
        <v>7292404.1900000023</v>
      </c>
      <c r="E67" s="89">
        <v>6382153.8900000034</v>
      </c>
      <c r="F67" s="89">
        <v>7241593.6100000022</v>
      </c>
      <c r="G67" s="89">
        <v>7193526.2499999981</v>
      </c>
      <c r="H67" s="89">
        <v>6986638.040000001</v>
      </c>
      <c r="I67" s="127">
        <f>H67-E67</f>
        <v>604484.14999999758</v>
      </c>
      <c r="J67" s="88">
        <f>H67-B67</f>
        <v>6986638.040000001</v>
      </c>
    </row>
    <row r="68" spans="1:10">
      <c r="A68" s="129" t="s">
        <v>65</v>
      </c>
      <c r="B68" s="91">
        <v>0</v>
      </c>
      <c r="C68" s="91">
        <v>2467951.3800000004</v>
      </c>
      <c r="D68" s="91">
        <v>2728630.0799999996</v>
      </c>
      <c r="E68" s="89">
        <v>2650528.5</v>
      </c>
      <c r="F68" s="89">
        <v>2998916.5599999996</v>
      </c>
      <c r="G68" s="89">
        <v>3123365.2</v>
      </c>
      <c r="H68" s="89">
        <v>3161327.36</v>
      </c>
      <c r="I68" s="127">
        <f>H68-E68</f>
        <v>510798.85999999987</v>
      </c>
      <c r="J68" s="88">
        <f>H68-B68</f>
        <v>3161327.36</v>
      </c>
    </row>
    <row r="69" spans="1:10">
      <c r="A69" s="129" t="s">
        <v>66</v>
      </c>
      <c r="B69" s="91">
        <v>0</v>
      </c>
      <c r="C69" s="91">
        <v>5163323.46</v>
      </c>
      <c r="D69" s="91">
        <v>4969557.1599999983</v>
      </c>
      <c r="E69" s="89">
        <v>4574136.4899999974</v>
      </c>
      <c r="F69" s="89">
        <v>5676761.7599999988</v>
      </c>
      <c r="G69" s="89">
        <v>5852371.9099999974</v>
      </c>
      <c r="H69" s="89">
        <v>6052683.9000000013</v>
      </c>
      <c r="I69" s="127">
        <f>H69-E69</f>
        <v>1478547.4100000039</v>
      </c>
      <c r="J69" s="88">
        <f>H69-B69</f>
        <v>6052683.9000000013</v>
      </c>
    </row>
    <row r="70" spans="1:10">
      <c r="A70" s="92" t="s">
        <v>54</v>
      </c>
      <c r="B70" s="93">
        <f>SUM(B67:B69)</f>
        <v>0</v>
      </c>
      <c r="C70" s="93">
        <f t="shared" ref="C70:H70" si="11">SUM(C67:C69)</f>
        <v>16058394.169999998</v>
      </c>
      <c r="D70" s="93">
        <f t="shared" si="11"/>
        <v>14990591.43</v>
      </c>
      <c r="E70" s="93">
        <f t="shared" si="11"/>
        <v>13606818.880000003</v>
      </c>
      <c r="F70" s="93">
        <f t="shared" si="11"/>
        <v>15917271.93</v>
      </c>
      <c r="G70" s="93">
        <f t="shared" si="11"/>
        <v>16169263.359999996</v>
      </c>
      <c r="H70" s="93">
        <f t="shared" si="11"/>
        <v>16200649.300000001</v>
      </c>
      <c r="I70" s="127">
        <f>H70-E70</f>
        <v>2593830.4199999981</v>
      </c>
      <c r="J70" s="88">
        <f>H70-B70</f>
        <v>16200649.300000001</v>
      </c>
    </row>
    <row r="71" spans="1:10">
      <c r="A71" s="92"/>
      <c r="B71" s="218"/>
      <c r="C71" s="218"/>
      <c r="D71" s="218"/>
      <c r="E71" s="93"/>
      <c r="F71" s="93"/>
      <c r="G71" s="93"/>
      <c r="H71" s="93"/>
      <c r="I71" s="127"/>
      <c r="J71" s="88"/>
    </row>
    <row r="72" spans="1:10">
      <c r="A72" s="130" t="s">
        <v>153</v>
      </c>
      <c r="B72" s="127"/>
      <c r="C72" s="127"/>
      <c r="D72" s="127"/>
      <c r="E72" s="127"/>
      <c r="F72" s="127"/>
      <c r="G72" s="127"/>
      <c r="H72" s="127"/>
      <c r="I72" s="127"/>
      <c r="J72" s="88"/>
    </row>
    <row r="73" spans="1:10">
      <c r="A73" s="129" t="s">
        <v>139</v>
      </c>
      <c r="B73" s="217">
        <v>0</v>
      </c>
      <c r="C73" s="217">
        <v>12111734.91</v>
      </c>
      <c r="D73" s="217">
        <v>13401251.190000001</v>
      </c>
      <c r="E73" s="217">
        <v>13964979.830000002</v>
      </c>
      <c r="F73" s="217">
        <v>15318030.100000001</v>
      </c>
      <c r="G73" s="217">
        <v>15147122.050000003</v>
      </c>
      <c r="H73" s="217">
        <v>15859247.51</v>
      </c>
      <c r="I73" s="127">
        <f>H73-E73</f>
        <v>1894267.6799999978</v>
      </c>
      <c r="J73" s="88">
        <f>H73-B73</f>
        <v>15859247.51</v>
      </c>
    </row>
    <row r="74" spans="1:10">
      <c r="A74" s="92" t="s">
        <v>54</v>
      </c>
      <c r="B74" s="93">
        <f>SUM(B73)</f>
        <v>0</v>
      </c>
      <c r="C74" s="93">
        <f t="shared" ref="C74:H74" si="12">SUM(C73)</f>
        <v>12111734.91</v>
      </c>
      <c r="D74" s="93">
        <f t="shared" si="12"/>
        <v>13401251.190000001</v>
      </c>
      <c r="E74" s="93">
        <f t="shared" si="12"/>
        <v>13964979.830000002</v>
      </c>
      <c r="F74" s="93">
        <f t="shared" si="12"/>
        <v>15318030.100000001</v>
      </c>
      <c r="G74" s="93">
        <f t="shared" si="12"/>
        <v>15147122.050000003</v>
      </c>
      <c r="H74" s="93">
        <f t="shared" si="12"/>
        <v>15859247.51</v>
      </c>
      <c r="I74" s="127">
        <f>H74-E74</f>
        <v>1894267.6799999978</v>
      </c>
      <c r="J74" s="88">
        <f>H74-B74</f>
        <v>15859247.51</v>
      </c>
    </row>
    <row r="75" spans="1:10">
      <c r="A75" s="92"/>
      <c r="B75" s="218"/>
      <c r="C75" s="218"/>
      <c r="D75" s="218"/>
      <c r="E75" s="93"/>
      <c r="F75" s="93"/>
      <c r="G75" s="93"/>
      <c r="H75" s="93"/>
      <c r="I75" s="127"/>
      <c r="J75" s="88"/>
    </row>
    <row r="76" spans="1:10">
      <c r="A76" s="130" t="s">
        <v>45</v>
      </c>
      <c r="B76" s="94"/>
      <c r="C76" s="94"/>
      <c r="D76" s="94"/>
      <c r="E76" s="94"/>
      <c r="F76" s="94"/>
      <c r="G76" s="94"/>
      <c r="H76" s="94"/>
      <c r="I76" s="127"/>
      <c r="J76" s="88"/>
    </row>
    <row r="77" spans="1:10">
      <c r="A77" s="129" t="s">
        <v>69</v>
      </c>
      <c r="B77" s="217">
        <v>0</v>
      </c>
      <c r="C77" s="217">
        <v>-10647169.1</v>
      </c>
      <c r="D77" s="217">
        <v>-11496023.310000001</v>
      </c>
      <c r="E77" s="217">
        <v>-11311168.380000001</v>
      </c>
      <c r="F77" s="217">
        <v>-11899189.35</v>
      </c>
      <c r="G77" s="217">
        <v>-11827517.279999999</v>
      </c>
      <c r="H77" s="217">
        <v>-11763071.76</v>
      </c>
      <c r="I77" s="127">
        <f t="shared" ref="I77:I82" si="13">H77-E77</f>
        <v>-451903.37999999896</v>
      </c>
      <c r="J77" s="88">
        <f t="shared" ref="J77:J82" si="14">H77-B77</f>
        <v>-11763071.76</v>
      </c>
    </row>
    <row r="78" spans="1:10">
      <c r="A78" s="129" t="s">
        <v>70</v>
      </c>
      <c r="B78" s="91">
        <v>0</v>
      </c>
      <c r="C78" s="91">
        <v>-12548049.75</v>
      </c>
      <c r="D78" s="91">
        <v>-12353158.33</v>
      </c>
      <c r="E78" s="89">
        <v>-11509993.279999999</v>
      </c>
      <c r="F78" s="89">
        <v>-11394050.76</v>
      </c>
      <c r="G78" s="89">
        <v>-11426048.76</v>
      </c>
      <c r="H78" s="89">
        <v>-11564447.52</v>
      </c>
      <c r="I78" s="127">
        <f t="shared" si="13"/>
        <v>-54454.240000000224</v>
      </c>
      <c r="J78" s="88">
        <f t="shared" si="14"/>
        <v>-11564447.52</v>
      </c>
    </row>
    <row r="79" spans="1:10">
      <c r="A79" s="129" t="s">
        <v>96</v>
      </c>
      <c r="B79" s="89">
        <v>0</v>
      </c>
      <c r="C79" s="89">
        <v>-660680.40000000224</v>
      </c>
      <c r="D79" s="89">
        <v>-1055401.6799999997</v>
      </c>
      <c r="E79" s="89">
        <v>-1024017.3600000031</v>
      </c>
      <c r="F79" s="89">
        <v>-982644.84000000358</v>
      </c>
      <c r="G79" s="89">
        <v>-1012031.0400000028</v>
      </c>
      <c r="H79" s="89">
        <v>-1043242.8000000045</v>
      </c>
      <c r="I79" s="127">
        <f t="shared" si="13"/>
        <v>-19225.440000001341</v>
      </c>
      <c r="J79" s="88">
        <f t="shared" si="14"/>
        <v>-1043242.8000000045</v>
      </c>
    </row>
    <row r="80" spans="1:10">
      <c r="A80" s="129" t="s">
        <v>71</v>
      </c>
      <c r="B80" s="217">
        <v>0</v>
      </c>
      <c r="C80" s="217">
        <v>4824461.6099999994</v>
      </c>
      <c r="D80" s="217">
        <v>2863283.86</v>
      </c>
      <c r="E80" s="217">
        <v>4757013.88</v>
      </c>
      <c r="F80" s="217">
        <v>4334565</v>
      </c>
      <c r="G80" s="217">
        <v>4441862.04</v>
      </c>
      <c r="H80" s="217">
        <v>4572850.08</v>
      </c>
      <c r="I80" s="127">
        <f t="shared" si="13"/>
        <v>-184163.79999999981</v>
      </c>
      <c r="J80" s="88">
        <f t="shared" si="14"/>
        <v>4572850.08</v>
      </c>
    </row>
    <row r="81" spans="1:10">
      <c r="A81" s="129" t="s">
        <v>97</v>
      </c>
      <c r="B81" s="217">
        <v>0</v>
      </c>
      <c r="C81" s="217">
        <v>2576.9299999991199</v>
      </c>
      <c r="D81" s="217">
        <v>114548.16999998805</v>
      </c>
      <c r="E81" s="217">
        <v>159963.07000000076</v>
      </c>
      <c r="F81" s="217">
        <v>-120880.19999999786</v>
      </c>
      <c r="G81" s="217">
        <v>-136277.95999999833</v>
      </c>
      <c r="H81" s="217">
        <v>-144040.11999999988</v>
      </c>
      <c r="I81" s="127">
        <f t="shared" si="13"/>
        <v>-304003.19000000064</v>
      </c>
      <c r="J81" s="88">
        <f t="shared" si="14"/>
        <v>-144040.11999999988</v>
      </c>
    </row>
    <row r="82" spans="1:10">
      <c r="A82" s="92" t="s">
        <v>54</v>
      </c>
      <c r="B82" s="93">
        <f>SUM(B77:B81)</f>
        <v>0</v>
      </c>
      <c r="C82" s="93">
        <f t="shared" ref="C82:H82" si="15">SUM(C77:C81)</f>
        <v>-19028860.710000005</v>
      </c>
      <c r="D82" s="93">
        <f t="shared" si="15"/>
        <v>-21926751.290000014</v>
      </c>
      <c r="E82" s="93">
        <f t="shared" si="15"/>
        <v>-18928202.070000004</v>
      </c>
      <c r="F82" s="93">
        <f t="shared" si="15"/>
        <v>-20062200.150000002</v>
      </c>
      <c r="G82" s="93">
        <f t="shared" si="15"/>
        <v>-19960013</v>
      </c>
      <c r="H82" s="93">
        <f t="shared" si="15"/>
        <v>-19941952.120000008</v>
      </c>
      <c r="I82" s="127">
        <f t="shared" si="13"/>
        <v>-1013750.0500000045</v>
      </c>
      <c r="J82" s="88">
        <f t="shared" si="14"/>
        <v>-19941952.120000008</v>
      </c>
    </row>
    <row r="83" spans="1:10">
      <c r="A83" s="92"/>
      <c r="B83" s="218"/>
      <c r="C83" s="218"/>
      <c r="D83" s="218"/>
      <c r="E83" s="93"/>
      <c r="F83" s="93"/>
      <c r="G83" s="93"/>
      <c r="H83" s="93"/>
      <c r="I83" s="127"/>
      <c r="J83" s="88"/>
    </row>
    <row r="84" spans="1:10" ht="15.75" thickBot="1">
      <c r="A84" s="130" t="s">
        <v>46</v>
      </c>
      <c r="B84" s="219">
        <v>0</v>
      </c>
      <c r="C84" s="219">
        <v>0</v>
      </c>
      <c r="D84" s="219">
        <v>0</v>
      </c>
      <c r="E84" s="90">
        <v>0</v>
      </c>
      <c r="F84" s="90">
        <v>0</v>
      </c>
      <c r="G84" s="90">
        <v>0</v>
      </c>
      <c r="H84" s="90">
        <v>0</v>
      </c>
      <c r="I84" s="126">
        <f>H84-E84</f>
        <v>0</v>
      </c>
      <c r="J84" s="88">
        <f>H84-B84</f>
        <v>0</v>
      </c>
    </row>
    <row r="85" spans="1:10" ht="16.5" thickTop="1" thickBot="1">
      <c r="A85" s="95" t="s">
        <v>19</v>
      </c>
      <c r="B85" s="96">
        <v>243900000</v>
      </c>
      <c r="C85" s="96">
        <f t="shared" ref="C85:G85" si="16">SUMPRODUCT(--($A15:$A84="Sub-Total"), C$15:C$84)+C84</f>
        <v>243981511.11999992</v>
      </c>
      <c r="D85" s="96">
        <f t="shared" si="16"/>
        <v>249812426.99000001</v>
      </c>
      <c r="E85" s="96">
        <f t="shared" si="16"/>
        <v>255256484.27999997</v>
      </c>
      <c r="F85" s="96">
        <f t="shared" si="16"/>
        <v>261215621.91</v>
      </c>
      <c r="G85" s="96">
        <f t="shared" si="16"/>
        <v>268158358.81999999</v>
      </c>
      <c r="H85" s="96">
        <f>SUMPRODUCT(--($A15:$A84="Sub-Total"), H$15:H$84)+H84</f>
        <v>277497843.73000002</v>
      </c>
      <c r="I85" s="96">
        <f>H85-E85</f>
        <v>22241359.450000048</v>
      </c>
      <c r="J85" s="97">
        <f>H85-B85</f>
        <v>33597843.730000019</v>
      </c>
    </row>
    <row r="86" spans="1:10">
      <c r="A86" s="59"/>
      <c r="B86" s="98"/>
      <c r="D86" s="98"/>
      <c r="E86" s="98"/>
      <c r="F86" s="98"/>
      <c r="G86" s="98"/>
      <c r="H86" s="98"/>
      <c r="I86" s="98"/>
      <c r="J86" s="220"/>
    </row>
    <row r="87" spans="1:10">
      <c r="A87" s="59"/>
      <c r="B87" s="59"/>
      <c r="C87" s="59"/>
      <c r="D87" s="59"/>
      <c r="E87" s="59"/>
      <c r="F87" s="59"/>
      <c r="G87" s="59"/>
      <c r="H87" s="59"/>
      <c r="I87" s="99"/>
      <c r="J87" s="99"/>
    </row>
    <row r="88" spans="1:10">
      <c r="A88" s="100" t="s">
        <v>49</v>
      </c>
      <c r="B88" s="101"/>
      <c r="C88" s="101"/>
      <c r="D88" s="101"/>
      <c r="E88" s="101"/>
      <c r="F88" s="101"/>
      <c r="G88" s="101"/>
      <c r="H88" s="101"/>
      <c r="I88" s="101"/>
      <c r="J88" s="101"/>
    </row>
    <row r="89" spans="1:10" ht="35.25" customHeight="1">
      <c r="A89" s="246" t="s">
        <v>72</v>
      </c>
      <c r="B89" s="246"/>
      <c r="C89" s="246"/>
      <c r="D89" s="246"/>
      <c r="E89" s="246"/>
      <c r="F89" s="246"/>
      <c r="G89" s="246"/>
      <c r="H89" s="246"/>
      <c r="I89" s="246"/>
      <c r="J89" s="246"/>
    </row>
    <row r="90" spans="1:10">
      <c r="A90" s="246" t="s">
        <v>73</v>
      </c>
      <c r="B90" s="246"/>
      <c r="C90" s="246"/>
      <c r="D90" s="246"/>
      <c r="E90" s="246"/>
      <c r="F90" s="246"/>
      <c r="G90" s="246"/>
      <c r="H90" s="246"/>
      <c r="I90" s="246"/>
      <c r="J90" s="246"/>
    </row>
    <row r="91" spans="1:10" ht="27" customHeight="1">
      <c r="A91" s="213"/>
      <c r="B91" s="213"/>
      <c r="C91" s="213"/>
      <c r="D91" s="213"/>
      <c r="E91" s="213"/>
      <c r="F91" s="213"/>
      <c r="G91" s="213"/>
      <c r="H91" s="213"/>
      <c r="I91" s="213"/>
      <c r="J91" s="59"/>
    </row>
    <row r="92" spans="1:10">
      <c r="A92" s="59"/>
      <c r="B92" s="59"/>
      <c r="C92" s="59"/>
      <c r="D92" s="59"/>
      <c r="E92" s="59"/>
      <c r="F92" s="59"/>
      <c r="G92" s="59"/>
      <c r="H92" s="59"/>
      <c r="I92" s="59"/>
      <c r="J92" s="59"/>
    </row>
    <row r="93" spans="1:10">
      <c r="A93" s="102"/>
      <c r="B93" s="102"/>
      <c r="C93" s="102"/>
      <c r="D93" s="102"/>
      <c r="E93" s="102"/>
      <c r="F93" s="102"/>
      <c r="G93" s="102"/>
      <c r="H93" s="102"/>
      <c r="I93" s="102"/>
      <c r="J93" s="102"/>
    </row>
    <row r="94" spans="1:10">
      <c r="A94" s="103"/>
      <c r="B94" s="103"/>
      <c r="C94" s="103"/>
      <c r="D94" s="103"/>
      <c r="E94" s="103"/>
      <c r="F94" s="103"/>
      <c r="G94" s="103"/>
      <c r="H94" s="103"/>
      <c r="I94" s="103"/>
      <c r="J94" s="103"/>
    </row>
  </sheetData>
  <sortState ref="A14:K98">
    <sortCondition ref="K14:K98"/>
  </sortState>
  <mergeCells count="4">
    <mergeCell ref="A9:J9"/>
    <mergeCell ref="A10:J10"/>
    <mergeCell ref="A89:J89"/>
    <mergeCell ref="A90:J90"/>
  </mergeCells>
  <dataValidations count="1">
    <dataValidation type="list" allowBlank="1" showInputMessage="1" showErrorMessage="1" sqref="B15:J15 I17:J19">
      <formula1>"CGAAP, MIFRS, USGAAP, ASPE"</formula1>
    </dataValidation>
  </dataValidations>
  <printOptions horizontalCentered="1"/>
  <pageMargins left="0.31496062992125984" right="0.31496062992125984" top="1.5354330708661419" bottom="0.35433070866141736" header="0.39370078740157483" footer="0.31496062992125984"/>
  <pageSetup scale="43" orientation="portrait" r:id="rId1"/>
  <headerFooter>
    <oddHeader>&amp;R&amp;12Toronto Hydro-Electric System Limited
EB-2018-0165
Exhibit 4A
Tab 1
Schedule 4
ORIGINAL
Page &amp;P of &amp;N</oddHeader>
  </headerFooter>
  <rowBreaks count="2" manualBreakCount="2">
    <brk id="40" max="9" man="1"/>
    <brk id="70"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64"/>
  <sheetViews>
    <sheetView view="pageBreakPreview" zoomScale="60" zoomScaleNormal="100" workbookViewId="0">
      <selection activeCell="B35" sqref="B35"/>
    </sheetView>
  </sheetViews>
  <sheetFormatPr defaultRowHeight="12.75"/>
  <cols>
    <col min="1" max="1" width="38.7109375" style="138" customWidth="1"/>
    <col min="2" max="2" width="15.5703125" style="138" customWidth="1"/>
    <col min="3" max="8" width="15.7109375" style="138" customWidth="1"/>
    <col min="9" max="9" width="48.85546875" style="138" customWidth="1"/>
    <col min="10" max="244" width="8.85546875" style="138"/>
    <col min="245" max="245" width="2.85546875" style="138" customWidth="1"/>
    <col min="246" max="246" width="5" style="138" customWidth="1"/>
    <col min="247" max="247" width="62" style="138" customWidth="1"/>
    <col min="248" max="248" width="12.7109375" style="138" bestFit="1" customWidth="1"/>
    <col min="249" max="249" width="1.7109375" style="138" customWidth="1"/>
    <col min="250" max="252" width="15.7109375" style="138" customWidth="1"/>
    <col min="253" max="253" width="17.85546875" style="138" bestFit="1" customWidth="1"/>
    <col min="254" max="254" width="18.5703125" style="138" bestFit="1" customWidth="1"/>
    <col min="255" max="257" width="15.7109375" style="138" customWidth="1"/>
    <col min="258" max="258" width="20" style="138" customWidth="1"/>
    <col min="259" max="259" width="18.5703125" style="138" bestFit="1" customWidth="1"/>
    <col min="260" max="260" width="13.7109375" style="138" customWidth="1"/>
    <col min="261" max="261" width="54.5703125" style="138" bestFit="1" customWidth="1"/>
    <col min="262" max="500" width="8.85546875" style="138"/>
    <col min="501" max="501" width="2.85546875" style="138" customWidth="1"/>
    <col min="502" max="502" width="5" style="138" customWidth="1"/>
    <col min="503" max="503" width="62" style="138" customWidth="1"/>
    <col min="504" max="504" width="12.7109375" style="138" bestFit="1" customWidth="1"/>
    <col min="505" max="505" width="1.7109375" style="138" customWidth="1"/>
    <col min="506" max="508" width="15.7109375" style="138" customWidth="1"/>
    <col min="509" max="509" width="17.85546875" style="138" bestFit="1" customWidth="1"/>
    <col min="510" max="510" width="18.5703125" style="138" bestFit="1" customWidth="1"/>
    <col min="511" max="513" width="15.7109375" style="138" customWidth="1"/>
    <col min="514" max="514" width="20" style="138" customWidth="1"/>
    <col min="515" max="515" width="18.5703125" style="138" bestFit="1" customWidth="1"/>
    <col min="516" max="516" width="13.7109375" style="138" customWidth="1"/>
    <col min="517" max="517" width="54.5703125" style="138" bestFit="1" customWidth="1"/>
    <col min="518" max="756" width="8.85546875" style="138"/>
    <col min="757" max="757" width="2.85546875" style="138" customWidth="1"/>
    <col min="758" max="758" width="5" style="138" customWidth="1"/>
    <col min="759" max="759" width="62" style="138" customWidth="1"/>
    <col min="760" max="760" width="12.7109375" style="138" bestFit="1" customWidth="1"/>
    <col min="761" max="761" width="1.7109375" style="138" customWidth="1"/>
    <col min="762" max="764" width="15.7109375" style="138" customWidth="1"/>
    <col min="765" max="765" width="17.85546875" style="138" bestFit="1" customWidth="1"/>
    <col min="766" max="766" width="18.5703125" style="138" bestFit="1" customWidth="1"/>
    <col min="767" max="769" width="15.7109375" style="138" customWidth="1"/>
    <col min="770" max="770" width="20" style="138" customWidth="1"/>
    <col min="771" max="771" width="18.5703125" style="138" bestFit="1" customWidth="1"/>
    <col min="772" max="772" width="13.7109375" style="138" customWidth="1"/>
    <col min="773" max="773" width="54.5703125" style="138" bestFit="1" customWidth="1"/>
    <col min="774" max="1012" width="8.85546875" style="138"/>
    <col min="1013" max="1013" width="2.85546875" style="138" customWidth="1"/>
    <col min="1014" max="1014" width="5" style="138" customWidth="1"/>
    <col min="1015" max="1015" width="62" style="138" customWidth="1"/>
    <col min="1016" max="1016" width="12.7109375" style="138" bestFit="1" customWidth="1"/>
    <col min="1017" max="1017" width="1.7109375" style="138" customWidth="1"/>
    <col min="1018" max="1020" width="15.7109375" style="138" customWidth="1"/>
    <col min="1021" max="1021" width="17.85546875" style="138" bestFit="1" customWidth="1"/>
    <col min="1022" max="1022" width="18.5703125" style="138" bestFit="1" customWidth="1"/>
    <col min="1023" max="1025" width="15.7109375" style="138" customWidth="1"/>
    <col min="1026" max="1026" width="20" style="138" customWidth="1"/>
    <col min="1027" max="1027" width="18.5703125" style="138" bestFit="1" customWidth="1"/>
    <col min="1028" max="1028" width="13.7109375" style="138" customWidth="1"/>
    <col min="1029" max="1029" width="54.5703125" style="138" bestFit="1" customWidth="1"/>
    <col min="1030" max="1268" width="8.85546875" style="138"/>
    <col min="1269" max="1269" width="2.85546875" style="138" customWidth="1"/>
    <col min="1270" max="1270" width="5" style="138" customWidth="1"/>
    <col min="1271" max="1271" width="62" style="138" customWidth="1"/>
    <col min="1272" max="1272" width="12.7109375" style="138" bestFit="1" customWidth="1"/>
    <col min="1273" max="1273" width="1.7109375" style="138" customWidth="1"/>
    <col min="1274" max="1276" width="15.7109375" style="138" customWidth="1"/>
    <col min="1277" max="1277" width="17.85546875" style="138" bestFit="1" customWidth="1"/>
    <col min="1278" max="1278" width="18.5703125" style="138" bestFit="1" customWidth="1"/>
    <col min="1279" max="1281" width="15.7109375" style="138" customWidth="1"/>
    <col min="1282" max="1282" width="20" style="138" customWidth="1"/>
    <col min="1283" max="1283" width="18.5703125" style="138" bestFit="1" customWidth="1"/>
    <col min="1284" max="1284" width="13.7109375" style="138" customWidth="1"/>
    <col min="1285" max="1285" width="54.5703125" style="138" bestFit="1" customWidth="1"/>
    <col min="1286" max="1524" width="8.85546875" style="138"/>
    <col min="1525" max="1525" width="2.85546875" style="138" customWidth="1"/>
    <col min="1526" max="1526" width="5" style="138" customWidth="1"/>
    <col min="1527" max="1527" width="62" style="138" customWidth="1"/>
    <col min="1528" max="1528" width="12.7109375" style="138" bestFit="1" customWidth="1"/>
    <col min="1529" max="1529" width="1.7109375" style="138" customWidth="1"/>
    <col min="1530" max="1532" width="15.7109375" style="138" customWidth="1"/>
    <col min="1533" max="1533" width="17.85546875" style="138" bestFit="1" customWidth="1"/>
    <col min="1534" max="1534" width="18.5703125" style="138" bestFit="1" customWidth="1"/>
    <col min="1535" max="1537" width="15.7109375" style="138" customWidth="1"/>
    <col min="1538" max="1538" width="20" style="138" customWidth="1"/>
    <col min="1539" max="1539" width="18.5703125" style="138" bestFit="1" customWidth="1"/>
    <col min="1540" max="1540" width="13.7109375" style="138" customWidth="1"/>
    <col min="1541" max="1541" width="54.5703125" style="138" bestFit="1" customWidth="1"/>
    <col min="1542" max="1780" width="8.85546875" style="138"/>
    <col min="1781" max="1781" width="2.85546875" style="138" customWidth="1"/>
    <col min="1782" max="1782" width="5" style="138" customWidth="1"/>
    <col min="1783" max="1783" width="62" style="138" customWidth="1"/>
    <col min="1784" max="1784" width="12.7109375" style="138" bestFit="1" customWidth="1"/>
    <col min="1785" max="1785" width="1.7109375" style="138" customWidth="1"/>
    <col min="1786" max="1788" width="15.7109375" style="138" customWidth="1"/>
    <col min="1789" max="1789" width="17.85546875" style="138" bestFit="1" customWidth="1"/>
    <col min="1790" max="1790" width="18.5703125" style="138" bestFit="1" customWidth="1"/>
    <col min="1791" max="1793" width="15.7109375" style="138" customWidth="1"/>
    <col min="1794" max="1794" width="20" style="138" customWidth="1"/>
    <col min="1795" max="1795" width="18.5703125" style="138" bestFit="1" customWidth="1"/>
    <col min="1796" max="1796" width="13.7109375" style="138" customWidth="1"/>
    <col min="1797" max="1797" width="54.5703125" style="138" bestFit="1" customWidth="1"/>
    <col min="1798" max="2036" width="8.85546875" style="138"/>
    <col min="2037" max="2037" width="2.85546875" style="138" customWidth="1"/>
    <col min="2038" max="2038" width="5" style="138" customWidth="1"/>
    <col min="2039" max="2039" width="62" style="138" customWidth="1"/>
    <col min="2040" max="2040" width="12.7109375" style="138" bestFit="1" customWidth="1"/>
    <col min="2041" max="2041" width="1.7109375" style="138" customWidth="1"/>
    <col min="2042" max="2044" width="15.7109375" style="138" customWidth="1"/>
    <col min="2045" max="2045" width="17.85546875" style="138" bestFit="1" customWidth="1"/>
    <col min="2046" max="2046" width="18.5703125" style="138" bestFit="1" customWidth="1"/>
    <col min="2047" max="2049" width="15.7109375" style="138" customWidth="1"/>
    <col min="2050" max="2050" width="20" style="138" customWidth="1"/>
    <col min="2051" max="2051" width="18.5703125" style="138" bestFit="1" customWidth="1"/>
    <col min="2052" max="2052" width="13.7109375" style="138" customWidth="1"/>
    <col min="2053" max="2053" width="54.5703125" style="138" bestFit="1" customWidth="1"/>
    <col min="2054" max="2292" width="8.85546875" style="138"/>
    <col min="2293" max="2293" width="2.85546875" style="138" customWidth="1"/>
    <col min="2294" max="2294" width="5" style="138" customWidth="1"/>
    <col min="2295" max="2295" width="62" style="138" customWidth="1"/>
    <col min="2296" max="2296" width="12.7109375" style="138" bestFit="1" customWidth="1"/>
    <col min="2297" max="2297" width="1.7109375" style="138" customWidth="1"/>
    <col min="2298" max="2300" width="15.7109375" style="138" customWidth="1"/>
    <col min="2301" max="2301" width="17.85546875" style="138" bestFit="1" customWidth="1"/>
    <col min="2302" max="2302" width="18.5703125" style="138" bestFit="1" customWidth="1"/>
    <col min="2303" max="2305" width="15.7109375" style="138" customWidth="1"/>
    <col min="2306" max="2306" width="20" style="138" customWidth="1"/>
    <col min="2307" max="2307" width="18.5703125" style="138" bestFit="1" customWidth="1"/>
    <col min="2308" max="2308" width="13.7109375" style="138" customWidth="1"/>
    <col min="2309" max="2309" width="54.5703125" style="138" bestFit="1" customWidth="1"/>
    <col min="2310" max="2548" width="8.85546875" style="138"/>
    <col min="2549" max="2549" width="2.85546875" style="138" customWidth="1"/>
    <col min="2550" max="2550" width="5" style="138" customWidth="1"/>
    <col min="2551" max="2551" width="62" style="138" customWidth="1"/>
    <col min="2552" max="2552" width="12.7109375" style="138" bestFit="1" customWidth="1"/>
    <col min="2553" max="2553" width="1.7109375" style="138" customWidth="1"/>
    <col min="2554" max="2556" width="15.7109375" style="138" customWidth="1"/>
    <col min="2557" max="2557" width="17.85546875" style="138" bestFit="1" customWidth="1"/>
    <col min="2558" max="2558" width="18.5703125" style="138" bestFit="1" customWidth="1"/>
    <col min="2559" max="2561" width="15.7109375" style="138" customWidth="1"/>
    <col min="2562" max="2562" width="20" style="138" customWidth="1"/>
    <col min="2563" max="2563" width="18.5703125" style="138" bestFit="1" customWidth="1"/>
    <col min="2564" max="2564" width="13.7109375" style="138" customWidth="1"/>
    <col min="2565" max="2565" width="54.5703125" style="138" bestFit="1" customWidth="1"/>
    <col min="2566" max="2804" width="8.85546875" style="138"/>
    <col min="2805" max="2805" width="2.85546875" style="138" customWidth="1"/>
    <col min="2806" max="2806" width="5" style="138" customWidth="1"/>
    <col min="2807" max="2807" width="62" style="138" customWidth="1"/>
    <col min="2808" max="2808" width="12.7109375" style="138" bestFit="1" customWidth="1"/>
    <col min="2809" max="2809" width="1.7109375" style="138" customWidth="1"/>
    <col min="2810" max="2812" width="15.7109375" style="138" customWidth="1"/>
    <col min="2813" max="2813" width="17.85546875" style="138" bestFit="1" customWidth="1"/>
    <col min="2814" max="2814" width="18.5703125" style="138" bestFit="1" customWidth="1"/>
    <col min="2815" max="2817" width="15.7109375" style="138" customWidth="1"/>
    <col min="2818" max="2818" width="20" style="138" customWidth="1"/>
    <col min="2819" max="2819" width="18.5703125" style="138" bestFit="1" customWidth="1"/>
    <col min="2820" max="2820" width="13.7109375" style="138" customWidth="1"/>
    <col min="2821" max="2821" width="54.5703125" style="138" bestFit="1" customWidth="1"/>
    <col min="2822" max="3060" width="8.85546875" style="138"/>
    <col min="3061" max="3061" width="2.85546875" style="138" customWidth="1"/>
    <col min="3062" max="3062" width="5" style="138" customWidth="1"/>
    <col min="3063" max="3063" width="62" style="138" customWidth="1"/>
    <col min="3064" max="3064" width="12.7109375" style="138" bestFit="1" customWidth="1"/>
    <col min="3065" max="3065" width="1.7109375" style="138" customWidth="1"/>
    <col min="3066" max="3068" width="15.7109375" style="138" customWidth="1"/>
    <col min="3069" max="3069" width="17.85546875" style="138" bestFit="1" customWidth="1"/>
    <col min="3070" max="3070" width="18.5703125" style="138" bestFit="1" customWidth="1"/>
    <col min="3071" max="3073" width="15.7109375" style="138" customWidth="1"/>
    <col min="3074" max="3074" width="20" style="138" customWidth="1"/>
    <col min="3075" max="3075" width="18.5703125" style="138" bestFit="1" customWidth="1"/>
    <col min="3076" max="3076" width="13.7109375" style="138" customWidth="1"/>
    <col min="3077" max="3077" width="54.5703125" style="138" bestFit="1" customWidth="1"/>
    <col min="3078" max="3316" width="8.85546875" style="138"/>
    <col min="3317" max="3317" width="2.85546875" style="138" customWidth="1"/>
    <col min="3318" max="3318" width="5" style="138" customWidth="1"/>
    <col min="3319" max="3319" width="62" style="138" customWidth="1"/>
    <col min="3320" max="3320" width="12.7109375" style="138" bestFit="1" customWidth="1"/>
    <col min="3321" max="3321" width="1.7109375" style="138" customWidth="1"/>
    <col min="3322" max="3324" width="15.7109375" style="138" customWidth="1"/>
    <col min="3325" max="3325" width="17.85546875" style="138" bestFit="1" customWidth="1"/>
    <col min="3326" max="3326" width="18.5703125" style="138" bestFit="1" customWidth="1"/>
    <col min="3327" max="3329" width="15.7109375" style="138" customWidth="1"/>
    <col min="3330" max="3330" width="20" style="138" customWidth="1"/>
    <col min="3331" max="3331" width="18.5703125" style="138" bestFit="1" customWidth="1"/>
    <col min="3332" max="3332" width="13.7109375" style="138" customWidth="1"/>
    <col min="3333" max="3333" width="54.5703125" style="138" bestFit="1" customWidth="1"/>
    <col min="3334" max="3572" width="8.85546875" style="138"/>
    <col min="3573" max="3573" width="2.85546875" style="138" customWidth="1"/>
    <col min="3574" max="3574" width="5" style="138" customWidth="1"/>
    <col min="3575" max="3575" width="62" style="138" customWidth="1"/>
    <col min="3576" max="3576" width="12.7109375" style="138" bestFit="1" customWidth="1"/>
    <col min="3577" max="3577" width="1.7109375" style="138" customWidth="1"/>
    <col min="3578" max="3580" width="15.7109375" style="138" customWidth="1"/>
    <col min="3581" max="3581" width="17.85546875" style="138" bestFit="1" customWidth="1"/>
    <col min="3582" max="3582" width="18.5703125" style="138" bestFit="1" customWidth="1"/>
    <col min="3583" max="3585" width="15.7109375" style="138" customWidth="1"/>
    <col min="3586" max="3586" width="20" style="138" customWidth="1"/>
    <col min="3587" max="3587" width="18.5703125" style="138" bestFit="1" customWidth="1"/>
    <col min="3588" max="3588" width="13.7109375" style="138" customWidth="1"/>
    <col min="3589" max="3589" width="54.5703125" style="138" bestFit="1" customWidth="1"/>
    <col min="3590" max="3828" width="8.85546875" style="138"/>
    <col min="3829" max="3829" width="2.85546875" style="138" customWidth="1"/>
    <col min="3830" max="3830" width="5" style="138" customWidth="1"/>
    <col min="3831" max="3831" width="62" style="138" customWidth="1"/>
    <col min="3832" max="3832" width="12.7109375" style="138" bestFit="1" customWidth="1"/>
    <col min="3833" max="3833" width="1.7109375" style="138" customWidth="1"/>
    <col min="3834" max="3836" width="15.7109375" style="138" customWidth="1"/>
    <col min="3837" max="3837" width="17.85546875" style="138" bestFit="1" customWidth="1"/>
    <col min="3838" max="3838" width="18.5703125" style="138" bestFit="1" customWidth="1"/>
    <col min="3839" max="3841" width="15.7109375" style="138" customWidth="1"/>
    <col min="3842" max="3842" width="20" style="138" customWidth="1"/>
    <col min="3843" max="3843" width="18.5703125" style="138" bestFit="1" customWidth="1"/>
    <col min="3844" max="3844" width="13.7109375" style="138" customWidth="1"/>
    <col min="3845" max="3845" width="54.5703125" style="138" bestFit="1" customWidth="1"/>
    <col min="3846" max="4084" width="8.85546875" style="138"/>
    <col min="4085" max="4085" width="2.85546875" style="138" customWidth="1"/>
    <col min="4086" max="4086" width="5" style="138" customWidth="1"/>
    <col min="4087" max="4087" width="62" style="138" customWidth="1"/>
    <col min="4088" max="4088" width="12.7109375" style="138" bestFit="1" customWidth="1"/>
    <col min="4089" max="4089" width="1.7109375" style="138" customWidth="1"/>
    <col min="4090" max="4092" width="15.7109375" style="138" customWidth="1"/>
    <col min="4093" max="4093" width="17.85546875" style="138" bestFit="1" customWidth="1"/>
    <col min="4094" max="4094" width="18.5703125" style="138" bestFit="1" customWidth="1"/>
    <col min="4095" max="4097" width="15.7109375" style="138" customWidth="1"/>
    <col min="4098" max="4098" width="20" style="138" customWidth="1"/>
    <col min="4099" max="4099" width="18.5703125" style="138" bestFit="1" customWidth="1"/>
    <col min="4100" max="4100" width="13.7109375" style="138" customWidth="1"/>
    <col min="4101" max="4101" width="54.5703125" style="138" bestFit="1" customWidth="1"/>
    <col min="4102" max="4340" width="8.85546875" style="138"/>
    <col min="4341" max="4341" width="2.85546875" style="138" customWidth="1"/>
    <col min="4342" max="4342" width="5" style="138" customWidth="1"/>
    <col min="4343" max="4343" width="62" style="138" customWidth="1"/>
    <col min="4344" max="4344" width="12.7109375" style="138" bestFit="1" customWidth="1"/>
    <col min="4345" max="4345" width="1.7109375" style="138" customWidth="1"/>
    <col min="4346" max="4348" width="15.7109375" style="138" customWidth="1"/>
    <col min="4349" max="4349" width="17.85546875" style="138" bestFit="1" customWidth="1"/>
    <col min="4350" max="4350" width="18.5703125" style="138" bestFit="1" customWidth="1"/>
    <col min="4351" max="4353" width="15.7109375" style="138" customWidth="1"/>
    <col min="4354" max="4354" width="20" style="138" customWidth="1"/>
    <col min="4355" max="4355" width="18.5703125" style="138" bestFit="1" customWidth="1"/>
    <col min="4356" max="4356" width="13.7109375" style="138" customWidth="1"/>
    <col min="4357" max="4357" width="54.5703125" style="138" bestFit="1" customWidth="1"/>
    <col min="4358" max="4596" width="8.85546875" style="138"/>
    <col min="4597" max="4597" width="2.85546875" style="138" customWidth="1"/>
    <col min="4598" max="4598" width="5" style="138" customWidth="1"/>
    <col min="4599" max="4599" width="62" style="138" customWidth="1"/>
    <col min="4600" max="4600" width="12.7109375" style="138" bestFit="1" customWidth="1"/>
    <col min="4601" max="4601" width="1.7109375" style="138" customWidth="1"/>
    <col min="4602" max="4604" width="15.7109375" style="138" customWidth="1"/>
    <col min="4605" max="4605" width="17.85546875" style="138" bestFit="1" customWidth="1"/>
    <col min="4606" max="4606" width="18.5703125" style="138" bestFit="1" customWidth="1"/>
    <col min="4607" max="4609" width="15.7109375" style="138" customWidth="1"/>
    <col min="4610" max="4610" width="20" style="138" customWidth="1"/>
    <col min="4611" max="4611" width="18.5703125" style="138" bestFit="1" customWidth="1"/>
    <col min="4612" max="4612" width="13.7109375" style="138" customWidth="1"/>
    <col min="4613" max="4613" width="54.5703125" style="138" bestFit="1" customWidth="1"/>
    <col min="4614" max="4852" width="8.85546875" style="138"/>
    <col min="4853" max="4853" width="2.85546875" style="138" customWidth="1"/>
    <col min="4854" max="4854" width="5" style="138" customWidth="1"/>
    <col min="4855" max="4855" width="62" style="138" customWidth="1"/>
    <col min="4856" max="4856" width="12.7109375" style="138" bestFit="1" customWidth="1"/>
    <col min="4857" max="4857" width="1.7109375" style="138" customWidth="1"/>
    <col min="4858" max="4860" width="15.7109375" style="138" customWidth="1"/>
    <col min="4861" max="4861" width="17.85546875" style="138" bestFit="1" customWidth="1"/>
    <col min="4862" max="4862" width="18.5703125" style="138" bestFit="1" customWidth="1"/>
    <col min="4863" max="4865" width="15.7109375" style="138" customWidth="1"/>
    <col min="4866" max="4866" width="20" style="138" customWidth="1"/>
    <col min="4867" max="4867" width="18.5703125" style="138" bestFit="1" customWidth="1"/>
    <col min="4868" max="4868" width="13.7109375" style="138" customWidth="1"/>
    <col min="4869" max="4869" width="54.5703125" style="138" bestFit="1" customWidth="1"/>
    <col min="4870" max="5108" width="8.85546875" style="138"/>
    <col min="5109" max="5109" width="2.85546875" style="138" customWidth="1"/>
    <col min="5110" max="5110" width="5" style="138" customWidth="1"/>
    <col min="5111" max="5111" width="62" style="138" customWidth="1"/>
    <col min="5112" max="5112" width="12.7109375" style="138" bestFit="1" customWidth="1"/>
    <col min="5113" max="5113" width="1.7109375" style="138" customWidth="1"/>
    <col min="5114" max="5116" width="15.7109375" style="138" customWidth="1"/>
    <col min="5117" max="5117" width="17.85546875" style="138" bestFit="1" customWidth="1"/>
    <col min="5118" max="5118" width="18.5703125" style="138" bestFit="1" customWidth="1"/>
    <col min="5119" max="5121" width="15.7109375" style="138" customWidth="1"/>
    <col min="5122" max="5122" width="20" style="138" customWidth="1"/>
    <col min="5123" max="5123" width="18.5703125" style="138" bestFit="1" customWidth="1"/>
    <col min="5124" max="5124" width="13.7109375" style="138" customWidth="1"/>
    <col min="5125" max="5125" width="54.5703125" style="138" bestFit="1" customWidth="1"/>
    <col min="5126" max="5364" width="8.85546875" style="138"/>
    <col min="5365" max="5365" width="2.85546875" style="138" customWidth="1"/>
    <col min="5366" max="5366" width="5" style="138" customWidth="1"/>
    <col min="5367" max="5367" width="62" style="138" customWidth="1"/>
    <col min="5368" max="5368" width="12.7109375" style="138" bestFit="1" customWidth="1"/>
    <col min="5369" max="5369" width="1.7109375" style="138" customWidth="1"/>
    <col min="5370" max="5372" width="15.7109375" style="138" customWidth="1"/>
    <col min="5373" max="5373" width="17.85546875" style="138" bestFit="1" customWidth="1"/>
    <col min="5374" max="5374" width="18.5703125" style="138" bestFit="1" customWidth="1"/>
    <col min="5375" max="5377" width="15.7109375" style="138" customWidth="1"/>
    <col min="5378" max="5378" width="20" style="138" customWidth="1"/>
    <col min="5379" max="5379" width="18.5703125" style="138" bestFit="1" customWidth="1"/>
    <col min="5380" max="5380" width="13.7109375" style="138" customWidth="1"/>
    <col min="5381" max="5381" width="54.5703125" style="138" bestFit="1" customWidth="1"/>
    <col min="5382" max="5620" width="8.85546875" style="138"/>
    <col min="5621" max="5621" width="2.85546875" style="138" customWidth="1"/>
    <col min="5622" max="5622" width="5" style="138" customWidth="1"/>
    <col min="5623" max="5623" width="62" style="138" customWidth="1"/>
    <col min="5624" max="5624" width="12.7109375" style="138" bestFit="1" customWidth="1"/>
    <col min="5625" max="5625" width="1.7109375" style="138" customWidth="1"/>
    <col min="5626" max="5628" width="15.7109375" style="138" customWidth="1"/>
    <col min="5629" max="5629" width="17.85546875" style="138" bestFit="1" customWidth="1"/>
    <col min="5630" max="5630" width="18.5703125" style="138" bestFit="1" customWidth="1"/>
    <col min="5631" max="5633" width="15.7109375" style="138" customWidth="1"/>
    <col min="5634" max="5634" width="20" style="138" customWidth="1"/>
    <col min="5635" max="5635" width="18.5703125" style="138" bestFit="1" customWidth="1"/>
    <col min="5636" max="5636" width="13.7109375" style="138" customWidth="1"/>
    <col min="5637" max="5637" width="54.5703125" style="138" bestFit="1" customWidth="1"/>
    <col min="5638" max="5876" width="8.85546875" style="138"/>
    <col min="5877" max="5877" width="2.85546875" style="138" customWidth="1"/>
    <col min="5878" max="5878" width="5" style="138" customWidth="1"/>
    <col min="5879" max="5879" width="62" style="138" customWidth="1"/>
    <col min="5880" max="5880" width="12.7109375" style="138" bestFit="1" customWidth="1"/>
    <col min="5881" max="5881" width="1.7109375" style="138" customWidth="1"/>
    <col min="5882" max="5884" width="15.7109375" style="138" customWidth="1"/>
    <col min="5885" max="5885" width="17.85546875" style="138" bestFit="1" customWidth="1"/>
    <col min="5886" max="5886" width="18.5703125" style="138" bestFit="1" customWidth="1"/>
    <col min="5887" max="5889" width="15.7109375" style="138" customWidth="1"/>
    <col min="5890" max="5890" width="20" style="138" customWidth="1"/>
    <col min="5891" max="5891" width="18.5703125" style="138" bestFit="1" customWidth="1"/>
    <col min="5892" max="5892" width="13.7109375" style="138" customWidth="1"/>
    <col min="5893" max="5893" width="54.5703125" style="138" bestFit="1" customWidth="1"/>
    <col min="5894" max="6132" width="8.85546875" style="138"/>
    <col min="6133" max="6133" width="2.85546875" style="138" customWidth="1"/>
    <col min="6134" max="6134" width="5" style="138" customWidth="1"/>
    <col min="6135" max="6135" width="62" style="138" customWidth="1"/>
    <col min="6136" max="6136" width="12.7109375" style="138" bestFit="1" customWidth="1"/>
    <col min="6137" max="6137" width="1.7109375" style="138" customWidth="1"/>
    <col min="6138" max="6140" width="15.7109375" style="138" customWidth="1"/>
    <col min="6141" max="6141" width="17.85546875" style="138" bestFit="1" customWidth="1"/>
    <col min="6142" max="6142" width="18.5703125" style="138" bestFit="1" customWidth="1"/>
    <col min="6143" max="6145" width="15.7109375" style="138" customWidth="1"/>
    <col min="6146" max="6146" width="20" style="138" customWidth="1"/>
    <col min="6147" max="6147" width="18.5703125" style="138" bestFit="1" customWidth="1"/>
    <col min="6148" max="6148" width="13.7109375" style="138" customWidth="1"/>
    <col min="6149" max="6149" width="54.5703125" style="138" bestFit="1" customWidth="1"/>
    <col min="6150" max="6388" width="8.85546875" style="138"/>
    <col min="6389" max="6389" width="2.85546875" style="138" customWidth="1"/>
    <col min="6390" max="6390" width="5" style="138" customWidth="1"/>
    <col min="6391" max="6391" width="62" style="138" customWidth="1"/>
    <col min="6392" max="6392" width="12.7109375" style="138" bestFit="1" customWidth="1"/>
    <col min="6393" max="6393" width="1.7109375" style="138" customWidth="1"/>
    <col min="6394" max="6396" width="15.7109375" style="138" customWidth="1"/>
    <col min="6397" max="6397" width="17.85546875" style="138" bestFit="1" customWidth="1"/>
    <col min="6398" max="6398" width="18.5703125" style="138" bestFit="1" customWidth="1"/>
    <col min="6399" max="6401" width="15.7109375" style="138" customWidth="1"/>
    <col min="6402" max="6402" width="20" style="138" customWidth="1"/>
    <col min="6403" max="6403" width="18.5703125" style="138" bestFit="1" customWidth="1"/>
    <col min="6404" max="6404" width="13.7109375" style="138" customWidth="1"/>
    <col min="6405" max="6405" width="54.5703125" style="138" bestFit="1" customWidth="1"/>
    <col min="6406" max="6644" width="8.85546875" style="138"/>
    <col min="6645" max="6645" width="2.85546875" style="138" customWidth="1"/>
    <col min="6646" max="6646" width="5" style="138" customWidth="1"/>
    <col min="6647" max="6647" width="62" style="138" customWidth="1"/>
    <col min="6648" max="6648" width="12.7109375" style="138" bestFit="1" customWidth="1"/>
    <col min="6649" max="6649" width="1.7109375" style="138" customWidth="1"/>
    <col min="6650" max="6652" width="15.7109375" style="138" customWidth="1"/>
    <col min="6653" max="6653" width="17.85546875" style="138" bestFit="1" customWidth="1"/>
    <col min="6654" max="6654" width="18.5703125" style="138" bestFit="1" customWidth="1"/>
    <col min="6655" max="6657" width="15.7109375" style="138" customWidth="1"/>
    <col min="6658" max="6658" width="20" style="138" customWidth="1"/>
    <col min="6659" max="6659" width="18.5703125" style="138" bestFit="1" customWidth="1"/>
    <col min="6660" max="6660" width="13.7109375" style="138" customWidth="1"/>
    <col min="6661" max="6661" width="54.5703125" style="138" bestFit="1" customWidth="1"/>
    <col min="6662" max="6900" width="8.85546875" style="138"/>
    <col min="6901" max="6901" width="2.85546875" style="138" customWidth="1"/>
    <col min="6902" max="6902" width="5" style="138" customWidth="1"/>
    <col min="6903" max="6903" width="62" style="138" customWidth="1"/>
    <col min="6904" max="6904" width="12.7109375" style="138" bestFit="1" customWidth="1"/>
    <col min="6905" max="6905" width="1.7109375" style="138" customWidth="1"/>
    <col min="6906" max="6908" width="15.7109375" style="138" customWidth="1"/>
    <col min="6909" max="6909" width="17.85546875" style="138" bestFit="1" customWidth="1"/>
    <col min="6910" max="6910" width="18.5703125" style="138" bestFit="1" customWidth="1"/>
    <col min="6911" max="6913" width="15.7109375" style="138" customWidth="1"/>
    <col min="6914" max="6914" width="20" style="138" customWidth="1"/>
    <col min="6915" max="6915" width="18.5703125" style="138" bestFit="1" customWidth="1"/>
    <col min="6916" max="6916" width="13.7109375" style="138" customWidth="1"/>
    <col min="6917" max="6917" width="54.5703125" style="138" bestFit="1" customWidth="1"/>
    <col min="6918" max="7156" width="8.85546875" style="138"/>
    <col min="7157" max="7157" width="2.85546875" style="138" customWidth="1"/>
    <col min="7158" max="7158" width="5" style="138" customWidth="1"/>
    <col min="7159" max="7159" width="62" style="138" customWidth="1"/>
    <col min="7160" max="7160" width="12.7109375" style="138" bestFit="1" customWidth="1"/>
    <col min="7161" max="7161" width="1.7109375" style="138" customWidth="1"/>
    <col min="7162" max="7164" width="15.7109375" style="138" customWidth="1"/>
    <col min="7165" max="7165" width="17.85546875" style="138" bestFit="1" customWidth="1"/>
    <col min="7166" max="7166" width="18.5703125" style="138" bestFit="1" customWidth="1"/>
    <col min="7167" max="7169" width="15.7109375" style="138" customWidth="1"/>
    <col min="7170" max="7170" width="20" style="138" customWidth="1"/>
    <col min="7171" max="7171" width="18.5703125" style="138" bestFit="1" customWidth="1"/>
    <col min="7172" max="7172" width="13.7109375" style="138" customWidth="1"/>
    <col min="7173" max="7173" width="54.5703125" style="138" bestFit="1" customWidth="1"/>
    <col min="7174" max="7412" width="8.85546875" style="138"/>
    <col min="7413" max="7413" width="2.85546875" style="138" customWidth="1"/>
    <col min="7414" max="7414" width="5" style="138" customWidth="1"/>
    <col min="7415" max="7415" width="62" style="138" customWidth="1"/>
    <col min="7416" max="7416" width="12.7109375" style="138" bestFit="1" customWidth="1"/>
    <col min="7417" max="7417" width="1.7109375" style="138" customWidth="1"/>
    <col min="7418" max="7420" width="15.7109375" style="138" customWidth="1"/>
    <col min="7421" max="7421" width="17.85546875" style="138" bestFit="1" customWidth="1"/>
    <col min="7422" max="7422" width="18.5703125" style="138" bestFit="1" customWidth="1"/>
    <col min="7423" max="7425" width="15.7109375" style="138" customWidth="1"/>
    <col min="7426" max="7426" width="20" style="138" customWidth="1"/>
    <col min="7427" max="7427" width="18.5703125" style="138" bestFit="1" customWidth="1"/>
    <col min="7428" max="7428" width="13.7109375" style="138" customWidth="1"/>
    <col min="7429" max="7429" width="54.5703125" style="138" bestFit="1" customWidth="1"/>
    <col min="7430" max="7668" width="8.85546875" style="138"/>
    <col min="7669" max="7669" width="2.85546875" style="138" customWidth="1"/>
    <col min="7670" max="7670" width="5" style="138" customWidth="1"/>
    <col min="7671" max="7671" width="62" style="138" customWidth="1"/>
    <col min="7672" max="7672" width="12.7109375" style="138" bestFit="1" customWidth="1"/>
    <col min="7673" max="7673" width="1.7109375" style="138" customWidth="1"/>
    <col min="7674" max="7676" width="15.7109375" style="138" customWidth="1"/>
    <col min="7677" max="7677" width="17.85546875" style="138" bestFit="1" customWidth="1"/>
    <col min="7678" max="7678" width="18.5703125" style="138" bestFit="1" customWidth="1"/>
    <col min="7679" max="7681" width="15.7109375" style="138" customWidth="1"/>
    <col min="7682" max="7682" width="20" style="138" customWidth="1"/>
    <col min="7683" max="7683" width="18.5703125" style="138" bestFit="1" customWidth="1"/>
    <col min="7684" max="7684" width="13.7109375" style="138" customWidth="1"/>
    <col min="7685" max="7685" width="54.5703125" style="138" bestFit="1" customWidth="1"/>
    <col min="7686" max="7924" width="8.85546875" style="138"/>
    <col min="7925" max="7925" width="2.85546875" style="138" customWidth="1"/>
    <col min="7926" max="7926" width="5" style="138" customWidth="1"/>
    <col min="7927" max="7927" width="62" style="138" customWidth="1"/>
    <col min="7928" max="7928" width="12.7109375" style="138" bestFit="1" customWidth="1"/>
    <col min="7929" max="7929" width="1.7109375" style="138" customWidth="1"/>
    <col min="7930" max="7932" width="15.7109375" style="138" customWidth="1"/>
    <col min="7933" max="7933" width="17.85546875" style="138" bestFit="1" customWidth="1"/>
    <col min="7934" max="7934" width="18.5703125" style="138" bestFit="1" customWidth="1"/>
    <col min="7935" max="7937" width="15.7109375" style="138" customWidth="1"/>
    <col min="7938" max="7938" width="20" style="138" customWidth="1"/>
    <col min="7939" max="7939" width="18.5703125" style="138" bestFit="1" customWidth="1"/>
    <col min="7940" max="7940" width="13.7109375" style="138" customWidth="1"/>
    <col min="7941" max="7941" width="54.5703125" style="138" bestFit="1" customWidth="1"/>
    <col min="7942" max="8180" width="8.85546875" style="138"/>
    <col min="8181" max="8181" width="2.85546875" style="138" customWidth="1"/>
    <col min="8182" max="8182" width="5" style="138" customWidth="1"/>
    <col min="8183" max="8183" width="62" style="138" customWidth="1"/>
    <col min="8184" max="8184" width="12.7109375" style="138" bestFit="1" customWidth="1"/>
    <col min="8185" max="8185" width="1.7109375" style="138" customWidth="1"/>
    <col min="8186" max="8188" width="15.7109375" style="138" customWidth="1"/>
    <col min="8189" max="8189" width="17.85546875" style="138" bestFit="1" customWidth="1"/>
    <col min="8190" max="8190" width="18.5703125" style="138" bestFit="1" customWidth="1"/>
    <col min="8191" max="8193" width="15.7109375" style="138" customWidth="1"/>
    <col min="8194" max="8194" width="20" style="138" customWidth="1"/>
    <col min="8195" max="8195" width="18.5703125" style="138" bestFit="1" customWidth="1"/>
    <col min="8196" max="8196" width="13.7109375" style="138" customWidth="1"/>
    <col min="8197" max="8197" width="54.5703125" style="138" bestFit="1" customWidth="1"/>
    <col min="8198" max="8436" width="8.85546875" style="138"/>
    <col min="8437" max="8437" width="2.85546875" style="138" customWidth="1"/>
    <col min="8438" max="8438" width="5" style="138" customWidth="1"/>
    <col min="8439" max="8439" width="62" style="138" customWidth="1"/>
    <col min="8440" max="8440" width="12.7109375" style="138" bestFit="1" customWidth="1"/>
    <col min="8441" max="8441" width="1.7109375" style="138" customWidth="1"/>
    <col min="8442" max="8444" width="15.7109375" style="138" customWidth="1"/>
    <col min="8445" max="8445" width="17.85546875" style="138" bestFit="1" customWidth="1"/>
    <col min="8446" max="8446" width="18.5703125" style="138" bestFit="1" customWidth="1"/>
    <col min="8447" max="8449" width="15.7109375" style="138" customWidth="1"/>
    <col min="8450" max="8450" width="20" style="138" customWidth="1"/>
    <col min="8451" max="8451" width="18.5703125" style="138" bestFit="1" customWidth="1"/>
    <col min="8452" max="8452" width="13.7109375" style="138" customWidth="1"/>
    <col min="8453" max="8453" width="54.5703125" style="138" bestFit="1" customWidth="1"/>
    <col min="8454" max="8692" width="8.85546875" style="138"/>
    <col min="8693" max="8693" width="2.85546875" style="138" customWidth="1"/>
    <col min="8694" max="8694" width="5" style="138" customWidth="1"/>
    <col min="8695" max="8695" width="62" style="138" customWidth="1"/>
    <col min="8696" max="8696" width="12.7109375" style="138" bestFit="1" customWidth="1"/>
    <col min="8697" max="8697" width="1.7109375" style="138" customWidth="1"/>
    <col min="8698" max="8700" width="15.7109375" style="138" customWidth="1"/>
    <col min="8701" max="8701" width="17.85546875" style="138" bestFit="1" customWidth="1"/>
    <col min="8702" max="8702" width="18.5703125" style="138" bestFit="1" customWidth="1"/>
    <col min="8703" max="8705" width="15.7109375" style="138" customWidth="1"/>
    <col min="8706" max="8706" width="20" style="138" customWidth="1"/>
    <col min="8707" max="8707" width="18.5703125" style="138" bestFit="1" customWidth="1"/>
    <col min="8708" max="8708" width="13.7109375" style="138" customWidth="1"/>
    <col min="8709" max="8709" width="54.5703125" style="138" bestFit="1" customWidth="1"/>
    <col min="8710" max="8948" width="8.85546875" style="138"/>
    <col min="8949" max="8949" width="2.85546875" style="138" customWidth="1"/>
    <col min="8950" max="8950" width="5" style="138" customWidth="1"/>
    <col min="8951" max="8951" width="62" style="138" customWidth="1"/>
    <col min="8952" max="8952" width="12.7109375" style="138" bestFit="1" customWidth="1"/>
    <col min="8953" max="8953" width="1.7109375" style="138" customWidth="1"/>
    <col min="8954" max="8956" width="15.7109375" style="138" customWidth="1"/>
    <col min="8957" max="8957" width="17.85546875" style="138" bestFit="1" customWidth="1"/>
    <col min="8958" max="8958" width="18.5703125" style="138" bestFit="1" customWidth="1"/>
    <col min="8959" max="8961" width="15.7109375" style="138" customWidth="1"/>
    <col min="8962" max="8962" width="20" style="138" customWidth="1"/>
    <col min="8963" max="8963" width="18.5703125" style="138" bestFit="1" customWidth="1"/>
    <col min="8964" max="8964" width="13.7109375" style="138" customWidth="1"/>
    <col min="8965" max="8965" width="54.5703125" style="138" bestFit="1" customWidth="1"/>
    <col min="8966" max="9204" width="8.85546875" style="138"/>
    <col min="9205" max="9205" width="2.85546875" style="138" customWidth="1"/>
    <col min="9206" max="9206" width="5" style="138" customWidth="1"/>
    <col min="9207" max="9207" width="62" style="138" customWidth="1"/>
    <col min="9208" max="9208" width="12.7109375" style="138" bestFit="1" customWidth="1"/>
    <col min="9209" max="9209" width="1.7109375" style="138" customWidth="1"/>
    <col min="9210" max="9212" width="15.7109375" style="138" customWidth="1"/>
    <col min="9213" max="9213" width="17.85546875" style="138" bestFit="1" customWidth="1"/>
    <col min="9214" max="9214" width="18.5703125" style="138" bestFit="1" customWidth="1"/>
    <col min="9215" max="9217" width="15.7109375" style="138" customWidth="1"/>
    <col min="9218" max="9218" width="20" style="138" customWidth="1"/>
    <col min="9219" max="9219" width="18.5703125" style="138" bestFit="1" customWidth="1"/>
    <col min="9220" max="9220" width="13.7109375" style="138" customWidth="1"/>
    <col min="9221" max="9221" width="54.5703125" style="138" bestFit="1" customWidth="1"/>
    <col min="9222" max="9460" width="8.85546875" style="138"/>
    <col min="9461" max="9461" width="2.85546875" style="138" customWidth="1"/>
    <col min="9462" max="9462" width="5" style="138" customWidth="1"/>
    <col min="9463" max="9463" width="62" style="138" customWidth="1"/>
    <col min="9464" max="9464" width="12.7109375" style="138" bestFit="1" customWidth="1"/>
    <col min="9465" max="9465" width="1.7109375" style="138" customWidth="1"/>
    <col min="9466" max="9468" width="15.7109375" style="138" customWidth="1"/>
    <col min="9469" max="9469" width="17.85546875" style="138" bestFit="1" customWidth="1"/>
    <col min="9470" max="9470" width="18.5703125" style="138" bestFit="1" customWidth="1"/>
    <col min="9471" max="9473" width="15.7109375" style="138" customWidth="1"/>
    <col min="9474" max="9474" width="20" style="138" customWidth="1"/>
    <col min="9475" max="9475" width="18.5703125" style="138" bestFit="1" customWidth="1"/>
    <col min="9476" max="9476" width="13.7109375" style="138" customWidth="1"/>
    <col min="9477" max="9477" width="54.5703125" style="138" bestFit="1" customWidth="1"/>
    <col min="9478" max="9716" width="8.85546875" style="138"/>
    <col min="9717" max="9717" width="2.85546875" style="138" customWidth="1"/>
    <col min="9718" max="9718" width="5" style="138" customWidth="1"/>
    <col min="9719" max="9719" width="62" style="138" customWidth="1"/>
    <col min="9720" max="9720" width="12.7109375" style="138" bestFit="1" customWidth="1"/>
    <col min="9721" max="9721" width="1.7109375" style="138" customWidth="1"/>
    <col min="9722" max="9724" width="15.7109375" style="138" customWidth="1"/>
    <col min="9725" max="9725" width="17.85546875" style="138" bestFit="1" customWidth="1"/>
    <col min="9726" max="9726" width="18.5703125" style="138" bestFit="1" customWidth="1"/>
    <col min="9727" max="9729" width="15.7109375" style="138" customWidth="1"/>
    <col min="9730" max="9730" width="20" style="138" customWidth="1"/>
    <col min="9731" max="9731" width="18.5703125" style="138" bestFit="1" customWidth="1"/>
    <col min="9732" max="9732" width="13.7109375" style="138" customWidth="1"/>
    <col min="9733" max="9733" width="54.5703125" style="138" bestFit="1" customWidth="1"/>
    <col min="9734" max="9972" width="8.85546875" style="138"/>
    <col min="9973" max="9973" width="2.85546875" style="138" customWidth="1"/>
    <col min="9974" max="9974" width="5" style="138" customWidth="1"/>
    <col min="9975" max="9975" width="62" style="138" customWidth="1"/>
    <col min="9976" max="9976" width="12.7109375" style="138" bestFit="1" customWidth="1"/>
    <col min="9977" max="9977" width="1.7109375" style="138" customWidth="1"/>
    <col min="9978" max="9980" width="15.7109375" style="138" customWidth="1"/>
    <col min="9981" max="9981" width="17.85546875" style="138" bestFit="1" customWidth="1"/>
    <col min="9982" max="9982" width="18.5703125" style="138" bestFit="1" customWidth="1"/>
    <col min="9983" max="9985" width="15.7109375" style="138" customWidth="1"/>
    <col min="9986" max="9986" width="20" style="138" customWidth="1"/>
    <col min="9987" max="9987" width="18.5703125" style="138" bestFit="1" customWidth="1"/>
    <col min="9988" max="9988" width="13.7109375" style="138" customWidth="1"/>
    <col min="9989" max="9989" width="54.5703125" style="138" bestFit="1" customWidth="1"/>
    <col min="9990" max="10228" width="8.85546875" style="138"/>
    <col min="10229" max="10229" width="2.85546875" style="138" customWidth="1"/>
    <col min="10230" max="10230" width="5" style="138" customWidth="1"/>
    <col min="10231" max="10231" width="62" style="138" customWidth="1"/>
    <col min="10232" max="10232" width="12.7109375" style="138" bestFit="1" customWidth="1"/>
    <col min="10233" max="10233" width="1.7109375" style="138" customWidth="1"/>
    <col min="10234" max="10236" width="15.7109375" style="138" customWidth="1"/>
    <col min="10237" max="10237" width="17.85546875" style="138" bestFit="1" customWidth="1"/>
    <col min="10238" max="10238" width="18.5703125" style="138" bestFit="1" customWidth="1"/>
    <col min="10239" max="10241" width="15.7109375" style="138" customWidth="1"/>
    <col min="10242" max="10242" width="20" style="138" customWidth="1"/>
    <col min="10243" max="10243" width="18.5703125" style="138" bestFit="1" customWidth="1"/>
    <col min="10244" max="10244" width="13.7109375" style="138" customWidth="1"/>
    <col min="10245" max="10245" width="54.5703125" style="138" bestFit="1" customWidth="1"/>
    <col min="10246" max="10484" width="8.85546875" style="138"/>
    <col min="10485" max="10485" width="2.85546875" style="138" customWidth="1"/>
    <col min="10486" max="10486" width="5" style="138" customWidth="1"/>
    <col min="10487" max="10487" width="62" style="138" customWidth="1"/>
    <col min="10488" max="10488" width="12.7109375" style="138" bestFit="1" customWidth="1"/>
    <col min="10489" max="10489" width="1.7109375" style="138" customWidth="1"/>
    <col min="10490" max="10492" width="15.7109375" style="138" customWidth="1"/>
    <col min="10493" max="10493" width="17.85546875" style="138" bestFit="1" customWidth="1"/>
    <col min="10494" max="10494" width="18.5703125" style="138" bestFit="1" customWidth="1"/>
    <col min="10495" max="10497" width="15.7109375" style="138" customWidth="1"/>
    <col min="10498" max="10498" width="20" style="138" customWidth="1"/>
    <col min="10499" max="10499" width="18.5703125" style="138" bestFit="1" customWidth="1"/>
    <col min="10500" max="10500" width="13.7109375" style="138" customWidth="1"/>
    <col min="10501" max="10501" width="54.5703125" style="138" bestFit="1" customWidth="1"/>
    <col min="10502" max="10740" width="8.85546875" style="138"/>
    <col min="10741" max="10741" width="2.85546875" style="138" customWidth="1"/>
    <col min="10742" max="10742" width="5" style="138" customWidth="1"/>
    <col min="10743" max="10743" width="62" style="138" customWidth="1"/>
    <col min="10744" max="10744" width="12.7109375" style="138" bestFit="1" customWidth="1"/>
    <col min="10745" max="10745" width="1.7109375" style="138" customWidth="1"/>
    <col min="10746" max="10748" width="15.7109375" style="138" customWidth="1"/>
    <col min="10749" max="10749" width="17.85546875" style="138" bestFit="1" customWidth="1"/>
    <col min="10750" max="10750" width="18.5703125" style="138" bestFit="1" customWidth="1"/>
    <col min="10751" max="10753" width="15.7109375" style="138" customWidth="1"/>
    <col min="10754" max="10754" width="20" style="138" customWidth="1"/>
    <col min="10755" max="10755" width="18.5703125" style="138" bestFit="1" customWidth="1"/>
    <col min="10756" max="10756" width="13.7109375" style="138" customWidth="1"/>
    <col min="10757" max="10757" width="54.5703125" style="138" bestFit="1" customWidth="1"/>
    <col min="10758" max="10996" width="8.85546875" style="138"/>
    <col min="10997" max="10997" width="2.85546875" style="138" customWidth="1"/>
    <col min="10998" max="10998" width="5" style="138" customWidth="1"/>
    <col min="10999" max="10999" width="62" style="138" customWidth="1"/>
    <col min="11000" max="11000" width="12.7109375" style="138" bestFit="1" customWidth="1"/>
    <col min="11001" max="11001" width="1.7109375" style="138" customWidth="1"/>
    <col min="11002" max="11004" width="15.7109375" style="138" customWidth="1"/>
    <col min="11005" max="11005" width="17.85546875" style="138" bestFit="1" customWidth="1"/>
    <col min="11006" max="11006" width="18.5703125" style="138" bestFit="1" customWidth="1"/>
    <col min="11007" max="11009" width="15.7109375" style="138" customWidth="1"/>
    <col min="11010" max="11010" width="20" style="138" customWidth="1"/>
    <col min="11011" max="11011" width="18.5703125" style="138" bestFit="1" customWidth="1"/>
    <col min="11012" max="11012" width="13.7109375" style="138" customWidth="1"/>
    <col min="11013" max="11013" width="54.5703125" style="138" bestFit="1" customWidth="1"/>
    <col min="11014" max="11252" width="8.85546875" style="138"/>
    <col min="11253" max="11253" width="2.85546875" style="138" customWidth="1"/>
    <col min="11254" max="11254" width="5" style="138" customWidth="1"/>
    <col min="11255" max="11255" width="62" style="138" customWidth="1"/>
    <col min="11256" max="11256" width="12.7109375" style="138" bestFit="1" customWidth="1"/>
    <col min="11257" max="11257" width="1.7109375" style="138" customWidth="1"/>
    <col min="11258" max="11260" width="15.7109375" style="138" customWidth="1"/>
    <col min="11261" max="11261" width="17.85546875" style="138" bestFit="1" customWidth="1"/>
    <col min="11262" max="11262" width="18.5703125" style="138" bestFit="1" customWidth="1"/>
    <col min="11263" max="11265" width="15.7109375" style="138" customWidth="1"/>
    <col min="11266" max="11266" width="20" style="138" customWidth="1"/>
    <col min="11267" max="11267" width="18.5703125" style="138" bestFit="1" customWidth="1"/>
    <col min="11268" max="11268" width="13.7109375" style="138" customWidth="1"/>
    <col min="11269" max="11269" width="54.5703125" style="138" bestFit="1" customWidth="1"/>
    <col min="11270" max="11508" width="8.85546875" style="138"/>
    <col min="11509" max="11509" width="2.85546875" style="138" customWidth="1"/>
    <col min="11510" max="11510" width="5" style="138" customWidth="1"/>
    <col min="11511" max="11511" width="62" style="138" customWidth="1"/>
    <col min="11512" max="11512" width="12.7109375" style="138" bestFit="1" customWidth="1"/>
    <col min="11513" max="11513" width="1.7109375" style="138" customWidth="1"/>
    <col min="11514" max="11516" width="15.7109375" style="138" customWidth="1"/>
    <col min="11517" max="11517" width="17.85546875" style="138" bestFit="1" customWidth="1"/>
    <col min="11518" max="11518" width="18.5703125" style="138" bestFit="1" customWidth="1"/>
    <col min="11519" max="11521" width="15.7109375" style="138" customWidth="1"/>
    <col min="11522" max="11522" width="20" style="138" customWidth="1"/>
    <col min="11523" max="11523" width="18.5703125" style="138" bestFit="1" customWidth="1"/>
    <col min="11524" max="11524" width="13.7109375" style="138" customWidth="1"/>
    <col min="11525" max="11525" width="54.5703125" style="138" bestFit="1" customWidth="1"/>
    <col min="11526" max="11764" width="8.85546875" style="138"/>
    <col min="11765" max="11765" width="2.85546875" style="138" customWidth="1"/>
    <col min="11766" max="11766" width="5" style="138" customWidth="1"/>
    <col min="11767" max="11767" width="62" style="138" customWidth="1"/>
    <col min="11768" max="11768" width="12.7109375" style="138" bestFit="1" customWidth="1"/>
    <col min="11769" max="11769" width="1.7109375" style="138" customWidth="1"/>
    <col min="11770" max="11772" width="15.7109375" style="138" customWidth="1"/>
    <col min="11773" max="11773" width="17.85546875" style="138" bestFit="1" customWidth="1"/>
    <col min="11774" max="11774" width="18.5703125" style="138" bestFit="1" customWidth="1"/>
    <col min="11775" max="11777" width="15.7109375" style="138" customWidth="1"/>
    <col min="11778" max="11778" width="20" style="138" customWidth="1"/>
    <col min="11779" max="11779" width="18.5703125" style="138" bestFit="1" customWidth="1"/>
    <col min="11780" max="11780" width="13.7109375" style="138" customWidth="1"/>
    <col min="11781" max="11781" width="54.5703125" style="138" bestFit="1" customWidth="1"/>
    <col min="11782" max="12020" width="8.85546875" style="138"/>
    <col min="12021" max="12021" width="2.85546875" style="138" customWidth="1"/>
    <col min="12022" max="12022" width="5" style="138" customWidth="1"/>
    <col min="12023" max="12023" width="62" style="138" customWidth="1"/>
    <col min="12024" max="12024" width="12.7109375" style="138" bestFit="1" customWidth="1"/>
    <col min="12025" max="12025" width="1.7109375" style="138" customWidth="1"/>
    <col min="12026" max="12028" width="15.7109375" style="138" customWidth="1"/>
    <col min="12029" max="12029" width="17.85546875" style="138" bestFit="1" customWidth="1"/>
    <col min="12030" max="12030" width="18.5703125" style="138" bestFit="1" customWidth="1"/>
    <col min="12031" max="12033" width="15.7109375" style="138" customWidth="1"/>
    <col min="12034" max="12034" width="20" style="138" customWidth="1"/>
    <col min="12035" max="12035" width="18.5703125" style="138" bestFit="1" customWidth="1"/>
    <col min="12036" max="12036" width="13.7109375" style="138" customWidth="1"/>
    <col min="12037" max="12037" width="54.5703125" style="138" bestFit="1" customWidth="1"/>
    <col min="12038" max="12276" width="8.85546875" style="138"/>
    <col min="12277" max="12277" width="2.85546875" style="138" customWidth="1"/>
    <col min="12278" max="12278" width="5" style="138" customWidth="1"/>
    <col min="12279" max="12279" width="62" style="138" customWidth="1"/>
    <col min="12280" max="12280" width="12.7109375" style="138" bestFit="1" customWidth="1"/>
    <col min="12281" max="12281" width="1.7109375" style="138" customWidth="1"/>
    <col min="12282" max="12284" width="15.7109375" style="138" customWidth="1"/>
    <col min="12285" max="12285" width="17.85546875" style="138" bestFit="1" customWidth="1"/>
    <col min="12286" max="12286" width="18.5703125" style="138" bestFit="1" customWidth="1"/>
    <col min="12287" max="12289" width="15.7109375" style="138" customWidth="1"/>
    <col min="12290" max="12290" width="20" style="138" customWidth="1"/>
    <col min="12291" max="12291" width="18.5703125" style="138" bestFit="1" customWidth="1"/>
    <col min="12292" max="12292" width="13.7109375" style="138" customWidth="1"/>
    <col min="12293" max="12293" width="54.5703125" style="138" bestFit="1" customWidth="1"/>
    <col min="12294" max="12532" width="8.85546875" style="138"/>
    <col min="12533" max="12533" width="2.85546875" style="138" customWidth="1"/>
    <col min="12534" max="12534" width="5" style="138" customWidth="1"/>
    <col min="12535" max="12535" width="62" style="138" customWidth="1"/>
    <col min="12536" max="12536" width="12.7109375" style="138" bestFit="1" customWidth="1"/>
    <col min="12537" max="12537" width="1.7109375" style="138" customWidth="1"/>
    <col min="12538" max="12540" width="15.7109375" style="138" customWidth="1"/>
    <col min="12541" max="12541" width="17.85546875" style="138" bestFit="1" customWidth="1"/>
    <col min="12542" max="12542" width="18.5703125" style="138" bestFit="1" customWidth="1"/>
    <col min="12543" max="12545" width="15.7109375" style="138" customWidth="1"/>
    <col min="12546" max="12546" width="20" style="138" customWidth="1"/>
    <col min="12547" max="12547" width="18.5703125" style="138" bestFit="1" customWidth="1"/>
    <col min="12548" max="12548" width="13.7109375" style="138" customWidth="1"/>
    <col min="12549" max="12549" width="54.5703125" style="138" bestFit="1" customWidth="1"/>
    <col min="12550" max="12788" width="8.85546875" style="138"/>
    <col min="12789" max="12789" width="2.85546875" style="138" customWidth="1"/>
    <col min="12790" max="12790" width="5" style="138" customWidth="1"/>
    <col min="12791" max="12791" width="62" style="138" customWidth="1"/>
    <col min="12792" max="12792" width="12.7109375" style="138" bestFit="1" customWidth="1"/>
    <col min="12793" max="12793" width="1.7109375" style="138" customWidth="1"/>
    <col min="12794" max="12796" width="15.7109375" style="138" customWidth="1"/>
    <col min="12797" max="12797" width="17.85546875" style="138" bestFit="1" customWidth="1"/>
    <col min="12798" max="12798" width="18.5703125" style="138" bestFit="1" customWidth="1"/>
    <col min="12799" max="12801" width="15.7109375" style="138" customWidth="1"/>
    <col min="12802" max="12802" width="20" style="138" customWidth="1"/>
    <col min="12803" max="12803" width="18.5703125" style="138" bestFit="1" customWidth="1"/>
    <col min="12804" max="12804" width="13.7109375" style="138" customWidth="1"/>
    <col min="12805" max="12805" width="54.5703125" style="138" bestFit="1" customWidth="1"/>
    <col min="12806" max="13044" width="8.85546875" style="138"/>
    <col min="13045" max="13045" width="2.85546875" style="138" customWidth="1"/>
    <col min="13046" max="13046" width="5" style="138" customWidth="1"/>
    <col min="13047" max="13047" width="62" style="138" customWidth="1"/>
    <col min="13048" max="13048" width="12.7109375" style="138" bestFit="1" customWidth="1"/>
    <col min="13049" max="13049" width="1.7109375" style="138" customWidth="1"/>
    <col min="13050" max="13052" width="15.7109375" style="138" customWidth="1"/>
    <col min="13053" max="13053" width="17.85546875" style="138" bestFit="1" customWidth="1"/>
    <col min="13054" max="13054" width="18.5703125" style="138" bestFit="1" customWidth="1"/>
    <col min="13055" max="13057" width="15.7109375" style="138" customWidth="1"/>
    <col min="13058" max="13058" width="20" style="138" customWidth="1"/>
    <col min="13059" max="13059" width="18.5703125" style="138" bestFit="1" customWidth="1"/>
    <col min="13060" max="13060" width="13.7109375" style="138" customWidth="1"/>
    <col min="13061" max="13061" width="54.5703125" style="138" bestFit="1" customWidth="1"/>
    <col min="13062" max="13300" width="8.85546875" style="138"/>
    <col min="13301" max="13301" width="2.85546875" style="138" customWidth="1"/>
    <col min="13302" max="13302" width="5" style="138" customWidth="1"/>
    <col min="13303" max="13303" width="62" style="138" customWidth="1"/>
    <col min="13304" max="13304" width="12.7109375" style="138" bestFit="1" customWidth="1"/>
    <col min="13305" max="13305" width="1.7109375" style="138" customWidth="1"/>
    <col min="13306" max="13308" width="15.7109375" style="138" customWidth="1"/>
    <col min="13309" max="13309" width="17.85546875" style="138" bestFit="1" customWidth="1"/>
    <col min="13310" max="13310" width="18.5703125" style="138" bestFit="1" customWidth="1"/>
    <col min="13311" max="13313" width="15.7109375" style="138" customWidth="1"/>
    <col min="13314" max="13314" width="20" style="138" customWidth="1"/>
    <col min="13315" max="13315" width="18.5703125" style="138" bestFit="1" customWidth="1"/>
    <col min="13316" max="13316" width="13.7109375" style="138" customWidth="1"/>
    <col min="13317" max="13317" width="54.5703125" style="138" bestFit="1" customWidth="1"/>
    <col min="13318" max="13556" width="8.85546875" style="138"/>
    <col min="13557" max="13557" width="2.85546875" style="138" customWidth="1"/>
    <col min="13558" max="13558" width="5" style="138" customWidth="1"/>
    <col min="13559" max="13559" width="62" style="138" customWidth="1"/>
    <col min="13560" max="13560" width="12.7109375" style="138" bestFit="1" customWidth="1"/>
    <col min="13561" max="13561" width="1.7109375" style="138" customWidth="1"/>
    <col min="13562" max="13564" width="15.7109375" style="138" customWidth="1"/>
    <col min="13565" max="13565" width="17.85546875" style="138" bestFit="1" customWidth="1"/>
    <col min="13566" max="13566" width="18.5703125" style="138" bestFit="1" customWidth="1"/>
    <col min="13567" max="13569" width="15.7109375" style="138" customWidth="1"/>
    <col min="13570" max="13570" width="20" style="138" customWidth="1"/>
    <col min="13571" max="13571" width="18.5703125" style="138" bestFit="1" customWidth="1"/>
    <col min="13572" max="13572" width="13.7109375" style="138" customWidth="1"/>
    <col min="13573" max="13573" width="54.5703125" style="138" bestFit="1" customWidth="1"/>
    <col min="13574" max="13812" width="8.85546875" style="138"/>
    <col min="13813" max="13813" width="2.85546875" style="138" customWidth="1"/>
    <col min="13814" max="13814" width="5" style="138" customWidth="1"/>
    <col min="13815" max="13815" width="62" style="138" customWidth="1"/>
    <col min="13816" max="13816" width="12.7109375" style="138" bestFit="1" customWidth="1"/>
    <col min="13817" max="13817" width="1.7109375" style="138" customWidth="1"/>
    <col min="13818" max="13820" width="15.7109375" style="138" customWidth="1"/>
    <col min="13821" max="13821" width="17.85546875" style="138" bestFit="1" customWidth="1"/>
    <col min="13822" max="13822" width="18.5703125" style="138" bestFit="1" customWidth="1"/>
    <col min="13823" max="13825" width="15.7109375" style="138" customWidth="1"/>
    <col min="13826" max="13826" width="20" style="138" customWidth="1"/>
    <col min="13827" max="13827" width="18.5703125" style="138" bestFit="1" customWidth="1"/>
    <col min="13828" max="13828" width="13.7109375" style="138" customWidth="1"/>
    <col min="13829" max="13829" width="54.5703125" style="138" bestFit="1" customWidth="1"/>
    <col min="13830" max="14068" width="8.85546875" style="138"/>
    <col min="14069" max="14069" width="2.85546875" style="138" customWidth="1"/>
    <col min="14070" max="14070" width="5" style="138" customWidth="1"/>
    <col min="14071" max="14071" width="62" style="138" customWidth="1"/>
    <col min="14072" max="14072" width="12.7109375" style="138" bestFit="1" customWidth="1"/>
    <col min="14073" max="14073" width="1.7109375" style="138" customWidth="1"/>
    <col min="14074" max="14076" width="15.7109375" style="138" customWidth="1"/>
    <col min="14077" max="14077" width="17.85546875" style="138" bestFit="1" customWidth="1"/>
    <col min="14078" max="14078" width="18.5703125" style="138" bestFit="1" customWidth="1"/>
    <col min="14079" max="14081" width="15.7109375" style="138" customWidth="1"/>
    <col min="14082" max="14082" width="20" style="138" customWidth="1"/>
    <col min="14083" max="14083" width="18.5703125" style="138" bestFit="1" customWidth="1"/>
    <col min="14084" max="14084" width="13.7109375" style="138" customWidth="1"/>
    <col min="14085" max="14085" width="54.5703125" style="138" bestFit="1" customWidth="1"/>
    <col min="14086" max="14324" width="8.85546875" style="138"/>
    <col min="14325" max="14325" width="2.85546875" style="138" customWidth="1"/>
    <col min="14326" max="14326" width="5" style="138" customWidth="1"/>
    <col min="14327" max="14327" width="62" style="138" customWidth="1"/>
    <col min="14328" max="14328" width="12.7109375" style="138" bestFit="1" customWidth="1"/>
    <col min="14329" max="14329" width="1.7109375" style="138" customWidth="1"/>
    <col min="14330" max="14332" width="15.7109375" style="138" customWidth="1"/>
    <col min="14333" max="14333" width="17.85546875" style="138" bestFit="1" customWidth="1"/>
    <col min="14334" max="14334" width="18.5703125" style="138" bestFit="1" customWidth="1"/>
    <col min="14335" max="14337" width="15.7109375" style="138" customWidth="1"/>
    <col min="14338" max="14338" width="20" style="138" customWidth="1"/>
    <col min="14339" max="14339" width="18.5703125" style="138" bestFit="1" customWidth="1"/>
    <col min="14340" max="14340" width="13.7109375" style="138" customWidth="1"/>
    <col min="14341" max="14341" width="54.5703125" style="138" bestFit="1" customWidth="1"/>
    <col min="14342" max="14580" width="8.85546875" style="138"/>
    <col min="14581" max="14581" width="2.85546875" style="138" customWidth="1"/>
    <col min="14582" max="14582" width="5" style="138" customWidth="1"/>
    <col min="14583" max="14583" width="62" style="138" customWidth="1"/>
    <col min="14584" max="14584" width="12.7109375" style="138" bestFit="1" customWidth="1"/>
    <col min="14585" max="14585" width="1.7109375" style="138" customWidth="1"/>
    <col min="14586" max="14588" width="15.7109375" style="138" customWidth="1"/>
    <col min="14589" max="14589" width="17.85546875" style="138" bestFit="1" customWidth="1"/>
    <col min="14590" max="14590" width="18.5703125" style="138" bestFit="1" customWidth="1"/>
    <col min="14591" max="14593" width="15.7109375" style="138" customWidth="1"/>
    <col min="14594" max="14594" width="20" style="138" customWidth="1"/>
    <col min="14595" max="14595" width="18.5703125" style="138" bestFit="1" customWidth="1"/>
    <col min="14596" max="14596" width="13.7109375" style="138" customWidth="1"/>
    <col min="14597" max="14597" width="54.5703125" style="138" bestFit="1" customWidth="1"/>
    <col min="14598" max="14836" width="8.85546875" style="138"/>
    <col min="14837" max="14837" width="2.85546875" style="138" customWidth="1"/>
    <col min="14838" max="14838" width="5" style="138" customWidth="1"/>
    <col min="14839" max="14839" width="62" style="138" customWidth="1"/>
    <col min="14840" max="14840" width="12.7109375" style="138" bestFit="1" customWidth="1"/>
    <col min="14841" max="14841" width="1.7109375" style="138" customWidth="1"/>
    <col min="14842" max="14844" width="15.7109375" style="138" customWidth="1"/>
    <col min="14845" max="14845" width="17.85546875" style="138" bestFit="1" customWidth="1"/>
    <col min="14846" max="14846" width="18.5703125" style="138" bestFit="1" customWidth="1"/>
    <col min="14847" max="14849" width="15.7109375" style="138" customWidth="1"/>
    <col min="14850" max="14850" width="20" style="138" customWidth="1"/>
    <col min="14851" max="14851" width="18.5703125" style="138" bestFit="1" customWidth="1"/>
    <col min="14852" max="14852" width="13.7109375" style="138" customWidth="1"/>
    <col min="14853" max="14853" width="54.5703125" style="138" bestFit="1" customWidth="1"/>
    <col min="14854" max="15092" width="8.85546875" style="138"/>
    <col min="15093" max="15093" width="2.85546875" style="138" customWidth="1"/>
    <col min="15094" max="15094" width="5" style="138" customWidth="1"/>
    <col min="15095" max="15095" width="62" style="138" customWidth="1"/>
    <col min="15096" max="15096" width="12.7109375" style="138" bestFit="1" customWidth="1"/>
    <col min="15097" max="15097" width="1.7109375" style="138" customWidth="1"/>
    <col min="15098" max="15100" width="15.7109375" style="138" customWidth="1"/>
    <col min="15101" max="15101" width="17.85546875" style="138" bestFit="1" customWidth="1"/>
    <col min="15102" max="15102" width="18.5703125" style="138" bestFit="1" customWidth="1"/>
    <col min="15103" max="15105" width="15.7109375" style="138" customWidth="1"/>
    <col min="15106" max="15106" width="20" style="138" customWidth="1"/>
    <col min="15107" max="15107" width="18.5703125" style="138" bestFit="1" customWidth="1"/>
    <col min="15108" max="15108" width="13.7109375" style="138" customWidth="1"/>
    <col min="15109" max="15109" width="54.5703125" style="138" bestFit="1" customWidth="1"/>
    <col min="15110" max="15348" width="8.85546875" style="138"/>
    <col min="15349" max="15349" width="2.85546875" style="138" customWidth="1"/>
    <col min="15350" max="15350" width="5" style="138" customWidth="1"/>
    <col min="15351" max="15351" width="62" style="138" customWidth="1"/>
    <col min="15352" max="15352" width="12.7109375" style="138" bestFit="1" customWidth="1"/>
    <col min="15353" max="15353" width="1.7109375" style="138" customWidth="1"/>
    <col min="15354" max="15356" width="15.7109375" style="138" customWidth="1"/>
    <col min="15357" max="15357" width="17.85546875" style="138" bestFit="1" customWidth="1"/>
    <col min="15358" max="15358" width="18.5703125" style="138" bestFit="1" customWidth="1"/>
    <col min="15359" max="15361" width="15.7109375" style="138" customWidth="1"/>
    <col min="15362" max="15362" width="20" style="138" customWidth="1"/>
    <col min="15363" max="15363" width="18.5703125" style="138" bestFit="1" customWidth="1"/>
    <col min="15364" max="15364" width="13.7109375" style="138" customWidth="1"/>
    <col min="15365" max="15365" width="54.5703125" style="138" bestFit="1" customWidth="1"/>
    <col min="15366" max="15604" width="8.85546875" style="138"/>
    <col min="15605" max="15605" width="2.85546875" style="138" customWidth="1"/>
    <col min="15606" max="15606" width="5" style="138" customWidth="1"/>
    <col min="15607" max="15607" width="62" style="138" customWidth="1"/>
    <col min="15608" max="15608" width="12.7109375" style="138" bestFit="1" customWidth="1"/>
    <col min="15609" max="15609" width="1.7109375" style="138" customWidth="1"/>
    <col min="15610" max="15612" width="15.7109375" style="138" customWidth="1"/>
    <col min="15613" max="15613" width="17.85546875" style="138" bestFit="1" customWidth="1"/>
    <col min="15614" max="15614" width="18.5703125" style="138" bestFit="1" customWidth="1"/>
    <col min="15615" max="15617" width="15.7109375" style="138" customWidth="1"/>
    <col min="15618" max="15618" width="20" style="138" customWidth="1"/>
    <col min="15619" max="15619" width="18.5703125" style="138" bestFit="1" customWidth="1"/>
    <col min="15620" max="15620" width="13.7109375" style="138" customWidth="1"/>
    <col min="15621" max="15621" width="54.5703125" style="138" bestFit="1" customWidth="1"/>
    <col min="15622" max="15860" width="8.85546875" style="138"/>
    <col min="15861" max="15861" width="2.85546875" style="138" customWidth="1"/>
    <col min="15862" max="15862" width="5" style="138" customWidth="1"/>
    <col min="15863" max="15863" width="62" style="138" customWidth="1"/>
    <col min="15864" max="15864" width="12.7109375" style="138" bestFit="1" customWidth="1"/>
    <col min="15865" max="15865" width="1.7109375" style="138" customWidth="1"/>
    <col min="15866" max="15868" width="15.7109375" style="138" customWidth="1"/>
    <col min="15869" max="15869" width="17.85546875" style="138" bestFit="1" customWidth="1"/>
    <col min="15870" max="15870" width="18.5703125" style="138" bestFit="1" customWidth="1"/>
    <col min="15871" max="15873" width="15.7109375" style="138" customWidth="1"/>
    <col min="15874" max="15874" width="20" style="138" customWidth="1"/>
    <col min="15875" max="15875" width="18.5703125" style="138" bestFit="1" customWidth="1"/>
    <col min="15876" max="15876" width="13.7109375" style="138" customWidth="1"/>
    <col min="15877" max="15877" width="54.5703125" style="138" bestFit="1" customWidth="1"/>
    <col min="15878" max="16116" width="8.85546875" style="138"/>
    <col min="16117" max="16117" width="2.85546875" style="138" customWidth="1"/>
    <col min="16118" max="16118" width="5" style="138" customWidth="1"/>
    <col min="16119" max="16119" width="62" style="138" customWidth="1"/>
    <col min="16120" max="16120" width="12.7109375" style="138" bestFit="1" customWidth="1"/>
    <col min="16121" max="16121" width="1.7109375" style="138" customWidth="1"/>
    <col min="16122" max="16124" width="15.7109375" style="138" customWidth="1"/>
    <col min="16125" max="16125" width="17.85546875" style="138" bestFit="1" customWidth="1"/>
    <col min="16126" max="16126" width="18.5703125" style="138" bestFit="1" customWidth="1"/>
    <col min="16127" max="16129" width="15.7109375" style="138" customWidth="1"/>
    <col min="16130" max="16130" width="20" style="138" customWidth="1"/>
    <col min="16131" max="16131" width="18.5703125" style="138" bestFit="1" customWidth="1"/>
    <col min="16132" max="16132" width="13.7109375" style="138" customWidth="1"/>
    <col min="16133" max="16133" width="54.5703125" style="138" bestFit="1" customWidth="1"/>
    <col min="16134" max="16384" width="8.85546875" style="138"/>
  </cols>
  <sheetData>
    <row r="1" spans="1:9">
      <c r="F1" s="139"/>
      <c r="G1" s="140" t="s">
        <v>0</v>
      </c>
      <c r="H1" s="141"/>
      <c r="I1" s="140"/>
    </row>
    <row r="2" spans="1:9">
      <c r="F2" s="139"/>
      <c r="G2" s="140" t="s">
        <v>1</v>
      </c>
      <c r="H2" s="142"/>
      <c r="I2" s="140"/>
    </row>
    <row r="3" spans="1:9">
      <c r="F3" s="139"/>
      <c r="G3" s="140" t="s">
        <v>2</v>
      </c>
      <c r="H3" s="142"/>
      <c r="I3" s="140"/>
    </row>
    <row r="4" spans="1:9">
      <c r="F4" s="139"/>
      <c r="G4" s="140" t="s">
        <v>3</v>
      </c>
      <c r="H4" s="142"/>
      <c r="I4" s="140"/>
    </row>
    <row r="5" spans="1:9">
      <c r="F5" s="139"/>
      <c r="G5" s="140" t="s">
        <v>4</v>
      </c>
      <c r="H5" s="143"/>
      <c r="I5" s="140"/>
    </row>
    <row r="6" spans="1:9">
      <c r="F6" s="139"/>
      <c r="G6" s="140"/>
      <c r="H6" s="144"/>
      <c r="I6" s="140"/>
    </row>
    <row r="7" spans="1:9">
      <c r="F7" s="139"/>
      <c r="G7" s="140" t="s">
        <v>5</v>
      </c>
      <c r="H7" s="143"/>
      <c r="I7" s="140"/>
    </row>
    <row r="8" spans="1:9" ht="8.25" customHeight="1"/>
    <row r="9" spans="1:9" ht="20.25" customHeight="1">
      <c r="A9" s="248" t="s">
        <v>160</v>
      </c>
      <c r="B9" s="248"/>
      <c r="C9" s="248"/>
      <c r="D9" s="248"/>
      <c r="E9" s="248"/>
      <c r="F9" s="248"/>
      <c r="G9" s="248"/>
      <c r="H9" s="248"/>
      <c r="I9" s="248"/>
    </row>
    <row r="10" spans="1:9" ht="19.5" customHeight="1">
      <c r="A10" s="248" t="s">
        <v>99</v>
      </c>
      <c r="B10" s="248"/>
      <c r="C10" s="248"/>
      <c r="D10" s="248"/>
      <c r="E10" s="248"/>
      <c r="F10" s="248"/>
      <c r="G10" s="248"/>
      <c r="H10" s="248"/>
      <c r="I10" s="248"/>
    </row>
    <row r="12" spans="1:9" ht="30" customHeight="1">
      <c r="A12" s="249" t="s">
        <v>100</v>
      </c>
      <c r="B12" s="249"/>
      <c r="C12" s="249"/>
      <c r="D12" s="249"/>
      <c r="E12" s="249"/>
      <c r="F12" s="249"/>
      <c r="G12" s="249"/>
      <c r="H12" s="145"/>
      <c r="I12" s="145"/>
    </row>
    <row r="13" spans="1:9" ht="13.5" thickBot="1">
      <c r="C13" s="146"/>
      <c r="D13" s="146"/>
      <c r="E13" s="146"/>
      <c r="F13" s="146"/>
      <c r="G13" s="146"/>
      <c r="H13" s="146"/>
      <c r="I13" s="146"/>
    </row>
    <row r="14" spans="1:9">
      <c r="A14" s="250" t="s">
        <v>101</v>
      </c>
      <c r="B14" s="207"/>
      <c r="C14" s="147"/>
      <c r="D14" s="147"/>
      <c r="E14" s="147"/>
      <c r="F14" s="147"/>
      <c r="G14" s="147"/>
    </row>
    <row r="15" spans="1:9" ht="12" customHeight="1">
      <c r="A15" s="251"/>
      <c r="B15" s="208">
        <f>F15-4</f>
        <v>2015</v>
      </c>
      <c r="C15" s="148">
        <f>G15-4</f>
        <v>2016</v>
      </c>
      <c r="D15" s="148">
        <f>G15-3</f>
        <v>2017</v>
      </c>
      <c r="E15" s="148">
        <f>G15-2</f>
        <v>2018</v>
      </c>
      <c r="F15" s="148">
        <f>G15-1</f>
        <v>2019</v>
      </c>
      <c r="G15" s="148">
        <v>2020</v>
      </c>
    </row>
    <row r="16" spans="1:9">
      <c r="A16" s="252"/>
      <c r="B16" s="162" t="s">
        <v>102</v>
      </c>
      <c r="C16" s="149" t="s">
        <v>102</v>
      </c>
      <c r="D16" s="149" t="s">
        <v>102</v>
      </c>
      <c r="E16" s="161" t="s">
        <v>102</v>
      </c>
      <c r="F16" s="210" t="s">
        <v>103</v>
      </c>
      <c r="G16" s="150" t="s">
        <v>104</v>
      </c>
    </row>
    <row r="17" spans="1:9" ht="15">
      <c r="A17" s="166" t="s">
        <v>9</v>
      </c>
      <c r="B17" s="209">
        <v>146941395.0571883</v>
      </c>
      <c r="C17" s="209">
        <v>155090201.75519109</v>
      </c>
      <c r="D17" s="209">
        <v>153638464.47226995</v>
      </c>
      <c r="E17" s="209">
        <v>159708175.30699894</v>
      </c>
      <c r="F17" s="209">
        <v>166692355.9776139</v>
      </c>
      <c r="G17" s="209">
        <v>169046905.72159621</v>
      </c>
    </row>
    <row r="18" spans="1:9" ht="15">
      <c r="A18" s="166" t="s">
        <v>10</v>
      </c>
      <c r="B18" s="209">
        <v>73627043.770000011</v>
      </c>
      <c r="C18" s="209">
        <v>65110136.370000005</v>
      </c>
      <c r="D18" s="209">
        <v>68529627.439999983</v>
      </c>
      <c r="E18" s="209">
        <v>69094218.030000001</v>
      </c>
      <c r="F18" s="209">
        <v>71230420.090000004</v>
      </c>
      <c r="G18" s="209">
        <v>72040578.540000007</v>
      </c>
    </row>
    <row r="19" spans="1:9" ht="15">
      <c r="A19" s="166" t="s">
        <v>14</v>
      </c>
      <c r="B19" s="209">
        <v>36790979.25</v>
      </c>
      <c r="C19" s="209">
        <v>34008981.360000014</v>
      </c>
      <c r="D19" s="209">
        <v>35908505.990000002</v>
      </c>
      <c r="E19" s="209">
        <v>40752107.650000006</v>
      </c>
      <c r="F19" s="209">
        <v>41539732.5</v>
      </c>
      <c r="G19" s="209">
        <v>45817106.219999999</v>
      </c>
    </row>
    <row r="20" spans="1:9" ht="15">
      <c r="A20" s="166" t="s">
        <v>15</v>
      </c>
      <c r="B20" s="209">
        <v>3497635.53</v>
      </c>
      <c r="C20" s="209">
        <v>2525474.64</v>
      </c>
      <c r="D20" s="209">
        <v>2357368.4100000006</v>
      </c>
      <c r="E20" s="209">
        <v>2598830.5200000005</v>
      </c>
      <c r="F20" s="209">
        <v>2686170.330000001</v>
      </c>
      <c r="G20" s="209">
        <v>2783236.4200000004</v>
      </c>
    </row>
    <row r="21" spans="1:9" ht="15">
      <c r="A21" s="166" t="s">
        <v>16</v>
      </c>
      <c r="B21" s="209">
        <v>90363398.749999985</v>
      </c>
      <c r="C21" s="209">
        <v>98230629.889999986</v>
      </c>
      <c r="D21" s="209">
        <v>104460127.51000004</v>
      </c>
      <c r="E21" s="209">
        <v>103357788.60000002</v>
      </c>
      <c r="F21" s="209">
        <v>104908465.27</v>
      </c>
      <c r="G21" s="209">
        <v>109438903.13999996</v>
      </c>
    </row>
    <row r="22" spans="1:9" ht="15">
      <c r="A22" s="166" t="s">
        <v>17</v>
      </c>
      <c r="B22" s="209">
        <v>5192007.1899999995</v>
      </c>
      <c r="C22" s="209">
        <v>4648749.1900000004</v>
      </c>
      <c r="D22" s="209">
        <v>5277110.1700000009</v>
      </c>
      <c r="E22" s="209">
        <v>5588185.2400000002</v>
      </c>
      <c r="F22" s="209">
        <v>5392264.5299999993</v>
      </c>
      <c r="G22" s="209">
        <v>5534975.9299999997</v>
      </c>
    </row>
    <row r="23" spans="1:9" ht="15.75" thickBot="1">
      <c r="A23" s="166" t="s">
        <v>18</v>
      </c>
      <c r="B23" s="209">
        <v>968556.44</v>
      </c>
      <c r="C23" s="211">
        <v>965725.74</v>
      </c>
      <c r="D23" s="209">
        <v>957878.78</v>
      </c>
      <c r="E23" s="209">
        <v>919560.10000000009</v>
      </c>
      <c r="F23" s="209">
        <v>936684.38</v>
      </c>
      <c r="G23" s="209">
        <v>968192.49</v>
      </c>
    </row>
    <row r="24" spans="1:9" ht="14.25" customHeight="1" thickTop="1" thickBot="1">
      <c r="A24" s="170" t="s">
        <v>105</v>
      </c>
      <c r="B24" s="212">
        <f t="shared" ref="B24:G24" si="0">SUM(B17:B23)</f>
        <v>357381015.98718828</v>
      </c>
      <c r="C24" s="212">
        <f t="shared" si="0"/>
        <v>360579898.94519109</v>
      </c>
      <c r="D24" s="212">
        <f t="shared" si="0"/>
        <v>371129082.77226996</v>
      </c>
      <c r="E24" s="212">
        <f t="shared" si="0"/>
        <v>382018865.44699895</v>
      </c>
      <c r="F24" s="212">
        <f t="shared" si="0"/>
        <v>393386093.07761383</v>
      </c>
      <c r="G24" s="212">
        <f t="shared" si="0"/>
        <v>405629898.46159619</v>
      </c>
    </row>
    <row r="25" spans="1:9" ht="14.25" customHeight="1">
      <c r="A25" s="151"/>
      <c r="B25" s="151"/>
      <c r="C25" s="152"/>
      <c r="D25" s="152"/>
      <c r="E25" s="152"/>
      <c r="F25" s="152"/>
      <c r="G25" s="152"/>
    </row>
    <row r="26" spans="1:9" s="155" customFormat="1" ht="31.5" customHeight="1">
      <c r="A26" s="253" t="s">
        <v>106</v>
      </c>
      <c r="B26" s="253"/>
      <c r="C26" s="253"/>
      <c r="D26" s="253"/>
      <c r="E26" s="253"/>
      <c r="F26" s="253"/>
      <c r="G26" s="253"/>
      <c r="H26" s="153"/>
      <c r="I26" s="154"/>
    </row>
    <row r="27" spans="1:9" s="155" customFormat="1" ht="14.25" customHeight="1" thickBot="1">
      <c r="A27" s="156"/>
      <c r="B27" s="156"/>
      <c r="C27" s="153"/>
      <c r="D27" s="153"/>
      <c r="E27" s="153"/>
      <c r="F27" s="153"/>
      <c r="G27" s="153"/>
      <c r="H27" s="153"/>
      <c r="I27" s="154"/>
    </row>
    <row r="28" spans="1:9">
      <c r="A28" s="250" t="s">
        <v>107</v>
      </c>
      <c r="B28" s="204"/>
      <c r="C28" s="157"/>
      <c r="D28" s="158"/>
      <c r="E28" s="159"/>
      <c r="F28" s="158"/>
      <c r="G28" s="159"/>
      <c r="H28" s="158" t="s">
        <v>108</v>
      </c>
      <c r="I28" s="254" t="s">
        <v>109</v>
      </c>
    </row>
    <row r="29" spans="1:9">
      <c r="A29" s="251"/>
      <c r="B29" s="208">
        <f>F29-4</f>
        <v>2015</v>
      </c>
      <c r="C29" s="148">
        <f>G29-4</f>
        <v>2016</v>
      </c>
      <c r="D29" s="148">
        <f>G29-3</f>
        <v>2017</v>
      </c>
      <c r="E29" s="148">
        <f>G29-2</f>
        <v>2018</v>
      </c>
      <c r="F29" s="148">
        <f>G29-1</f>
        <v>2019</v>
      </c>
      <c r="G29" s="148">
        <v>2020</v>
      </c>
      <c r="H29" s="160" t="s">
        <v>110</v>
      </c>
      <c r="I29" s="255"/>
    </row>
    <row r="30" spans="1:9">
      <c r="A30" s="252"/>
      <c r="B30" s="162" t="s">
        <v>102</v>
      </c>
      <c r="C30" s="149" t="s">
        <v>102</v>
      </c>
      <c r="D30" s="149" t="s">
        <v>102</v>
      </c>
      <c r="E30" s="161" t="s">
        <v>102</v>
      </c>
      <c r="F30" s="210" t="s">
        <v>103</v>
      </c>
      <c r="G30" s="150" t="s">
        <v>104</v>
      </c>
      <c r="H30" s="163" t="s">
        <v>111</v>
      </c>
      <c r="I30" s="256"/>
    </row>
    <row r="31" spans="1:9" ht="15">
      <c r="A31" s="166" t="s">
        <v>131</v>
      </c>
      <c r="B31" s="209">
        <v>-99083185.359999999</v>
      </c>
      <c r="C31" s="209">
        <v>-95592104.960000008</v>
      </c>
      <c r="D31" s="209">
        <v>-101143300.88000001</v>
      </c>
      <c r="E31" s="209">
        <v>-105408192.88</v>
      </c>
      <c r="F31" s="209">
        <v>-109807261.98999999</v>
      </c>
      <c r="G31" s="209">
        <v>-112539125.63999999</v>
      </c>
      <c r="H31" s="164" t="s">
        <v>155</v>
      </c>
      <c r="I31" s="165"/>
    </row>
    <row r="32" spans="1:9" ht="15">
      <c r="A32" s="166" t="s">
        <v>138</v>
      </c>
      <c r="B32" s="209">
        <v>-4153337.2999999993</v>
      </c>
      <c r="C32" s="209">
        <v>-4335099.8000000007</v>
      </c>
      <c r="D32" s="209">
        <v>-4459027.54</v>
      </c>
      <c r="E32" s="209">
        <v>-3768877.4000000004</v>
      </c>
      <c r="F32" s="209">
        <v>-3864326.6399999997</v>
      </c>
      <c r="G32" s="209">
        <v>-4099750.34</v>
      </c>
      <c r="H32" s="164" t="s">
        <v>155</v>
      </c>
      <c r="I32" s="165"/>
    </row>
    <row r="33" spans="1:9" ht="15">
      <c r="A33" s="166" t="s">
        <v>140</v>
      </c>
      <c r="B33" s="209">
        <v>-10162982.217188256</v>
      </c>
      <c r="C33" s="209">
        <v>-10840267.185191121</v>
      </c>
      <c r="D33" s="209">
        <v>-10269504.772269925</v>
      </c>
      <c r="E33" s="209">
        <v>-11626173.246998897</v>
      </c>
      <c r="F33" s="209">
        <v>-11556145.627613965</v>
      </c>
      <c r="G33" s="209">
        <v>-11493178.751596237</v>
      </c>
      <c r="H33" s="164" t="s">
        <v>155</v>
      </c>
      <c r="I33" s="165"/>
    </row>
    <row r="34" spans="1:9" ht="13.5" thickBot="1">
      <c r="A34" s="167"/>
      <c r="B34" s="168"/>
      <c r="C34" s="168"/>
      <c r="D34" s="168"/>
      <c r="E34" s="168"/>
      <c r="F34" s="168"/>
      <c r="G34" s="168"/>
      <c r="H34" s="164"/>
      <c r="I34" s="169"/>
    </row>
    <row r="35" spans="1:9" ht="16.5" thickTop="1" thickBot="1">
      <c r="A35" s="170" t="s">
        <v>112</v>
      </c>
      <c r="B35" s="229">
        <f t="shared" ref="B35:G35" si="1">SUM(B31:B34)</f>
        <v>-113399504.87718825</v>
      </c>
      <c r="C35" s="229">
        <f t="shared" si="1"/>
        <v>-110767471.94519113</v>
      </c>
      <c r="D35" s="229">
        <f t="shared" si="1"/>
        <v>-115871833.19226994</v>
      </c>
      <c r="E35" s="229">
        <f t="shared" si="1"/>
        <v>-120803243.52699889</v>
      </c>
      <c r="F35" s="229">
        <f t="shared" si="1"/>
        <v>-125227734.25761396</v>
      </c>
      <c r="G35" s="229">
        <f t="shared" si="1"/>
        <v>-128132054.73159623</v>
      </c>
      <c r="H35" s="171"/>
      <c r="I35" s="172"/>
    </row>
    <row r="36" spans="1:9" s="155" customFormat="1" ht="13.5" thickBot="1">
      <c r="A36" s="156"/>
      <c r="B36" s="156"/>
      <c r="C36" s="153"/>
      <c r="D36" s="153"/>
      <c r="E36" s="153"/>
      <c r="F36" s="153"/>
      <c r="G36" s="153"/>
      <c r="H36" s="153"/>
      <c r="I36" s="153"/>
    </row>
    <row r="37" spans="1:9" ht="13.5" thickBot="1">
      <c r="A37" s="173" t="s">
        <v>113</v>
      </c>
      <c r="B37" s="174">
        <f t="shared" ref="B37:G37" si="2">IF(ISERROR(B35/B24),"0%",B35/B24)</f>
        <v>-0.31730701913179826</v>
      </c>
      <c r="C37" s="174">
        <f t="shared" si="2"/>
        <v>-0.30719258691130763</v>
      </c>
      <c r="D37" s="174">
        <f t="shared" si="2"/>
        <v>-0.31221437114743855</v>
      </c>
      <c r="E37" s="174">
        <f t="shared" si="2"/>
        <v>-0.31622324040370997</v>
      </c>
      <c r="F37" s="174">
        <f t="shared" si="2"/>
        <v>-0.31833289600531689</v>
      </c>
      <c r="G37" s="174">
        <f t="shared" si="2"/>
        <v>-0.31588414763693112</v>
      </c>
      <c r="H37" s="175"/>
      <c r="I37" s="176"/>
    </row>
    <row r="38" spans="1:9">
      <c r="A38" s="247"/>
      <c r="B38" s="205"/>
      <c r="C38" s="257"/>
      <c r="D38" s="177"/>
      <c r="E38" s="177"/>
      <c r="F38" s="178"/>
    </row>
    <row r="39" spans="1:9">
      <c r="A39" s="247"/>
      <c r="B39" s="205"/>
      <c r="C39" s="257"/>
      <c r="D39" s="177"/>
      <c r="E39" s="177"/>
      <c r="F39" s="179"/>
    </row>
    <row r="40" spans="1:9">
      <c r="A40" s="180"/>
      <c r="B40" s="240"/>
      <c r="C40" s="240"/>
      <c r="D40" s="240"/>
      <c r="E40" s="240"/>
      <c r="F40" s="240"/>
      <c r="G40" s="240"/>
    </row>
    <row r="41" spans="1:9" ht="15">
      <c r="A41" s="247"/>
      <c r="B41"/>
      <c r="C41"/>
      <c r="D41"/>
      <c r="E41"/>
      <c r="F41"/>
      <c r="G41"/>
      <c r="H41"/>
    </row>
    <row r="42" spans="1:9">
      <c r="A42" s="247"/>
      <c r="B42" s="205"/>
      <c r="C42" s="181"/>
      <c r="D42" s="181"/>
      <c r="E42" s="181"/>
    </row>
    <row r="43" spans="1:9">
      <c r="A43" s="146"/>
      <c r="B43" s="146"/>
      <c r="C43" s="181"/>
      <c r="D43" s="181"/>
      <c r="E43" s="181"/>
    </row>
    <row r="44" spans="1:9">
      <c r="A44" s="247"/>
      <c r="B44" s="205"/>
      <c r="C44" s="181"/>
      <c r="D44" s="181"/>
      <c r="E44" s="181"/>
      <c r="F44" s="179"/>
      <c r="G44" s="179"/>
      <c r="H44" s="179"/>
      <c r="I44" s="179"/>
    </row>
    <row r="45" spans="1:9">
      <c r="A45" s="247"/>
      <c r="B45" s="205"/>
      <c r="C45" s="181"/>
      <c r="D45" s="181"/>
      <c r="E45" s="181"/>
      <c r="F45" s="179"/>
      <c r="G45" s="179"/>
      <c r="H45" s="179"/>
      <c r="I45" s="179"/>
    </row>
    <row r="46" spans="1:9">
      <c r="A46" s="146"/>
      <c r="B46" s="146"/>
      <c r="C46" s="181"/>
      <c r="D46" s="181"/>
      <c r="E46" s="181"/>
      <c r="F46" s="179"/>
      <c r="G46" s="179"/>
      <c r="H46" s="179"/>
      <c r="I46" s="179"/>
    </row>
    <row r="47" spans="1:9">
      <c r="A47" s="258"/>
      <c r="B47" s="206"/>
      <c r="C47" s="181"/>
      <c r="D47" s="181"/>
      <c r="E47" s="181"/>
      <c r="F47" s="179"/>
      <c r="G47" s="179"/>
      <c r="H47" s="179"/>
      <c r="I47" s="179"/>
    </row>
    <row r="48" spans="1:9">
      <c r="A48" s="258"/>
      <c r="B48" s="206"/>
      <c r="C48" s="181"/>
      <c r="D48" s="181"/>
      <c r="E48" s="181"/>
      <c r="F48" s="179"/>
      <c r="G48" s="179"/>
      <c r="H48" s="179"/>
      <c r="I48" s="179"/>
    </row>
    <row r="49" spans="1:9">
      <c r="A49" s="258"/>
      <c r="B49" s="206"/>
      <c r="C49" s="181"/>
      <c r="D49" s="181"/>
      <c r="E49" s="181"/>
      <c r="F49" s="179"/>
      <c r="G49" s="179"/>
      <c r="H49" s="179"/>
      <c r="I49" s="179"/>
    </row>
    <row r="50" spans="1:9">
      <c r="A50" s="258"/>
      <c r="B50" s="206"/>
      <c r="C50" s="181"/>
      <c r="D50" s="181"/>
      <c r="E50" s="181"/>
      <c r="F50" s="179"/>
      <c r="G50" s="179"/>
      <c r="H50" s="179"/>
      <c r="I50" s="179"/>
    </row>
    <row r="51" spans="1:9">
      <c r="A51" s="146"/>
      <c r="B51" s="146"/>
      <c r="C51" s="181"/>
      <c r="D51" s="181"/>
      <c r="E51" s="181"/>
    </row>
    <row r="52" spans="1:9">
      <c r="A52" s="247"/>
      <c r="B52" s="205"/>
      <c r="C52" s="181"/>
      <c r="D52" s="181"/>
      <c r="E52" s="181"/>
      <c r="F52" s="179"/>
      <c r="G52" s="179"/>
      <c r="H52" s="179"/>
      <c r="I52" s="179"/>
    </row>
    <row r="53" spans="1:9">
      <c r="A53" s="247"/>
      <c r="B53" s="205"/>
      <c r="C53" s="181"/>
      <c r="D53" s="181"/>
      <c r="E53" s="181"/>
      <c r="F53" s="179"/>
      <c r="G53" s="179"/>
      <c r="H53" s="179"/>
      <c r="I53" s="179"/>
    </row>
    <row r="54" spans="1:9">
      <c r="C54" s="181"/>
      <c r="D54" s="181"/>
      <c r="E54" s="181"/>
    </row>
    <row r="55" spans="1:9">
      <c r="C55" s="181"/>
      <c r="D55" s="181"/>
      <c r="E55" s="181"/>
    </row>
    <row r="64" spans="1:9">
      <c r="A64" s="181"/>
      <c r="B64" s="181"/>
    </row>
  </sheetData>
  <mergeCells count="13">
    <mergeCell ref="A52:A53"/>
    <mergeCell ref="A9:I9"/>
    <mergeCell ref="A10:I10"/>
    <mergeCell ref="A12:G12"/>
    <mergeCell ref="A14:A16"/>
    <mergeCell ref="A26:G26"/>
    <mergeCell ref="A28:A30"/>
    <mergeCell ref="I28:I30"/>
    <mergeCell ref="A38:A39"/>
    <mergeCell ref="C38:C39"/>
    <mergeCell ref="A41:A42"/>
    <mergeCell ref="A44:A45"/>
    <mergeCell ref="A47:A50"/>
  </mergeCells>
  <dataValidations count="2">
    <dataValidation allowBlank="1" showInputMessage="1" showErrorMessage="1" promptTitle="Date Format" prompt="E.g:  &quot;August 1, 2011&quot;" sqref="WVJ983025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IX65521 ST65521 ACP65521 AML65521 AWH65521 BGD65521 BPZ65521 BZV65521 CJR65521 CTN65521 DDJ65521 DNF65521 DXB65521 EGX65521 EQT65521 FAP65521 FKL65521 FUH65521 GED65521 GNZ65521 GXV65521 HHR65521 HRN65521 IBJ65521 ILF65521 IVB65521 JEX65521 JOT65521 JYP65521 KIL65521 KSH65521 LCD65521 LLZ65521 LVV65521 MFR65521 MPN65521 MZJ65521 NJF65521 NTB65521 OCX65521 OMT65521 OWP65521 PGL65521 PQH65521 QAD65521 QJZ65521 QTV65521 RDR65521 RNN65521 RXJ65521 SHF65521 SRB65521 TAX65521 TKT65521 TUP65521 UEL65521 UOH65521 UYD65521 VHZ65521 VRV65521 WBR65521 WLN65521 WVJ65521 IX131057 ST131057 ACP131057 AML131057 AWH131057 BGD131057 BPZ131057 BZV131057 CJR131057 CTN131057 DDJ131057 DNF131057 DXB131057 EGX131057 EQT131057 FAP131057 FKL131057 FUH131057 GED131057 GNZ131057 GXV131057 HHR131057 HRN131057 IBJ131057 ILF131057 IVB131057 JEX131057 JOT131057 JYP131057 KIL131057 KSH131057 LCD131057 LLZ131057 LVV131057 MFR131057 MPN131057 MZJ131057 NJF131057 NTB131057 OCX131057 OMT131057 OWP131057 PGL131057 PQH131057 QAD131057 QJZ131057 QTV131057 RDR131057 RNN131057 RXJ131057 SHF131057 SRB131057 TAX131057 TKT131057 TUP131057 UEL131057 UOH131057 UYD131057 VHZ131057 VRV131057 WBR131057 WLN131057 WVJ131057 IX196593 ST196593 ACP196593 AML196593 AWH196593 BGD196593 BPZ196593 BZV196593 CJR196593 CTN196593 DDJ196593 DNF196593 DXB196593 EGX196593 EQT196593 FAP196593 FKL196593 FUH196593 GED196593 GNZ196593 GXV196593 HHR196593 HRN196593 IBJ196593 ILF196593 IVB196593 JEX196593 JOT196593 JYP196593 KIL196593 KSH196593 LCD196593 LLZ196593 LVV196593 MFR196593 MPN196593 MZJ196593 NJF196593 NTB196593 OCX196593 OMT196593 OWP196593 PGL196593 PQH196593 QAD196593 QJZ196593 QTV196593 RDR196593 RNN196593 RXJ196593 SHF196593 SRB196593 TAX196593 TKT196593 TUP196593 UEL196593 UOH196593 UYD196593 VHZ196593 VRV196593 WBR196593 WLN196593 WVJ196593 IX262129 ST262129 ACP262129 AML262129 AWH262129 BGD262129 BPZ262129 BZV262129 CJR262129 CTN262129 DDJ262129 DNF262129 DXB262129 EGX262129 EQT262129 FAP262129 FKL262129 FUH262129 GED262129 GNZ262129 GXV262129 HHR262129 HRN262129 IBJ262129 ILF262129 IVB262129 JEX262129 JOT262129 JYP262129 KIL262129 KSH262129 LCD262129 LLZ262129 LVV262129 MFR262129 MPN262129 MZJ262129 NJF262129 NTB262129 OCX262129 OMT262129 OWP262129 PGL262129 PQH262129 QAD262129 QJZ262129 QTV262129 RDR262129 RNN262129 RXJ262129 SHF262129 SRB262129 TAX262129 TKT262129 TUP262129 UEL262129 UOH262129 UYD262129 VHZ262129 VRV262129 WBR262129 WLN262129 WVJ262129 IX327665 ST327665 ACP327665 AML327665 AWH327665 BGD327665 BPZ327665 BZV327665 CJR327665 CTN327665 DDJ327665 DNF327665 DXB327665 EGX327665 EQT327665 FAP327665 FKL327665 FUH327665 GED327665 GNZ327665 GXV327665 HHR327665 HRN327665 IBJ327665 ILF327665 IVB327665 JEX327665 JOT327665 JYP327665 KIL327665 KSH327665 LCD327665 LLZ327665 LVV327665 MFR327665 MPN327665 MZJ327665 NJF327665 NTB327665 OCX327665 OMT327665 OWP327665 PGL327665 PQH327665 QAD327665 QJZ327665 QTV327665 RDR327665 RNN327665 RXJ327665 SHF327665 SRB327665 TAX327665 TKT327665 TUP327665 UEL327665 UOH327665 UYD327665 VHZ327665 VRV327665 WBR327665 WLN327665 WVJ327665 IX393201 ST393201 ACP393201 AML393201 AWH393201 BGD393201 BPZ393201 BZV393201 CJR393201 CTN393201 DDJ393201 DNF393201 DXB393201 EGX393201 EQT393201 FAP393201 FKL393201 FUH393201 GED393201 GNZ393201 GXV393201 HHR393201 HRN393201 IBJ393201 ILF393201 IVB393201 JEX393201 JOT393201 JYP393201 KIL393201 KSH393201 LCD393201 LLZ393201 LVV393201 MFR393201 MPN393201 MZJ393201 NJF393201 NTB393201 OCX393201 OMT393201 OWP393201 PGL393201 PQH393201 QAD393201 QJZ393201 QTV393201 RDR393201 RNN393201 RXJ393201 SHF393201 SRB393201 TAX393201 TKT393201 TUP393201 UEL393201 UOH393201 UYD393201 VHZ393201 VRV393201 WBR393201 WLN393201 WVJ393201 IX458737 ST458737 ACP458737 AML458737 AWH458737 BGD458737 BPZ458737 BZV458737 CJR458737 CTN458737 DDJ458737 DNF458737 DXB458737 EGX458737 EQT458737 FAP458737 FKL458737 FUH458737 GED458737 GNZ458737 GXV458737 HHR458737 HRN458737 IBJ458737 ILF458737 IVB458737 JEX458737 JOT458737 JYP458737 KIL458737 KSH458737 LCD458737 LLZ458737 LVV458737 MFR458737 MPN458737 MZJ458737 NJF458737 NTB458737 OCX458737 OMT458737 OWP458737 PGL458737 PQH458737 QAD458737 QJZ458737 QTV458737 RDR458737 RNN458737 RXJ458737 SHF458737 SRB458737 TAX458737 TKT458737 TUP458737 UEL458737 UOH458737 UYD458737 VHZ458737 VRV458737 WBR458737 WLN458737 WVJ458737 IX524273 ST524273 ACP524273 AML524273 AWH524273 BGD524273 BPZ524273 BZV524273 CJR524273 CTN524273 DDJ524273 DNF524273 DXB524273 EGX524273 EQT524273 FAP524273 FKL524273 FUH524273 GED524273 GNZ524273 GXV524273 HHR524273 HRN524273 IBJ524273 ILF524273 IVB524273 JEX524273 JOT524273 JYP524273 KIL524273 KSH524273 LCD524273 LLZ524273 LVV524273 MFR524273 MPN524273 MZJ524273 NJF524273 NTB524273 OCX524273 OMT524273 OWP524273 PGL524273 PQH524273 QAD524273 QJZ524273 QTV524273 RDR524273 RNN524273 RXJ524273 SHF524273 SRB524273 TAX524273 TKT524273 TUP524273 UEL524273 UOH524273 UYD524273 VHZ524273 VRV524273 WBR524273 WLN524273 WVJ524273 IX589809 ST589809 ACP589809 AML589809 AWH589809 BGD589809 BPZ589809 BZV589809 CJR589809 CTN589809 DDJ589809 DNF589809 DXB589809 EGX589809 EQT589809 FAP589809 FKL589809 FUH589809 GED589809 GNZ589809 GXV589809 HHR589809 HRN589809 IBJ589809 ILF589809 IVB589809 JEX589809 JOT589809 JYP589809 KIL589809 KSH589809 LCD589809 LLZ589809 LVV589809 MFR589809 MPN589809 MZJ589809 NJF589809 NTB589809 OCX589809 OMT589809 OWP589809 PGL589809 PQH589809 QAD589809 QJZ589809 QTV589809 RDR589809 RNN589809 RXJ589809 SHF589809 SRB589809 TAX589809 TKT589809 TUP589809 UEL589809 UOH589809 UYD589809 VHZ589809 VRV589809 WBR589809 WLN589809 WVJ589809 IX655345 ST655345 ACP655345 AML655345 AWH655345 BGD655345 BPZ655345 BZV655345 CJR655345 CTN655345 DDJ655345 DNF655345 DXB655345 EGX655345 EQT655345 FAP655345 FKL655345 FUH655345 GED655345 GNZ655345 GXV655345 HHR655345 HRN655345 IBJ655345 ILF655345 IVB655345 JEX655345 JOT655345 JYP655345 KIL655345 KSH655345 LCD655345 LLZ655345 LVV655345 MFR655345 MPN655345 MZJ655345 NJF655345 NTB655345 OCX655345 OMT655345 OWP655345 PGL655345 PQH655345 QAD655345 QJZ655345 QTV655345 RDR655345 RNN655345 RXJ655345 SHF655345 SRB655345 TAX655345 TKT655345 TUP655345 UEL655345 UOH655345 UYD655345 VHZ655345 VRV655345 WBR655345 WLN655345 WVJ655345 IX720881 ST720881 ACP720881 AML720881 AWH720881 BGD720881 BPZ720881 BZV720881 CJR720881 CTN720881 DDJ720881 DNF720881 DXB720881 EGX720881 EQT720881 FAP720881 FKL720881 FUH720881 GED720881 GNZ720881 GXV720881 HHR720881 HRN720881 IBJ720881 ILF720881 IVB720881 JEX720881 JOT720881 JYP720881 KIL720881 KSH720881 LCD720881 LLZ720881 LVV720881 MFR720881 MPN720881 MZJ720881 NJF720881 NTB720881 OCX720881 OMT720881 OWP720881 PGL720881 PQH720881 QAD720881 QJZ720881 QTV720881 RDR720881 RNN720881 RXJ720881 SHF720881 SRB720881 TAX720881 TKT720881 TUP720881 UEL720881 UOH720881 UYD720881 VHZ720881 VRV720881 WBR720881 WLN720881 WVJ720881 IX786417 ST786417 ACP786417 AML786417 AWH786417 BGD786417 BPZ786417 BZV786417 CJR786417 CTN786417 DDJ786417 DNF786417 DXB786417 EGX786417 EQT786417 FAP786417 FKL786417 FUH786417 GED786417 GNZ786417 GXV786417 HHR786417 HRN786417 IBJ786417 ILF786417 IVB786417 JEX786417 JOT786417 JYP786417 KIL786417 KSH786417 LCD786417 LLZ786417 LVV786417 MFR786417 MPN786417 MZJ786417 NJF786417 NTB786417 OCX786417 OMT786417 OWP786417 PGL786417 PQH786417 QAD786417 QJZ786417 QTV786417 RDR786417 RNN786417 RXJ786417 SHF786417 SRB786417 TAX786417 TKT786417 TUP786417 UEL786417 UOH786417 UYD786417 VHZ786417 VRV786417 WBR786417 WLN786417 WVJ786417 IX851953 ST851953 ACP851953 AML851953 AWH851953 BGD851953 BPZ851953 BZV851953 CJR851953 CTN851953 DDJ851953 DNF851953 DXB851953 EGX851953 EQT851953 FAP851953 FKL851953 FUH851953 GED851953 GNZ851953 GXV851953 HHR851953 HRN851953 IBJ851953 ILF851953 IVB851953 JEX851953 JOT851953 JYP851953 KIL851953 KSH851953 LCD851953 LLZ851953 LVV851953 MFR851953 MPN851953 MZJ851953 NJF851953 NTB851953 OCX851953 OMT851953 OWP851953 PGL851953 PQH851953 QAD851953 QJZ851953 QTV851953 RDR851953 RNN851953 RXJ851953 SHF851953 SRB851953 TAX851953 TKT851953 TUP851953 UEL851953 UOH851953 UYD851953 VHZ851953 VRV851953 WBR851953 WLN851953 WVJ851953 IX917489 ST917489 ACP917489 AML917489 AWH917489 BGD917489 BPZ917489 BZV917489 CJR917489 CTN917489 DDJ917489 DNF917489 DXB917489 EGX917489 EQT917489 FAP917489 FKL917489 FUH917489 GED917489 GNZ917489 GXV917489 HHR917489 HRN917489 IBJ917489 ILF917489 IVB917489 JEX917489 JOT917489 JYP917489 KIL917489 KSH917489 LCD917489 LLZ917489 LVV917489 MFR917489 MPN917489 MZJ917489 NJF917489 NTB917489 OCX917489 OMT917489 OWP917489 PGL917489 PQH917489 QAD917489 QJZ917489 QTV917489 RDR917489 RNN917489 RXJ917489 SHF917489 SRB917489 TAX917489 TKT917489 TUP917489 UEL917489 UOH917489 UYD917489 VHZ917489 VRV917489 WBR917489 WLN917489 WVJ917489 IX983025 ST983025 ACP983025 AML983025 AWH983025 BGD983025 BPZ983025 BZV983025 CJR983025 CTN983025 DDJ983025 DNF983025 DXB983025 EGX983025 EQT983025 FAP983025 FKL983025 FUH983025 GED983025 GNZ983025 GXV983025 HHR983025 HRN983025 IBJ983025 ILF983025 IVB983025 JEX983025 JOT983025 JYP983025 KIL983025 KSH983025 LCD983025 LLZ983025 LVV983025 MFR983025 MPN983025 MZJ983025 NJF983025 NTB983025 OCX983025 OMT983025 OWP983025 PGL983025 PQH983025 QAD983025 QJZ983025 QTV983025 RDR983025 RNN983025 RXJ983025 SHF983025 SRB983025 TAX983025 TKT983025 TUP983025 UEL983025 UOH983025 UYD983025 VHZ983025 VRV983025 WBR983025 WLN983025"/>
    <dataValidation type="list" allowBlank="1" showInputMessage="1" showErrorMessage="1" sqref="H31:H34">
      <formula1>"Yes, No"</formula1>
    </dataValidation>
  </dataValidations>
  <printOptions horizontalCentered="1"/>
  <pageMargins left="0.70866141732283472" right="0.70866141732283472" top="1.5354330708661419" bottom="0.74803149606299213" header="0.31496062992125984" footer="0.31496062992125984"/>
  <pageSetup scale="61" fitToHeight="0" orientation="landscape" r:id="rId1"/>
  <headerFooter>
    <oddHeader>&amp;RToronto Hydro-Electric System Limited
EB-2018-0165
Exhibit 4A
Tab 1
Schedule 3
ORIGINAL
Page &amp;P of &amp;N</oddHeader>
  </headerFooter>
  <ignoredErrors>
    <ignoredError sqref="B15:G15 B29:G30 B35:G3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9"/>
  <sheetViews>
    <sheetView view="pageBreakPreview" zoomScale="60" zoomScaleNormal="100" zoomScalePageLayoutView="50" workbookViewId="0">
      <selection activeCell="A6" sqref="A6"/>
    </sheetView>
  </sheetViews>
  <sheetFormatPr defaultColWidth="9.140625" defaultRowHeight="15"/>
  <cols>
    <col min="1" max="1" width="2.7109375" style="137" customWidth="1"/>
    <col min="2" max="2" width="6" style="137" customWidth="1"/>
    <col min="3" max="3" width="42" style="137" customWidth="1"/>
    <col min="4" max="4" width="17.7109375" style="137" customWidth="1"/>
    <col min="5" max="9" width="14.7109375" style="137" customWidth="1"/>
    <col min="10" max="10" width="15.7109375" style="137" customWidth="1"/>
    <col min="11" max="16384" width="9.140625" style="137"/>
  </cols>
  <sheetData>
    <row r="1" spans="2:14">
      <c r="I1" s="182" t="s">
        <v>0</v>
      </c>
      <c r="J1" s="144"/>
    </row>
    <row r="2" spans="2:14">
      <c r="I2" s="182" t="s">
        <v>1</v>
      </c>
      <c r="J2" s="183"/>
    </row>
    <row r="3" spans="2:14">
      <c r="I3" s="182" t="s">
        <v>2</v>
      </c>
      <c r="J3" s="183"/>
    </row>
    <row r="4" spans="2:14">
      <c r="I4" s="182" t="s">
        <v>3</v>
      </c>
      <c r="J4" s="183"/>
    </row>
    <row r="5" spans="2:14">
      <c r="I5" s="182" t="s">
        <v>4</v>
      </c>
      <c r="J5" s="184"/>
    </row>
    <row r="6" spans="2:14">
      <c r="I6" s="182"/>
      <c r="J6" s="141"/>
    </row>
    <row r="7" spans="2:14">
      <c r="I7" s="182" t="s">
        <v>5</v>
      </c>
      <c r="J7" s="184"/>
    </row>
    <row r="9" spans="2:14" ht="18">
      <c r="B9" s="265" t="s">
        <v>159</v>
      </c>
      <c r="C9" s="265"/>
      <c r="D9" s="265"/>
      <c r="E9" s="265"/>
      <c r="F9" s="265"/>
      <c r="G9" s="265"/>
      <c r="H9" s="265"/>
      <c r="I9" s="265"/>
      <c r="J9" s="265"/>
    </row>
    <row r="10" spans="2:14" ht="21">
      <c r="B10" s="265" t="s">
        <v>114</v>
      </c>
      <c r="C10" s="265"/>
      <c r="D10" s="265"/>
      <c r="E10" s="265"/>
      <c r="F10" s="265"/>
      <c r="G10" s="265"/>
      <c r="H10" s="265"/>
      <c r="I10" s="265"/>
      <c r="J10" s="265"/>
    </row>
    <row r="11" spans="2:14" ht="18">
      <c r="B11" s="185"/>
      <c r="C11" s="185"/>
      <c r="D11" s="185"/>
      <c r="E11" s="185"/>
      <c r="F11" s="185"/>
      <c r="G11" s="185"/>
      <c r="H11" s="185"/>
      <c r="I11" s="185"/>
      <c r="J11" s="186"/>
    </row>
    <row r="12" spans="2:14" ht="15.75" thickBot="1">
      <c r="J12" s="230"/>
    </row>
    <row r="13" spans="2:14" ht="93" customHeight="1" thickBot="1">
      <c r="B13" s="234"/>
      <c r="C13" s="233"/>
      <c r="D13" s="231" t="str">
        <f>'Sch02==App2-JA'!B13</f>
        <v>Last Rebasing Year (2015 Board-Approved)</v>
      </c>
      <c r="E13" s="231" t="str">
        <f>'Sch02==App2-JA'!C13</f>
        <v>2015 Actuals</v>
      </c>
      <c r="F13" s="231" t="str">
        <f>'Sch02==App2-JA'!D13</f>
        <v>2016 Actuals</v>
      </c>
      <c r="G13" s="231" t="str">
        <f>'Sch02==App2-JA'!E13</f>
        <v>2017 Actuals</v>
      </c>
      <c r="H13" s="231" t="str">
        <f>'Sch02==App2-JA'!F13</f>
        <v>2018 Bridge Year</v>
      </c>
      <c r="I13" s="231" t="str">
        <f>'Sch02==App2-JA'!G13</f>
        <v>2019 Bridge Year</v>
      </c>
      <c r="J13" s="232" t="str">
        <f>'Sch02==App2-JA'!H13</f>
        <v>2020 Test Year</v>
      </c>
    </row>
    <row r="14" spans="2:14" ht="15.75" thickBot="1">
      <c r="B14" s="266" t="s">
        <v>7</v>
      </c>
      <c r="C14" s="267"/>
      <c r="D14" s="187"/>
      <c r="E14" s="187"/>
      <c r="F14" s="187"/>
      <c r="G14" s="187"/>
      <c r="H14" s="187"/>
      <c r="I14" s="187"/>
      <c r="J14" s="188"/>
    </row>
    <row r="15" spans="2:14">
      <c r="B15" s="268" t="s">
        <v>115</v>
      </c>
      <c r="C15" s="269"/>
      <c r="D15" s="197"/>
      <c r="E15" s="189"/>
      <c r="F15" s="189"/>
      <c r="G15" s="189"/>
      <c r="H15" s="189"/>
      <c r="I15" s="189"/>
      <c r="J15" s="190"/>
    </row>
    <row r="16" spans="2:14">
      <c r="B16" s="270" t="s">
        <v>116</v>
      </c>
      <c r="C16" s="271"/>
      <c r="D16" s="20">
        <v>0</v>
      </c>
      <c r="E16" s="20">
        <f>'Sch02==App2-JA'!C17</f>
        <v>115678012.62000005</v>
      </c>
      <c r="F16" s="20">
        <f>'Sch02==App2-JA'!D17</f>
        <v>119959238.05999997</v>
      </c>
      <c r="G16" s="20">
        <f>'Sch02==App2-JA'!E17</f>
        <v>119309589.27000001</v>
      </c>
      <c r="H16" s="20">
        <f>'Sch02==App2-JA'!F17</f>
        <v>122224354.60000002</v>
      </c>
      <c r="I16" s="20">
        <f>'Sch02==App2-JA'!G17</f>
        <v>127268496.52999993</v>
      </c>
      <c r="J16" s="114">
        <f>'Sch02==App2-JA'!H17</f>
        <v>127133086.95999998</v>
      </c>
      <c r="N16"/>
    </row>
    <row r="17" spans="2:14">
      <c r="B17" s="270" t="s">
        <v>117</v>
      </c>
      <c r="C17" s="271"/>
      <c r="D17" s="20">
        <v>0</v>
      </c>
      <c r="E17" s="20">
        <f>'Sch02==App2-JA'!C25+'Sch02==App2-JA'!C30</f>
        <v>128303498.48999998</v>
      </c>
      <c r="F17" s="20">
        <f>'Sch02==App2-JA'!D25+'Sch02==App2-JA'!D30</f>
        <v>129853188.93999998</v>
      </c>
      <c r="G17" s="20">
        <f>'Sch02==App2-JA'!E25+'Sch02==App2-JA'!E30</f>
        <v>135947660.31000003</v>
      </c>
      <c r="H17" s="20">
        <f>'Sch02==App2-JA'!F25+'Sch02==App2-JA'!F30</f>
        <v>138991267.32000002</v>
      </c>
      <c r="I17" s="20">
        <f>'Sch02==App2-JA'!G25+'Sch02==App2-JA'!G30</f>
        <v>140889862.28999999</v>
      </c>
      <c r="J17" s="114">
        <f>'Sch02==App2-JA'!H25+'Sch02==App2-JA'!H30</f>
        <v>150364756.91999996</v>
      </c>
      <c r="N17"/>
    </row>
    <row r="18" spans="2:14">
      <c r="B18" s="270" t="s">
        <v>118</v>
      </c>
      <c r="C18" s="271"/>
      <c r="D18" s="198">
        <v>243900000</v>
      </c>
      <c r="E18" s="198">
        <f t="shared" ref="E18:J18" si="0">SUM(E16:E17)</f>
        <v>243981511.11000001</v>
      </c>
      <c r="F18" s="198">
        <f t="shared" si="0"/>
        <v>249812426.99999994</v>
      </c>
      <c r="G18" s="198">
        <f t="shared" si="0"/>
        <v>255257249.58000004</v>
      </c>
      <c r="H18" s="198">
        <f t="shared" si="0"/>
        <v>261215621.92000005</v>
      </c>
      <c r="I18" s="198">
        <f t="shared" si="0"/>
        <v>268158358.81999993</v>
      </c>
      <c r="J18" s="235">
        <f t="shared" si="0"/>
        <v>277497843.87999994</v>
      </c>
      <c r="M18"/>
      <c r="N18"/>
    </row>
    <row r="19" spans="2:14">
      <c r="B19" s="272" t="s">
        <v>119</v>
      </c>
      <c r="C19" s="273"/>
      <c r="D19" s="131">
        <f>E19</f>
        <v>747812</v>
      </c>
      <c r="E19" s="131">
        <v>747812</v>
      </c>
      <c r="F19" s="131">
        <v>759032</v>
      </c>
      <c r="G19" s="131">
        <v>765560</v>
      </c>
      <c r="H19" s="131">
        <v>771080</v>
      </c>
      <c r="I19" s="131">
        <v>776787</v>
      </c>
      <c r="J19" s="132">
        <v>784331</v>
      </c>
      <c r="M19"/>
      <c r="N19"/>
    </row>
    <row r="20" spans="2:14">
      <c r="B20" s="260" t="s">
        <v>157</v>
      </c>
      <c r="C20" s="261"/>
      <c r="D20" s="199">
        <f>E20</f>
        <v>1629.6214611872158</v>
      </c>
      <c r="E20" s="199">
        <v>1629.6214611872158</v>
      </c>
      <c r="F20" s="199">
        <v>1604.8433463796478</v>
      </c>
      <c r="G20" s="199">
        <v>1588.5531311154602</v>
      </c>
      <c r="H20" s="199">
        <v>1621.0833333333335</v>
      </c>
      <c r="I20" s="199">
        <v>1645.5833333333335</v>
      </c>
      <c r="J20" s="200">
        <v>1639.0833333333335</v>
      </c>
      <c r="M20"/>
      <c r="N20"/>
    </row>
    <row r="21" spans="2:14">
      <c r="B21" s="260" t="s">
        <v>75</v>
      </c>
      <c r="C21" s="261"/>
      <c r="D21" s="191">
        <f>IF(D20=0,"",D19/D20)</f>
        <v>458.88693651297535</v>
      </c>
      <c r="E21" s="191">
        <f t="shared" ref="E21:J21" si="1">IF(E20=0,"",E19/E20)</f>
        <v>458.88693651297535</v>
      </c>
      <c r="F21" s="191">
        <f t="shared" si="1"/>
        <v>472.96329683036896</v>
      </c>
      <c r="G21" s="191">
        <f t="shared" si="1"/>
        <v>481.92281706211128</v>
      </c>
      <c r="H21" s="191">
        <f t="shared" si="1"/>
        <v>475.65722510666728</v>
      </c>
      <c r="I21" s="191">
        <f t="shared" si="1"/>
        <v>472.04355091912691</v>
      </c>
      <c r="J21" s="236">
        <f t="shared" si="1"/>
        <v>478.51807412679847</v>
      </c>
      <c r="M21"/>
      <c r="N21"/>
    </row>
    <row r="22" spans="2:14">
      <c r="B22" s="260" t="s">
        <v>74</v>
      </c>
      <c r="C22" s="261"/>
      <c r="D22" s="192"/>
      <c r="E22" s="192"/>
      <c r="F22" s="192"/>
      <c r="G22" s="192"/>
      <c r="H22" s="192"/>
      <c r="I22" s="192"/>
      <c r="J22" s="193"/>
      <c r="M22"/>
      <c r="N22"/>
    </row>
    <row r="23" spans="2:14">
      <c r="B23" s="262" t="s">
        <v>120</v>
      </c>
      <c r="C23" s="261"/>
      <c r="D23" s="214">
        <f>IF(D19=0,"",D16/D19)</f>
        <v>0</v>
      </c>
      <c r="E23" s="214">
        <f t="shared" ref="E23:J23" si="2">IF(E19=0,"",E16/E19)</f>
        <v>154.6886284520709</v>
      </c>
      <c r="F23" s="214">
        <f t="shared" si="2"/>
        <v>158.04239881849509</v>
      </c>
      <c r="G23" s="214">
        <f t="shared" si="2"/>
        <v>155.8461639453472</v>
      </c>
      <c r="H23" s="214">
        <f t="shared" si="2"/>
        <v>158.51060149400843</v>
      </c>
      <c r="I23" s="214">
        <f t="shared" si="2"/>
        <v>163.83963239601064</v>
      </c>
      <c r="J23" s="237">
        <f t="shared" si="2"/>
        <v>162.09111581717411</v>
      </c>
      <c r="M23"/>
      <c r="N23"/>
    </row>
    <row r="24" spans="2:14">
      <c r="B24" s="194" t="s">
        <v>121</v>
      </c>
      <c r="C24" s="195"/>
      <c r="D24" s="214">
        <f>IF(D19=0,"",D17/D19)</f>
        <v>0</v>
      </c>
      <c r="E24" s="214">
        <f t="shared" ref="E24:J24" si="3">IF(E19=0,"",E17/E19)</f>
        <v>171.57186363684988</v>
      </c>
      <c r="F24" s="214">
        <f t="shared" si="3"/>
        <v>171.07735766081007</v>
      </c>
      <c r="G24" s="214">
        <f t="shared" si="3"/>
        <v>177.57936714300646</v>
      </c>
      <c r="H24" s="214">
        <f t="shared" si="3"/>
        <v>180.25531374176484</v>
      </c>
      <c r="I24" s="214">
        <f t="shared" si="3"/>
        <v>181.37515469491635</v>
      </c>
      <c r="J24" s="237">
        <f t="shared" si="3"/>
        <v>191.71084264169076</v>
      </c>
      <c r="M24"/>
      <c r="N24"/>
    </row>
    <row r="25" spans="2:14">
      <c r="B25" s="194" t="s">
        <v>122</v>
      </c>
      <c r="C25" s="195"/>
      <c r="D25" s="214">
        <f>IF(D19=0,"",D18/D19)</f>
        <v>326.15149262114005</v>
      </c>
      <c r="E25" s="214">
        <f t="shared" ref="E25:J25" si="4">IF(E19=0,"",E18/E19)</f>
        <v>326.26049208892078</v>
      </c>
      <c r="F25" s="214">
        <f t="shared" si="4"/>
        <v>329.11975647930512</v>
      </c>
      <c r="G25" s="214">
        <f t="shared" si="4"/>
        <v>333.42553108835369</v>
      </c>
      <c r="H25" s="214">
        <f t="shared" si="4"/>
        <v>338.76591523577326</v>
      </c>
      <c r="I25" s="214">
        <f t="shared" si="4"/>
        <v>345.21478709092702</v>
      </c>
      <c r="J25" s="237">
        <f t="shared" si="4"/>
        <v>353.80195845886487</v>
      </c>
      <c r="M25"/>
      <c r="N25"/>
    </row>
    <row r="26" spans="2:14">
      <c r="B26" s="260" t="s">
        <v>123</v>
      </c>
      <c r="C26" s="261"/>
      <c r="D26" s="215"/>
      <c r="E26" s="215"/>
      <c r="F26" s="215"/>
      <c r="G26" s="215"/>
      <c r="H26" s="215"/>
      <c r="I26" s="215"/>
      <c r="J26" s="216"/>
      <c r="M26"/>
      <c r="N26"/>
    </row>
    <row r="27" spans="2:14">
      <c r="B27" s="262" t="s">
        <v>124</v>
      </c>
      <c r="C27" s="261"/>
      <c r="D27" s="214">
        <f>IF(D20=0,"",D16/D20)</f>
        <v>0</v>
      </c>
      <c r="E27" s="214">
        <f t="shared" ref="E27:J27" si="5">IF(E20=0,"",E16/E20)</f>
        <v>70984.590823764695</v>
      </c>
      <c r="F27" s="214">
        <f t="shared" si="5"/>
        <v>74748.253984175448</v>
      </c>
      <c r="G27" s="214">
        <f t="shared" si="5"/>
        <v>75105.822356865363</v>
      </c>
      <c r="H27" s="214">
        <f t="shared" si="5"/>
        <v>75396.712856628801</v>
      </c>
      <c r="I27" s="214">
        <f t="shared" si="5"/>
        <v>77339.441857497295</v>
      </c>
      <c r="J27" s="237">
        <f t="shared" si="5"/>
        <v>77563.528573897987</v>
      </c>
      <c r="M27"/>
      <c r="N27"/>
    </row>
    <row r="28" spans="2:14">
      <c r="B28" s="194" t="s">
        <v>125</v>
      </c>
      <c r="C28" s="195"/>
      <c r="D28" s="214">
        <f>IF(D20=0,"",D17/D20)</f>
        <v>0</v>
      </c>
      <c r="E28" s="214">
        <f t="shared" ref="E28:J28" si="6">IF(E20=0,"",E17/E20)</f>
        <v>78732.086896135996</v>
      </c>
      <c r="F28" s="214">
        <f t="shared" si="6"/>
        <v>80913.311092284901</v>
      </c>
      <c r="G28" s="214">
        <f t="shared" si="6"/>
        <v>85579.548865664605</v>
      </c>
      <c r="H28" s="214">
        <f t="shared" si="6"/>
        <v>85739.742345139573</v>
      </c>
      <c r="I28" s="214">
        <f t="shared" si="6"/>
        <v>85616.972070694275</v>
      </c>
      <c r="J28" s="237">
        <f t="shared" si="6"/>
        <v>91737.103210127578</v>
      </c>
      <c r="N28"/>
    </row>
    <row r="29" spans="2:14">
      <c r="B29" s="194" t="s">
        <v>126</v>
      </c>
      <c r="C29" s="195"/>
      <c r="D29" s="214">
        <f>IF(D20=0,"",D18/D20)</f>
        <v>149666.65928804924</v>
      </c>
      <c r="E29" s="214">
        <f t="shared" ref="E29:J29" si="7">IF(E20=0,"",E18/E20)</f>
        <v>149716.67771990068</v>
      </c>
      <c r="F29" s="214">
        <f t="shared" si="7"/>
        <v>155661.56507646036</v>
      </c>
      <c r="G29" s="214">
        <f t="shared" si="7"/>
        <v>160685.37122252997</v>
      </c>
      <c r="H29" s="214">
        <f t="shared" si="7"/>
        <v>161136.45520176837</v>
      </c>
      <c r="I29" s="214">
        <f t="shared" si="7"/>
        <v>162956.41392819156</v>
      </c>
      <c r="J29" s="237">
        <f t="shared" si="7"/>
        <v>169300.63178402558</v>
      </c>
      <c r="N29"/>
    </row>
    <row r="30" spans="2:14">
      <c r="C30" s="238"/>
      <c r="D30" s="238"/>
      <c r="E30" s="238"/>
      <c r="F30" s="238"/>
      <c r="G30" s="238"/>
      <c r="H30" s="238"/>
      <c r="I30" s="238"/>
      <c r="J30" s="238"/>
    </row>
    <row r="31" spans="2:14">
      <c r="B31" s="196" t="s">
        <v>49</v>
      </c>
      <c r="C31" s="239"/>
      <c r="D31" s="239"/>
      <c r="E31" s="239"/>
      <c r="F31" s="239"/>
      <c r="G31" s="239"/>
      <c r="H31" s="239"/>
      <c r="I31" s="239"/>
      <c r="J31" s="239"/>
    </row>
    <row r="32" spans="2:14">
      <c r="C32" s="239"/>
      <c r="D32" s="239"/>
      <c r="E32" s="239"/>
      <c r="F32" s="239"/>
      <c r="G32" s="239"/>
      <c r="H32" s="239"/>
      <c r="I32" s="239"/>
      <c r="J32" s="239"/>
    </row>
    <row r="33" spans="2:10">
      <c r="B33" s="201">
        <v>1</v>
      </c>
      <c r="C33" s="259" t="s">
        <v>127</v>
      </c>
      <c r="D33" s="263"/>
      <c r="E33" s="263"/>
      <c r="F33" s="263"/>
      <c r="G33" s="263"/>
      <c r="H33" s="263"/>
      <c r="I33" s="263"/>
      <c r="J33" s="263"/>
    </row>
    <row r="34" spans="2:10" ht="25.5" customHeight="1">
      <c r="B34" s="202"/>
      <c r="C34" s="263"/>
      <c r="D34" s="263"/>
      <c r="E34" s="263"/>
      <c r="F34" s="263"/>
      <c r="G34" s="263"/>
      <c r="H34" s="263"/>
      <c r="I34" s="263"/>
      <c r="J34" s="263"/>
    </row>
    <row r="35" spans="2:10">
      <c r="B35" s="201">
        <v>2</v>
      </c>
      <c r="C35" s="264" t="s">
        <v>129</v>
      </c>
      <c r="D35" s="264"/>
      <c r="E35" s="264"/>
      <c r="F35" s="264"/>
      <c r="G35" s="264"/>
      <c r="H35" s="264"/>
      <c r="I35" s="264"/>
      <c r="J35" s="264"/>
    </row>
    <row r="36" spans="2:10">
      <c r="B36" s="201">
        <v>3</v>
      </c>
      <c r="C36" s="259" t="s">
        <v>130</v>
      </c>
      <c r="D36" s="259"/>
      <c r="E36" s="259"/>
      <c r="F36" s="259"/>
      <c r="G36" s="259"/>
      <c r="H36" s="259"/>
      <c r="I36" s="259"/>
      <c r="J36" s="259"/>
    </row>
    <row r="37" spans="2:10">
      <c r="B37" s="201">
        <v>4</v>
      </c>
      <c r="C37" s="259" t="s">
        <v>76</v>
      </c>
      <c r="D37" s="259"/>
      <c r="E37" s="259"/>
      <c r="F37" s="259"/>
      <c r="G37" s="259"/>
      <c r="H37" s="259"/>
      <c r="I37" s="259"/>
      <c r="J37" s="259"/>
    </row>
    <row r="38" spans="2:10">
      <c r="B38" s="203">
        <v>5</v>
      </c>
      <c r="C38" s="259" t="s">
        <v>128</v>
      </c>
      <c r="D38" s="259"/>
      <c r="E38" s="259"/>
      <c r="F38" s="259"/>
      <c r="G38" s="259"/>
      <c r="H38" s="259"/>
      <c r="I38" s="259"/>
      <c r="J38" s="259"/>
    </row>
    <row r="39" spans="2:10">
      <c r="B39" s="203">
        <v>6</v>
      </c>
      <c r="C39" s="259" t="s">
        <v>156</v>
      </c>
      <c r="D39" s="259"/>
      <c r="E39" s="259"/>
      <c r="F39" s="259"/>
      <c r="G39" s="259"/>
      <c r="H39" s="259"/>
      <c r="I39" s="259"/>
      <c r="J39" s="259"/>
    </row>
  </sheetData>
  <mergeCells count="20">
    <mergeCell ref="B23:C23"/>
    <mergeCell ref="B9:J9"/>
    <mergeCell ref="B10:J10"/>
    <mergeCell ref="B14:C14"/>
    <mergeCell ref="B15:C15"/>
    <mergeCell ref="B16:C16"/>
    <mergeCell ref="B17:C17"/>
    <mergeCell ref="B18:C18"/>
    <mergeCell ref="B19:C19"/>
    <mergeCell ref="B20:C20"/>
    <mergeCell ref="B21:C21"/>
    <mergeCell ref="B22:C22"/>
    <mergeCell ref="C39:J39"/>
    <mergeCell ref="C38:J38"/>
    <mergeCell ref="B26:C26"/>
    <mergeCell ref="B27:C27"/>
    <mergeCell ref="C33:J34"/>
    <mergeCell ref="C35:J35"/>
    <mergeCell ref="C36:J36"/>
    <mergeCell ref="C37:J37"/>
  </mergeCells>
  <dataValidations count="2">
    <dataValidation allowBlank="1" showInputMessage="1" showErrorMessage="1" promptTitle="Date Format" prompt="E.g:  &quot;August 1, 2011&quot;" sqref="J7"/>
    <dataValidation type="list" allowBlank="1" showInputMessage="1" showErrorMessage="1" sqref="D14:J14">
      <formula1>"CGAAP, MIFRS, USGAAP, ASPE"</formula1>
    </dataValidation>
  </dataValidations>
  <printOptions horizontalCentered="1"/>
  <pageMargins left="0.70866141732283472" right="0.70866141732283472" top="1.6929133858267718" bottom="0.74803149606299213" header="0.59055118110236227" footer="0.31496062992125984"/>
  <pageSetup scale="77" fitToHeight="0" orientation="landscape" r:id="rId1"/>
  <headerFooter>
    <oddHeader>&amp;RToronto Hydro-Electric System Limited
EB-2018-0165
Exhibit 4A
Tab 1
Schedule 5
ORIGINAL
Page &amp;P of &amp;N</oddHeader>
  </headerFooter>
  <ignoredErrors>
    <ignoredError sqref="D21:J29 D13:J1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BFA3A1-E0AF-480F-8B85-67699B95C180}"/>
</file>

<file path=customXml/itemProps2.xml><?xml version="1.0" encoding="utf-8"?>
<ds:datastoreItem xmlns:ds="http://schemas.openxmlformats.org/officeDocument/2006/customXml" ds:itemID="{85845AC8-177F-4A24-ADA0-A5798DB819F5}">
  <ds:schemaRefs>
    <ds:schemaRef ds:uri="http://schemas.microsoft.com/sharepoint/v3/contenttype/forms"/>
  </ds:schemaRefs>
</ds:datastoreItem>
</file>

<file path=customXml/itemProps3.xml><?xml version="1.0" encoding="utf-8"?>
<ds:datastoreItem xmlns:ds="http://schemas.openxmlformats.org/officeDocument/2006/customXml" ds:itemID="{32BBAA95-CEFB-4B51-AC7B-D3CB79F317F5}">
  <ds:schemaRefs>
    <ds:schemaRef ds:uri="http://schemas.microsoft.com/office/2006/documentManagement/types"/>
    <ds:schemaRef ds:uri="http://schemas.microsoft.com/office/2006/metadata/properties"/>
    <ds:schemaRef ds:uri="http://purl.org/dc/dcmitype/"/>
    <ds:schemaRef ds:uri="http://www.w3.org/XML/1998/namespace"/>
    <ds:schemaRef ds:uri="12f68b52-648b-46a0-8463-d3282342a499"/>
    <ds:schemaRef ds:uri="http://purl.org/dc/elements/1.1/"/>
    <ds:schemaRef ds:uri="http://purl.org/dc/terms/"/>
    <ds:schemaRef ds:uri="http://schemas.microsoft.com/office/infopath/2007/PartnerControls"/>
    <ds:schemaRef ds:uri="http://schemas.openxmlformats.org/package/2006/metadata/core-properties"/>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Sch02==App2-JA</vt:lpstr>
      <vt:lpstr>Sch03==App2-JB</vt:lpstr>
      <vt:lpstr>Sch04==App2-JC</vt:lpstr>
      <vt:lpstr>DO NOT FILE</vt:lpstr>
      <vt:lpstr>App.2-L OM&amp;A per Cust FTE</vt:lpstr>
      <vt:lpstr>Sheet1</vt:lpstr>
      <vt:lpstr>'App.2-L OM&amp;A per Cust FTE'!Print_Area</vt:lpstr>
      <vt:lpstr>'DO NOT FILE'!Print_Area</vt:lpstr>
      <vt:lpstr>'Sch02==App2-JA'!Print_Area</vt:lpstr>
      <vt:lpstr>'Sch03==App2-JB'!Print_Area</vt:lpstr>
      <vt:lpstr>'Sch04==App2-JC'!Print_Area</vt:lpstr>
      <vt:lpstr>'Sch02==App2-JA'!Print_Titles</vt:lpstr>
      <vt:lpstr>'Sch03==App2-JB'!Print_Titles</vt:lpstr>
      <vt:lpstr>'Sch04==App2-JC'!Print_Titles</vt:lpstr>
    </vt:vector>
  </TitlesOfParts>
  <Company>Toronto Hydro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Betty Papazova</dc:creator>
  <cp:lastModifiedBy>Danielle Weiss</cp:lastModifiedBy>
  <cp:lastPrinted>2018-08-11T21:08:35Z</cp:lastPrinted>
  <dcterms:created xsi:type="dcterms:W3CDTF">2014-07-18T18:13:08Z</dcterms:created>
  <dcterms:modified xsi:type="dcterms:W3CDTF">2018-09-12T16:54:31Z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0x01010025A9BE3F8399684E98F75AD82101D2E8</vt:lpwstr>
  </property>
</Properties>
</file>