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INANCE\Rate Submission\2019 Filing\1. Submission\"/>
    </mc:Choice>
  </mc:AlternateContent>
  <bookViews>
    <workbookView xWindow="0" yWindow="0" windowWidth="12060" windowHeight="11070" activeTab="4"/>
  </bookViews>
  <sheets>
    <sheet name="ERII" sheetId="1" r:id="rId1"/>
    <sheet name="NHC" sheetId="2" r:id="rId2"/>
    <sheet name="Audit" sheetId="5" r:id="rId3"/>
    <sheet name="Retrofit" sheetId="3" r:id="rId4"/>
    <sheet name="SBL" sheetId="4" r:id="rId5"/>
  </sheets>
  <externalReferences>
    <externalReference r:id="rId6"/>
  </externalReferences>
  <definedNames>
    <definedName name="_xlnm._FilterDatabase" localSheetId="2" hidden="1">Audit!$B$6:$FB$6</definedName>
    <definedName name="_xlnm._FilterDatabase" localSheetId="0" hidden="1">ERII!$B$6:$FB$6</definedName>
    <definedName name="_xlnm._FilterDatabase" localSheetId="1" hidden="1">NHC!$B$6:$FB$6</definedName>
    <definedName name="_xlnm._FilterDatabase" localSheetId="3" hidden="1">Retrofit!$B$6:$FB$6</definedName>
    <definedName name="_xlnm._FilterDatabase" localSheetId="4" hidden="1">SBL!$B$6:$FB$6</definedName>
    <definedName name="EV__EVCOM_OPTIONS__" hidden="1">8</definedName>
    <definedName name="EV__EXPOPTIONS__" hidden="1">0</definedName>
    <definedName name="EV__LASTREFTIME__" hidden="1">41030.5812615741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134217799</definedName>
    <definedName name="EV__WBVERSION__" hidden="1">0</definedName>
    <definedName name="MEWarning" hidden="1">0</definedName>
    <definedName name="Targets">'[1]LDC Targets'!$A$3:$D$83</definedName>
  </definedNames>
  <calcPr calcId="162913"/>
</workbook>
</file>

<file path=xl/calcChain.xml><?xml version="1.0" encoding="utf-8"?>
<calcChain xmlns="http://schemas.openxmlformats.org/spreadsheetml/2006/main">
  <c r="L27" i="3" l="1"/>
  <c r="L28" i="3"/>
  <c r="O36" i="3" l="1"/>
  <c r="O37" i="3"/>
  <c r="O35" i="3"/>
  <c r="L45" i="3"/>
  <c r="L29" i="3"/>
  <c r="O28" i="3"/>
  <c r="P28" i="3" s="1"/>
  <c r="O29" i="3"/>
  <c r="P29" i="3" s="1"/>
  <c r="O27" i="3"/>
  <c r="P27" i="3" s="1"/>
  <c r="O38" i="3" l="1"/>
  <c r="L23" i="1"/>
  <c r="L21" i="1"/>
  <c r="L37" i="3"/>
  <c r="L38" i="3"/>
  <c r="L25" i="3"/>
  <c r="O25" i="3" s="1"/>
  <c r="L26" i="3"/>
  <c r="L44" i="3" l="1"/>
  <c r="L43" i="3"/>
  <c r="L42" i="3"/>
  <c r="L41" i="3"/>
  <c r="L40" i="3"/>
  <c r="L39" i="3"/>
  <c r="M17" i="5"/>
  <c r="L18" i="2"/>
  <c r="L20" i="1"/>
  <c r="L19" i="1"/>
  <c r="L18" i="1"/>
  <c r="FB9" i="5"/>
  <c r="FA9" i="5"/>
  <c r="EZ9" i="5"/>
  <c r="EY9" i="5"/>
  <c r="EX9" i="5"/>
  <c r="EW9" i="5"/>
  <c r="EV9" i="5"/>
  <c r="EU9" i="5"/>
  <c r="ET9" i="5"/>
  <c r="ES9" i="5"/>
  <c r="ER9" i="5"/>
  <c r="EQ9" i="5"/>
  <c r="EP9" i="5"/>
  <c r="EO9" i="5"/>
  <c r="EN9" i="5"/>
  <c r="EM9" i="5"/>
  <c r="EL9" i="5"/>
  <c r="EK9" i="5"/>
  <c r="EJ9" i="5"/>
  <c r="EI9" i="5"/>
  <c r="EH9" i="5"/>
  <c r="EG9" i="5"/>
  <c r="EF9" i="5"/>
  <c r="EE9" i="5"/>
  <c r="ED9" i="5"/>
  <c r="EC9" i="5"/>
  <c r="EA9" i="5"/>
  <c r="DZ9" i="5"/>
  <c r="DY9" i="5"/>
  <c r="DX9" i="5"/>
  <c r="DW9" i="5"/>
  <c r="DV9" i="5"/>
  <c r="DU9" i="5"/>
  <c r="DT9" i="5"/>
  <c r="DS9" i="5"/>
  <c r="DR9" i="5"/>
  <c r="DQ9" i="5"/>
  <c r="DP9" i="5"/>
  <c r="DO9" i="5"/>
  <c r="DN9" i="5"/>
  <c r="DM9" i="5"/>
  <c r="DL9" i="5"/>
  <c r="DK9" i="5"/>
  <c r="DJ9" i="5"/>
  <c r="DI9" i="5"/>
  <c r="DH9" i="5"/>
  <c r="DG9" i="5"/>
  <c r="DF9" i="5"/>
  <c r="DE9" i="5"/>
  <c r="DD9" i="5"/>
  <c r="DC9" i="5"/>
  <c r="DB9" i="5"/>
  <c r="CZ9" i="5"/>
  <c r="CY9" i="5"/>
  <c r="CX9" i="5"/>
  <c r="CW9" i="5"/>
  <c r="CV9" i="5"/>
  <c r="CU9" i="5"/>
  <c r="CT9" i="5"/>
  <c r="CS9" i="5"/>
  <c r="CR9" i="5"/>
  <c r="CQ9" i="5"/>
  <c r="CP9" i="5"/>
  <c r="CO9" i="5"/>
  <c r="CN9" i="5"/>
  <c r="CM9" i="5"/>
  <c r="CL9" i="5"/>
  <c r="CK9" i="5"/>
  <c r="CJ9" i="5"/>
  <c r="CI9" i="5"/>
  <c r="CH9" i="5"/>
  <c r="CG9" i="5"/>
  <c r="CF9" i="5"/>
  <c r="CE9" i="5"/>
  <c r="CD9" i="5"/>
  <c r="CC9" i="5"/>
  <c r="CB9" i="5"/>
  <c r="CA9" i="5"/>
  <c r="BY9" i="5"/>
  <c r="BX9" i="5"/>
  <c r="BW9" i="5"/>
  <c r="BV9" i="5"/>
  <c r="BU9" i="5"/>
  <c r="BT9" i="5"/>
  <c r="BS9" i="5"/>
  <c r="BR9" i="5"/>
  <c r="BQ9" i="5"/>
  <c r="BP9" i="5"/>
  <c r="BO9" i="5"/>
  <c r="BN9" i="5"/>
  <c r="BM9" i="5"/>
  <c r="BL9" i="5"/>
  <c r="BK9" i="5"/>
  <c r="BJ9" i="5"/>
  <c r="BI9" i="5"/>
  <c r="BH9" i="5"/>
  <c r="BG9" i="5"/>
  <c r="BF9" i="5"/>
  <c r="BE9" i="5"/>
  <c r="BD9" i="5"/>
  <c r="BC9" i="5"/>
  <c r="BB9" i="5"/>
  <c r="BA9" i="5"/>
  <c r="AZ9" i="5"/>
  <c r="AX9" i="5"/>
  <c r="AW9" i="5"/>
  <c r="AV9" i="5"/>
  <c r="AU9" i="5"/>
  <c r="AS9" i="5"/>
  <c r="AR9" i="5"/>
  <c r="AQ9" i="5"/>
  <c r="AP9" i="5"/>
  <c r="AI9" i="5"/>
  <c r="AH9" i="5"/>
  <c r="AA9" i="5"/>
  <c r="Z9" i="5"/>
  <c r="FB35" i="4"/>
  <c r="FA35" i="4"/>
  <c r="EZ35" i="4"/>
  <c r="EY35" i="4"/>
  <c r="EX35" i="4"/>
  <c r="EW35" i="4"/>
  <c r="EV35" i="4"/>
  <c r="EU35" i="4"/>
  <c r="ET35" i="4"/>
  <c r="ES35" i="4"/>
  <c r="ER35" i="4"/>
  <c r="EQ35" i="4"/>
  <c r="EP35" i="4"/>
  <c r="EO35" i="4"/>
  <c r="EN35" i="4"/>
  <c r="EM35" i="4"/>
  <c r="EL35" i="4"/>
  <c r="EK35" i="4"/>
  <c r="EJ35" i="4"/>
  <c r="EI35" i="4"/>
  <c r="EH35" i="4"/>
  <c r="EG35" i="4"/>
  <c r="EF35" i="4"/>
  <c r="EE35" i="4"/>
  <c r="ED35" i="4"/>
  <c r="EC35" i="4"/>
  <c r="EA35" i="4"/>
  <c r="DZ35" i="4"/>
  <c r="DY35" i="4"/>
  <c r="DX35" i="4"/>
  <c r="DW35" i="4"/>
  <c r="DV35" i="4"/>
  <c r="DU35" i="4"/>
  <c r="DT35" i="4"/>
  <c r="DS35" i="4"/>
  <c r="DR35" i="4"/>
  <c r="DQ35" i="4"/>
  <c r="DP35" i="4"/>
  <c r="DO35" i="4"/>
  <c r="DN35" i="4"/>
  <c r="DM35" i="4"/>
  <c r="DL35" i="4"/>
  <c r="DK35" i="4"/>
  <c r="DJ35" i="4"/>
  <c r="DI35" i="4"/>
  <c r="DH35" i="4"/>
  <c r="DG35" i="4"/>
  <c r="DF35" i="4"/>
  <c r="DE35" i="4"/>
  <c r="DD35" i="4"/>
  <c r="DC35" i="4"/>
  <c r="DB35" i="4"/>
  <c r="CZ35" i="4"/>
  <c r="CY35" i="4"/>
  <c r="CX35" i="4"/>
  <c r="CW35" i="4"/>
  <c r="CV35" i="4"/>
  <c r="CU35" i="4"/>
  <c r="CT35" i="4"/>
  <c r="CS35" i="4"/>
  <c r="CR35" i="4"/>
  <c r="CQ35" i="4"/>
  <c r="CP35" i="4"/>
  <c r="CO35" i="4"/>
  <c r="CN35" i="4"/>
  <c r="CM35" i="4"/>
  <c r="CL35" i="4"/>
  <c r="CK35" i="4"/>
  <c r="CJ35" i="4"/>
  <c r="CI35" i="4"/>
  <c r="CH35" i="4"/>
  <c r="CG35" i="4"/>
  <c r="CF35" i="4"/>
  <c r="CE35" i="4"/>
  <c r="CD35" i="4"/>
  <c r="CC35" i="4"/>
  <c r="CB35" i="4"/>
  <c r="CA35" i="4"/>
  <c r="BY35" i="4"/>
  <c r="BX35" i="4"/>
  <c r="BW35" i="4"/>
  <c r="BV35" i="4"/>
  <c r="BU35" i="4"/>
  <c r="BT35" i="4"/>
  <c r="BS35" i="4"/>
  <c r="BR35" i="4"/>
  <c r="BQ35" i="4"/>
  <c r="BP35" i="4"/>
  <c r="BO35" i="4"/>
  <c r="BN35" i="4"/>
  <c r="BM35" i="4"/>
  <c r="BL35" i="4"/>
  <c r="BK35" i="4"/>
  <c r="BJ35" i="4"/>
  <c r="BI35" i="4"/>
  <c r="BH35" i="4"/>
  <c r="BG35" i="4"/>
  <c r="BF35" i="4"/>
  <c r="BE35" i="4"/>
  <c r="BD35" i="4"/>
  <c r="BC35" i="4"/>
  <c r="BB35" i="4"/>
  <c r="BA35" i="4"/>
  <c r="AZ35" i="4"/>
  <c r="AX35" i="4"/>
  <c r="AW35" i="4"/>
  <c r="AV35" i="4"/>
  <c r="AU35" i="4"/>
  <c r="AS35" i="4"/>
  <c r="AR35" i="4"/>
  <c r="AQ35" i="4"/>
  <c r="AP35" i="4"/>
  <c r="AI35" i="4"/>
  <c r="AH35" i="4"/>
  <c r="AA35" i="4"/>
  <c r="Z35" i="4"/>
  <c r="FB21" i="3"/>
  <c r="FA21" i="3"/>
  <c r="EZ21" i="3"/>
  <c r="EY21" i="3"/>
  <c r="EX21" i="3"/>
  <c r="EW21" i="3"/>
  <c r="EV21" i="3"/>
  <c r="EU21" i="3"/>
  <c r="ET21" i="3"/>
  <c r="ES21" i="3"/>
  <c r="ER21" i="3"/>
  <c r="EQ21" i="3"/>
  <c r="EP21" i="3"/>
  <c r="EO21" i="3"/>
  <c r="EN21" i="3"/>
  <c r="EM21" i="3"/>
  <c r="EL21" i="3"/>
  <c r="EK21" i="3"/>
  <c r="EJ21" i="3"/>
  <c r="EI21" i="3"/>
  <c r="EH21" i="3"/>
  <c r="EG21" i="3"/>
  <c r="EF21" i="3"/>
  <c r="EE21" i="3"/>
  <c r="ED21" i="3"/>
  <c r="EC21" i="3"/>
  <c r="EA21" i="3"/>
  <c r="DZ21" i="3"/>
  <c r="DY21" i="3"/>
  <c r="DX21" i="3"/>
  <c r="DW21" i="3"/>
  <c r="DV21" i="3"/>
  <c r="DU21" i="3"/>
  <c r="DT21" i="3"/>
  <c r="DS21" i="3"/>
  <c r="DR21" i="3"/>
  <c r="DQ21" i="3"/>
  <c r="DP21" i="3"/>
  <c r="DO21" i="3"/>
  <c r="DN21" i="3"/>
  <c r="DM21" i="3"/>
  <c r="DL21" i="3"/>
  <c r="DK21" i="3"/>
  <c r="DJ21" i="3"/>
  <c r="DI21" i="3"/>
  <c r="DH21" i="3"/>
  <c r="DG21" i="3"/>
  <c r="DF21" i="3"/>
  <c r="DE21" i="3"/>
  <c r="DD21" i="3"/>
  <c r="DC21" i="3"/>
  <c r="DB21" i="3"/>
  <c r="CZ21" i="3"/>
  <c r="CY21" i="3"/>
  <c r="CX21" i="3"/>
  <c r="CW21" i="3"/>
  <c r="CV21" i="3"/>
  <c r="CU21" i="3"/>
  <c r="CT21" i="3"/>
  <c r="CS21" i="3"/>
  <c r="CR21" i="3"/>
  <c r="CQ21" i="3"/>
  <c r="CP21" i="3"/>
  <c r="CO21" i="3"/>
  <c r="CN21" i="3"/>
  <c r="CM21" i="3"/>
  <c r="CL21" i="3"/>
  <c r="CK21" i="3"/>
  <c r="CJ21" i="3"/>
  <c r="CI21" i="3"/>
  <c r="CH21" i="3"/>
  <c r="CG21" i="3"/>
  <c r="CF21" i="3"/>
  <c r="CE21" i="3"/>
  <c r="CD21" i="3"/>
  <c r="CC21" i="3"/>
  <c r="CB21" i="3"/>
  <c r="CA21" i="3"/>
  <c r="BY21" i="3"/>
  <c r="BX21" i="3"/>
  <c r="BW21" i="3"/>
  <c r="BV21" i="3"/>
  <c r="BU21" i="3"/>
  <c r="BT21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X21" i="3"/>
  <c r="AW21" i="3"/>
  <c r="AV21" i="3"/>
  <c r="AU21" i="3"/>
  <c r="AS21" i="3"/>
  <c r="AR21" i="3"/>
  <c r="AQ21" i="3"/>
  <c r="AP21" i="3"/>
  <c r="L47" i="3" s="1"/>
  <c r="AI21" i="3"/>
  <c r="AH21" i="3"/>
  <c r="AA21" i="3"/>
  <c r="Z21" i="3"/>
  <c r="FB9" i="2"/>
  <c r="FA9" i="2"/>
  <c r="EZ9" i="2"/>
  <c r="EY9" i="2"/>
  <c r="EX9" i="2"/>
  <c r="EW9" i="2"/>
  <c r="EV9" i="2"/>
  <c r="EU9" i="2"/>
  <c r="ET9" i="2"/>
  <c r="ES9" i="2"/>
  <c r="ER9" i="2"/>
  <c r="EQ9" i="2"/>
  <c r="EP9" i="2"/>
  <c r="EO9" i="2"/>
  <c r="EN9" i="2"/>
  <c r="EM9" i="2"/>
  <c r="EL9" i="2"/>
  <c r="EK9" i="2"/>
  <c r="EJ9" i="2"/>
  <c r="EI9" i="2"/>
  <c r="EH9" i="2"/>
  <c r="EG9" i="2"/>
  <c r="EF9" i="2"/>
  <c r="EE9" i="2"/>
  <c r="ED9" i="2"/>
  <c r="EC9" i="2"/>
  <c r="EA9" i="2"/>
  <c r="DZ9" i="2"/>
  <c r="DY9" i="2"/>
  <c r="DX9" i="2"/>
  <c r="DW9" i="2"/>
  <c r="DV9" i="2"/>
  <c r="DU9" i="2"/>
  <c r="DT9" i="2"/>
  <c r="DS9" i="2"/>
  <c r="DR9" i="2"/>
  <c r="DQ9" i="2"/>
  <c r="DP9" i="2"/>
  <c r="DO9" i="2"/>
  <c r="DN9" i="2"/>
  <c r="DM9" i="2"/>
  <c r="DL9" i="2"/>
  <c r="DK9" i="2"/>
  <c r="DJ9" i="2"/>
  <c r="DI9" i="2"/>
  <c r="DH9" i="2"/>
  <c r="DG9" i="2"/>
  <c r="DF9" i="2"/>
  <c r="DE9" i="2"/>
  <c r="DD9" i="2"/>
  <c r="DC9" i="2"/>
  <c r="DB9" i="2"/>
  <c r="CZ9" i="2"/>
  <c r="CY9" i="2"/>
  <c r="CX9" i="2"/>
  <c r="CW9" i="2"/>
  <c r="CV9" i="2"/>
  <c r="CU9" i="2"/>
  <c r="CT9" i="2"/>
  <c r="CS9" i="2"/>
  <c r="CR9" i="2"/>
  <c r="CQ9" i="2"/>
  <c r="CP9" i="2"/>
  <c r="CO9" i="2"/>
  <c r="CN9" i="2"/>
  <c r="CM9" i="2"/>
  <c r="CL9" i="2"/>
  <c r="CK9" i="2"/>
  <c r="CJ9" i="2"/>
  <c r="CI9" i="2"/>
  <c r="CH9" i="2"/>
  <c r="CG9" i="2"/>
  <c r="CF9" i="2"/>
  <c r="CE9" i="2"/>
  <c r="CD9" i="2"/>
  <c r="CC9" i="2"/>
  <c r="CB9" i="2"/>
  <c r="CA9" i="2"/>
  <c r="BY9" i="2"/>
  <c r="BX9" i="2"/>
  <c r="BW9" i="2"/>
  <c r="BV9" i="2"/>
  <c r="BU9" i="2"/>
  <c r="BT9" i="2"/>
  <c r="BS9" i="2"/>
  <c r="BR9" i="2"/>
  <c r="BQ9" i="2"/>
  <c r="BP9" i="2"/>
  <c r="BO9" i="2"/>
  <c r="BN9" i="2"/>
  <c r="BM9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X9" i="2"/>
  <c r="AW9" i="2"/>
  <c r="AV9" i="2"/>
  <c r="AU9" i="2"/>
  <c r="AS9" i="2"/>
  <c r="AR9" i="2"/>
  <c r="AQ9" i="2"/>
  <c r="AP9" i="2"/>
  <c r="AI9" i="2"/>
  <c r="AH9" i="2"/>
  <c r="AA9" i="2"/>
  <c r="Z9" i="2"/>
  <c r="EC10" i="1" l="1"/>
  <c r="ED10" i="1"/>
  <c r="EE10" i="1"/>
  <c r="EF10" i="1"/>
  <c r="EG10" i="1"/>
  <c r="EH10" i="1"/>
  <c r="EI10" i="1"/>
  <c r="EJ10" i="1"/>
  <c r="EK10" i="1"/>
  <c r="EL10" i="1"/>
  <c r="EM10" i="1"/>
  <c r="EN10" i="1"/>
  <c r="EO10" i="1"/>
  <c r="EP10" i="1"/>
  <c r="EQ10" i="1"/>
  <c r="ER10" i="1"/>
  <c r="ES10" i="1"/>
  <c r="ET10" i="1"/>
  <c r="EU10" i="1"/>
  <c r="EV10" i="1"/>
  <c r="EW10" i="1"/>
  <c r="EX10" i="1"/>
  <c r="EY10" i="1"/>
  <c r="EZ10" i="1"/>
  <c r="FA10" i="1"/>
  <c r="FB10" i="1"/>
  <c r="DB10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AU10" i="1"/>
  <c r="AV10" i="1"/>
  <c r="AW10" i="1"/>
  <c r="AX10" i="1"/>
  <c r="AP10" i="1"/>
  <c r="AQ10" i="1"/>
  <c r="AR10" i="1"/>
  <c r="AS10" i="1"/>
  <c r="AH10" i="1"/>
  <c r="AI10" i="1"/>
  <c r="Z10" i="1"/>
  <c r="AA10" i="1"/>
  <c r="P35" i="3" l="1"/>
  <c r="P37" i="3"/>
  <c r="P36" i="3"/>
  <c r="O30" i="3"/>
  <c r="P30" i="3" l="1"/>
  <c r="P38" i="3"/>
</calcChain>
</file>

<file path=xl/sharedStrings.xml><?xml version="1.0" encoding="utf-8"?>
<sst xmlns="http://schemas.openxmlformats.org/spreadsheetml/2006/main" count="769" uniqueCount="92">
  <si>
    <r>
      <t xml:space="preserve">Project Results Report - </t>
    </r>
    <r>
      <rPr>
        <b/>
        <sz val="10"/>
        <color theme="1"/>
        <rFont val="Calibri"/>
        <family val="2"/>
        <scheme val="minor"/>
      </rPr>
      <t>This worksheet that provides a results report by LDC, by Program, and by Project.</t>
    </r>
  </si>
  <si>
    <t>#</t>
  </si>
  <si>
    <t>LDC
Name</t>
  </si>
  <si>
    <t>Region</t>
  </si>
  <si>
    <t>Program
Name</t>
  </si>
  <si>
    <t>Framework
(Legacy / CFF)</t>
  </si>
  <si>
    <t>Funding
Mechanism
(FCR/P4P)</t>
  </si>
  <si>
    <t>Implementation
Year</t>
  </si>
  <si>
    <t>Application
Identification
Number</t>
  </si>
  <si>
    <t>Company Name</t>
  </si>
  <si>
    <t>Applicant
First and Last 
Name</t>
  </si>
  <si>
    <t>Facility
Address
Line
1</t>
  </si>
  <si>
    <t>Facility
Address
Line
2</t>
  </si>
  <si>
    <t>Facility
Address
Line
3</t>
  </si>
  <si>
    <t>Facility
Address
City</t>
  </si>
  <si>
    <t>Facility
Address
Postal
Code</t>
  </si>
  <si>
    <t>Project
Description</t>
  </si>
  <si>
    <t>Project
Track</t>
  </si>
  <si>
    <t>Application
Submission
Date
(YYYY/MM/DD)</t>
  </si>
  <si>
    <t>Project
Start
Date
(YYYY/MM/DD)</t>
  </si>
  <si>
    <t>Project
Completion
Date
(YYYY/MM/DD)</t>
  </si>
  <si>
    <t>Measure
Unit
Name</t>
  </si>
  <si>
    <t>Measure
Count
(#)</t>
  </si>
  <si>
    <t>Coupon Program</t>
  </si>
  <si>
    <t>Participant
Incentive
($)</t>
  </si>
  <si>
    <t>IESO
Reporting
Period</t>
  </si>
  <si>
    <t>Project
Entered
By:
(LDC / IESO)</t>
  </si>
  <si>
    <t>LDC
Comment</t>
  </si>
  <si>
    <t>IESO
Comment</t>
  </si>
  <si>
    <t>Reported Results
(End-User Level)</t>
  </si>
  <si>
    <t>Verified Results
(End-User Level)</t>
  </si>
  <si>
    <t>Gross First Year Savings</t>
  </si>
  <si>
    <t>Realization Rate
Adjustment</t>
  </si>
  <si>
    <t>Net-to-Gross
Adjustment</t>
  </si>
  <si>
    <t>Gross 2020 Annual Savings</t>
  </si>
  <si>
    <t>Net First Year Savings</t>
  </si>
  <si>
    <t>Net 2020 Annual Savings</t>
  </si>
  <si>
    <t>Gross Verified Annual Energy Savings at the End-User Level (kWh)</t>
  </si>
  <si>
    <t>Gross Verified Annual Peak Demand Savings at the End-User Level (kW)</t>
  </si>
  <si>
    <t>Net Verified Annual Energy Savings at the End-User Level (kWh)</t>
  </si>
  <si>
    <t>Net Verified Annual Peak Demand Savings at the End-User Level (kW)</t>
  </si>
  <si>
    <t>Number of Coupons
(#)</t>
  </si>
  <si>
    <t>Energy
(kWh)</t>
  </si>
  <si>
    <t>Peak
Demand
(kW)</t>
  </si>
  <si>
    <t>Energy
(%)</t>
  </si>
  <si>
    <t>Peak
Demand
(%)</t>
  </si>
  <si>
    <t>Orangeville Hydro Limited</t>
  </si>
  <si>
    <t>2011 - 2014 + 2015 Extension Legacy Green Energy Act Framework - Province Wide Program</t>
  </si>
  <si>
    <t>FCR</t>
  </si>
  <si>
    <t>IESO</t>
  </si>
  <si>
    <t/>
  </si>
  <si>
    <t>West</t>
  </si>
  <si>
    <t>Efficiency:  Equipment Replacement Incentive Initiative</t>
  </si>
  <si>
    <t>all measure within track</t>
  </si>
  <si>
    <t>Prescriptive Lighting</t>
  </si>
  <si>
    <t>8/26/2015</t>
  </si>
  <si>
    <t>9/28/2015</t>
  </si>
  <si>
    <t>11/25/2015</t>
  </si>
  <si>
    <t>measure(s)</t>
  </si>
  <si>
    <t>n/a</t>
  </si>
  <si>
    <t>Prescriptive Non-lighting</t>
  </si>
  <si>
    <t>Energy Audit Initiative</t>
  </si>
  <si>
    <t>Energy Audit</t>
  </si>
  <si>
    <t>Prescriptive</t>
  </si>
  <si>
    <t>Audit</t>
  </si>
  <si>
    <t>N/A</t>
  </si>
  <si>
    <t>Project information filled in where available.</t>
  </si>
  <si>
    <t>New Construction and Major Renovation Initiative</t>
  </si>
  <si>
    <t>Engineered</t>
  </si>
  <si>
    <t>Project</t>
  </si>
  <si>
    <t>2015 - 2020 Conservation First Framework - Approved Province Wide Program</t>
  </si>
  <si>
    <t>Measures</t>
  </si>
  <si>
    <t>Save on Energy Retrofit Program</t>
  </si>
  <si>
    <t>Engineered Lighting</t>
  </si>
  <si>
    <t>Regional - West</t>
  </si>
  <si>
    <t>Custom Lighting</t>
  </si>
  <si>
    <t>Provincial</t>
  </si>
  <si>
    <t>Save on Energy Small Business Lighting Program</t>
  </si>
  <si>
    <t>Total</t>
  </si>
  <si>
    <t>Project #</t>
  </si>
  <si>
    <t>Applicant</t>
  </si>
  <si>
    <t>Gross Savings</t>
  </si>
  <si>
    <t>Adjustements to 2015</t>
  </si>
  <si>
    <t>GS&lt;50</t>
  </si>
  <si>
    <t>GS&gt;50</t>
  </si>
  <si>
    <t>Verified</t>
  </si>
  <si>
    <t>Customer Class</t>
  </si>
  <si>
    <t>As a %</t>
  </si>
  <si>
    <t>SL</t>
  </si>
  <si>
    <t>Added to 2015 results</t>
  </si>
  <si>
    <t>2015 Adjustments</t>
  </si>
  <si>
    <t>2016 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</si>
</sst>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0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&quot;$&quot;_(#,##0.00_);&quot;$&quot;\(#,##0.00\)"/>
    <numFmt numFmtId="166" formatCode="_(* #,##0.0_);_(* \(#,##0.0\);_(* &quot;-&quot;??_);_(@_)"/>
    <numFmt numFmtId="167" formatCode="_(&quot;$&quot;* #,##0.00000000000000000_);_(&quot;$&quot;* \(#,##0.00000000000000000\);_(&quot;$&quot;* &quot;-&quot;??_);_(@_)"/>
    <numFmt numFmtId="168" formatCode="_-&quot;£&quot;* #,##0.00_-;\-&quot;£&quot;* #,##0.00_-;_-&quot;£&quot;* &quot;-&quot;??_-;_-@_-"/>
    <numFmt numFmtId="169" formatCode="#,##0.0_)\x;\(#,##0.0\)\x"/>
    <numFmt numFmtId="170" formatCode="_(&quot;$&quot;* #,##0.00000000_);_(&quot;$&quot;* \(#,##0.00000000\);_(&quot;$&quot;* &quot;-&quot;??_);_(@_)"/>
    <numFmt numFmtId="171" formatCode="_(&quot;$&quot;* #,##0.00000000000_);_(&quot;$&quot;* \(#,##0.00000000000\);_(&quot;$&quot;* &quot;-&quot;??_);_(@_)"/>
    <numFmt numFmtId="172" formatCode="_(&quot;$&quot;* #,##0.000000000000_);_(&quot;$&quot;* \(#,##0.000000000000\);_(&quot;$&quot;* &quot;-&quot;??_);_(@_)"/>
    <numFmt numFmtId="173" formatCode="_-&quot;£&quot;* #,##0_-;\-&quot;£&quot;* #,##0_-;_-&quot;£&quot;* &quot;-&quot;_-;_-@_-"/>
    <numFmt numFmtId="174" formatCode="#,##0.0_)_x;\(#,##0.0\)_x"/>
    <numFmt numFmtId="175" formatCode="_(* #,##0.0_);_(* \(#,##0.0\);_(* &quot;-&quot;?_);_(@_)"/>
    <numFmt numFmtId="176" formatCode="#,##0.0_)_x;\(#,##0.0\)_x;0.0_)_x;@_)_x"/>
    <numFmt numFmtId="177" formatCode="_(&quot;$&quot;* #,##0.00000000000000_);_(&quot;$&quot;* \(#,##0.00000000000000\);_(&quot;$&quot;* &quot;-&quot;??_);_(@_)"/>
    <numFmt numFmtId="178" formatCode="0.0_)\%;\(0.0\)\%"/>
    <numFmt numFmtId="179" formatCode="0.0000"/>
    <numFmt numFmtId="180" formatCode="_(&quot;$&quot;* #,##0.000000000000000_);_(&quot;$&quot;* \(#,##0.000000000000000\);_(&quot;$&quot;* &quot;-&quot;??_);_(@_)"/>
    <numFmt numFmtId="181" formatCode="#,##0.0_)_%;\(#,##0.0\)_%"/>
    <numFmt numFmtId="182" formatCode="_(* #,##0.000_);_(* \(#,##0.000\);_(* &quot;-&quot;??_);_(@_)"/>
    <numFmt numFmtId="183" formatCode="#,##0.0_);\(#,##0.0\);0_._0_)"/>
    <numFmt numFmtId="184" formatCode="\¥\ #,##0_);[Red]\(\¥\ #,##0\)"/>
    <numFmt numFmtId="185" formatCode="0.000000"/>
    <numFmt numFmtId="186" formatCode="[&gt;1]&quot;10Q: &quot;0&quot; qtrs&quot;;&quot;10Q: &quot;0&quot; qtr&quot;"/>
    <numFmt numFmtId="187" formatCode="0.0%;[Red]\(0.0%\)"/>
    <numFmt numFmtId="188" formatCode="#,##0.0\ \ \ _);\(#,##0.0\)\ \ "/>
    <numFmt numFmtId="189" formatCode="#,##0.00;[Red]\(#,##0.00\)"/>
    <numFmt numFmtId="190" formatCode="_-* #,##0.00\ _F_-;\-* #,##0.00\ _F_-;_-* &quot;-&quot;??\ _F_-;_-@_-"/>
    <numFmt numFmtId="191" formatCode="m\-d\-yy"/>
    <numFmt numFmtId="192" formatCode="&quot;£&quot;#,##0.00_);[Red]\(&quot;£&quot;#,##0.00\)"/>
    <numFmt numFmtId="193" formatCode="0.0_)"/>
    <numFmt numFmtId="194" formatCode="m/yy"/>
    <numFmt numFmtId="195" formatCode="#,###.0#"/>
    <numFmt numFmtId="196" formatCode="#,###.#"/>
    <numFmt numFmtId="197" formatCode="&quot;$&quot;#,##0.00"/>
    <numFmt numFmtId="198" formatCode="0000\ \-\ 0000"/>
    <numFmt numFmtId="199" formatCode="[Red][&gt;0.0000001]\+#,##0.?#;[Red][&lt;-0.0000001]\-#,##0.?#;[Green]&quot;=  &quot;"/>
    <numFmt numFmtId="200" formatCode="#.#######\x"/>
    <numFmt numFmtId="201" formatCode="0.0"/>
    <numFmt numFmtId="202" formatCode="0.00000E+00"/>
    <numFmt numFmtId="203" formatCode="_(* #,##0.0_);_(* \(#,##0.0\);_(* &quot;-&quot;_);_(@_)"/>
    <numFmt numFmtId="204" formatCode="_-* #,##0.00\ _D_M_-;\-* #,##0.00\ _D_M_-;_-* &quot;-&quot;??\ _D_M_-;_-@_-"/>
    <numFmt numFmtId="205" formatCode="#,##0_%_);\(#,##0\)_%;#,##0_%_);@_%_)"/>
    <numFmt numFmtId="206" formatCode="_(* #,##0_);_(* \(#,##0\);_(* &quot;-&quot;??_);_(@_)"/>
    <numFmt numFmtId="207" formatCode="#,##0.00_%_);\(#,##0.00\)_%;**;@_%_)"/>
    <numFmt numFmtId="208" formatCode="0.000\x"/>
    <numFmt numFmtId="209" formatCode="&quot;$&quot;#,##0.00_);[Red]\(&quot;$&quot;#,##0.00\);&quot;--  &quot;;_(@_)"/>
    <numFmt numFmtId="210" formatCode="_(&quot;$&quot;* #,##0.0_);_(&quot;$&quot;* \(#,##0.0\);_(&quot;$&quot;* &quot;-&quot;_);_(@_)"/>
    <numFmt numFmtId="211" formatCode="_(&quot;$&quot;* #,##0_);_(&quot;$&quot;* \(#,##0\);_(&quot;$&quot;* &quot;-&quot;??_);_(@_)"/>
    <numFmt numFmtId="212" formatCode="&quot;$&quot;#,##0.00_%_);\(&quot;$&quot;#,##0.00\)_%;**;@_%_)"/>
    <numFmt numFmtId="213" formatCode="&quot;$&quot;#,##0.00_%_);\(&quot;$&quot;#,##0.00\)_%;&quot;$&quot;###0.00_%_);@_%_)"/>
    <numFmt numFmtId="214" formatCode="_(\§\ #,##0_)\ ;[Red]\(\§\ #,##0\)\ ;&quot; - &quot;;_(@\ _)"/>
    <numFmt numFmtId="215" formatCode="_(\§\ #,##0.00_);[Red]\(\§\ #,##0.00\);&quot; - &quot;_0_0;_(@_)"/>
    <numFmt numFmtId="216" formatCode="###0.00_)"/>
    <numFmt numFmtId="217" formatCode="m/d/yy_%_)"/>
    <numFmt numFmtId="218" formatCode="mmm\-dd\-yyyy"/>
    <numFmt numFmtId="219" formatCode="mmm\-d\-yyyy"/>
    <numFmt numFmtId="220" formatCode="mmm\-yyyy"/>
    <numFmt numFmtId="221" formatCode="m/d/yy_%_);;**"/>
    <numFmt numFmtId="222" formatCode="#,##0.0_);[Red]\(#,##0.0\)"/>
    <numFmt numFmtId="223" formatCode="_([$€-2]* #,##0.00_);_([$€-2]* \(#,##0.00\);_([$€-2]* &quot;-&quot;??_)"/>
    <numFmt numFmtId="224" formatCode="&quot;$&quot;#,##0.000_);[Red]\(&quot;$&quot;#,##0.000\)"/>
    <numFmt numFmtId="225" formatCode="0.0000000000000"/>
    <numFmt numFmtId="226" formatCode="0.0%"/>
    <numFmt numFmtId="227" formatCode="0_)"/>
    <numFmt numFmtId="228" formatCode="[$-409]d\-mmm\-yy;@"/>
    <numFmt numFmtId="229" formatCode="#,##0.00_);[Red]\(#,##0.00\);\-\-\ \ \ "/>
    <numFmt numFmtId="230" formatCode="General_)"/>
    <numFmt numFmtId="231" formatCode="&quot;&quot;"/>
    <numFmt numFmtId="232" formatCode="#,##0.0\ ;\(#,##0.0\ \)"/>
    <numFmt numFmtId="233" formatCode="0.0%;0.0%;\-\ "/>
    <numFmt numFmtId="234" formatCode="0.0%\ ;\(0.0%\)"/>
    <numFmt numFmtId="235" formatCode="_ * #,##0.00_)\ _$_ ;_ * \(#,##0.00\)\ _$_ ;_ * &quot;-&quot;??_)\ _$_ ;_ @_ "/>
    <numFmt numFmtId="236" formatCode="#,##0.00000\ ;\(#,##0.00000\ \)"/>
    <numFmt numFmtId="237" formatCode="0.000000000000"/>
    <numFmt numFmtId="238" formatCode="_ * #,##0.00_)\ &quot;$&quot;_ ;_ * \(#,##0.00\)\ &quot;$&quot;_ ;_ * &quot;-&quot;??_)\ &quot;$&quot;_ ;_ @_ "/>
    <numFmt numFmtId="239" formatCode="#,##0.0000\ ;\(#,##0.0000\ \)"/>
    <numFmt numFmtId="240" formatCode="0.000%\ ;\(0.000%\)"/>
    <numFmt numFmtId="241" formatCode="#,##0.0\x_)_);\(#,##0.0\x\)_);#,##0.0\x_)_);@_%_)"/>
    <numFmt numFmtId="242" formatCode="_(* #,##0.00000_);_(* \(#,##0.00000\);_(* &quot;-&quot;?_);_(@_)"/>
    <numFmt numFmtId="243" formatCode="#,##0.0_);[Red]\(#,##0.0\);&quot;--  &quot;"/>
    <numFmt numFmtId="244" formatCode="0.00_)"/>
    <numFmt numFmtId="245" formatCode="#,##0.000_);[Red]\(#,##0.000\)"/>
    <numFmt numFmtId="246" formatCode="0_);\(0\)"/>
    <numFmt numFmtId="247" formatCode="[$-1009]d\-mmm\-yy;@"/>
    <numFmt numFmtId="248" formatCode="#,##0.00&quot;x&quot;_);[Red]\(#,##0.00&quot;x&quot;\)"/>
    <numFmt numFmtId="249" formatCode="#,##0_);\(#,##0\);&quot;-  &quot;"/>
    <numFmt numFmtId="250" formatCode="#,##0.0_);\(#,##0.0\);&quot;-  &quot;"/>
    <numFmt numFmtId="251" formatCode="#,##0.0_);\(#,##0.0\);\-_)"/>
    <numFmt numFmtId="252" formatCode="0.00000000"/>
    <numFmt numFmtId="253" formatCode="#,##0.0%_);[Red]\(#,##0.0%\)"/>
    <numFmt numFmtId="254" formatCode="#,##0.00%_);[Red]\(#,##0.00%\)"/>
    <numFmt numFmtId="255" formatCode="0.0%_);\(0.0%\);&quot;-  &quot;"/>
    <numFmt numFmtId="256" formatCode="#,##0.0\%_);\(#,##0.0\%\);#,##0.0\%_);@_%_)"/>
    <numFmt numFmtId="257" formatCode="mm/dd/yy"/>
    <numFmt numFmtId="258" formatCode="0.00\ ;\-0.00\ ;&quot;- &quot;"/>
    <numFmt numFmtId="259" formatCode="#,##0.0000"/>
    <numFmt numFmtId="260" formatCode="#,##0\ ;[Red]\(#,##0\);\ \-\ "/>
    <numFmt numFmtId="261" formatCode="#,##0.00_);\(#,##0.00\);#,##0.00_);@_)"/>
    <numFmt numFmtId="262" formatCode="[White]General"/>
    <numFmt numFmtId="263" formatCode="#,###.##"/>
    <numFmt numFmtId="264" formatCode="&quot;$&quot;#,##0.000000_);[Red]\(&quot;$&quot;#,##0.000000\)"/>
    <numFmt numFmtId="265" formatCode="&quot;Table &quot;0"/>
    <numFmt numFmtId="266" formatCode="_(General_)"/>
    <numFmt numFmtId="267" formatCode="0.00\ "/>
    <numFmt numFmtId="268" formatCode="_-&quot;L.&quot;\ * #,##0.00_-;\-&quot;L.&quot;\ * #,##0.00_-;_-&quot;L.&quot;\ * &quot;-&quot;??_-;_-@_-"/>
    <numFmt numFmtId="269" formatCode="0_%_);\(0\)_%;0_%_);@_%_)"/>
    <numFmt numFmtId="270" formatCode="0,000\x"/>
    <numFmt numFmtId="271" formatCode="yyyy&quot;A&quot;"/>
    <numFmt numFmtId="272" formatCode="_-* #,##0\ _D_M_-;\-* #,##0\ _D_M_-;_-* &quot;-&quot;\ _D_M_-;_-@_-"/>
    <numFmt numFmtId="273" formatCode="&quot;@ &quot;0.00"/>
    <numFmt numFmtId="274" formatCode="&quot;Yes&quot;_%_);&quot;Error&quot;_%_);&quot;No&quot;_%_);&quot;--&quot;_%_)"/>
    <numFmt numFmtId="275" formatCode="mmm\ yy"/>
    <numFmt numFmtId="276" formatCode="m/d/yyyy;@"/>
  </numFmts>
  <fonts count="19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12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Book Antiqua"/>
      <family val="1"/>
    </font>
    <font>
      <sz val="10"/>
      <name val="Helv"/>
      <charset val="204"/>
    </font>
    <font>
      <sz val="10"/>
      <name val="Frutiger 45 Light"/>
    </font>
    <font>
      <sz val="10"/>
      <name val="Times New Roman"/>
      <family val="1"/>
    </font>
    <font>
      <sz val="10"/>
      <name val="Frutiger 45 Light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theme="1"/>
      <name val="Times New Roman"/>
      <family val="2"/>
    </font>
    <font>
      <sz val="11"/>
      <color indexed="9"/>
      <name val="Calibri"/>
      <family val="2"/>
    </font>
    <font>
      <sz val="11"/>
      <color theme="0"/>
      <name val="Arial"/>
      <family val="2"/>
    </font>
    <font>
      <b/>
      <sz val="12"/>
      <color indexed="8"/>
      <name val="Times New Roman"/>
      <family val="1"/>
    </font>
    <font>
      <sz val="10"/>
      <name val="Arial Narrow"/>
      <family val="2"/>
    </font>
    <font>
      <sz val="8"/>
      <name val="Times New Roman"/>
      <family val="1"/>
    </font>
    <font>
      <b/>
      <sz val="10"/>
      <name val="Arial"/>
      <family val="2"/>
    </font>
    <font>
      <sz val="8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11"/>
      <color rgb="FF9C0006"/>
      <name val="Arial"/>
      <family val="2"/>
    </font>
    <font>
      <sz val="8"/>
      <color indexed="13"/>
      <name val="Arial"/>
      <family val="2"/>
    </font>
    <font>
      <sz val="10"/>
      <color indexed="8"/>
      <name val="Helvetica-Narrow"/>
      <family val="2"/>
    </font>
    <font>
      <sz val="10"/>
      <color indexed="12"/>
      <name val="Arial"/>
      <family val="2"/>
    </font>
    <font>
      <b/>
      <sz val="12"/>
      <name val="Times New Roman"/>
      <family val="1"/>
    </font>
    <font>
      <b/>
      <sz val="7"/>
      <name val="Arial"/>
      <family val="2"/>
    </font>
    <font>
      <b/>
      <sz val="11"/>
      <color indexed="52"/>
      <name val="Calibri"/>
      <family val="2"/>
    </font>
    <font>
      <b/>
      <sz val="11"/>
      <color rgb="FFFA7D00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theme="0"/>
      <name val="Arial"/>
      <family val="2"/>
    </font>
    <font>
      <sz val="10"/>
      <name val="MS Sans Serif"/>
      <family val="2"/>
    </font>
    <font>
      <sz val="11"/>
      <color indexed="12"/>
      <name val="Arial"/>
      <family val="2"/>
    </font>
    <font>
      <sz val="10"/>
      <color indexed="39"/>
      <name val="Century Schoolbook"/>
      <family val="1"/>
    </font>
    <font>
      <sz val="10"/>
      <name val="Sabon"/>
    </font>
    <font>
      <sz val="8"/>
      <name val="Palatino"/>
      <family val="1"/>
    </font>
    <font>
      <sz val="11"/>
      <color indexed="8"/>
      <name val="宋体"/>
      <charset val="134"/>
    </font>
    <font>
      <sz val="12"/>
      <color theme="1"/>
      <name val="Calibri"/>
      <family val="2"/>
    </font>
    <font>
      <sz val="12"/>
      <name val="Goudy Old Style"/>
      <family val="1"/>
    </font>
    <font>
      <sz val="10"/>
      <name val="Verdana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24"/>
      <name val="Arial"/>
      <family val="2"/>
    </font>
    <font>
      <sz val="11"/>
      <name val="Times New Roman"/>
      <family val="1"/>
    </font>
    <font>
      <i/>
      <sz val="9"/>
      <name val="MS Sans Serif"/>
      <family val="2"/>
    </font>
    <font>
      <sz val="24"/>
      <name val="MS Sans Serif"/>
      <family val="2"/>
    </font>
    <font>
      <sz val="9"/>
      <name val="Arial"/>
      <family val="2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sz val="10"/>
      <name val="Helv"/>
    </font>
    <font>
      <sz val="8"/>
      <name val="Helv"/>
    </font>
    <font>
      <u val="doubleAccounting"/>
      <sz val="10"/>
      <name val="Times New Roman"/>
      <family val="1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sz val="9"/>
      <name val="Arial Narrow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i/>
      <sz val="11"/>
      <color rgb="FF7F7F7F"/>
      <name val="Arial"/>
      <family val="2"/>
    </font>
    <font>
      <sz val="14"/>
      <color indexed="32"/>
      <name val="Times New Roman"/>
      <family val="1"/>
    </font>
    <font>
      <u/>
      <sz val="8"/>
      <color rgb="FF800080"/>
      <name val="Calibri"/>
      <family val="2"/>
      <scheme val="minor"/>
    </font>
    <font>
      <sz val="7"/>
      <name val="Palatino"/>
      <family val="1"/>
    </font>
    <font>
      <sz val="11"/>
      <color indexed="17"/>
      <name val="Calibri"/>
      <family val="2"/>
    </font>
    <font>
      <sz val="11"/>
      <color rgb="FF006100"/>
      <name val="Arial"/>
      <family val="2"/>
    </font>
    <font>
      <sz val="8"/>
      <name val="Courier"/>
      <family val="3"/>
    </font>
    <font>
      <sz val="9"/>
      <name val="Futura UBS Bk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sz val="14"/>
      <color indexed="8"/>
      <name val="Times New Roman"/>
      <family val="1"/>
    </font>
    <font>
      <b/>
      <sz val="15"/>
      <color indexed="56"/>
      <name val="Calibri"/>
      <family val="2"/>
    </font>
    <font>
      <b/>
      <sz val="18"/>
      <color indexed="24"/>
      <name val="Arial"/>
      <family val="2"/>
    </font>
    <font>
      <b/>
      <sz val="13"/>
      <color indexed="56"/>
      <name val="Calibri"/>
      <family val="2"/>
    </font>
    <font>
      <sz val="18"/>
      <name val="Helvetica-Black"/>
    </font>
    <font>
      <b/>
      <sz val="11"/>
      <color indexed="56"/>
      <name val="Calibri"/>
      <family val="2"/>
    </font>
    <font>
      <i/>
      <sz val="14"/>
      <name val="Palatino"/>
      <family val="1"/>
    </font>
    <font>
      <b/>
      <sz val="11"/>
      <color theme="3"/>
      <name val="Calibri"/>
      <family val="2"/>
    </font>
    <font>
      <b/>
      <sz val="9"/>
      <name val="Times New Roman"/>
      <family val="1"/>
    </font>
    <font>
      <b/>
      <i/>
      <sz val="22"/>
      <name val="Times New Roman"/>
      <family val="1"/>
    </font>
    <font>
      <b/>
      <sz val="10"/>
      <name val="Helv"/>
    </font>
    <font>
      <u/>
      <sz val="8"/>
      <color rgb="FF0000FF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sz val="11"/>
      <color rgb="FF3F3F76"/>
      <name val="Arial"/>
      <family val="2"/>
    </font>
    <font>
      <sz val="9"/>
      <color indexed="12"/>
      <name val="Helvetica"/>
      <family val="2"/>
    </font>
    <font>
      <sz val="8"/>
      <name val="Arial Narrow"/>
      <family val="2"/>
    </font>
    <font>
      <sz val="10"/>
      <color indexed="9"/>
      <name val="Frutiger 45 Light"/>
      <family val="2"/>
    </font>
    <font>
      <sz val="10"/>
      <color indexed="16"/>
      <name val="Arial Narrow"/>
      <family val="2"/>
    </font>
    <font>
      <b/>
      <sz val="10"/>
      <name val="MS Sans Serif"/>
      <family val="2"/>
    </font>
    <font>
      <u/>
      <sz val="10"/>
      <color indexed="36"/>
      <name val="Arial"/>
      <family val="2"/>
    </font>
    <font>
      <sz val="10"/>
      <color indexed="12"/>
      <name val="CG Times (WN)"/>
    </font>
    <font>
      <sz val="11"/>
      <color rgb="FFFA7D00"/>
      <name val="Arial"/>
      <family val="2"/>
    </font>
    <font>
      <sz val="8"/>
      <color indexed="10"/>
      <name val="Times New Roman"/>
      <family val="1"/>
    </font>
    <font>
      <i/>
      <sz val="9"/>
      <color indexed="20"/>
      <name val="Arial Narrow"/>
      <family val="2"/>
    </font>
    <font>
      <sz val="11"/>
      <color indexed="60"/>
      <name val="Calibri"/>
      <family val="2"/>
    </font>
    <font>
      <sz val="11"/>
      <color rgb="FF9C6500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8"/>
      <color indexed="23"/>
      <name val="Arial Narrow"/>
      <family val="2"/>
    </font>
    <font>
      <b/>
      <i/>
      <sz val="16"/>
      <name val="Helv"/>
    </font>
    <font>
      <sz val="11"/>
      <color rgb="FF000000"/>
      <name val="Calibri"/>
      <family val="2"/>
      <scheme val="minor"/>
    </font>
    <font>
      <i/>
      <sz val="9"/>
      <name val="Arial"/>
      <family val="2"/>
    </font>
    <font>
      <sz val="10"/>
      <name val="Palatino"/>
      <family val="1"/>
    </font>
    <font>
      <sz val="11"/>
      <color indexed="8"/>
      <name val="Arial"/>
      <family val="2"/>
    </font>
    <font>
      <sz val="9"/>
      <name val="Frutiger 45 Light"/>
      <family val="2"/>
    </font>
    <font>
      <sz val="9"/>
      <color indexed="12"/>
      <name val="Frutiger 45 Light"/>
      <family val="2"/>
    </font>
    <font>
      <b/>
      <sz val="9"/>
      <name val="Frutiger 45 Light"/>
      <family val="2"/>
    </font>
    <font>
      <sz val="9"/>
      <name val="Frutiger 45 Light"/>
    </font>
    <font>
      <sz val="9"/>
      <color indexed="56"/>
      <name val="Frutiger 45 Light"/>
      <family val="2"/>
    </font>
    <font>
      <b/>
      <sz val="11"/>
      <color indexed="63"/>
      <name val="Calibri"/>
      <family val="2"/>
    </font>
    <font>
      <b/>
      <sz val="11"/>
      <color rgb="FF3F3F3F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22"/>
      <name val="UBSHeadline"/>
      <family val="1"/>
    </font>
    <font>
      <sz val="10"/>
      <name val="Tms Rmn"/>
    </font>
    <font>
      <i/>
      <sz val="8"/>
      <name val="Arial"/>
      <family val="2"/>
    </font>
    <font>
      <sz val="8"/>
      <color indexed="32"/>
      <name val="Arial"/>
      <family val="2"/>
    </font>
    <font>
      <sz val="8"/>
      <color indexed="10"/>
      <name val="Arial"/>
      <family val="2"/>
    </font>
    <font>
      <i/>
      <sz val="8"/>
      <color indexed="14"/>
      <name val="Arial"/>
      <family val="2"/>
    </font>
    <font>
      <sz val="9.5"/>
      <color indexed="23"/>
      <name val="Helvetica-Black"/>
    </font>
    <font>
      <b/>
      <sz val="12"/>
      <name val="MS Sans Serif"/>
      <family val="2"/>
    </font>
    <font>
      <u val="singleAccounting"/>
      <sz val="10"/>
      <name val="Arial"/>
      <family val="2"/>
    </font>
    <font>
      <u val="singleAccounting"/>
      <sz val="10"/>
      <name val="Times New Roman"/>
      <family val="1"/>
    </font>
    <font>
      <vertAlign val="superscript"/>
      <sz val="12"/>
      <name val="Helv"/>
    </font>
    <font>
      <i/>
      <sz val="8"/>
      <name val="Times New Roman"/>
      <family val="1"/>
    </font>
    <font>
      <sz val="11"/>
      <name val="돋움"/>
      <family val="3"/>
    </font>
    <font>
      <b/>
      <sz val="15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.5"/>
      <name val="Arial"/>
      <family val="2"/>
    </font>
    <font>
      <sz val="7"/>
      <name val="Times New Roman"/>
      <family val="1"/>
    </font>
    <font>
      <b/>
      <sz val="10"/>
      <name val="Times New Roman"/>
      <family val="1"/>
    </font>
    <font>
      <b/>
      <sz val="10"/>
      <name val="Arial Narrow"/>
      <family val="2"/>
    </font>
    <font>
      <sz val="10"/>
      <color indexed="9"/>
      <name val="Arial Narrow"/>
      <family val="2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b/>
      <sz val="14"/>
      <color indexed="16"/>
      <name val="Sabon"/>
    </font>
    <font>
      <b/>
      <sz val="14"/>
      <color indexed="9"/>
      <name val="Times New Roman"/>
      <family val="1"/>
    </font>
    <font>
      <b/>
      <sz val="14"/>
      <name val="Times New Roman"/>
      <family val="1"/>
    </font>
    <font>
      <b/>
      <sz val="12"/>
      <name val="Helv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u/>
      <sz val="8"/>
      <color indexed="8"/>
      <name val="Arial"/>
      <family val="2"/>
    </font>
    <font>
      <sz val="16"/>
      <name val="WarburgLogo"/>
      <family val="1"/>
    </font>
    <font>
      <sz val="11"/>
      <color rgb="FFFF0000"/>
      <name val="Arial"/>
      <family val="2"/>
    </font>
    <font>
      <sz val="8"/>
      <color indexed="12"/>
      <name val="Times New Roman"/>
      <family val="1"/>
    </font>
    <font>
      <sz val="1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</fonts>
  <fills count="8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5D4AA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gray125">
        <fgColor indexed="8"/>
      </patternFill>
    </fill>
    <fill>
      <patternFill patternType="solid">
        <fgColor indexed="3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lightGray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43"/>
      </patternFill>
    </fill>
    <fill>
      <patternFill patternType="solid">
        <fgColor indexed="13"/>
      </patternFill>
    </fill>
    <fill>
      <patternFill patternType="mediumGray">
        <fgColor indexed="9"/>
        <bgColor indexed="22"/>
      </patternFill>
    </fill>
    <fill>
      <patternFill patternType="gray0625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mediumGray">
        <fgColor indexed="22"/>
      </patternFill>
    </fill>
    <fill>
      <patternFill patternType="solid">
        <fgColor indexed="22"/>
        <bgColor indexed="14"/>
      </patternFill>
    </fill>
    <fill>
      <patternFill patternType="solid">
        <fgColor indexed="6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</patternFill>
    </fill>
    <fill>
      <patternFill patternType="solid">
        <fgColor indexed="16"/>
        <bgColor indexed="64"/>
      </patternFill>
    </fill>
    <fill>
      <patternFill patternType="solid">
        <fgColor indexed="9"/>
      </patternFill>
    </fill>
    <fill>
      <patternFill patternType="solid">
        <fgColor indexed="38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auto="1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53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>
      <alignment horizontal="right"/>
    </xf>
    <xf numFmtId="0" fontId="22" fillId="0" borderId="0"/>
    <xf numFmtId="5" fontId="23" fillId="0" borderId="0" applyFont="0" applyFill="0" applyBorder="0" applyAlignment="0" applyProtection="0"/>
    <xf numFmtId="8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0" fontId="22" fillId="35" borderId="20" applyNumberFormat="0">
      <alignment horizontal="centerContinuous" vertical="center" wrapText="1"/>
    </xf>
    <xf numFmtId="0" fontId="22" fillId="36" borderId="20" applyNumberFormat="0">
      <alignment horizontal="left" vertical="center"/>
    </xf>
    <xf numFmtId="43" fontId="24" fillId="0" borderId="0" applyFont="0" applyFill="0" applyBorder="0" applyAlignment="0" applyProtection="0"/>
    <xf numFmtId="0" fontId="22" fillId="0" borderId="0"/>
    <xf numFmtId="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5" fillId="0" borderId="0"/>
    <xf numFmtId="0" fontId="26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39" fontId="22" fillId="0" borderId="0" applyFont="0" applyFill="0" applyBorder="0" applyAlignment="0" applyProtection="0"/>
    <xf numFmtId="0" fontId="25" fillId="0" borderId="0"/>
    <xf numFmtId="0" fontId="22" fillId="0" borderId="0">
      <alignment vertical="top"/>
    </xf>
    <xf numFmtId="9" fontId="26" fillId="0" borderId="0">
      <alignment horizontal="right"/>
    </xf>
    <xf numFmtId="0" fontId="28" fillId="0" borderId="0" applyNumberFormat="0" applyFill="0">
      <alignment horizontal="left" vertical="center" wrapText="1"/>
    </xf>
    <xf numFmtId="169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6" fontId="22" fillId="0" borderId="0" applyFont="0" applyFill="0" applyBorder="0" applyProtection="0">
      <alignment horizontal="right"/>
    </xf>
    <xf numFmtId="177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0" fontId="22" fillId="0" borderId="0"/>
    <xf numFmtId="0" fontId="22" fillId="0" borderId="0"/>
    <xf numFmtId="0" fontId="29" fillId="0" borderId="0" applyFont="0" applyFill="0" applyBorder="0" applyAlignment="0" applyProtection="0"/>
    <xf numFmtId="184" fontId="29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/>
    <xf numFmtId="185" fontId="28" fillId="0" borderId="0" applyNumberFormat="0" applyFill="0">
      <alignment horizontal="left" vertical="center" wrapText="1"/>
    </xf>
    <xf numFmtId="0" fontId="28" fillId="37" borderId="0" applyFont="0" applyFill="0" applyProtection="0"/>
    <xf numFmtId="164" fontId="22" fillId="0" borderId="0"/>
    <xf numFmtId="186" fontId="31" fillId="0" borderId="0" applyFill="0" applyBorder="0" applyAlignment="0" applyProtection="0">
      <alignment horizontal="right"/>
    </xf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38" borderId="0" applyNumberFormat="0" applyBorder="0" applyAlignment="0" applyProtection="0"/>
    <xf numFmtId="0" fontId="1" fillId="10" borderId="0" applyNumberFormat="0" applyBorder="0" applyAlignment="0" applyProtection="0"/>
    <xf numFmtId="0" fontId="33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3" fillId="10" borderId="0" applyNumberFormat="0" applyBorder="0" applyAlignment="0" applyProtection="0"/>
    <xf numFmtId="0" fontId="1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4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2" fillId="39" borderId="0" applyNumberFormat="0" applyBorder="0" applyAlignment="0" applyProtection="0"/>
    <xf numFmtId="0" fontId="1" fillId="14" borderId="0" applyNumberFormat="0" applyBorder="0" applyAlignment="0" applyProtection="0"/>
    <xf numFmtId="0" fontId="33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3" fillId="14" borderId="0" applyNumberFormat="0" applyBorder="0" applyAlignment="0" applyProtection="0"/>
    <xf numFmtId="0" fontId="1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2" fillId="40" borderId="0" applyNumberFormat="0" applyBorder="0" applyAlignment="0" applyProtection="0"/>
    <xf numFmtId="0" fontId="1" fillId="18" borderId="0" applyNumberFormat="0" applyBorder="0" applyAlignment="0" applyProtection="0"/>
    <xf numFmtId="0" fontId="33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3" fillId="18" borderId="0" applyNumberFormat="0" applyBorder="0" applyAlignment="0" applyProtection="0"/>
    <xf numFmtId="0" fontId="1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4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2" fillId="41" borderId="0" applyNumberFormat="0" applyBorder="0" applyAlignment="0" applyProtection="0"/>
    <xf numFmtId="0" fontId="1" fillId="22" borderId="0" applyNumberFormat="0" applyBorder="0" applyAlignment="0" applyProtection="0"/>
    <xf numFmtId="0" fontId="33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3" fillId="22" borderId="0" applyNumberFormat="0" applyBorder="0" applyAlignment="0" applyProtection="0"/>
    <xf numFmtId="0" fontId="1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4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2" fillId="42" borderId="0" applyNumberFormat="0" applyBorder="0" applyAlignment="0" applyProtection="0"/>
    <xf numFmtId="0" fontId="1" fillId="26" borderId="0" applyNumberFormat="0" applyBorder="0" applyAlignment="0" applyProtection="0"/>
    <xf numFmtId="0" fontId="33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3" fillId="26" borderId="0" applyNumberFormat="0" applyBorder="0" applyAlignment="0" applyProtection="0"/>
    <xf numFmtId="0" fontId="1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4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2" fillId="43" borderId="0" applyNumberFormat="0" applyBorder="0" applyAlignment="0" applyProtection="0"/>
    <xf numFmtId="0" fontId="1" fillId="30" borderId="0" applyNumberFormat="0" applyBorder="0" applyAlignment="0" applyProtection="0"/>
    <xf numFmtId="0" fontId="33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3" fillId="30" borderId="0" applyNumberFormat="0" applyBorder="0" applyAlignment="0" applyProtection="0"/>
    <xf numFmtId="0" fontId="1" fillId="30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34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7" borderId="0" applyNumberFormat="0" applyBorder="0" applyAlignment="0" applyProtection="0"/>
    <xf numFmtId="0" fontId="32" fillId="44" borderId="0" applyNumberFormat="0" applyBorder="0" applyAlignment="0" applyProtection="0"/>
    <xf numFmtId="0" fontId="1" fillId="11" borderId="0" applyNumberFormat="0" applyBorder="0" applyAlignment="0" applyProtection="0"/>
    <xf numFmtId="0" fontId="33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3" fillId="11" borderId="0" applyNumberFormat="0" applyBorder="0" applyAlignment="0" applyProtection="0"/>
    <xf numFmtId="0" fontId="1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2" fillId="45" borderId="0" applyNumberFormat="0" applyBorder="0" applyAlignment="0" applyProtection="0"/>
    <xf numFmtId="0" fontId="1" fillId="15" borderId="0" applyNumberFormat="0" applyBorder="0" applyAlignment="0" applyProtection="0"/>
    <xf numFmtId="0" fontId="33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3" fillId="15" borderId="0" applyNumberFormat="0" applyBorder="0" applyAlignment="0" applyProtection="0"/>
    <xf numFmtId="0" fontId="1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2" fillId="46" borderId="0" applyNumberFormat="0" applyBorder="0" applyAlignment="0" applyProtection="0"/>
    <xf numFmtId="0" fontId="1" fillId="19" borderId="0" applyNumberFormat="0" applyBorder="0" applyAlignment="0" applyProtection="0"/>
    <xf numFmtId="0" fontId="33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3" fillId="19" borderId="0" applyNumberFormat="0" applyBorder="0" applyAlignment="0" applyProtection="0"/>
    <xf numFmtId="0" fontId="1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4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2" fillId="41" borderId="0" applyNumberFormat="0" applyBorder="0" applyAlignment="0" applyProtection="0"/>
    <xf numFmtId="0" fontId="1" fillId="23" borderId="0" applyNumberFormat="0" applyBorder="0" applyAlignment="0" applyProtection="0"/>
    <xf numFmtId="0" fontId="33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3" fillId="23" borderId="0" applyNumberFormat="0" applyBorder="0" applyAlignment="0" applyProtection="0"/>
    <xf numFmtId="0" fontId="1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4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2" fillId="44" borderId="0" applyNumberFormat="0" applyBorder="0" applyAlignment="0" applyProtection="0"/>
    <xf numFmtId="0" fontId="1" fillId="27" borderId="0" applyNumberFormat="0" applyBorder="0" applyAlignment="0" applyProtection="0"/>
    <xf numFmtId="0" fontId="33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3" fillId="27" borderId="0" applyNumberFormat="0" applyBorder="0" applyAlignment="0" applyProtection="0"/>
    <xf numFmtId="0" fontId="1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4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2" fillId="47" borderId="0" applyNumberFormat="0" applyBorder="0" applyAlignment="0" applyProtection="0"/>
    <xf numFmtId="0" fontId="1" fillId="31" borderId="0" applyNumberFormat="0" applyBorder="0" applyAlignment="0" applyProtection="0"/>
    <xf numFmtId="0" fontId="33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3" fillId="31" borderId="0" applyNumberFormat="0" applyBorder="0" applyAlignment="0" applyProtection="0"/>
    <xf numFmtId="0" fontId="1" fillId="31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34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5" fillId="48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48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35" fillId="45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35" fillId="46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35" fillId="49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35" fillId="50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35" fillId="51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187" fontId="22" fillId="0" borderId="11">
      <alignment horizontal="right"/>
    </xf>
    <xf numFmtId="0" fontId="35" fillId="52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35" fillId="5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35" fillId="54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35" fillId="49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35" fillId="50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35" fillId="55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42" fontId="37" fillId="0" borderId="0" applyFont="0"/>
    <xf numFmtId="42" fontId="37" fillId="0" borderId="21" applyFont="0"/>
    <xf numFmtId="41" fontId="37" fillId="0" borderId="0" applyFont="0"/>
    <xf numFmtId="188" fontId="38" fillId="0" borderId="11">
      <alignment horizontal="right"/>
    </xf>
    <xf numFmtId="188" fontId="38" fillId="0" borderId="11" applyFill="0">
      <alignment horizontal="right"/>
    </xf>
    <xf numFmtId="189" fontId="22" fillId="0" borderId="11">
      <alignment horizontal="right"/>
    </xf>
    <xf numFmtId="3" fontId="22" fillId="0" borderId="11" applyFill="0">
      <alignment horizontal="right"/>
    </xf>
    <xf numFmtId="190" fontId="38" fillId="0" borderId="11" applyFill="0">
      <alignment horizontal="right"/>
    </xf>
    <xf numFmtId="3" fontId="39" fillId="0" borderId="11" applyFill="0">
      <alignment horizontal="right"/>
    </xf>
    <xf numFmtId="191" fontId="40" fillId="56" borderId="22">
      <alignment horizontal="center" vertical="center"/>
    </xf>
    <xf numFmtId="0" fontId="22" fillId="0" borderId="0"/>
    <xf numFmtId="164" fontId="41" fillId="0" borderId="0"/>
    <xf numFmtId="0" fontId="22" fillId="0" borderId="0"/>
    <xf numFmtId="192" fontId="22" fillId="0" borderId="11">
      <alignment horizontal="right"/>
      <protection locked="0"/>
    </xf>
    <xf numFmtId="6" fontId="38" fillId="0" borderId="11" applyNumberFormat="0" applyFont="0" applyBorder="0" applyProtection="0">
      <alignment horizontal="right"/>
    </xf>
    <xf numFmtId="193" fontId="42" fillId="57" borderId="23"/>
    <xf numFmtId="0" fontId="2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5" fillId="0" borderId="0" applyNumberFormat="0" applyFill="0" applyBorder="0" applyAlignment="0" applyProtection="0"/>
    <xf numFmtId="0" fontId="46" fillId="39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1" fontId="48" fillId="58" borderId="24" applyNumberFormat="0" applyBorder="0" applyAlignment="0">
      <alignment horizontal="center" vertical="top" wrapText="1"/>
      <protection hidden="1"/>
    </xf>
    <xf numFmtId="0" fontId="49" fillId="59" borderId="0"/>
    <xf numFmtId="0" fontId="50" fillId="0" borderId="0" applyAlignment="0"/>
    <xf numFmtId="0" fontId="51" fillId="0" borderId="25" applyNumberFormat="0" applyFill="0" applyAlignment="0" applyProtection="0"/>
    <xf numFmtId="0" fontId="39" fillId="0" borderId="26" applyNumberFormat="0" applyFont="0" applyFill="0" applyAlignment="0" applyProtection="0"/>
    <xf numFmtId="0" fontId="52" fillId="0" borderId="27" applyNumberFormat="0" applyFont="0" applyFill="0" applyAlignment="0" applyProtection="0">
      <alignment horizontal="centerContinuous"/>
    </xf>
    <xf numFmtId="0" fontId="23" fillId="0" borderId="28" applyNumberFormat="0" applyFont="0" applyFill="0" applyAlignment="0" applyProtection="0"/>
    <xf numFmtId="0" fontId="23" fillId="0" borderId="24" applyNumberFormat="0" applyFont="0" applyFill="0" applyAlignment="0" applyProtection="0"/>
    <xf numFmtId="0" fontId="23" fillId="0" borderId="29" applyNumberFormat="0" applyFont="0" applyFill="0" applyAlignment="0" applyProtection="0"/>
    <xf numFmtId="0" fontId="23" fillId="0" borderId="30" applyNumberFormat="0" applyFont="0" applyFill="0" applyAlignment="0" applyProtection="0"/>
    <xf numFmtId="194" fontId="22" fillId="0" borderId="0" applyFont="0" applyFill="0" applyBorder="0" applyAlignment="0" applyProtection="0"/>
    <xf numFmtId="0" fontId="27" fillId="0" borderId="0">
      <alignment horizontal="right"/>
    </xf>
    <xf numFmtId="0" fontId="29" fillId="0" borderId="0" applyFont="0" applyFill="0" applyBorder="0" applyAlignment="0" applyProtection="0"/>
    <xf numFmtId="195" fontId="27" fillId="0" borderId="0" applyFill="0" applyBorder="0" applyAlignment="0"/>
    <xf numFmtId="196" fontId="27" fillId="0" borderId="0" applyFill="0" applyBorder="0" applyAlignment="0"/>
    <xf numFmtId="197" fontId="27" fillId="0" borderId="0" applyFill="0" applyBorder="0" applyAlignment="0"/>
    <xf numFmtId="198" fontId="27" fillId="0" borderId="0" applyFill="0" applyBorder="0" applyAlignment="0"/>
    <xf numFmtId="197" fontId="22" fillId="0" borderId="0" applyFill="0" applyBorder="0" applyAlignment="0"/>
    <xf numFmtId="195" fontId="27" fillId="0" borderId="0" applyFill="0" applyBorder="0" applyAlignment="0"/>
    <xf numFmtId="198" fontId="22" fillId="0" borderId="0" applyFill="0" applyBorder="0" applyAlignment="0"/>
    <xf numFmtId="196" fontId="27" fillId="0" borderId="0" applyFill="0" applyBorder="0" applyAlignment="0"/>
    <xf numFmtId="0" fontId="53" fillId="60" borderId="20" applyNumberFormat="0" applyAlignment="0" applyProtection="0"/>
    <xf numFmtId="0" fontId="53" fillId="60" borderId="20" applyNumberFormat="0" applyAlignment="0" applyProtection="0"/>
    <xf numFmtId="0" fontId="53" fillId="60" borderId="20" applyNumberFormat="0" applyAlignment="0" applyProtection="0"/>
    <xf numFmtId="0" fontId="54" fillId="6" borderId="4" applyNumberFormat="0" applyAlignment="0" applyProtection="0"/>
    <xf numFmtId="0" fontId="53" fillId="60" borderId="20" applyNumberFormat="0" applyAlignment="0" applyProtection="0"/>
    <xf numFmtId="0" fontId="54" fillId="6" borderId="4" applyNumberFormat="0" applyAlignment="0" applyProtection="0"/>
    <xf numFmtId="0" fontId="54" fillId="6" borderId="4" applyNumberFormat="0" applyAlignment="0" applyProtection="0"/>
    <xf numFmtId="0" fontId="54" fillId="6" borderId="4" applyNumberFormat="0" applyAlignment="0" applyProtection="0"/>
    <xf numFmtId="0" fontId="54" fillId="6" borderId="4" applyNumberFormat="0" applyAlignment="0" applyProtection="0"/>
    <xf numFmtId="0" fontId="54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164" fontId="39" fillId="61" borderId="0" applyNumberFormat="0" applyFont="0" applyBorder="0" applyAlignment="0">
      <alignment horizontal="left"/>
    </xf>
    <xf numFmtId="0" fontId="55" fillId="0" borderId="31" applyNumberFormat="0" applyFill="0" applyAlignment="0" applyProtection="0"/>
    <xf numFmtId="199" fontId="22" fillId="0" borderId="0" applyFont="0" applyFill="0" applyBorder="0" applyProtection="0">
      <alignment horizontal="center" vertical="center"/>
    </xf>
    <xf numFmtId="0" fontId="56" fillId="62" borderId="32" applyNumberFormat="0" applyAlignment="0" applyProtection="0"/>
    <xf numFmtId="0" fontId="57" fillId="7" borderId="7" applyNumberFormat="0" applyAlignment="0" applyProtection="0"/>
    <xf numFmtId="0" fontId="57" fillId="7" borderId="7" applyNumberFormat="0" applyAlignment="0" applyProtection="0"/>
    <xf numFmtId="0" fontId="57" fillId="7" borderId="7" applyNumberFormat="0" applyAlignment="0" applyProtection="0"/>
    <xf numFmtId="0" fontId="57" fillId="7" borderId="7" applyNumberFormat="0" applyAlignment="0" applyProtection="0"/>
    <xf numFmtId="0" fontId="57" fillId="7" borderId="7" applyNumberFormat="0" applyAlignment="0" applyProtection="0"/>
    <xf numFmtId="0" fontId="57" fillId="7" borderId="7" applyNumberFormat="0" applyAlignment="0" applyProtection="0"/>
    <xf numFmtId="0" fontId="57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200" fontId="22" fillId="0" borderId="0" applyNumberFormat="0" applyFont="0" applyFill="0" applyAlignment="0" applyProtection="0"/>
    <xf numFmtId="0" fontId="51" fillId="0" borderId="28" applyNumberFormat="0" applyFill="0" applyProtection="0">
      <alignment horizontal="left" vertical="center"/>
    </xf>
    <xf numFmtId="0" fontId="58" fillId="0" borderId="0">
      <alignment horizontal="center" wrapText="1"/>
      <protection hidden="1"/>
    </xf>
    <xf numFmtId="0" fontId="59" fillId="0" borderId="0">
      <alignment horizontal="right"/>
    </xf>
    <xf numFmtId="201" fontId="31" fillId="0" borderId="0" applyBorder="0">
      <alignment horizontal="right"/>
    </xf>
    <xf numFmtId="201" fontId="31" fillId="0" borderId="26" applyAlignment="0">
      <alignment horizontal="right"/>
    </xf>
    <xf numFmtId="202" fontId="27" fillId="0" borderId="0"/>
    <xf numFmtId="202" fontId="27" fillId="0" borderId="0"/>
    <xf numFmtId="202" fontId="27" fillId="0" borderId="0"/>
    <xf numFmtId="202" fontId="27" fillId="0" borderId="0"/>
    <xf numFmtId="202" fontId="27" fillId="0" borderId="0"/>
    <xf numFmtId="202" fontId="27" fillId="0" borderId="0"/>
    <xf numFmtId="202" fontId="27" fillId="0" borderId="0"/>
    <xf numFmtId="202" fontId="27" fillId="0" borderId="0"/>
    <xf numFmtId="41" fontId="60" fillId="0" borderId="0" applyFont="0" applyBorder="0">
      <alignment horizontal="right"/>
    </xf>
    <xf numFmtId="195" fontId="27" fillId="0" borderId="0" applyFont="0" applyFill="0" applyBorder="0" applyAlignment="0" applyProtection="0"/>
    <xf numFmtId="203" fontId="22" fillId="0" borderId="0" applyFont="0"/>
    <xf numFmtId="0" fontId="61" fillId="0" borderId="0" applyFont="0" applyFill="0" applyBorder="0" applyProtection="0">
      <alignment horizontal="right"/>
    </xf>
    <xf numFmtId="0" fontId="61" fillId="0" borderId="0" applyFont="0" applyFill="0" applyBorder="0" applyProtection="0">
      <alignment horizontal="right"/>
    </xf>
    <xf numFmtId="179" fontId="22" fillId="0" borderId="0" applyFont="0" applyFill="0" applyBorder="0" applyAlignment="0" applyProtection="0">
      <alignment horizontal="right"/>
    </xf>
    <xf numFmtId="204" fontId="22" fillId="0" borderId="0" applyFont="0" applyFill="0" applyBorder="0" applyAlignment="0" applyProtection="0"/>
    <xf numFmtId="205" fontId="62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22" fillId="0" borderId="0" applyFont="0" applyFill="0" applyBorder="0" applyAlignment="0" applyProtection="0"/>
    <xf numFmtId="206" fontId="22" fillId="0" borderId="0" applyFont="0" applyFill="0" applyBorder="0" applyAlignment="0" applyProtection="0">
      <alignment horizontal="right"/>
    </xf>
    <xf numFmtId="206" fontId="22" fillId="0" borderId="0" applyFont="0" applyFill="0" applyBorder="0" applyAlignment="0" applyProtection="0">
      <alignment horizontal="right"/>
    </xf>
    <xf numFmtId="206" fontId="22" fillId="0" borderId="0" applyFont="0" applyFill="0" applyBorder="0" applyAlignment="0" applyProtection="0">
      <alignment horizontal="right"/>
    </xf>
    <xf numFmtId="206" fontId="22" fillId="0" borderId="0" applyFont="0" applyFill="0" applyBorder="0" applyAlignment="0" applyProtection="0">
      <alignment horizontal="right"/>
    </xf>
    <xf numFmtId="43" fontId="22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5" fillId="0" borderId="0" applyFont="0" applyFill="0" applyBorder="0" applyAlignment="0" applyProtection="0"/>
    <xf numFmtId="206" fontId="22" fillId="0" borderId="0" applyFont="0" applyFill="0" applyBorder="0" applyAlignment="0" applyProtection="0">
      <alignment horizontal="right"/>
    </xf>
    <xf numFmtId="206" fontId="22" fillId="0" borderId="0" applyFont="0" applyFill="0" applyBorder="0" applyAlignment="0" applyProtection="0">
      <alignment horizontal="right"/>
    </xf>
    <xf numFmtId="206" fontId="22" fillId="0" borderId="0" applyFont="0" applyFill="0" applyBorder="0" applyAlignment="0" applyProtection="0">
      <alignment horizontal="right"/>
    </xf>
    <xf numFmtId="206" fontId="22" fillId="0" borderId="0" applyFont="0" applyFill="0" applyBorder="0" applyAlignment="0" applyProtection="0">
      <alignment horizontal="right"/>
    </xf>
    <xf numFmtId="43" fontId="5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7" fontId="62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71" fillId="0" borderId="0" applyFont="0" applyFill="0" applyBorder="0" applyAlignment="0" applyProtection="0"/>
    <xf numFmtId="164" fontId="72" fillId="0" borderId="0"/>
    <xf numFmtId="0" fontId="73" fillId="0" borderId="0"/>
    <xf numFmtId="0" fontId="22" fillId="63" borderId="33" applyNumberFormat="0" applyFont="0" applyAlignment="0" applyProtection="0"/>
    <xf numFmtId="0" fontId="74" fillId="64" borderId="0">
      <alignment horizontal="center" vertical="center" wrapText="1"/>
    </xf>
    <xf numFmtId="208" fontId="22" fillId="0" borderId="0" applyFill="0" applyBorder="0">
      <alignment horizontal="right"/>
      <protection locked="0"/>
    </xf>
    <xf numFmtId="209" fontId="68" fillId="0" borderId="34" applyFont="0" applyFill="0" applyBorder="0" applyAlignment="0" applyProtection="0"/>
    <xf numFmtId="196" fontId="27" fillId="0" borderId="0" applyFont="0" applyFill="0" applyBorder="0" applyAlignment="0" applyProtection="0"/>
    <xf numFmtId="210" fontId="75" fillId="0" borderId="0">
      <alignment horizontal="right"/>
    </xf>
    <xf numFmtId="8" fontId="76" fillId="0" borderId="35">
      <protection locked="0"/>
    </xf>
    <xf numFmtId="0" fontId="61" fillId="0" borderId="0" applyFont="0" applyFill="0" applyBorder="0" applyProtection="0">
      <alignment horizontal="right"/>
    </xf>
    <xf numFmtId="174" fontId="22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66" fillId="0" borderId="0" applyFont="0" applyFill="0" applyBorder="0" applyAlignment="0" applyProtection="0"/>
    <xf numFmtId="44" fontId="43" fillId="0" borderId="0" applyFont="0" applyFill="0" applyBorder="0" applyAlignment="0" applyProtection="0"/>
    <xf numFmtId="1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22" fillId="0" borderId="0" applyFont="0" applyFill="0" applyBorder="0" applyAlignment="0" applyProtection="0"/>
    <xf numFmtId="211" fontId="22" fillId="0" borderId="0" applyFont="0" applyFill="0" applyBorder="0" applyAlignment="0" applyProtection="0">
      <alignment horizontal="right"/>
    </xf>
    <xf numFmtId="211" fontId="22" fillId="0" borderId="0" applyFont="0" applyFill="0" applyBorder="0" applyAlignment="0" applyProtection="0">
      <alignment horizontal="right"/>
    </xf>
    <xf numFmtId="211" fontId="22" fillId="0" borderId="0" applyFont="0" applyFill="0" applyBorder="0" applyAlignment="0" applyProtection="0">
      <alignment horizontal="right"/>
    </xf>
    <xf numFmtId="211" fontId="22" fillId="0" borderId="0" applyFont="0" applyFill="0" applyBorder="0" applyAlignment="0" applyProtection="0">
      <alignment horizontal="right"/>
    </xf>
    <xf numFmtId="44" fontId="2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22" fillId="0" borderId="0" applyFont="0" applyFill="0" applyBorder="0" applyAlignment="0" applyProtection="0">
      <alignment horizontal="right"/>
    </xf>
    <xf numFmtId="211" fontId="22" fillId="0" borderId="0" applyFont="0" applyFill="0" applyBorder="0" applyAlignment="0" applyProtection="0">
      <alignment horizontal="right"/>
    </xf>
    <xf numFmtId="211" fontId="22" fillId="0" borderId="0" applyFont="0" applyFill="0" applyBorder="0" applyAlignment="0" applyProtection="0">
      <alignment horizontal="right"/>
    </xf>
    <xf numFmtId="211" fontId="22" fillId="0" borderId="0" applyFont="0" applyFill="0" applyBorder="0" applyAlignment="0" applyProtection="0">
      <alignment horizontal="right"/>
    </xf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2" fillId="0" borderId="0" applyFont="0" applyFill="0" applyBorder="0" applyAlignment="0" applyProtection="0"/>
    <xf numFmtId="212" fontId="77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3" fontId="27" fillId="0" borderId="0" applyFont="0" applyFill="0" applyBorder="0" applyProtection="0">
      <alignment horizontal="right"/>
    </xf>
    <xf numFmtId="214" fontId="38" fillId="0" borderId="0" applyFont="0" applyFill="0" applyBorder="0" applyAlignment="0" applyProtection="0">
      <alignment vertical="center"/>
    </xf>
    <xf numFmtId="215" fontId="38" fillId="0" borderId="0" applyFont="0" applyFill="0" applyBorder="0" applyAlignment="0" applyProtection="0">
      <alignment vertical="center"/>
    </xf>
    <xf numFmtId="0" fontId="58" fillId="0" borderId="0" applyFont="0" applyFill="0" applyBorder="0" applyAlignment="0">
      <protection locked="0"/>
    </xf>
    <xf numFmtId="0" fontId="29" fillId="0" borderId="0" applyFont="0" applyFill="0" applyBorder="0" applyAlignment="0" applyProtection="0"/>
    <xf numFmtId="216" fontId="78" fillId="0" borderId="36" applyNumberFormat="0" applyFill="0">
      <alignment horizontal="right"/>
    </xf>
    <xf numFmtId="216" fontId="78" fillId="0" borderId="36" applyNumberFormat="0" applyFill="0">
      <alignment horizontal="right"/>
    </xf>
    <xf numFmtId="1" fontId="79" fillId="0" borderId="0"/>
    <xf numFmtId="217" fontId="39" fillId="0" borderId="0" applyFont="0" applyFill="0" applyBorder="0" applyProtection="0">
      <alignment horizontal="right"/>
    </xf>
    <xf numFmtId="218" fontId="68" fillId="0" borderId="0" applyFont="0" applyFill="0" applyBorder="0" applyAlignment="0" applyProtection="0"/>
    <xf numFmtId="218" fontId="68" fillId="0" borderId="0" applyFont="0" applyFill="0" applyBorder="0" applyAlignment="0" applyProtection="0"/>
    <xf numFmtId="219" fontId="21" fillId="59" borderId="15" applyFont="0" applyFill="0" applyBorder="0" applyAlignment="0" applyProtection="0"/>
    <xf numFmtId="220" fontId="31" fillId="0" borderId="25" applyFont="0" applyFill="0" applyBorder="0" applyAlignment="0" applyProtection="0"/>
    <xf numFmtId="165" fontId="22" fillId="0" borderId="0" applyFont="0" applyFill="0" applyBorder="0" applyAlignment="0" applyProtection="0"/>
    <xf numFmtId="221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14" fontId="30" fillId="0" borderId="0" applyFill="0" applyBorder="0" applyAlignment="0"/>
    <xf numFmtId="0" fontId="22" fillId="0" borderId="0">
      <alignment horizontal="left" vertical="top"/>
    </xf>
    <xf numFmtId="42" fontId="80" fillId="0" borderId="0"/>
    <xf numFmtId="0" fontId="68" fillId="0" borderId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81" fillId="0" borderId="0">
      <protection locked="0"/>
    </xf>
    <xf numFmtId="0" fontId="22" fillId="0" borderId="0"/>
    <xf numFmtId="42" fontId="27" fillId="0" borderId="0"/>
    <xf numFmtId="201" fontId="22" fillId="0" borderId="37" applyNumberFormat="0" applyFont="0" applyFill="0" applyAlignment="0" applyProtection="0"/>
    <xf numFmtId="201" fontId="22" fillId="0" borderId="37" applyNumberFormat="0" applyFont="0" applyFill="0" applyAlignment="0" applyProtection="0"/>
    <xf numFmtId="201" fontId="22" fillId="0" borderId="37" applyNumberFormat="0" applyFont="0" applyFill="0" applyAlignment="0" applyProtection="0"/>
    <xf numFmtId="42" fontId="82" fillId="0" borderId="0" applyFill="0" applyBorder="0" applyAlignment="0" applyProtection="0"/>
    <xf numFmtId="1" fontId="39" fillId="0" borderId="0"/>
    <xf numFmtId="222" fontId="83" fillId="0" borderId="0">
      <protection locked="0"/>
    </xf>
    <xf numFmtId="222" fontId="83" fillId="0" borderId="0">
      <protection locked="0"/>
    </xf>
    <xf numFmtId="195" fontId="27" fillId="0" borderId="0" applyFill="0" applyBorder="0" applyAlignment="0"/>
    <xf numFmtId="196" fontId="27" fillId="0" borderId="0" applyFill="0" applyBorder="0" applyAlignment="0"/>
    <xf numFmtId="195" fontId="27" fillId="0" borderId="0" applyFill="0" applyBorder="0" applyAlignment="0"/>
    <xf numFmtId="198" fontId="22" fillId="0" borderId="0" applyFill="0" applyBorder="0" applyAlignment="0"/>
    <xf numFmtId="196" fontId="27" fillId="0" borderId="0" applyFill="0" applyBorder="0" applyAlignment="0"/>
    <xf numFmtId="0" fontId="84" fillId="43" borderId="20" applyNumberFormat="0" applyAlignment="0" applyProtection="0"/>
    <xf numFmtId="223" fontId="26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24" fontId="58" fillId="65" borderId="24">
      <alignment horizontal="left"/>
    </xf>
    <xf numFmtId="1" fontId="87" fillId="66" borderId="38" applyNumberFormat="0" applyBorder="0" applyAlignment="0">
      <alignment horizontal="centerContinuous" vertical="center"/>
      <protection locked="0"/>
    </xf>
    <xf numFmtId="225" fontId="22" fillId="0" borderId="0">
      <protection locked="0"/>
    </xf>
    <xf numFmtId="200" fontId="22" fillId="0" borderId="0">
      <protection locked="0"/>
    </xf>
    <xf numFmtId="2" fontId="71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Fill="0" applyBorder="0" applyProtection="0">
      <alignment horizontal="left"/>
    </xf>
    <xf numFmtId="0" fontId="90" fillId="40" borderId="0" applyNumberFormat="0" applyBorder="0" applyAlignment="0" applyProtection="0"/>
    <xf numFmtId="0" fontId="91" fillId="2" borderId="0" applyNumberFormat="0" applyBorder="0" applyAlignment="0" applyProtection="0"/>
    <xf numFmtId="0" fontId="91" fillId="2" borderId="0" applyNumberFormat="0" applyBorder="0" applyAlignment="0" applyProtection="0"/>
    <xf numFmtId="0" fontId="91" fillId="2" borderId="0" applyNumberFormat="0" applyBorder="0" applyAlignment="0" applyProtection="0"/>
    <xf numFmtId="0" fontId="91" fillId="2" borderId="0" applyNumberFormat="0" applyBorder="0" applyAlignment="0" applyProtection="0"/>
    <xf numFmtId="0" fontId="91" fillId="2" borderId="0" applyNumberFormat="0" applyBorder="0" applyAlignment="0" applyProtection="0"/>
    <xf numFmtId="0" fontId="91" fillId="2" borderId="0" applyNumberFormat="0" applyBorder="0" applyAlignment="0" applyProtection="0"/>
    <xf numFmtId="0" fontId="91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38" fontId="68" fillId="67" borderId="0" applyNumberFormat="0" applyBorder="0" applyAlignment="0" applyProtection="0"/>
    <xf numFmtId="0" fontId="92" fillId="0" borderId="0" applyNumberFormat="0">
      <alignment horizontal="right"/>
    </xf>
    <xf numFmtId="0" fontId="22" fillId="0" borderId="0"/>
    <xf numFmtId="0" fontId="22" fillId="0" borderId="0"/>
    <xf numFmtId="0" fontId="22" fillId="0" borderId="0"/>
    <xf numFmtId="0" fontId="22" fillId="0" borderId="0"/>
    <xf numFmtId="226" fontId="22" fillId="68" borderId="19" applyNumberFormat="0" applyFont="0" applyBorder="0" applyAlignment="0" applyProtection="0"/>
    <xf numFmtId="169" fontId="22" fillId="0" borderId="0" applyFont="0" applyFill="0" applyBorder="0" applyAlignment="0" applyProtection="0">
      <alignment horizontal="right"/>
    </xf>
    <xf numFmtId="164" fontId="93" fillId="68" borderId="0" applyNumberFormat="0" applyFont="0" applyAlignment="0"/>
    <xf numFmtId="0" fontId="94" fillId="0" borderId="0" applyProtection="0">
      <alignment horizontal="right"/>
    </xf>
    <xf numFmtId="0" fontId="95" fillId="0" borderId="39" applyNumberFormat="0" applyAlignment="0" applyProtection="0">
      <alignment horizontal="left" vertical="center"/>
    </xf>
    <xf numFmtId="0" fontId="95" fillId="0" borderId="18">
      <alignment horizontal="left" vertical="center"/>
    </xf>
    <xf numFmtId="49" fontId="96" fillId="0" borderId="0">
      <alignment horizontal="centerContinuous"/>
    </xf>
    <xf numFmtId="0" fontId="97" fillId="0" borderId="40" applyNumberFormat="0" applyFill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00" fillId="0" borderId="0" applyProtection="0">
      <alignment horizontal="left"/>
    </xf>
    <xf numFmtId="0" fontId="100" fillId="0" borderId="0" applyProtection="0">
      <alignment horizontal="left"/>
    </xf>
    <xf numFmtId="0" fontId="100" fillId="0" borderId="0" applyProtection="0">
      <alignment horizontal="left"/>
    </xf>
    <xf numFmtId="0" fontId="100" fillId="0" borderId="0" applyProtection="0">
      <alignment horizontal="left"/>
    </xf>
    <xf numFmtId="0" fontId="3" fillId="0" borderId="2" applyNumberFormat="0" applyFill="0" applyAlignment="0" applyProtection="0"/>
    <xf numFmtId="0" fontId="100" fillId="0" borderId="0" applyProtection="0">
      <alignment horizontal="left"/>
    </xf>
    <xf numFmtId="0" fontId="101" fillId="0" borderId="42" applyNumberFormat="0" applyFill="0" applyAlignment="0" applyProtection="0"/>
    <xf numFmtId="0" fontId="102" fillId="0" borderId="0" applyProtection="0">
      <alignment horizontal="left"/>
    </xf>
    <xf numFmtId="0" fontId="102" fillId="0" borderId="0" applyProtection="0">
      <alignment horizontal="left"/>
    </xf>
    <xf numFmtId="0" fontId="102" fillId="0" borderId="0" applyProtection="0">
      <alignment horizontal="left"/>
    </xf>
    <xf numFmtId="0" fontId="102" fillId="0" borderId="0" applyProtection="0">
      <alignment horizontal="left"/>
    </xf>
    <xf numFmtId="0" fontId="103" fillId="0" borderId="3" applyNumberFormat="0" applyFill="0" applyAlignment="0" applyProtection="0"/>
    <xf numFmtId="0" fontId="4" fillId="0" borderId="3" applyNumberFormat="0" applyFill="0" applyAlignment="0" applyProtection="0"/>
    <xf numFmtId="0" fontId="102" fillId="0" borderId="0" applyProtection="0">
      <alignment horizontal="left"/>
    </xf>
    <xf numFmtId="0" fontId="10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4" fillId="0" borderId="0"/>
    <xf numFmtId="0" fontId="44" fillId="0" borderId="0"/>
    <xf numFmtId="227" fontId="37" fillId="0" borderId="0">
      <alignment horizontal="centerContinuous"/>
    </xf>
    <xf numFmtId="0" fontId="105" fillId="0" borderId="43" applyNumberFormat="0" applyFill="0" applyBorder="0" applyAlignment="0" applyProtection="0">
      <alignment horizontal="left"/>
    </xf>
    <xf numFmtId="227" fontId="37" fillId="0" borderId="44">
      <alignment horizontal="center"/>
    </xf>
    <xf numFmtId="0" fontId="22" fillId="0" borderId="0" applyNumberFormat="0" applyFill="0" applyBorder="0" applyProtection="0">
      <alignment wrapText="1"/>
    </xf>
    <xf numFmtId="0" fontId="22" fillId="0" borderId="0" applyNumberFormat="0" applyFill="0" applyBorder="0" applyProtection="0">
      <alignment horizontal="justify" vertical="top" wrapText="1"/>
    </xf>
    <xf numFmtId="0" fontId="106" fillId="0" borderId="45">
      <alignment horizontal="left" vertical="center"/>
    </xf>
    <xf numFmtId="0" fontId="106" fillId="69" borderId="0">
      <alignment horizontal="centerContinuous" wrapText="1"/>
    </xf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/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228" fontId="108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22" fillId="0" borderId="0">
      <alignment horizontal="right"/>
    </xf>
    <xf numFmtId="10" fontId="68" fillId="59" borderId="19" applyNumberFormat="0" applyBorder="0" applyAlignment="0" applyProtection="0"/>
    <xf numFmtId="0" fontId="84" fillId="43" borderId="20" applyNumberFormat="0" applyAlignment="0" applyProtection="0"/>
    <xf numFmtId="0" fontId="84" fillId="43" borderId="20" applyNumberFormat="0" applyAlignment="0" applyProtection="0"/>
    <xf numFmtId="0" fontId="114" fillId="5" borderId="4" applyNumberFormat="0" applyAlignment="0" applyProtection="0"/>
    <xf numFmtId="0" fontId="84" fillId="43" borderId="20" applyNumberFormat="0" applyAlignment="0" applyProtection="0"/>
    <xf numFmtId="0" fontId="114" fillId="5" borderId="4" applyNumberFormat="0" applyAlignment="0" applyProtection="0"/>
    <xf numFmtId="0" fontId="114" fillId="5" borderId="4" applyNumberFormat="0" applyAlignment="0" applyProtection="0"/>
    <xf numFmtId="0" fontId="114" fillId="5" borderId="4" applyNumberFormat="0" applyAlignment="0" applyProtection="0"/>
    <xf numFmtId="0" fontId="114" fillId="5" borderId="4" applyNumberFormat="0" applyAlignment="0" applyProtection="0"/>
    <xf numFmtId="0" fontId="114" fillId="5" borderId="4" applyNumberFormat="0" applyAlignment="0" applyProtection="0"/>
    <xf numFmtId="0" fontId="8" fillId="5" borderId="4" applyNumberFormat="0" applyAlignment="0" applyProtection="0"/>
    <xf numFmtId="229" fontId="58" fillId="0" borderId="0" applyNumberFormat="0" applyFill="0" applyBorder="0" applyAlignment="0" applyProtection="0"/>
    <xf numFmtId="0" fontId="22" fillId="0" borderId="0" applyNumberFormat="0" applyFill="0" applyBorder="0" applyAlignment="0">
      <protection locked="0"/>
    </xf>
    <xf numFmtId="0" fontId="115" fillId="59" borderId="0" applyNumberFormat="0" applyFont="0" applyBorder="0" applyAlignment="0">
      <alignment horizontal="right"/>
      <protection locked="0"/>
    </xf>
    <xf numFmtId="0" fontId="116" fillId="70" borderId="0" applyNumberFormat="0" applyFont="0" applyBorder="0" applyAlignment="0">
      <alignment horizontal="right" vertical="top"/>
      <protection locked="0"/>
    </xf>
    <xf numFmtId="230" fontId="22" fillId="59" borderId="46" applyNumberFormat="0" applyFont="0" applyBorder="0" applyAlignment="0">
      <alignment horizontal="right" vertical="center"/>
      <protection locked="0"/>
    </xf>
    <xf numFmtId="0" fontId="116" fillId="70" borderId="0" applyNumberFormat="0" applyFont="0" applyBorder="0" applyAlignment="0">
      <alignment horizontal="right" vertical="top"/>
      <protection locked="0"/>
    </xf>
    <xf numFmtId="0" fontId="58" fillId="0" borderId="0" applyFill="0" applyBorder="0">
      <alignment horizontal="right"/>
      <protection locked="0"/>
    </xf>
    <xf numFmtId="231" fontId="117" fillId="0" borderId="47" applyFont="0" applyFill="0" applyBorder="0" applyAlignment="0" applyProtection="0"/>
    <xf numFmtId="232" fontId="22" fillId="0" borderId="0" applyFill="0" applyBorder="0">
      <alignment horizontal="right"/>
      <protection locked="0"/>
    </xf>
    <xf numFmtId="0" fontId="118" fillId="0" borderId="0" applyFill="0" applyBorder="0"/>
    <xf numFmtId="0" fontId="119" fillId="71" borderId="48">
      <alignment horizontal="left" vertical="center" wrapText="1"/>
    </xf>
    <xf numFmtId="0" fontId="29" fillId="0" borderId="0" applyNumberFormat="0" applyFill="0" applyBorder="0" applyProtection="0">
      <alignment horizontal="left" vertical="center"/>
    </xf>
    <xf numFmtId="0" fontId="120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27" fillId="72" borderId="0" applyNumberFormat="0" applyFont="0" applyBorder="0" applyProtection="0"/>
    <xf numFmtId="2" fontId="121" fillId="0" borderId="25"/>
    <xf numFmtId="195" fontId="27" fillId="0" borderId="0" applyFill="0" applyBorder="0" applyAlignment="0"/>
    <xf numFmtId="196" fontId="27" fillId="0" borderId="0" applyFill="0" applyBorder="0" applyAlignment="0"/>
    <xf numFmtId="195" fontId="27" fillId="0" borderId="0" applyFill="0" applyBorder="0" applyAlignment="0"/>
    <xf numFmtId="198" fontId="22" fillId="0" borderId="0" applyFill="0" applyBorder="0" applyAlignment="0"/>
    <xf numFmtId="196" fontId="27" fillId="0" borderId="0" applyFill="0" applyBorder="0" applyAlignment="0"/>
    <xf numFmtId="0" fontId="55" fillId="0" borderId="31" applyNumberFormat="0" applyFill="0" applyAlignment="0" applyProtection="0"/>
    <xf numFmtId="0" fontId="122" fillId="0" borderId="6" applyNumberFormat="0" applyFill="0" applyAlignment="0" applyProtection="0"/>
    <xf numFmtId="0" fontId="122" fillId="0" borderId="6" applyNumberFormat="0" applyFill="0" applyAlignment="0" applyProtection="0"/>
    <xf numFmtId="0" fontId="122" fillId="0" borderId="6" applyNumberFormat="0" applyFill="0" applyAlignment="0" applyProtection="0"/>
    <xf numFmtId="0" fontId="122" fillId="0" borderId="6" applyNumberFormat="0" applyFill="0" applyAlignment="0" applyProtection="0"/>
    <xf numFmtId="0" fontId="122" fillId="0" borderId="6" applyNumberFormat="0" applyFill="0" applyAlignment="0" applyProtection="0"/>
    <xf numFmtId="0" fontId="122" fillId="0" borderId="6" applyNumberFormat="0" applyFill="0" applyAlignment="0" applyProtection="0"/>
    <xf numFmtId="0" fontId="122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14" fontId="31" fillId="0" borderId="25" applyFont="0" applyFill="0" applyBorder="0" applyAlignment="0" applyProtection="0"/>
    <xf numFmtId="3" fontId="22" fillId="0" borderId="0"/>
    <xf numFmtId="1" fontId="123" fillId="0" borderId="0"/>
    <xf numFmtId="233" fontId="124" fillId="73" borderId="0" applyBorder="0" applyAlignment="0">
      <alignment horizontal="right"/>
    </xf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34" fontId="22" fillId="0" borderId="0" applyFont="0" applyFill="0" applyBorder="0" applyAlignment="0" applyProtection="0"/>
    <xf numFmtId="235" fontId="1" fillId="0" borderId="0" applyFont="0" applyFill="0" applyBorder="0" applyAlignment="0" applyProtection="0"/>
    <xf numFmtId="236" fontId="22" fillId="0" borderId="0" applyFont="0" applyFill="0" applyBorder="0" applyAlignment="0" applyProtection="0"/>
    <xf numFmtId="14" fontId="23" fillId="0" borderId="0" applyFont="0" applyFill="0" applyBorder="0" applyAlignment="0" applyProtection="0"/>
    <xf numFmtId="3" fontId="29" fillId="0" borderId="0"/>
    <xf numFmtId="3" fontId="29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37" fontId="22" fillId="0" borderId="0" applyFont="0" applyFill="0" applyBorder="0" applyAlignment="0" applyProtection="0"/>
    <xf numFmtId="238" fontId="1" fillId="0" borderId="0" applyFont="0" applyFill="0" applyBorder="0" applyAlignment="0" applyProtection="0"/>
    <xf numFmtId="239" fontId="22" fillId="0" borderId="0" applyFont="0" applyFill="0" applyBorder="0" applyAlignment="0" applyProtection="0"/>
    <xf numFmtId="240" fontId="22" fillId="0" borderId="0">
      <protection locked="0"/>
    </xf>
    <xf numFmtId="220" fontId="68" fillId="59" borderId="0">
      <alignment horizontal="center"/>
    </xf>
    <xf numFmtId="241" fontId="62" fillId="0" borderId="0" applyFont="0" applyFill="0" applyBorder="0" applyProtection="0">
      <alignment horizontal="right"/>
    </xf>
    <xf numFmtId="242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0" fontId="61" fillId="0" borderId="0" applyFont="0" applyFill="0" applyBorder="0" applyProtection="0">
      <alignment horizontal="right"/>
    </xf>
    <xf numFmtId="0" fontId="61" fillId="0" borderId="0" applyFont="0" applyFill="0" applyBorder="0" applyProtection="0">
      <alignment horizontal="right"/>
    </xf>
    <xf numFmtId="0" fontId="61" fillId="0" borderId="0" applyFont="0" applyFill="0" applyBorder="0" applyProtection="0">
      <alignment horizontal="right"/>
    </xf>
    <xf numFmtId="0" fontId="22" fillId="0" borderId="0" applyFont="0" applyFill="0" applyBorder="0" applyProtection="0">
      <alignment horizontal="right"/>
    </xf>
    <xf numFmtId="201" fontId="22" fillId="0" borderId="0" applyFont="0" applyFill="0" applyBorder="0" applyProtection="0">
      <alignment horizontal="right"/>
    </xf>
    <xf numFmtId="0" fontId="22" fillId="0" borderId="49" applyBorder="0" applyAlignment="0" applyProtection="0">
      <alignment horizontal="center"/>
    </xf>
    <xf numFmtId="0" fontId="125" fillId="70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50" fillId="0" borderId="0"/>
    <xf numFmtId="230" fontId="38" fillId="0" borderId="0" applyNumberFormat="0" applyFont="0" applyFill="0" applyBorder="0" applyAlignment="0" applyProtection="0">
      <alignment vertical="center"/>
    </xf>
    <xf numFmtId="37" fontId="127" fillId="0" borderId="0"/>
    <xf numFmtId="0" fontId="128" fillId="0" borderId="0"/>
    <xf numFmtId="0" fontId="75" fillId="74" borderId="0" applyNumberFormat="0" applyBorder="0" applyAlignment="0">
      <alignment horizontal="right"/>
      <protection hidden="1"/>
    </xf>
    <xf numFmtId="230" fontId="129" fillId="0" borderId="0" applyNumberFormat="0" applyFill="0" applyBorder="0" applyAlignment="0" applyProtection="0">
      <alignment vertical="center"/>
    </xf>
    <xf numFmtId="1" fontId="29" fillId="0" borderId="0"/>
    <xf numFmtId="243" fontId="68" fillId="0" borderId="0" applyFont="0" applyFill="0" applyBorder="0" applyAlignment="0" applyProtection="0">
      <alignment horizontal="right"/>
    </xf>
    <xf numFmtId="244" fontId="130" fillId="0" borderId="0"/>
    <xf numFmtId="37" fontId="21" fillId="75" borderId="0" applyFont="0" applyFill="0" applyBorder="0" applyAlignment="0" applyProtection="0"/>
    <xf numFmtId="222" fontId="22" fillId="0" borderId="0" applyFont="0" applyFill="0" applyBorder="0" applyAlignment="0"/>
    <xf numFmtId="245" fontId="68" fillId="0" borderId="0" applyFont="0" applyFill="0" applyBorder="0" applyAlignment="0"/>
    <xf numFmtId="246" fontId="68" fillId="0" borderId="0" applyFont="0" applyFill="0" applyBorder="0" applyAlignment="0"/>
    <xf numFmtId="245" fontId="68" fillId="0" borderId="0" applyFont="0" applyFill="0" applyBorder="0" applyAlignment="0"/>
    <xf numFmtId="247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8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22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19"/>
    <xf numFmtId="0" fontId="30" fillId="0" borderId="0">
      <alignment vertical="top"/>
    </xf>
    <xf numFmtId="0" fontId="30" fillId="0" borderId="0">
      <alignment vertical="top"/>
    </xf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247" fontId="22" fillId="0" borderId="0"/>
    <xf numFmtId="243" fontId="68" fillId="0" borderId="0" applyFont="0" applyFill="0" applyBorder="0" applyAlignment="0" applyProtection="0">
      <alignment horizontal="right"/>
    </xf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47" fontId="22" fillId="0" borderId="0"/>
    <xf numFmtId="0" fontId="22" fillId="0" borderId="0"/>
    <xf numFmtId="0" fontId="70" fillId="0" borderId="0"/>
    <xf numFmtId="0" fontId="22" fillId="0" borderId="0"/>
    <xf numFmtId="0" fontId="22" fillId="0" borderId="0"/>
    <xf numFmtId="0" fontId="70" fillId="0" borderId="0"/>
    <xf numFmtId="0" fontId="58" fillId="0" borderId="0"/>
    <xf numFmtId="0" fontId="22" fillId="0" borderId="0"/>
    <xf numFmtId="228" fontId="22" fillId="0" borderId="0"/>
    <xf numFmtId="0" fontId="58" fillId="0" borderId="0"/>
    <xf numFmtId="0" fontId="58" fillId="0" borderId="0"/>
    <xf numFmtId="228" fontId="22" fillId="0" borderId="0"/>
    <xf numFmtId="0" fontId="70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0" fontId="1" fillId="0" borderId="0"/>
    <xf numFmtId="0" fontId="1" fillId="0" borderId="0"/>
    <xf numFmtId="0" fontId="1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0" fontId="22" fillId="0" borderId="0"/>
    <xf numFmtId="0" fontId="43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0" fontId="32" fillId="0" borderId="0"/>
    <xf numFmtId="0" fontId="92" fillId="0" borderId="0"/>
    <xf numFmtId="0" fontId="22" fillId="0" borderId="0"/>
    <xf numFmtId="228" fontId="22" fillId="0" borderId="0"/>
    <xf numFmtId="228" fontId="22" fillId="0" borderId="0"/>
    <xf numFmtId="228" fontId="22" fillId="0" borderId="0"/>
    <xf numFmtId="0" fontId="22" fillId="0" borderId="0"/>
    <xf numFmtId="0" fontId="5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228" fontId="22" fillId="0" borderId="0"/>
    <xf numFmtId="228" fontId="22" fillId="0" borderId="0"/>
    <xf numFmtId="0" fontId="58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47" fontId="1" fillId="0" borderId="0"/>
    <xf numFmtId="243" fontId="68" fillId="0" borderId="0" applyFont="0" applyFill="0" applyBorder="0" applyAlignment="0" applyProtection="0">
      <alignment horizontal="right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247" fontId="1" fillId="0" borderId="0"/>
    <xf numFmtId="0" fontId="22" fillId="0" borderId="0"/>
    <xf numFmtId="0" fontId="22" fillId="0" borderId="0"/>
    <xf numFmtId="0" fontId="58" fillId="0" borderId="0"/>
    <xf numFmtId="0" fontId="66" fillId="0" borderId="0"/>
    <xf numFmtId="0" fontId="58" fillId="0" borderId="0"/>
    <xf numFmtId="0" fontId="58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32" fillId="0" borderId="0"/>
    <xf numFmtId="0" fontId="58" fillId="0" borderId="0"/>
    <xf numFmtId="0" fontId="66" fillId="0" borderId="0"/>
    <xf numFmtId="0" fontId="66" fillId="0" borderId="0"/>
    <xf numFmtId="0" fontId="58" fillId="0" borderId="0"/>
    <xf numFmtId="0" fontId="5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6" fillId="0" borderId="0"/>
    <xf numFmtId="0" fontId="1" fillId="0" borderId="0"/>
    <xf numFmtId="0" fontId="58" fillId="0" borderId="0"/>
    <xf numFmtId="0" fontId="22" fillId="0" borderId="0"/>
    <xf numFmtId="0" fontId="66" fillId="0" borderId="0"/>
    <xf numFmtId="0" fontId="22" fillId="0" borderId="0"/>
    <xf numFmtId="0" fontId="22" fillId="0" borderId="0"/>
    <xf numFmtId="0" fontId="6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6" fillId="0" borderId="0"/>
    <xf numFmtId="0" fontId="22" fillId="0" borderId="0"/>
    <xf numFmtId="0" fontId="58" fillId="0" borderId="0"/>
    <xf numFmtId="0" fontId="66" fillId="0" borderId="0"/>
    <xf numFmtId="0" fontId="22" fillId="0" borderId="0"/>
    <xf numFmtId="0" fontId="22" fillId="0" borderId="0"/>
    <xf numFmtId="0" fontId="43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0" fontId="58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0" fontId="58" fillId="0" borderId="0"/>
    <xf numFmtId="0" fontId="58" fillId="0" borderId="0"/>
    <xf numFmtId="0" fontId="58" fillId="0" borderId="0"/>
    <xf numFmtId="247" fontId="1" fillId="0" borderId="0"/>
    <xf numFmtId="243" fontId="68" fillId="0" borderId="0" applyFont="0" applyFill="0" applyBorder="0" applyAlignment="0" applyProtection="0">
      <alignment horizontal="right"/>
    </xf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0" fontId="1" fillId="0" borderId="0"/>
    <xf numFmtId="228" fontId="22" fillId="0" borderId="0"/>
    <xf numFmtId="228" fontId="22" fillId="0" borderId="0"/>
    <xf numFmtId="0" fontId="22" fillId="0" borderId="0"/>
    <xf numFmtId="228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1" fillId="0" borderId="0"/>
    <xf numFmtId="0" fontId="131" fillId="0" borderId="0"/>
    <xf numFmtId="228" fontId="22" fillId="0" borderId="0"/>
    <xf numFmtId="228" fontId="22" fillId="0" borderId="0"/>
    <xf numFmtId="0" fontId="43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47" fontId="1" fillId="0" borderId="0"/>
    <xf numFmtId="0" fontId="1" fillId="0" borderId="0"/>
    <xf numFmtId="0" fontId="67" fillId="0" borderId="0"/>
    <xf numFmtId="228" fontId="22" fillId="0" borderId="0"/>
    <xf numFmtId="0" fontId="22" fillId="0" borderId="0"/>
    <xf numFmtId="228" fontId="22" fillId="0" borderId="0"/>
    <xf numFmtId="0" fontId="66" fillId="0" borderId="0"/>
    <xf numFmtId="0" fontId="1" fillId="0" borderId="0"/>
    <xf numFmtId="0" fontId="66" fillId="0" borderId="0"/>
    <xf numFmtId="228" fontId="22" fillId="0" borderId="0"/>
    <xf numFmtId="228" fontId="22" fillId="0" borderId="0"/>
    <xf numFmtId="228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8" fontId="22" fillId="0" borderId="0"/>
    <xf numFmtId="228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8" fontId="22" fillId="0" borderId="0"/>
    <xf numFmtId="228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8" fontId="22" fillId="0" borderId="0"/>
    <xf numFmtId="228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8" fontId="22" fillId="0" borderId="0"/>
    <xf numFmtId="228" fontId="22" fillId="0" borderId="0"/>
    <xf numFmtId="0" fontId="1" fillId="0" borderId="0"/>
    <xf numFmtId="0" fontId="1" fillId="0" borderId="0"/>
    <xf numFmtId="0" fontId="1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0" fontId="1" fillId="0" borderId="0"/>
    <xf numFmtId="0" fontId="1" fillId="0" borderId="0"/>
    <xf numFmtId="0" fontId="1" fillId="0" borderId="0"/>
    <xf numFmtId="228" fontId="22" fillId="0" borderId="0"/>
    <xf numFmtId="228" fontId="22" fillId="0" borderId="0"/>
    <xf numFmtId="0" fontId="1" fillId="0" borderId="0"/>
    <xf numFmtId="228" fontId="22" fillId="0" borderId="0"/>
    <xf numFmtId="228" fontId="22" fillId="0" borderId="0"/>
    <xf numFmtId="228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28" fontId="22" fillId="0" borderId="0"/>
    <xf numFmtId="0" fontId="22" fillId="0" borderId="0"/>
    <xf numFmtId="0" fontId="58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0" fontId="22" fillId="0" borderId="0"/>
    <xf numFmtId="0" fontId="58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243" fontId="68" fillId="0" borderId="0" applyFont="0" applyFill="0" applyBorder="0" applyAlignment="0" applyProtection="0">
      <alignment horizontal="right"/>
    </xf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0" fontId="22" fillId="0" borderId="0"/>
    <xf numFmtId="228" fontId="22" fillId="0" borderId="0"/>
    <xf numFmtId="228" fontId="22" fillId="0" borderId="0"/>
    <xf numFmtId="228" fontId="22" fillId="0" borderId="0"/>
    <xf numFmtId="0" fontId="22" fillId="0" borderId="0">
      <alignment wrapText="1"/>
    </xf>
    <xf numFmtId="0" fontId="22" fillId="0" borderId="0">
      <alignment wrapText="1"/>
    </xf>
    <xf numFmtId="0" fontId="43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0" fontId="22" fillId="0" borderId="0"/>
    <xf numFmtId="228" fontId="22" fillId="0" borderId="0"/>
    <xf numFmtId="0" fontId="22" fillId="0" borderId="0"/>
    <xf numFmtId="0" fontId="1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0" fontId="1" fillId="0" borderId="0"/>
    <xf numFmtId="0" fontId="1" fillId="0" borderId="0"/>
    <xf numFmtId="0" fontId="1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8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7" fontId="1" fillId="0" borderId="0"/>
    <xf numFmtId="243" fontId="68" fillId="0" borderId="0" applyFont="0" applyFill="0" applyBorder="0" applyAlignment="0" applyProtection="0">
      <alignment horizontal="right"/>
    </xf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0" fontId="22" fillId="0" borderId="0"/>
    <xf numFmtId="228" fontId="22" fillId="0" borderId="0"/>
    <xf numFmtId="228" fontId="22" fillId="0" borderId="0"/>
    <xf numFmtId="228" fontId="22" fillId="0" borderId="0"/>
    <xf numFmtId="0" fontId="33" fillId="0" borderId="0"/>
    <xf numFmtId="0" fontId="33" fillId="0" borderId="0"/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33" fillId="0" borderId="0"/>
    <xf numFmtId="0" fontId="33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0" fontId="1" fillId="0" borderId="0"/>
    <xf numFmtId="228" fontId="22" fillId="0" borderId="0"/>
    <xf numFmtId="0" fontId="58" fillId="0" borderId="0"/>
    <xf numFmtId="0" fontId="22" fillId="0" borderId="0">
      <alignment wrapText="1"/>
    </xf>
    <xf numFmtId="228" fontId="22" fillId="0" borderId="0"/>
    <xf numFmtId="228" fontId="22" fillId="0" borderId="0"/>
    <xf numFmtId="228" fontId="22" fillId="0" borderId="0"/>
    <xf numFmtId="0" fontId="1" fillId="0" borderId="0"/>
    <xf numFmtId="0" fontId="1" fillId="0" borderId="0"/>
    <xf numFmtId="0" fontId="1" fillId="0" borderId="0"/>
    <xf numFmtId="228" fontId="22" fillId="0" borderId="0"/>
    <xf numFmtId="228" fontId="22" fillId="0" borderId="0"/>
    <xf numFmtId="0" fontId="1" fillId="0" borderId="0"/>
    <xf numFmtId="0" fontId="1" fillId="0" borderId="0"/>
    <xf numFmtId="0" fontId="1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0" fontId="22" fillId="0" borderId="0">
      <alignment wrapText="1"/>
    </xf>
    <xf numFmtId="0" fontId="58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228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7" fontId="1" fillId="0" borderId="0"/>
    <xf numFmtId="243" fontId="68" fillId="0" borderId="0" applyFont="0" applyFill="0" applyBorder="0" applyAlignment="0" applyProtection="0">
      <alignment horizontal="right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2" fillId="0" borderId="0"/>
    <xf numFmtId="0" fontId="22" fillId="0" borderId="0"/>
    <xf numFmtId="0" fontId="70" fillId="0" borderId="0"/>
    <xf numFmtId="0" fontId="30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30" fillId="0" borderId="0"/>
    <xf numFmtId="228" fontId="22" fillId="0" borderId="0"/>
    <xf numFmtId="0" fontId="2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66" fillId="0" borderId="0"/>
    <xf numFmtId="247" fontId="1" fillId="0" borderId="0"/>
    <xf numFmtId="243" fontId="68" fillId="0" borderId="0" applyFont="0" applyFill="0" applyBorder="0" applyAlignment="0" applyProtection="0">
      <alignment horizontal="right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2" fillId="0" borderId="0"/>
    <xf numFmtId="0" fontId="1" fillId="0" borderId="0"/>
    <xf numFmtId="0" fontId="22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2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247" fontId="1" fillId="0" borderId="0"/>
    <xf numFmtId="0" fontId="30" fillId="0" borderId="0"/>
    <xf numFmtId="0" fontId="22" fillId="0" borderId="0"/>
    <xf numFmtId="0" fontId="22" fillId="0" borderId="0"/>
    <xf numFmtId="0" fontId="68" fillId="0" borderId="0"/>
    <xf numFmtId="0" fontId="1" fillId="0" borderId="0"/>
    <xf numFmtId="0" fontId="58" fillId="0" borderId="0"/>
    <xf numFmtId="0" fontId="132" fillId="0" borderId="0"/>
    <xf numFmtId="0" fontId="22" fillId="0" borderId="0"/>
    <xf numFmtId="0" fontId="133" fillId="0" borderId="0"/>
    <xf numFmtId="248" fontId="68" fillId="0" borderId="0" applyFont="0" applyFill="0" applyBorder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32" fillId="63" borderId="33" applyNumberFormat="0" applyFont="0" applyAlignment="0" applyProtection="0"/>
    <xf numFmtId="0" fontId="134" fillId="8" borderId="8" applyNumberFormat="0" applyFont="0" applyAlignment="0" applyProtection="0"/>
    <xf numFmtId="0" fontId="33" fillId="8" borderId="8" applyNumberFormat="0" applyFont="0" applyAlignment="0" applyProtection="0"/>
    <xf numFmtId="0" fontId="1" fillId="8" borderId="8" applyNumberFormat="0" applyFont="0" applyAlignment="0" applyProtection="0"/>
    <xf numFmtId="0" fontId="33" fillId="8" borderId="8" applyNumberFormat="0" applyFont="0" applyAlignment="0" applyProtection="0"/>
    <xf numFmtId="0" fontId="1" fillId="8" borderId="8" applyNumberFormat="0" applyFont="0" applyAlignment="0" applyProtection="0"/>
    <xf numFmtId="0" fontId="32" fillId="63" borderId="33" applyNumberFormat="0" applyFont="0" applyAlignment="0" applyProtection="0"/>
    <xf numFmtId="0" fontId="1" fillId="8" borderId="8" applyNumberFormat="0" applyFont="0" applyAlignment="0" applyProtection="0"/>
    <xf numFmtId="0" fontId="134" fillId="8" borderId="8" applyNumberFormat="0" applyFont="0" applyAlignment="0" applyProtection="0"/>
    <xf numFmtId="0" fontId="134" fillId="8" borderId="8" applyNumberFormat="0" applyFont="0" applyAlignment="0" applyProtection="0"/>
    <xf numFmtId="0" fontId="134" fillId="8" borderId="8" applyNumberFormat="0" applyFont="0" applyAlignment="0" applyProtection="0"/>
    <xf numFmtId="0" fontId="134" fillId="8" borderId="8" applyNumberFormat="0" applyFont="0" applyAlignment="0" applyProtection="0"/>
    <xf numFmtId="0" fontId="134" fillId="8" borderId="8" applyNumberFormat="0" applyFont="0" applyAlignment="0" applyProtection="0"/>
    <xf numFmtId="0" fontId="134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249" fontId="135" fillId="0" borderId="0" applyBorder="0" applyProtection="0">
      <alignment horizontal="right"/>
    </xf>
    <xf numFmtId="249" fontId="136" fillId="76" borderId="0" applyBorder="0" applyProtection="0">
      <alignment horizontal="right"/>
    </xf>
    <xf numFmtId="249" fontId="137" fillId="0" borderId="18" applyBorder="0"/>
    <xf numFmtId="249" fontId="138" fillId="0" borderId="0" applyBorder="0" applyProtection="0">
      <alignment horizontal="right"/>
    </xf>
    <xf numFmtId="250" fontId="138" fillId="0" borderId="0" applyBorder="0" applyProtection="0">
      <alignment horizontal="right"/>
    </xf>
    <xf numFmtId="250" fontId="139" fillId="76" borderId="0" applyProtection="0">
      <alignment horizontal="right"/>
    </xf>
    <xf numFmtId="37" fontId="28" fillId="0" borderId="0" applyFill="0" applyBorder="0" applyProtection="0">
      <alignment horizontal="right"/>
    </xf>
    <xf numFmtId="175" fontId="21" fillId="0" borderId="0" applyFont="0" applyFill="0" applyBorder="0" applyProtection="0">
      <alignment horizontal="right"/>
    </xf>
    <xf numFmtId="251" fontId="135" fillId="0" borderId="0" applyFill="0" applyBorder="0" applyProtection="0"/>
    <xf numFmtId="0" fontId="49" fillId="59" borderId="0">
      <alignment horizontal="right"/>
    </xf>
    <xf numFmtId="0" fontId="22" fillId="0" borderId="0">
      <alignment horizontal="right"/>
    </xf>
    <xf numFmtId="0" fontId="140" fillId="60" borderId="50" applyNumberFormat="0" applyAlignment="0" applyProtection="0"/>
    <xf numFmtId="0" fontId="140" fillId="60" borderId="50" applyNumberFormat="0" applyAlignment="0" applyProtection="0"/>
    <xf numFmtId="0" fontId="141" fillId="6" borderId="5" applyNumberFormat="0" applyAlignment="0" applyProtection="0"/>
    <xf numFmtId="0" fontId="140" fillId="60" borderId="50" applyNumberFormat="0" applyAlignment="0" applyProtection="0"/>
    <xf numFmtId="0" fontId="141" fillId="6" borderId="5" applyNumberFormat="0" applyAlignment="0" applyProtection="0"/>
    <xf numFmtId="0" fontId="141" fillId="6" borderId="5" applyNumberFormat="0" applyAlignment="0" applyProtection="0"/>
    <xf numFmtId="0" fontId="141" fillId="6" borderId="5" applyNumberFormat="0" applyAlignment="0" applyProtection="0"/>
    <xf numFmtId="0" fontId="141" fillId="6" borderId="5" applyNumberFormat="0" applyAlignment="0" applyProtection="0"/>
    <xf numFmtId="0" fontId="141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142" fillId="0" borderId="0" applyProtection="0">
      <alignment horizontal="left"/>
    </xf>
    <xf numFmtId="0" fontId="142" fillId="0" borderId="0" applyFill="0" applyBorder="0" applyProtection="0">
      <alignment horizontal="left"/>
    </xf>
    <xf numFmtId="0" fontId="143" fillId="0" borderId="0" applyFill="0" applyBorder="0" applyProtection="0">
      <alignment horizontal="left"/>
    </xf>
    <xf numFmtId="1" fontId="144" fillId="0" borderId="0" applyProtection="0">
      <alignment horizontal="right" vertical="center"/>
    </xf>
    <xf numFmtId="230" fontId="145" fillId="0" borderId="25">
      <alignment vertical="center"/>
    </xf>
    <xf numFmtId="2" fontId="39" fillId="0" borderId="0"/>
    <xf numFmtId="226" fontId="146" fillId="0" borderId="0" applyFill="0" applyBorder="0" applyAlignment="0" applyProtection="0"/>
    <xf numFmtId="197" fontId="22" fillId="0" borderId="0" applyFont="0" applyFill="0" applyBorder="0" applyAlignment="0" applyProtection="0"/>
    <xf numFmtId="252" fontId="27" fillId="0" borderId="0" applyFont="0" applyFill="0" applyBorder="0" applyAlignment="0" applyProtection="0"/>
    <xf numFmtId="253" fontId="147" fillId="59" borderId="19" applyFill="0" applyBorder="0" applyAlignment="0" applyProtection="0">
      <alignment horizontal="right"/>
      <protection locked="0"/>
    </xf>
    <xf numFmtId="254" fontId="147" fillId="67" borderId="0" applyFill="0" applyBorder="0" applyAlignment="0" applyProtection="0">
      <protection hidden="1"/>
    </xf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255" fontId="135" fillId="0" borderId="0" applyBorder="0" applyProtection="0">
      <alignment horizontal="right"/>
    </xf>
    <xf numFmtId="255" fontId="136" fillId="76" borderId="0" applyProtection="0">
      <alignment horizontal="right"/>
    </xf>
    <xf numFmtId="255" fontId="138" fillId="0" borderId="0" applyFont="0" applyBorder="0" applyProtection="0">
      <alignment horizontal="right"/>
    </xf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56" fontId="39" fillId="0" borderId="0" applyFont="0" applyFill="0" applyBorder="0" applyProtection="0">
      <alignment horizontal="right"/>
    </xf>
    <xf numFmtId="9" fontId="22" fillId="0" borderId="0"/>
    <xf numFmtId="257" fontId="22" fillId="0" borderId="0" applyFill="0" applyBorder="0">
      <alignment horizontal="right"/>
      <protection locked="0"/>
    </xf>
    <xf numFmtId="1" fontId="29" fillId="0" borderId="0"/>
    <xf numFmtId="240" fontId="22" fillId="0" borderId="0">
      <protection locked="0"/>
    </xf>
    <xf numFmtId="226" fontId="22" fillId="0" borderId="0" applyFont="0" applyFill="0" applyBorder="0" applyAlignment="0" applyProtection="0"/>
    <xf numFmtId="195" fontId="27" fillId="0" borderId="0" applyFill="0" applyBorder="0" applyAlignment="0"/>
    <xf numFmtId="196" fontId="27" fillId="0" borderId="0" applyFill="0" applyBorder="0" applyAlignment="0"/>
    <xf numFmtId="195" fontId="27" fillId="0" borderId="0" applyFill="0" applyBorder="0" applyAlignment="0"/>
    <xf numFmtId="198" fontId="22" fillId="0" borderId="0" applyFill="0" applyBorder="0" applyAlignment="0"/>
    <xf numFmtId="196" fontId="27" fillId="0" borderId="0" applyFill="0" applyBorder="0" applyAlignment="0"/>
    <xf numFmtId="10" fontId="39" fillId="0" borderId="0"/>
    <xf numFmtId="10" fontId="39" fillId="71" borderId="0"/>
    <xf numFmtId="9" fontId="39" fillId="0" borderId="0" applyFont="0" applyFill="0" applyBorder="0" applyAlignment="0" applyProtection="0"/>
    <xf numFmtId="201" fontId="30" fillId="0" borderId="0"/>
    <xf numFmtId="258" fontId="148" fillId="67" borderId="0" applyBorder="0" applyAlignment="0">
      <protection hidden="1"/>
    </xf>
    <xf numFmtId="1" fontId="148" fillId="67" borderId="0">
      <alignment horizontal="center"/>
    </xf>
    <xf numFmtId="0" fontId="58" fillId="0" borderId="0" applyNumberFormat="0" applyFont="0" applyFill="0" applyBorder="0" applyAlignment="0" applyProtection="0">
      <alignment horizontal="left"/>
    </xf>
    <xf numFmtId="15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0" fontId="119" fillId="0" borderId="26">
      <alignment horizontal="center"/>
    </xf>
    <xf numFmtId="3" fontId="58" fillId="0" borderId="0" applyFont="0" applyFill="0" applyBorder="0" applyAlignment="0" applyProtection="0"/>
    <xf numFmtId="0" fontId="58" fillId="77" borderId="0" applyNumberFormat="0" applyFont="0" applyBorder="0" applyAlignment="0" applyProtection="0"/>
    <xf numFmtId="0" fontId="58" fillId="0" borderId="0">
      <alignment horizontal="right"/>
      <protection locked="0"/>
    </xf>
    <xf numFmtId="222" fontId="149" fillId="0" borderId="0" applyNumberFormat="0" applyFill="0" applyBorder="0" applyAlignment="0" applyProtection="0">
      <alignment horizontal="left"/>
    </xf>
    <xf numFmtId="0" fontId="150" fillId="65" borderId="0"/>
    <xf numFmtId="0" fontId="29" fillId="0" borderId="0" applyNumberFormat="0" applyFill="0" applyBorder="0" applyProtection="0">
      <alignment horizontal="right" vertical="center"/>
    </xf>
    <xf numFmtId="0" fontId="151" fillId="0" borderId="51">
      <alignment vertical="center"/>
    </xf>
    <xf numFmtId="259" fontId="22" fillId="0" borderId="0" applyFill="0" applyBorder="0">
      <alignment horizontal="right"/>
      <protection hidden="1"/>
    </xf>
    <xf numFmtId="0" fontId="152" fillId="64" borderId="19">
      <alignment horizontal="center" vertical="center" wrapText="1"/>
      <protection hidden="1"/>
    </xf>
    <xf numFmtId="0" fontId="58" fillId="78" borderId="52"/>
    <xf numFmtId="0" fontId="27" fillId="79" borderId="0" applyNumberFormat="0" applyFont="0" applyBorder="0" applyAlignment="0" applyProtection="0"/>
    <xf numFmtId="42" fontId="153" fillId="0" borderId="0" applyFill="0" applyBorder="0" applyAlignment="0" applyProtection="0"/>
    <xf numFmtId="41" fontId="154" fillId="0" borderId="0"/>
    <xf numFmtId="0" fontId="68" fillId="0" borderId="0"/>
    <xf numFmtId="0" fontId="155" fillId="0" borderId="0">
      <alignment horizontal="right"/>
    </xf>
    <xf numFmtId="0" fontId="79" fillId="0" borderId="0">
      <alignment horizontal="left"/>
    </xf>
    <xf numFmtId="226" fontId="156" fillId="0" borderId="44"/>
    <xf numFmtId="260" fontId="38" fillId="73" borderId="0" applyFont="0" applyBorder="0"/>
    <xf numFmtId="0" fontId="157" fillId="0" borderId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2" fillId="0" borderId="0">
      <alignment vertical="top"/>
    </xf>
    <xf numFmtId="41" fontId="22" fillId="0" borderId="0" applyFont="0" applyFill="0" applyBorder="0" applyAlignment="0" applyProtection="0"/>
    <xf numFmtId="0" fontId="75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7" fillId="0" borderId="0">
      <alignment vertical="top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7" fillId="0" borderId="0">
      <alignment vertical="top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44" fontId="22" fillId="0" borderId="0" applyFont="0" applyFill="0" applyBorder="0" applyAlignment="0" applyProtection="0"/>
    <xf numFmtId="0" fontId="27" fillId="0" borderId="0">
      <alignment vertical="top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58" fillId="79" borderId="19" applyNumberFormat="0" applyProtection="0">
      <alignment horizontal="center" vertical="center"/>
    </xf>
    <xf numFmtId="0" fontId="27" fillId="0" borderId="0">
      <alignment vertical="top"/>
    </xf>
    <xf numFmtId="0" fontId="40" fillId="79" borderId="19" applyNumberFormat="0" applyProtection="0">
      <alignment horizontal="center" vertical="center" wrapText="1"/>
    </xf>
    <xf numFmtId="0" fontId="40" fillId="79" borderId="19" applyNumberFormat="0" applyProtection="0">
      <alignment horizontal="center" vertical="center"/>
    </xf>
    <xf numFmtId="0" fontId="40" fillId="79" borderId="19" applyNumberFormat="0" applyProtection="0">
      <alignment horizontal="center" vertical="center" wrapText="1"/>
    </xf>
    <xf numFmtId="0" fontId="159" fillId="0" borderId="0" applyNumberFormat="0" applyFill="0" applyBorder="0" applyAlignment="0" applyProtection="0"/>
    <xf numFmtId="0" fontId="22" fillId="37" borderId="19" applyNumberFormat="0" applyProtection="0">
      <alignment horizontal="left" vertical="center"/>
    </xf>
    <xf numFmtId="0" fontId="22" fillId="37" borderId="19" applyNumberFormat="0" applyProtection="0">
      <alignment horizontal="left" vertical="center"/>
    </xf>
    <xf numFmtId="0" fontId="27" fillId="0" borderId="0">
      <alignment vertical="top"/>
    </xf>
    <xf numFmtId="0" fontId="40" fillId="35" borderId="19" applyNumberFormat="0" applyProtection="0">
      <alignment horizontal="left" vertical="center" wrapText="1"/>
    </xf>
    <xf numFmtId="0" fontId="27" fillId="0" borderId="0">
      <alignment vertical="top"/>
    </xf>
    <xf numFmtId="0" fontId="27" fillId="0" borderId="0">
      <alignment vertical="top"/>
    </xf>
    <xf numFmtId="0" fontId="95" fillId="0" borderId="0" applyNumberFormat="0" applyFill="0" applyBorder="0" applyAlignment="0" applyProtection="0"/>
    <xf numFmtId="247" fontId="40" fillId="80" borderId="19" applyNumberFormat="0" applyProtection="0">
      <alignment horizontal="center" vertical="center" wrapText="1"/>
    </xf>
    <xf numFmtId="0" fontId="22" fillId="37" borderId="19" applyNumberFormat="0" applyProtection="0">
      <alignment horizontal="left" vertical="center" wrapText="1"/>
    </xf>
    <xf numFmtId="0" fontId="27" fillId="0" borderId="0">
      <alignment vertical="top"/>
    </xf>
    <xf numFmtId="0" fontId="40" fillId="35" borderId="19" applyNumberFormat="0" applyProtection="0">
      <alignment horizontal="left" vertical="center" wrapText="1"/>
    </xf>
    <xf numFmtId="0" fontId="27" fillId="0" borderId="0">
      <alignment vertical="top"/>
    </xf>
    <xf numFmtId="0" fontId="27" fillId="0" borderId="0">
      <alignment vertical="top"/>
    </xf>
    <xf numFmtId="0" fontId="160" fillId="81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43" fontId="26" fillId="0" borderId="0" applyFont="0" applyFill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68" fontId="22" fillId="0" borderId="0" applyFont="0" applyFill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44" fontId="22" fillId="0" borderId="0" applyFont="0" applyFill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261" fontId="39" fillId="0" borderId="0" applyFont="0" applyFill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261" fontId="39" fillId="0" borderId="0" applyFont="0" applyFill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0" borderId="0" applyNumberFormat="0" applyBorder="0" applyAlignment="0"/>
    <xf numFmtId="0" fontId="161" fillId="0" borderId="0" applyNumberFormat="0" applyBorder="0" applyAlignment="0"/>
    <xf numFmtId="0" fontId="162" fillId="0" borderId="0" applyNumberFormat="0" applyBorder="0" applyAlignment="0"/>
    <xf numFmtId="0" fontId="51" fillId="0" borderId="0" applyNumberFormat="0" applyFill="0" applyBorder="0" applyProtection="0">
      <alignment horizontal="left" vertical="center"/>
    </xf>
    <xf numFmtId="0" fontId="51" fillId="0" borderId="18" applyNumberFormat="0" applyFill="0" applyProtection="0">
      <alignment horizontal="left" vertical="center"/>
    </xf>
    <xf numFmtId="262" fontId="38" fillId="82" borderId="0" applyNumberFormat="0" applyFont="0" applyBorder="0">
      <alignment horizontal="center" vertical="center"/>
      <protection locked="0"/>
    </xf>
    <xf numFmtId="9" fontId="22" fillId="0" borderId="0"/>
    <xf numFmtId="0" fontId="52" fillId="0" borderId="0" applyFill="0" applyBorder="0" applyProtection="0">
      <alignment horizontal="center" vertical="center"/>
    </xf>
    <xf numFmtId="0" fontId="163" fillId="0" borderId="0" applyBorder="0" applyProtection="0">
      <alignment vertical="center"/>
    </xf>
    <xf numFmtId="201" fontId="22" fillId="0" borderId="28" applyBorder="0" applyProtection="0">
      <alignment horizontal="right" vertical="center"/>
    </xf>
    <xf numFmtId="0" fontId="164" fillId="83" borderId="0" applyBorder="0" applyProtection="0">
      <alignment horizontal="centerContinuous" vertical="center"/>
    </xf>
    <xf numFmtId="0" fontId="164" fillId="81" borderId="28" applyBorder="0" applyProtection="0">
      <alignment horizontal="centerContinuous" vertical="center"/>
    </xf>
    <xf numFmtId="0" fontId="165" fillId="0" borderId="0"/>
    <xf numFmtId="0" fontId="52" fillId="0" borderId="0" applyFill="0" applyBorder="0" applyProtection="0"/>
    <xf numFmtId="0" fontId="133" fillId="0" borderId="0"/>
    <xf numFmtId="0" fontId="166" fillId="0" borderId="0" applyFill="0" applyBorder="0" applyProtection="0">
      <alignment horizontal="left"/>
    </xf>
    <xf numFmtId="0" fontId="167" fillId="0" borderId="0" applyFill="0" applyBorder="0" applyProtection="0">
      <alignment horizontal="left" vertical="top"/>
    </xf>
    <xf numFmtId="0" fontId="168" fillId="0" borderId="0">
      <alignment horizontal="centerContinuous"/>
    </xf>
    <xf numFmtId="230" fontId="22" fillId="37" borderId="53" applyNumberFormat="0" applyAlignment="0">
      <alignment vertical="center"/>
    </xf>
    <xf numFmtId="230" fontId="169" fillId="84" borderId="54" applyNumberFormat="0" applyBorder="0" applyAlignment="0" applyProtection="0">
      <alignment vertical="center"/>
    </xf>
    <xf numFmtId="230" fontId="22" fillId="37" borderId="53" applyNumberFormat="0" applyProtection="0">
      <alignment horizontal="centerContinuous" vertical="center"/>
    </xf>
    <xf numFmtId="230" fontId="170" fillId="85" borderId="0" applyNumberFormat="0" applyBorder="0" applyAlignment="0" applyProtection="0">
      <alignment vertical="center"/>
    </xf>
    <xf numFmtId="230" fontId="22" fillId="84" borderId="0" applyBorder="0" applyAlignment="0" applyProtection="0">
      <alignment vertical="center"/>
    </xf>
    <xf numFmtId="49" fontId="28" fillId="0" borderId="28">
      <alignment vertical="center"/>
    </xf>
    <xf numFmtId="0" fontId="171" fillId="0" borderId="0"/>
    <xf numFmtId="0" fontId="172" fillId="0" borderId="0"/>
    <xf numFmtId="49" fontId="30" fillId="0" borderId="0" applyFill="0" applyBorder="0" applyAlignment="0"/>
    <xf numFmtId="263" fontId="27" fillId="0" borderId="0" applyFill="0" applyBorder="0" applyAlignment="0"/>
    <xf numFmtId="264" fontId="27" fillId="0" borderId="0" applyFill="0" applyBorder="0" applyAlignment="0"/>
    <xf numFmtId="0" fontId="23" fillId="0" borderId="0" applyNumberFormat="0" applyFont="0" applyFill="0" applyBorder="0" applyProtection="0">
      <alignment horizontal="left" vertical="top" wrapText="1"/>
    </xf>
    <xf numFmtId="18" fontId="68" fillId="0" borderId="0" applyFill="0" applyBorder="0" applyAlignment="0" applyProtection="0"/>
    <xf numFmtId="0" fontId="2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0" fontId="173" fillId="0" borderId="0"/>
    <xf numFmtId="0" fontId="174" fillId="0" borderId="0" applyNumberFormat="0" applyFill="0" applyBorder="0" applyAlignment="0" applyProtection="0"/>
    <xf numFmtId="0" fontId="175" fillId="0" borderId="0" applyNumberFormat="0" applyBorder="0" applyAlignment="0" applyProtection="0"/>
    <xf numFmtId="0" fontId="175" fillId="0" borderId="0" applyNumberFormat="0" applyBorder="0" applyAlignment="0" applyProtection="0"/>
    <xf numFmtId="265" fontId="176" fillId="81" borderId="0" applyNumberFormat="0" applyProtection="0">
      <alignment horizontal="left" vertical="center"/>
    </xf>
    <xf numFmtId="0" fontId="177" fillId="0" borderId="0" applyNumberFormat="0" applyProtection="0">
      <alignment horizontal="left" vertical="center"/>
    </xf>
    <xf numFmtId="0" fontId="178" fillId="0" borderId="0">
      <alignment horizontal="left"/>
    </xf>
    <xf numFmtId="0" fontId="58" fillId="0" borderId="0" applyBorder="0"/>
    <xf numFmtId="1" fontId="27" fillId="69" borderId="0" applyNumberFormat="0" applyFont="0" applyBorder="0" applyProtection="0">
      <alignment horizontal="left"/>
    </xf>
    <xf numFmtId="266" fontId="22" fillId="0" borderId="0" applyNumberFormat="0" applyFill="0" applyBorder="0" applyProtection="0">
      <alignment vertical="top"/>
    </xf>
    <xf numFmtId="0" fontId="179" fillId="0" borderId="55" applyNumberFormat="0" applyFill="0" applyAlignment="0" applyProtection="0"/>
    <xf numFmtId="0" fontId="15" fillId="0" borderId="9" applyNumberFormat="0" applyFill="0" applyAlignment="0" applyProtection="0"/>
    <xf numFmtId="0" fontId="179" fillId="0" borderId="55" applyNumberFormat="0" applyFill="0" applyAlignment="0" applyProtection="0"/>
    <xf numFmtId="0" fontId="180" fillId="0" borderId="9" applyNumberFormat="0" applyFill="0" applyAlignment="0" applyProtection="0"/>
    <xf numFmtId="0" fontId="179" fillId="0" borderId="55" applyNumberFormat="0" applyFill="0" applyAlignment="0" applyProtection="0"/>
    <xf numFmtId="0" fontId="180" fillId="0" borderId="9" applyNumberFormat="0" applyFill="0" applyAlignment="0" applyProtection="0"/>
    <xf numFmtId="0" fontId="180" fillId="0" borderId="9" applyNumberFormat="0" applyFill="0" applyAlignment="0" applyProtection="0"/>
    <xf numFmtId="0" fontId="180" fillId="0" borderId="9" applyNumberFormat="0" applyFill="0" applyAlignment="0" applyProtection="0"/>
    <xf numFmtId="0" fontId="180" fillId="0" borderId="9" applyNumberFormat="0" applyFill="0" applyAlignment="0" applyProtection="0"/>
    <xf numFmtId="0" fontId="180" fillId="0" borderId="9" applyNumberFormat="0" applyFill="0" applyAlignment="0" applyProtection="0"/>
    <xf numFmtId="0" fontId="181" fillId="0" borderId="9" applyNumberFormat="0" applyFill="0" applyAlignment="0" applyProtection="0"/>
    <xf numFmtId="39" fontId="22" fillId="0" borderId="21">
      <protection locked="0"/>
    </xf>
    <xf numFmtId="6" fontId="168" fillId="0" borderId="21" applyFill="0" applyAlignment="0" applyProtection="0"/>
    <xf numFmtId="201" fontId="31" fillId="0" borderId="56"/>
    <xf numFmtId="0" fontId="182" fillId="0" borderId="0">
      <alignment horizontal="fill"/>
    </xf>
    <xf numFmtId="267" fontId="148" fillId="67" borderId="24" applyBorder="0">
      <alignment horizontal="right" vertical="center"/>
      <protection locked="0"/>
    </xf>
    <xf numFmtId="42" fontId="22" fillId="0" borderId="0" applyFont="0" applyFill="0" applyBorder="0" applyAlignment="0" applyProtection="0"/>
    <xf numFmtId="268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66" fontId="183" fillId="84" borderId="0" applyNumberFormat="0" applyBorder="0" applyProtection="0">
      <alignment horizontal="centerContinuous" vertical="center"/>
    </xf>
    <xf numFmtId="0" fontId="45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85" fillId="0" borderId="0"/>
    <xf numFmtId="1" fontId="185" fillId="0" borderId="0"/>
    <xf numFmtId="269" fontId="39" fillId="0" borderId="0" applyFont="0" applyFill="0" applyBorder="0" applyProtection="0">
      <alignment horizontal="right"/>
    </xf>
    <xf numFmtId="270" fontId="22" fillId="0" borderId="0"/>
    <xf numFmtId="271" fontId="135" fillId="0" borderId="0" applyFill="0" applyBorder="0" applyProtection="0"/>
    <xf numFmtId="0" fontId="22" fillId="0" borderId="0">
      <alignment horizontal="center"/>
    </xf>
    <xf numFmtId="272" fontId="28" fillId="0" borderId="28">
      <alignment horizontal="right"/>
    </xf>
    <xf numFmtId="273" fontId="22" fillId="0" borderId="0" applyFont="0" applyFill="0" applyBorder="0" applyAlignment="0" applyProtection="0"/>
    <xf numFmtId="274" fontId="42" fillId="0" borderId="0" applyFont="0" applyFill="0" applyBorder="0" applyProtection="0">
      <alignment horizontal="right"/>
    </xf>
    <xf numFmtId="0" fontId="22" fillId="0" borderId="0"/>
    <xf numFmtId="43" fontId="22" fillId="0" borderId="0" applyFont="0" applyFill="0" applyBorder="0" applyAlignment="0" applyProtection="0"/>
    <xf numFmtId="247" fontId="22" fillId="0" borderId="0"/>
    <xf numFmtId="0" fontId="186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17" fillId="33" borderId="0" xfId="0" applyFont="1" applyFill="1" applyAlignment="1">
      <alignment vertical="top"/>
    </xf>
    <xf numFmtId="0" fontId="17" fillId="33" borderId="0" xfId="0" applyFont="1" applyFill="1" applyBorder="1" applyAlignment="1">
      <alignment vertical="top"/>
    </xf>
    <xf numFmtId="0" fontId="18" fillId="33" borderId="0" xfId="0" applyFont="1" applyFill="1" applyAlignment="1">
      <alignment vertical="top"/>
    </xf>
    <xf numFmtId="0" fontId="20" fillId="33" borderId="0" xfId="0" applyFont="1" applyFill="1" applyAlignment="1">
      <alignment vertical="top"/>
    </xf>
    <xf numFmtId="0" fontId="20" fillId="33" borderId="11" xfId="0" applyFont="1" applyFill="1" applyBorder="1" applyAlignment="1">
      <alignment vertical="top" wrapText="1"/>
    </xf>
    <xf numFmtId="0" fontId="20" fillId="34" borderId="10" xfId="0" applyFont="1" applyFill="1" applyBorder="1" applyAlignment="1">
      <alignment vertical="top" wrapText="1"/>
    </xf>
    <xf numFmtId="0" fontId="17" fillId="34" borderId="15" xfId="0" applyFont="1" applyFill="1" applyBorder="1" applyAlignment="1">
      <alignment vertical="top" wrapText="1"/>
    </xf>
    <xf numFmtId="0" fontId="20" fillId="33" borderId="10" xfId="0" applyFont="1" applyFill="1" applyBorder="1" applyAlignment="1">
      <alignment vertical="top"/>
    </xf>
    <xf numFmtId="0" fontId="20" fillId="34" borderId="16" xfId="0" applyFont="1" applyFill="1" applyBorder="1" applyAlignment="1">
      <alignment vertical="top"/>
    </xf>
    <xf numFmtId="0" fontId="20" fillId="34" borderId="18" xfId="0" applyFont="1" applyFill="1" applyBorder="1" applyAlignment="1">
      <alignment vertical="top"/>
    </xf>
    <xf numFmtId="0" fontId="20" fillId="34" borderId="17" xfId="0" applyFont="1" applyFill="1" applyBorder="1" applyAlignment="1">
      <alignment vertical="top"/>
    </xf>
    <xf numFmtId="0" fontId="17" fillId="33" borderId="11" xfId="0" applyFont="1" applyFill="1" applyBorder="1" applyAlignment="1">
      <alignment vertical="top" wrapText="1"/>
    </xf>
    <xf numFmtId="0" fontId="20" fillId="34" borderId="15" xfId="0" applyFont="1" applyFill="1" applyBorder="1" applyAlignment="1">
      <alignment vertical="top" wrapText="1"/>
    </xf>
    <xf numFmtId="0" fontId="20" fillId="34" borderId="19" xfId="0" applyFont="1" applyFill="1" applyBorder="1" applyAlignment="1">
      <alignment vertical="top" wrapText="1"/>
    </xf>
    <xf numFmtId="0" fontId="20" fillId="34" borderId="15" xfId="0" applyFont="1" applyFill="1" applyBorder="1" applyAlignment="1">
      <alignment horizontal="center" vertical="center" textRotation="180"/>
    </xf>
    <xf numFmtId="0" fontId="17" fillId="0" borderId="0" xfId="0" applyFont="1" applyFill="1" applyBorder="1" applyAlignment="1">
      <alignment vertical="top"/>
    </xf>
    <xf numFmtId="0" fontId="17" fillId="0" borderId="0" xfId="0" applyNumberFormat="1" applyFont="1" applyFill="1" applyBorder="1" applyAlignment="1">
      <alignment vertical="top"/>
    </xf>
    <xf numFmtId="14" fontId="17" fillId="0" borderId="0" xfId="0" applyNumberFormat="1" applyFont="1" applyFill="1" applyBorder="1" applyAlignment="1">
      <alignment vertical="top"/>
    </xf>
    <xf numFmtId="4" fontId="17" fillId="0" borderId="0" xfId="0" applyNumberFormat="1" applyFont="1" applyFill="1" applyBorder="1" applyAlignment="1">
      <alignment vertical="top"/>
    </xf>
    <xf numFmtId="275" fontId="17" fillId="0" borderId="0" xfId="0" applyNumberFormat="1" applyFont="1" applyFill="1" applyBorder="1" applyAlignment="1">
      <alignment vertical="top"/>
    </xf>
    <xf numFmtId="9" fontId="17" fillId="0" borderId="0" xfId="2" applyFont="1" applyFill="1" applyBorder="1" applyAlignment="1">
      <alignment vertical="top"/>
    </xf>
    <xf numFmtId="276" fontId="17" fillId="0" borderId="0" xfId="0" applyNumberFormat="1" applyFont="1" applyFill="1" applyBorder="1" applyAlignment="1">
      <alignment horizontal="left" vertical="top"/>
    </xf>
    <xf numFmtId="3" fontId="17" fillId="0" borderId="0" xfId="0" applyNumberFormat="1" applyFont="1" applyFill="1" applyBorder="1" applyAlignment="1">
      <alignment vertical="top"/>
    </xf>
    <xf numFmtId="211" fontId="17" fillId="0" borderId="0" xfId="1" applyNumberFormat="1" applyFont="1" applyFill="1" applyBorder="1" applyAlignment="1">
      <alignment vertical="top"/>
    </xf>
    <xf numFmtId="226" fontId="17" fillId="0" borderId="0" xfId="2" applyNumberFormat="1" applyFont="1" applyFill="1" applyBorder="1" applyAlignment="1">
      <alignment vertical="top"/>
    </xf>
    <xf numFmtId="0" fontId="17" fillId="0" borderId="0" xfId="0" applyNumberFormat="1" applyFont="1" applyFill="1" applyBorder="1" applyAlignment="1">
      <alignment horizontal="center" vertical="top"/>
    </xf>
    <xf numFmtId="0" fontId="187" fillId="0" borderId="0" xfId="0" applyNumberFormat="1" applyFont="1" applyFill="1" applyBorder="1" applyAlignment="1">
      <alignment horizontal="left" vertical="top"/>
    </xf>
    <xf numFmtId="14" fontId="17" fillId="0" borderId="0" xfId="0" applyNumberFormat="1" applyFont="1" applyFill="1" applyBorder="1" applyAlignment="1">
      <alignment horizontal="right" vertical="top"/>
    </xf>
    <xf numFmtId="9" fontId="17" fillId="0" borderId="0" xfId="2" applyFont="1" applyFill="1" applyBorder="1" applyAlignment="1">
      <alignment horizontal="center" vertical="center"/>
    </xf>
    <xf numFmtId="9" fontId="17" fillId="0" borderId="0" xfId="2" applyFont="1" applyFill="1" applyBorder="1" applyAlignment="1">
      <alignment vertical="center"/>
    </xf>
    <xf numFmtId="0" fontId="187" fillId="0" borderId="0" xfId="0" applyNumberFormat="1" applyFont="1" applyFill="1" applyBorder="1" applyAlignment="1">
      <alignment vertical="top"/>
    </xf>
    <xf numFmtId="14" fontId="187" fillId="0" borderId="0" xfId="0" applyNumberFormat="1" applyFont="1" applyFill="1" applyBorder="1" applyAlignment="1">
      <alignment vertical="top"/>
    </xf>
    <xf numFmtId="4" fontId="187" fillId="0" borderId="0" xfId="0" applyNumberFormat="1" applyFont="1" applyFill="1" applyBorder="1" applyAlignment="1">
      <alignment vertical="top"/>
    </xf>
    <xf numFmtId="3" fontId="187" fillId="0" borderId="0" xfId="0" applyNumberFormat="1" applyFont="1" applyFill="1" applyBorder="1" applyAlignment="1">
      <alignment vertical="top"/>
    </xf>
    <xf numFmtId="211" fontId="187" fillId="0" borderId="0" xfId="1" applyNumberFormat="1" applyFont="1" applyFill="1" applyBorder="1" applyAlignment="1">
      <alignment vertical="top"/>
    </xf>
    <xf numFmtId="275" fontId="187" fillId="0" borderId="0" xfId="0" applyNumberFormat="1" applyFont="1" applyFill="1" applyBorder="1" applyAlignment="1">
      <alignment vertical="top"/>
    </xf>
    <xf numFmtId="9" fontId="187" fillId="0" borderId="0" xfId="2" applyFont="1" applyFill="1" applyBorder="1" applyAlignment="1">
      <alignment vertical="top"/>
    </xf>
    <xf numFmtId="0" fontId="187" fillId="0" borderId="0" xfId="0" applyFont="1" applyFill="1" applyBorder="1" applyAlignment="1">
      <alignment vertical="top"/>
    </xf>
    <xf numFmtId="0" fontId="17" fillId="0" borderId="0" xfId="0" applyFont="1" applyFill="1" applyBorder="1" applyAlignment="1">
      <alignment horizontal="center" vertical="top"/>
    </xf>
    <xf numFmtId="0" fontId="20" fillId="34" borderId="19" xfId="0" applyFont="1" applyFill="1" applyBorder="1" applyAlignment="1">
      <alignment vertical="top"/>
    </xf>
    <xf numFmtId="0" fontId="17" fillId="34" borderId="19" xfId="0" applyFont="1" applyFill="1" applyBorder="1" applyAlignment="1">
      <alignment vertical="top"/>
    </xf>
    <xf numFmtId="4" fontId="20" fillId="34" borderId="19" xfId="0" applyNumberFormat="1" applyFont="1" applyFill="1" applyBorder="1" applyAlignment="1">
      <alignment vertical="top"/>
    </xf>
    <xf numFmtId="4" fontId="17" fillId="33" borderId="0" xfId="0" applyNumberFormat="1" applyFont="1" applyFill="1" applyAlignment="1">
      <alignment vertical="top"/>
    </xf>
    <xf numFmtId="0" fontId="188" fillId="33" borderId="0" xfId="0" applyFont="1" applyFill="1" applyAlignment="1">
      <alignment vertical="top"/>
    </xf>
    <xf numFmtId="4" fontId="17" fillId="33" borderId="21" xfId="0" applyNumberFormat="1" applyFont="1" applyFill="1" applyBorder="1" applyAlignment="1">
      <alignment vertical="top"/>
    </xf>
    <xf numFmtId="0" fontId="189" fillId="34" borderId="19" xfId="0" applyFont="1" applyFill="1" applyBorder="1" applyAlignment="1">
      <alignment vertical="top" wrapText="1"/>
    </xf>
    <xf numFmtId="0" fontId="190" fillId="33" borderId="0" xfId="0" applyFont="1" applyFill="1" applyAlignment="1">
      <alignment vertical="top"/>
    </xf>
    <xf numFmtId="43" fontId="190" fillId="33" borderId="0" xfId="4535" applyFont="1" applyFill="1" applyAlignment="1">
      <alignment vertical="top"/>
    </xf>
    <xf numFmtId="10" fontId="190" fillId="33" borderId="0" xfId="2" applyNumberFormat="1" applyFont="1" applyFill="1" applyAlignment="1">
      <alignment vertical="top"/>
    </xf>
    <xf numFmtId="43" fontId="190" fillId="33" borderId="21" xfId="0" applyNumberFormat="1" applyFont="1" applyFill="1" applyBorder="1" applyAlignment="1">
      <alignment vertical="top"/>
    </xf>
    <xf numFmtId="10" fontId="190" fillId="33" borderId="21" xfId="2" applyNumberFormat="1" applyFont="1" applyFill="1" applyBorder="1" applyAlignment="1">
      <alignment vertical="top"/>
    </xf>
    <xf numFmtId="0" fontId="20" fillId="34" borderId="10" xfId="0" applyFont="1" applyFill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0" fillId="34" borderId="16" xfId="0" applyFont="1" applyFill="1" applyBorder="1" applyAlignment="1">
      <alignment vertical="top" wrapText="1"/>
    </xf>
    <xf numFmtId="0" fontId="17" fillId="34" borderId="17" xfId="0" applyFont="1" applyFill="1" applyBorder="1" applyAlignment="1">
      <alignment vertical="top" wrapText="1"/>
    </xf>
    <xf numFmtId="0" fontId="20" fillId="34" borderId="12" xfId="0" applyFont="1" applyFill="1" applyBorder="1" applyAlignment="1">
      <alignment vertical="top" wrapText="1"/>
    </xf>
    <xf numFmtId="0" fontId="17" fillId="34" borderId="13" xfId="0" applyFont="1" applyFill="1" applyBorder="1" applyAlignment="1">
      <alignment vertical="top" wrapText="1"/>
    </xf>
    <xf numFmtId="0" fontId="17" fillId="34" borderId="14" xfId="0" applyFont="1" applyFill="1" applyBorder="1" applyAlignment="1">
      <alignment vertical="top" wrapText="1"/>
    </xf>
  </cellXfs>
  <cellStyles count="4536">
    <cellStyle name="-" xfId="3"/>
    <cellStyle name=" 3]_x000d__x000a_Zoomed=1_x000d__x000a_Row=0_x000d__x000a_Column=0_x000d__x000a_Height=300_x000d__x000a_Width=300_x000d__x000a_FontName=細明體_x000d__x000a_FontStyle=0_x000d__x000a_FontSize=9_x000d__x000a_PrtFontName=Co" xfId="4"/>
    <cellStyle name="$" xfId="5"/>
    <cellStyle name="$ &amp; ¢" xfId="6"/>
    <cellStyle name="%" xfId="7"/>
    <cellStyle name="%.00" xfId="8"/>
    <cellStyle name="(Heading)" xfId="9"/>
    <cellStyle name="(Lefting)" xfId="10"/>
    <cellStyle name="(z*¯_x000f_°(”,¯?À(¢,¯?Ð(°,¯?à(Â,¯?ð(Ô,¯?" xfId="11"/>
    <cellStyle name="******************************************" xfId="12"/>
    <cellStyle name="_CNMD_Valuation Model_20081212_v2" xfId="13"/>
    <cellStyle name="_Comma" xfId="14"/>
    <cellStyle name="_Comps 4" xfId="15"/>
    <cellStyle name="_Cont Analysis" xfId="16"/>
    <cellStyle name="_Currency" xfId="17"/>
    <cellStyle name="_Currency_Analysis" xfId="18"/>
    <cellStyle name="_Currency_Smartportfolio model" xfId="19"/>
    <cellStyle name="_Currency_Smartportfolio model_DB-merged files" xfId="20"/>
    <cellStyle name="_CurrencySpace" xfId="21"/>
    <cellStyle name="_Gamma Valuation - 8" xfId="22"/>
    <cellStyle name="_ITRN" xfId="23"/>
    <cellStyle name="-_Merger Model 17 Nov 04" xfId="24"/>
    <cellStyle name="_Merger Model_KN&amp;Fzio_v2.30 - Street" xfId="25"/>
    <cellStyle name="_Multiple" xfId="26"/>
    <cellStyle name="_Multiple_Analysis" xfId="27"/>
    <cellStyle name="_Multiple_Analysis_DB-merged files" xfId="28"/>
    <cellStyle name="_Multiple_Smartportfolio model" xfId="29"/>
    <cellStyle name="_Multiple_Smartportfolio model_DB-merged files" xfId="30"/>
    <cellStyle name="_MultipleSpace" xfId="31"/>
    <cellStyle name="_MultipleSpace_Analysis" xfId="32"/>
    <cellStyle name="_MultipleSpace_csc" xfId="33"/>
    <cellStyle name="_MultipleSpace_Smartportfolio model" xfId="34"/>
    <cellStyle name="_MultipleSpace_Smartportfolio model_DB-merged files" xfId="35"/>
    <cellStyle name="_Percent" xfId="36"/>
    <cellStyle name="_Percent_Analysis" xfId="37"/>
    <cellStyle name="_Percent_Smartportfolio model" xfId="38"/>
    <cellStyle name="_Percent_Smartportfolio model_DB-merged files" xfId="39"/>
    <cellStyle name="_PercentSpace" xfId="40"/>
    <cellStyle name="_PercentSpace_Analysis" xfId="41"/>
    <cellStyle name="_PercentSpace_Smartportfolio model" xfId="42"/>
    <cellStyle name="_Sepracor Riders_Clean" xfId="43"/>
    <cellStyle name="_SIAL_Model_5.22.09 v71" xfId="44"/>
    <cellStyle name="£ BP" xfId="45"/>
    <cellStyle name="¥ JY" xfId="46"/>
    <cellStyle name="&lt;9#_x000f_¾Èƒé1ƒÃ_x0002_;M_x0014_}$‹E_x0010_‹_x0004_ˆ…Àt_x001b_Pÿ_x0015_ x¦" xfId="47"/>
    <cellStyle name="=C:\WINNT\SYSTEM32\COMMAND.COM" xfId="48"/>
    <cellStyle name="=C:\WINNT35\SYSTEM32\COMMAND.COM" xfId="49"/>
    <cellStyle name="0752-93035" xfId="50"/>
    <cellStyle name="1,comma" xfId="51"/>
    <cellStyle name="10Q" xfId="52"/>
    <cellStyle name="20 % - Accent1" xfId="53"/>
    <cellStyle name="20 % - Accent2" xfId="54"/>
    <cellStyle name="20 % - Accent3" xfId="55"/>
    <cellStyle name="20 % - Accent4" xfId="56"/>
    <cellStyle name="20 % - Accent5" xfId="57"/>
    <cellStyle name="20 % - Accent6" xfId="58"/>
    <cellStyle name="20% - Accent1 2" xfId="59"/>
    <cellStyle name="20% - Accent1 2 10" xfId="60"/>
    <cellStyle name="20% - Accent1 2 2" xfId="61"/>
    <cellStyle name="20% - Accent1 2 2 2" xfId="62"/>
    <cellStyle name="20% - Accent1 2 2 3" xfId="63"/>
    <cellStyle name="20% - Accent1 2 3" xfId="64"/>
    <cellStyle name="20% - Accent1 2 3 2" xfId="65"/>
    <cellStyle name="20% - Accent1 2 4" xfId="66"/>
    <cellStyle name="20% - Accent1 2 5" xfId="67"/>
    <cellStyle name="20% - Accent1 2 6" xfId="68"/>
    <cellStyle name="20% - Accent1 2 7" xfId="69"/>
    <cellStyle name="20% - Accent1 2 8" xfId="70"/>
    <cellStyle name="20% - Accent1 2 9" xfId="71"/>
    <cellStyle name="20% - Accent1 3" xfId="72"/>
    <cellStyle name="20% - Accent1 3 2" xfId="73"/>
    <cellStyle name="20% - Accent1 3 2 2" xfId="74"/>
    <cellStyle name="20% - Accent1 3 2 2 2" xfId="75"/>
    <cellStyle name="20% - Accent1 3 2 2 2 2" xfId="76"/>
    <cellStyle name="20% - Accent1 3 2 2 3" xfId="77"/>
    <cellStyle name="20% - Accent1 3 2 3" xfId="78"/>
    <cellStyle name="20% - Accent1 3 2 3 2" xfId="79"/>
    <cellStyle name="20% - Accent1 3 2 4" xfId="80"/>
    <cellStyle name="20% - Accent1 3 3" xfId="81"/>
    <cellStyle name="20% - Accent1 3 3 2" xfId="82"/>
    <cellStyle name="20% - Accent1 3 3 2 2" xfId="83"/>
    <cellStyle name="20% - Accent1 3 3 2 2 2" xfId="84"/>
    <cellStyle name="20% - Accent1 3 3 2 3" xfId="85"/>
    <cellStyle name="20% - Accent1 3 3 3" xfId="86"/>
    <cellStyle name="20% - Accent1 3 3 3 2" xfId="87"/>
    <cellStyle name="20% - Accent1 3 3 4" xfId="88"/>
    <cellStyle name="20% - Accent1 3 4" xfId="89"/>
    <cellStyle name="20% - Accent1 3 4 2" xfId="90"/>
    <cellStyle name="20% - Accent1 3 4 2 2" xfId="91"/>
    <cellStyle name="20% - Accent1 3 4 3" xfId="92"/>
    <cellStyle name="20% - Accent1 3 5" xfId="93"/>
    <cellStyle name="20% - Accent1 3 5 2" xfId="94"/>
    <cellStyle name="20% - Accent1 3 6" xfId="95"/>
    <cellStyle name="20% - Accent1 4" xfId="96"/>
    <cellStyle name="20% - Accent1 5" xfId="97"/>
    <cellStyle name="20% - Accent1 6" xfId="98"/>
    <cellStyle name="20% - Accent1 7" xfId="99"/>
    <cellStyle name="20% - Accent1 8" xfId="100"/>
    <cellStyle name="20% - Accent1 9" xfId="101"/>
    <cellStyle name="20% - Accent2 2" xfId="102"/>
    <cellStyle name="20% - Accent2 2 10" xfId="103"/>
    <cellStyle name="20% - Accent2 2 2" xfId="104"/>
    <cellStyle name="20% - Accent2 2 2 2" xfId="105"/>
    <cellStyle name="20% - Accent2 2 2 3" xfId="106"/>
    <cellStyle name="20% - Accent2 2 3" xfId="107"/>
    <cellStyle name="20% - Accent2 2 3 2" xfId="108"/>
    <cellStyle name="20% - Accent2 2 4" xfId="109"/>
    <cellStyle name="20% - Accent2 2 5" xfId="110"/>
    <cellStyle name="20% - Accent2 2 6" xfId="111"/>
    <cellStyle name="20% - Accent2 2 7" xfId="112"/>
    <cellStyle name="20% - Accent2 2 8" xfId="113"/>
    <cellStyle name="20% - Accent2 2 9" xfId="114"/>
    <cellStyle name="20% - Accent2 3" xfId="115"/>
    <cellStyle name="20% - Accent2 3 2" xfId="116"/>
    <cellStyle name="20% - Accent2 3 2 2" xfId="117"/>
    <cellStyle name="20% - Accent2 3 2 2 2" xfId="118"/>
    <cellStyle name="20% - Accent2 3 2 2 2 2" xfId="119"/>
    <cellStyle name="20% - Accent2 3 2 2 3" xfId="120"/>
    <cellStyle name="20% - Accent2 3 2 3" xfId="121"/>
    <cellStyle name="20% - Accent2 3 2 3 2" xfId="122"/>
    <cellStyle name="20% - Accent2 3 2 4" xfId="123"/>
    <cellStyle name="20% - Accent2 3 3" xfId="124"/>
    <cellStyle name="20% - Accent2 3 3 2" xfId="125"/>
    <cellStyle name="20% - Accent2 3 3 2 2" xfId="126"/>
    <cellStyle name="20% - Accent2 3 3 2 2 2" xfId="127"/>
    <cellStyle name="20% - Accent2 3 3 2 3" xfId="128"/>
    <cellStyle name="20% - Accent2 3 3 3" xfId="129"/>
    <cellStyle name="20% - Accent2 3 3 3 2" xfId="130"/>
    <cellStyle name="20% - Accent2 3 3 4" xfId="131"/>
    <cellStyle name="20% - Accent2 3 4" xfId="132"/>
    <cellStyle name="20% - Accent2 3 4 2" xfId="133"/>
    <cellStyle name="20% - Accent2 3 4 2 2" xfId="134"/>
    <cellStyle name="20% - Accent2 3 4 3" xfId="135"/>
    <cellStyle name="20% - Accent2 3 5" xfId="136"/>
    <cellStyle name="20% - Accent2 3 5 2" xfId="137"/>
    <cellStyle name="20% - Accent2 3 6" xfId="138"/>
    <cellStyle name="20% - Accent2 4" xfId="139"/>
    <cellStyle name="20% - Accent2 5" xfId="140"/>
    <cellStyle name="20% - Accent2 6" xfId="141"/>
    <cellStyle name="20% - Accent2 7" xfId="142"/>
    <cellStyle name="20% - Accent2 8" xfId="143"/>
    <cellStyle name="20% - Accent2 9" xfId="144"/>
    <cellStyle name="20% - Accent3 2" xfId="145"/>
    <cellStyle name="20% - Accent3 2 10" xfId="146"/>
    <cellStyle name="20% - Accent3 2 2" xfId="147"/>
    <cellStyle name="20% - Accent3 2 2 2" xfId="148"/>
    <cellStyle name="20% - Accent3 2 2 3" xfId="149"/>
    <cellStyle name="20% - Accent3 2 3" xfId="150"/>
    <cellStyle name="20% - Accent3 2 3 2" xfId="151"/>
    <cellStyle name="20% - Accent3 2 4" xfId="152"/>
    <cellStyle name="20% - Accent3 2 5" xfId="153"/>
    <cellStyle name="20% - Accent3 2 6" xfId="154"/>
    <cellStyle name="20% - Accent3 2 7" xfId="155"/>
    <cellStyle name="20% - Accent3 2 8" xfId="156"/>
    <cellStyle name="20% - Accent3 2 9" xfId="157"/>
    <cellStyle name="20% - Accent3 3" xfId="158"/>
    <cellStyle name="20% - Accent3 3 2" xfId="159"/>
    <cellStyle name="20% - Accent3 3 2 2" xfId="160"/>
    <cellStyle name="20% - Accent3 3 2 2 2" xfId="161"/>
    <cellStyle name="20% - Accent3 3 2 2 2 2" xfId="162"/>
    <cellStyle name="20% - Accent3 3 2 2 3" xfId="163"/>
    <cellStyle name="20% - Accent3 3 2 3" xfId="164"/>
    <cellStyle name="20% - Accent3 3 2 3 2" xfId="165"/>
    <cellStyle name="20% - Accent3 3 2 4" xfId="166"/>
    <cellStyle name="20% - Accent3 3 3" xfId="167"/>
    <cellStyle name="20% - Accent3 3 3 2" xfId="168"/>
    <cellStyle name="20% - Accent3 3 3 2 2" xfId="169"/>
    <cellStyle name="20% - Accent3 3 3 2 2 2" xfId="170"/>
    <cellStyle name="20% - Accent3 3 3 2 3" xfId="171"/>
    <cellStyle name="20% - Accent3 3 3 3" xfId="172"/>
    <cellStyle name="20% - Accent3 3 3 3 2" xfId="173"/>
    <cellStyle name="20% - Accent3 3 3 4" xfId="174"/>
    <cellStyle name="20% - Accent3 3 4" xfId="175"/>
    <cellStyle name="20% - Accent3 3 4 2" xfId="176"/>
    <cellStyle name="20% - Accent3 3 4 2 2" xfId="177"/>
    <cellStyle name="20% - Accent3 3 4 3" xfId="178"/>
    <cellStyle name="20% - Accent3 3 5" xfId="179"/>
    <cellStyle name="20% - Accent3 3 5 2" xfId="180"/>
    <cellStyle name="20% - Accent3 3 6" xfId="181"/>
    <cellStyle name="20% - Accent3 4" xfId="182"/>
    <cellStyle name="20% - Accent3 5" xfId="183"/>
    <cellStyle name="20% - Accent3 6" xfId="184"/>
    <cellStyle name="20% - Accent3 7" xfId="185"/>
    <cellStyle name="20% - Accent3 8" xfId="186"/>
    <cellStyle name="20% - Accent3 9" xfId="187"/>
    <cellStyle name="20% - Accent4 2" xfId="188"/>
    <cellStyle name="20% - Accent4 2 10" xfId="189"/>
    <cellStyle name="20% - Accent4 2 2" xfId="190"/>
    <cellStyle name="20% - Accent4 2 2 2" xfId="191"/>
    <cellStyle name="20% - Accent4 2 2 3" xfId="192"/>
    <cellStyle name="20% - Accent4 2 3" xfId="193"/>
    <cellStyle name="20% - Accent4 2 3 2" xfId="194"/>
    <cellStyle name="20% - Accent4 2 4" xfId="195"/>
    <cellStyle name="20% - Accent4 2 5" xfId="196"/>
    <cellStyle name="20% - Accent4 2 6" xfId="197"/>
    <cellStyle name="20% - Accent4 2 7" xfId="198"/>
    <cellStyle name="20% - Accent4 2 8" xfId="199"/>
    <cellStyle name="20% - Accent4 2 9" xfId="200"/>
    <cellStyle name="20% - Accent4 3" xfId="201"/>
    <cellStyle name="20% - Accent4 3 2" xfId="202"/>
    <cellStyle name="20% - Accent4 3 2 2" xfId="203"/>
    <cellStyle name="20% - Accent4 3 2 2 2" xfId="204"/>
    <cellStyle name="20% - Accent4 3 2 2 2 2" xfId="205"/>
    <cellStyle name="20% - Accent4 3 2 2 3" xfId="206"/>
    <cellStyle name="20% - Accent4 3 2 3" xfId="207"/>
    <cellStyle name="20% - Accent4 3 2 3 2" xfId="208"/>
    <cellStyle name="20% - Accent4 3 2 4" xfId="209"/>
    <cellStyle name="20% - Accent4 3 3" xfId="210"/>
    <cellStyle name="20% - Accent4 3 3 2" xfId="211"/>
    <cellStyle name="20% - Accent4 3 3 2 2" xfId="212"/>
    <cellStyle name="20% - Accent4 3 3 2 2 2" xfId="213"/>
    <cellStyle name="20% - Accent4 3 3 2 3" xfId="214"/>
    <cellStyle name="20% - Accent4 3 3 3" xfId="215"/>
    <cellStyle name="20% - Accent4 3 3 3 2" xfId="216"/>
    <cellStyle name="20% - Accent4 3 3 4" xfId="217"/>
    <cellStyle name="20% - Accent4 3 4" xfId="218"/>
    <cellStyle name="20% - Accent4 3 4 2" xfId="219"/>
    <cellStyle name="20% - Accent4 3 4 2 2" xfId="220"/>
    <cellStyle name="20% - Accent4 3 4 3" xfId="221"/>
    <cellStyle name="20% - Accent4 3 5" xfId="222"/>
    <cellStyle name="20% - Accent4 3 5 2" xfId="223"/>
    <cellStyle name="20% - Accent4 3 6" xfId="224"/>
    <cellStyle name="20% - Accent4 4" xfId="225"/>
    <cellStyle name="20% - Accent4 5" xfId="226"/>
    <cellStyle name="20% - Accent4 6" xfId="227"/>
    <cellStyle name="20% - Accent4 7" xfId="228"/>
    <cellStyle name="20% - Accent4 8" xfId="229"/>
    <cellStyle name="20% - Accent4 9" xfId="230"/>
    <cellStyle name="20% - Accent5 2" xfId="231"/>
    <cellStyle name="20% - Accent5 2 10" xfId="232"/>
    <cellStyle name="20% - Accent5 2 2" xfId="233"/>
    <cellStyle name="20% - Accent5 2 2 2" xfId="234"/>
    <cellStyle name="20% - Accent5 2 2 3" xfId="235"/>
    <cellStyle name="20% - Accent5 2 3" xfId="236"/>
    <cellStyle name="20% - Accent5 2 3 2" xfId="237"/>
    <cellStyle name="20% - Accent5 2 4" xfId="238"/>
    <cellStyle name="20% - Accent5 2 5" xfId="239"/>
    <cellStyle name="20% - Accent5 2 6" xfId="240"/>
    <cellStyle name="20% - Accent5 2 7" xfId="241"/>
    <cellStyle name="20% - Accent5 2 8" xfId="242"/>
    <cellStyle name="20% - Accent5 2 9" xfId="243"/>
    <cellStyle name="20% - Accent5 3" xfId="244"/>
    <cellStyle name="20% - Accent5 3 2" xfId="245"/>
    <cellStyle name="20% - Accent5 3 2 2" xfId="246"/>
    <cellStyle name="20% - Accent5 3 2 2 2" xfId="247"/>
    <cellStyle name="20% - Accent5 3 2 2 2 2" xfId="248"/>
    <cellStyle name="20% - Accent5 3 2 2 3" xfId="249"/>
    <cellStyle name="20% - Accent5 3 2 3" xfId="250"/>
    <cellStyle name="20% - Accent5 3 2 3 2" xfId="251"/>
    <cellStyle name="20% - Accent5 3 2 4" xfId="252"/>
    <cellStyle name="20% - Accent5 3 3" xfId="253"/>
    <cellStyle name="20% - Accent5 3 3 2" xfId="254"/>
    <cellStyle name="20% - Accent5 3 3 2 2" xfId="255"/>
    <cellStyle name="20% - Accent5 3 3 2 2 2" xfId="256"/>
    <cellStyle name="20% - Accent5 3 3 2 3" xfId="257"/>
    <cellStyle name="20% - Accent5 3 3 3" xfId="258"/>
    <cellStyle name="20% - Accent5 3 3 3 2" xfId="259"/>
    <cellStyle name="20% - Accent5 3 3 4" xfId="260"/>
    <cellStyle name="20% - Accent5 3 4" xfId="261"/>
    <cellStyle name="20% - Accent5 3 4 2" xfId="262"/>
    <cellStyle name="20% - Accent5 3 4 2 2" xfId="263"/>
    <cellStyle name="20% - Accent5 3 4 3" xfId="264"/>
    <cellStyle name="20% - Accent5 3 5" xfId="265"/>
    <cellStyle name="20% - Accent5 3 5 2" xfId="266"/>
    <cellStyle name="20% - Accent5 3 6" xfId="267"/>
    <cellStyle name="20% - Accent5 4" xfId="268"/>
    <cellStyle name="20% - Accent5 5" xfId="269"/>
    <cellStyle name="20% - Accent5 6" xfId="270"/>
    <cellStyle name="20% - Accent5 7" xfId="271"/>
    <cellStyle name="20% - Accent5 8" xfId="272"/>
    <cellStyle name="20% - Accent5 9" xfId="273"/>
    <cellStyle name="20% - Accent6 2" xfId="274"/>
    <cellStyle name="20% - Accent6 2 10" xfId="275"/>
    <cellStyle name="20% - Accent6 2 2" xfId="276"/>
    <cellStyle name="20% - Accent6 2 2 2" xfId="277"/>
    <cellStyle name="20% - Accent6 2 2 3" xfId="278"/>
    <cellStyle name="20% - Accent6 2 3" xfId="279"/>
    <cellStyle name="20% - Accent6 2 3 2" xfId="280"/>
    <cellStyle name="20% - Accent6 2 4" xfId="281"/>
    <cellStyle name="20% - Accent6 2 5" xfId="282"/>
    <cellStyle name="20% - Accent6 2 6" xfId="283"/>
    <cellStyle name="20% - Accent6 2 7" xfId="284"/>
    <cellStyle name="20% - Accent6 2 8" xfId="285"/>
    <cellStyle name="20% - Accent6 2 9" xfId="286"/>
    <cellStyle name="20% - Accent6 3" xfId="287"/>
    <cellStyle name="20% - Accent6 3 2" xfId="288"/>
    <cellStyle name="20% - Accent6 3 2 2" xfId="289"/>
    <cellStyle name="20% - Accent6 3 2 2 2" xfId="290"/>
    <cellStyle name="20% - Accent6 3 2 2 2 2" xfId="291"/>
    <cellStyle name="20% - Accent6 3 2 2 3" xfId="292"/>
    <cellStyle name="20% - Accent6 3 2 3" xfId="293"/>
    <cellStyle name="20% - Accent6 3 2 3 2" xfId="294"/>
    <cellStyle name="20% - Accent6 3 2 4" xfId="295"/>
    <cellStyle name="20% - Accent6 3 3" xfId="296"/>
    <cellStyle name="20% - Accent6 3 3 2" xfId="297"/>
    <cellStyle name="20% - Accent6 3 3 2 2" xfId="298"/>
    <cellStyle name="20% - Accent6 3 3 2 2 2" xfId="299"/>
    <cellStyle name="20% - Accent6 3 3 2 3" xfId="300"/>
    <cellStyle name="20% - Accent6 3 3 3" xfId="301"/>
    <cellStyle name="20% - Accent6 3 3 3 2" xfId="302"/>
    <cellStyle name="20% - Accent6 3 3 4" xfId="303"/>
    <cellStyle name="20% - Accent6 3 4" xfId="304"/>
    <cellStyle name="20% - Accent6 3 4 2" xfId="305"/>
    <cellStyle name="20% - Accent6 3 4 2 2" xfId="306"/>
    <cellStyle name="20% - Accent6 3 4 3" xfId="307"/>
    <cellStyle name="20% - Accent6 3 5" xfId="308"/>
    <cellStyle name="20% - Accent6 3 5 2" xfId="309"/>
    <cellStyle name="20% - Accent6 3 6" xfId="310"/>
    <cellStyle name="20% - Accent6 4" xfId="311"/>
    <cellStyle name="20% - Accent6 5" xfId="312"/>
    <cellStyle name="20% - Accent6 6" xfId="313"/>
    <cellStyle name="20% - Accent6 7" xfId="314"/>
    <cellStyle name="20% - Accent6 8" xfId="315"/>
    <cellStyle name="20% - Accent6 9" xfId="316"/>
    <cellStyle name="40 % - Accent1" xfId="317"/>
    <cellStyle name="40 % - Accent2" xfId="318"/>
    <cellStyle name="40 % - Accent3" xfId="319"/>
    <cellStyle name="40 % - Accent4" xfId="320"/>
    <cellStyle name="40 % - Accent5" xfId="321"/>
    <cellStyle name="40 % - Accent6" xfId="322"/>
    <cellStyle name="40% - Accent1 2" xfId="323"/>
    <cellStyle name="40% - Accent1 2 10" xfId="324"/>
    <cellStyle name="40% - Accent1 2 2" xfId="325"/>
    <cellStyle name="40% - Accent1 2 2 2" xfId="326"/>
    <cellStyle name="40% - Accent1 2 2 3" xfId="327"/>
    <cellStyle name="40% - Accent1 2 3" xfId="328"/>
    <cellStyle name="40% - Accent1 2 3 2" xfId="329"/>
    <cellStyle name="40% - Accent1 2 4" xfId="330"/>
    <cellStyle name="40% - Accent1 2 5" xfId="331"/>
    <cellStyle name="40% - Accent1 2 6" xfId="332"/>
    <cellStyle name="40% - Accent1 2 7" xfId="333"/>
    <cellStyle name="40% - Accent1 2 8" xfId="334"/>
    <cellStyle name="40% - Accent1 2 9" xfId="335"/>
    <cellStyle name="40% - Accent1 3" xfId="336"/>
    <cellStyle name="40% - Accent1 3 2" xfId="337"/>
    <cellStyle name="40% - Accent1 3 2 2" xfId="338"/>
    <cellStyle name="40% - Accent1 3 2 2 2" xfId="339"/>
    <cellStyle name="40% - Accent1 3 2 2 2 2" xfId="340"/>
    <cellStyle name="40% - Accent1 3 2 2 3" xfId="341"/>
    <cellStyle name="40% - Accent1 3 2 3" xfId="342"/>
    <cellStyle name="40% - Accent1 3 2 3 2" xfId="343"/>
    <cellStyle name="40% - Accent1 3 2 4" xfId="344"/>
    <cellStyle name="40% - Accent1 3 3" xfId="345"/>
    <cellStyle name="40% - Accent1 3 3 2" xfId="346"/>
    <cellStyle name="40% - Accent1 3 3 2 2" xfId="347"/>
    <cellStyle name="40% - Accent1 3 3 2 2 2" xfId="348"/>
    <cellStyle name="40% - Accent1 3 3 2 3" xfId="349"/>
    <cellStyle name="40% - Accent1 3 3 3" xfId="350"/>
    <cellStyle name="40% - Accent1 3 3 3 2" xfId="351"/>
    <cellStyle name="40% - Accent1 3 3 4" xfId="352"/>
    <cellStyle name="40% - Accent1 3 4" xfId="353"/>
    <cellStyle name="40% - Accent1 3 4 2" xfId="354"/>
    <cellStyle name="40% - Accent1 3 4 2 2" xfId="355"/>
    <cellStyle name="40% - Accent1 3 4 3" xfId="356"/>
    <cellStyle name="40% - Accent1 3 5" xfId="357"/>
    <cellStyle name="40% - Accent1 3 5 2" xfId="358"/>
    <cellStyle name="40% - Accent1 3 6" xfId="359"/>
    <cellStyle name="40% - Accent1 4" xfId="360"/>
    <cellStyle name="40% - Accent1 5" xfId="361"/>
    <cellStyle name="40% - Accent1 6" xfId="362"/>
    <cellStyle name="40% - Accent1 7" xfId="363"/>
    <cellStyle name="40% - Accent1 8" xfId="364"/>
    <cellStyle name="40% - Accent1 9" xfId="365"/>
    <cellStyle name="40% - Accent2 2" xfId="366"/>
    <cellStyle name="40% - Accent2 2 10" xfId="367"/>
    <cellStyle name="40% - Accent2 2 2" xfId="368"/>
    <cellStyle name="40% - Accent2 2 2 2" xfId="369"/>
    <cellStyle name="40% - Accent2 2 2 3" xfId="370"/>
    <cellStyle name="40% - Accent2 2 3" xfId="371"/>
    <cellStyle name="40% - Accent2 2 3 2" xfId="372"/>
    <cellStyle name="40% - Accent2 2 4" xfId="373"/>
    <cellStyle name="40% - Accent2 2 5" xfId="374"/>
    <cellStyle name="40% - Accent2 2 6" xfId="375"/>
    <cellStyle name="40% - Accent2 2 7" xfId="376"/>
    <cellStyle name="40% - Accent2 2 8" xfId="377"/>
    <cellStyle name="40% - Accent2 2 9" xfId="378"/>
    <cellStyle name="40% - Accent2 3" xfId="379"/>
    <cellStyle name="40% - Accent2 3 2" xfId="380"/>
    <cellStyle name="40% - Accent2 3 2 2" xfId="381"/>
    <cellStyle name="40% - Accent2 3 2 2 2" xfId="382"/>
    <cellStyle name="40% - Accent2 3 2 2 2 2" xfId="383"/>
    <cellStyle name="40% - Accent2 3 2 2 3" xfId="384"/>
    <cellStyle name="40% - Accent2 3 2 3" xfId="385"/>
    <cellStyle name="40% - Accent2 3 2 3 2" xfId="386"/>
    <cellStyle name="40% - Accent2 3 2 4" xfId="387"/>
    <cellStyle name="40% - Accent2 3 3" xfId="388"/>
    <cellStyle name="40% - Accent2 3 3 2" xfId="389"/>
    <cellStyle name="40% - Accent2 3 3 2 2" xfId="390"/>
    <cellStyle name="40% - Accent2 3 3 2 2 2" xfId="391"/>
    <cellStyle name="40% - Accent2 3 3 2 3" xfId="392"/>
    <cellStyle name="40% - Accent2 3 3 3" xfId="393"/>
    <cellStyle name="40% - Accent2 3 3 3 2" xfId="394"/>
    <cellStyle name="40% - Accent2 3 3 4" xfId="395"/>
    <cellStyle name="40% - Accent2 3 4" xfId="396"/>
    <cellStyle name="40% - Accent2 3 4 2" xfId="397"/>
    <cellStyle name="40% - Accent2 3 4 2 2" xfId="398"/>
    <cellStyle name="40% - Accent2 3 4 3" xfId="399"/>
    <cellStyle name="40% - Accent2 3 5" xfId="400"/>
    <cellStyle name="40% - Accent2 3 5 2" xfId="401"/>
    <cellStyle name="40% - Accent2 3 6" xfId="402"/>
    <cellStyle name="40% - Accent2 4" xfId="403"/>
    <cellStyle name="40% - Accent2 5" xfId="404"/>
    <cellStyle name="40% - Accent2 6" xfId="405"/>
    <cellStyle name="40% - Accent2 7" xfId="406"/>
    <cellStyle name="40% - Accent2 8" xfId="407"/>
    <cellStyle name="40% - Accent2 9" xfId="408"/>
    <cellStyle name="40% - Accent3 2" xfId="409"/>
    <cellStyle name="40% - Accent3 2 10" xfId="410"/>
    <cellStyle name="40% - Accent3 2 2" xfId="411"/>
    <cellStyle name="40% - Accent3 2 2 2" xfId="412"/>
    <cellStyle name="40% - Accent3 2 2 3" xfId="413"/>
    <cellStyle name="40% - Accent3 2 3" xfId="414"/>
    <cellStyle name="40% - Accent3 2 3 2" xfId="415"/>
    <cellStyle name="40% - Accent3 2 4" xfId="416"/>
    <cellStyle name="40% - Accent3 2 5" xfId="417"/>
    <cellStyle name="40% - Accent3 2 6" xfId="418"/>
    <cellStyle name="40% - Accent3 2 7" xfId="419"/>
    <cellStyle name="40% - Accent3 2 8" xfId="420"/>
    <cellStyle name="40% - Accent3 2 9" xfId="421"/>
    <cellStyle name="40% - Accent3 3" xfId="422"/>
    <cellStyle name="40% - Accent3 3 2" xfId="423"/>
    <cellStyle name="40% - Accent3 3 2 2" xfId="424"/>
    <cellStyle name="40% - Accent3 3 2 2 2" xfId="425"/>
    <cellStyle name="40% - Accent3 3 2 2 2 2" xfId="426"/>
    <cellStyle name="40% - Accent3 3 2 2 3" xfId="427"/>
    <cellStyle name="40% - Accent3 3 2 3" xfId="428"/>
    <cellStyle name="40% - Accent3 3 2 3 2" xfId="429"/>
    <cellStyle name="40% - Accent3 3 2 4" xfId="430"/>
    <cellStyle name="40% - Accent3 3 3" xfId="431"/>
    <cellStyle name="40% - Accent3 3 3 2" xfId="432"/>
    <cellStyle name="40% - Accent3 3 3 2 2" xfId="433"/>
    <cellStyle name="40% - Accent3 3 3 2 2 2" xfId="434"/>
    <cellStyle name="40% - Accent3 3 3 2 3" xfId="435"/>
    <cellStyle name="40% - Accent3 3 3 3" xfId="436"/>
    <cellStyle name="40% - Accent3 3 3 3 2" xfId="437"/>
    <cellStyle name="40% - Accent3 3 3 4" xfId="438"/>
    <cellStyle name="40% - Accent3 3 4" xfId="439"/>
    <cellStyle name="40% - Accent3 3 4 2" xfId="440"/>
    <cellStyle name="40% - Accent3 3 4 2 2" xfId="441"/>
    <cellStyle name="40% - Accent3 3 4 3" xfId="442"/>
    <cellStyle name="40% - Accent3 3 5" xfId="443"/>
    <cellStyle name="40% - Accent3 3 5 2" xfId="444"/>
    <cellStyle name="40% - Accent3 3 6" xfId="445"/>
    <cellStyle name="40% - Accent3 4" xfId="446"/>
    <cellStyle name="40% - Accent3 5" xfId="447"/>
    <cellStyle name="40% - Accent3 6" xfId="448"/>
    <cellStyle name="40% - Accent3 7" xfId="449"/>
    <cellStyle name="40% - Accent3 8" xfId="450"/>
    <cellStyle name="40% - Accent3 9" xfId="451"/>
    <cellStyle name="40% - Accent4 2" xfId="452"/>
    <cellStyle name="40% - Accent4 2 10" xfId="453"/>
    <cellStyle name="40% - Accent4 2 2" xfId="454"/>
    <cellStyle name="40% - Accent4 2 2 2" xfId="455"/>
    <cellStyle name="40% - Accent4 2 2 3" xfId="456"/>
    <cellStyle name="40% - Accent4 2 3" xfId="457"/>
    <cellStyle name="40% - Accent4 2 3 2" xfId="458"/>
    <cellStyle name="40% - Accent4 2 4" xfId="459"/>
    <cellStyle name="40% - Accent4 2 5" xfId="460"/>
    <cellStyle name="40% - Accent4 2 6" xfId="461"/>
    <cellStyle name="40% - Accent4 2 7" xfId="462"/>
    <cellStyle name="40% - Accent4 2 8" xfId="463"/>
    <cellStyle name="40% - Accent4 2 9" xfId="464"/>
    <cellStyle name="40% - Accent4 3" xfId="465"/>
    <cellStyle name="40% - Accent4 3 2" xfId="466"/>
    <cellStyle name="40% - Accent4 3 2 2" xfId="467"/>
    <cellStyle name="40% - Accent4 3 2 2 2" xfId="468"/>
    <cellStyle name="40% - Accent4 3 2 2 2 2" xfId="469"/>
    <cellStyle name="40% - Accent4 3 2 2 3" xfId="470"/>
    <cellStyle name="40% - Accent4 3 2 3" xfId="471"/>
    <cellStyle name="40% - Accent4 3 2 3 2" xfId="472"/>
    <cellStyle name="40% - Accent4 3 2 4" xfId="473"/>
    <cellStyle name="40% - Accent4 3 3" xfId="474"/>
    <cellStyle name="40% - Accent4 3 3 2" xfId="475"/>
    <cellStyle name="40% - Accent4 3 3 2 2" xfId="476"/>
    <cellStyle name="40% - Accent4 3 3 2 2 2" xfId="477"/>
    <cellStyle name="40% - Accent4 3 3 2 3" xfId="478"/>
    <cellStyle name="40% - Accent4 3 3 3" xfId="479"/>
    <cellStyle name="40% - Accent4 3 3 3 2" xfId="480"/>
    <cellStyle name="40% - Accent4 3 3 4" xfId="481"/>
    <cellStyle name="40% - Accent4 3 4" xfId="482"/>
    <cellStyle name="40% - Accent4 3 4 2" xfId="483"/>
    <cellStyle name="40% - Accent4 3 4 2 2" xfId="484"/>
    <cellStyle name="40% - Accent4 3 4 3" xfId="485"/>
    <cellStyle name="40% - Accent4 3 5" xfId="486"/>
    <cellStyle name="40% - Accent4 3 5 2" xfId="487"/>
    <cellStyle name="40% - Accent4 3 6" xfId="488"/>
    <cellStyle name="40% - Accent4 4" xfId="489"/>
    <cellStyle name="40% - Accent4 5" xfId="490"/>
    <cellStyle name="40% - Accent4 6" xfId="491"/>
    <cellStyle name="40% - Accent4 7" xfId="492"/>
    <cellStyle name="40% - Accent4 8" xfId="493"/>
    <cellStyle name="40% - Accent4 9" xfId="494"/>
    <cellStyle name="40% - Accent5 2" xfId="495"/>
    <cellStyle name="40% - Accent5 2 10" xfId="496"/>
    <cellStyle name="40% - Accent5 2 2" xfId="497"/>
    <cellStyle name="40% - Accent5 2 2 2" xfId="498"/>
    <cellStyle name="40% - Accent5 2 2 3" xfId="499"/>
    <cellStyle name="40% - Accent5 2 3" xfId="500"/>
    <cellStyle name="40% - Accent5 2 3 2" xfId="501"/>
    <cellStyle name="40% - Accent5 2 4" xfId="502"/>
    <cellStyle name="40% - Accent5 2 5" xfId="503"/>
    <cellStyle name="40% - Accent5 2 6" xfId="504"/>
    <cellStyle name="40% - Accent5 2 7" xfId="505"/>
    <cellStyle name="40% - Accent5 2 8" xfId="506"/>
    <cellStyle name="40% - Accent5 2 9" xfId="507"/>
    <cellStyle name="40% - Accent5 3" xfId="508"/>
    <cellStyle name="40% - Accent5 3 2" xfId="509"/>
    <cellStyle name="40% - Accent5 3 2 2" xfId="510"/>
    <cellStyle name="40% - Accent5 3 2 2 2" xfId="511"/>
    <cellStyle name="40% - Accent5 3 2 2 2 2" xfId="512"/>
    <cellStyle name="40% - Accent5 3 2 2 3" xfId="513"/>
    <cellStyle name="40% - Accent5 3 2 3" xfId="514"/>
    <cellStyle name="40% - Accent5 3 2 3 2" xfId="515"/>
    <cellStyle name="40% - Accent5 3 2 4" xfId="516"/>
    <cellStyle name="40% - Accent5 3 3" xfId="517"/>
    <cellStyle name="40% - Accent5 3 3 2" xfId="518"/>
    <cellStyle name="40% - Accent5 3 3 2 2" xfId="519"/>
    <cellStyle name="40% - Accent5 3 3 2 2 2" xfId="520"/>
    <cellStyle name="40% - Accent5 3 3 2 3" xfId="521"/>
    <cellStyle name="40% - Accent5 3 3 3" xfId="522"/>
    <cellStyle name="40% - Accent5 3 3 3 2" xfId="523"/>
    <cellStyle name="40% - Accent5 3 3 4" xfId="524"/>
    <cellStyle name="40% - Accent5 3 4" xfId="525"/>
    <cellStyle name="40% - Accent5 3 4 2" xfId="526"/>
    <cellStyle name="40% - Accent5 3 4 2 2" xfId="527"/>
    <cellStyle name="40% - Accent5 3 4 3" xfId="528"/>
    <cellStyle name="40% - Accent5 3 5" xfId="529"/>
    <cellStyle name="40% - Accent5 3 5 2" xfId="530"/>
    <cellStyle name="40% - Accent5 3 6" xfId="531"/>
    <cellStyle name="40% - Accent5 4" xfId="532"/>
    <cellStyle name="40% - Accent5 5" xfId="533"/>
    <cellStyle name="40% - Accent5 6" xfId="534"/>
    <cellStyle name="40% - Accent5 7" xfId="535"/>
    <cellStyle name="40% - Accent5 8" xfId="536"/>
    <cellStyle name="40% - Accent5 9" xfId="537"/>
    <cellStyle name="40% - Accent6 2" xfId="538"/>
    <cellStyle name="40% - Accent6 2 10" xfId="539"/>
    <cellStyle name="40% - Accent6 2 2" xfId="540"/>
    <cellStyle name="40% - Accent6 2 2 2" xfId="541"/>
    <cellStyle name="40% - Accent6 2 2 3" xfId="542"/>
    <cellStyle name="40% - Accent6 2 3" xfId="543"/>
    <cellStyle name="40% - Accent6 2 3 2" xfId="544"/>
    <cellStyle name="40% - Accent6 2 4" xfId="545"/>
    <cellStyle name="40% - Accent6 2 5" xfId="546"/>
    <cellStyle name="40% - Accent6 2 6" xfId="547"/>
    <cellStyle name="40% - Accent6 2 7" xfId="548"/>
    <cellStyle name="40% - Accent6 2 8" xfId="549"/>
    <cellStyle name="40% - Accent6 2 9" xfId="550"/>
    <cellStyle name="40% - Accent6 3" xfId="551"/>
    <cellStyle name="40% - Accent6 3 2" xfId="552"/>
    <cellStyle name="40% - Accent6 3 2 2" xfId="553"/>
    <cellStyle name="40% - Accent6 3 2 2 2" xfId="554"/>
    <cellStyle name="40% - Accent6 3 2 2 2 2" xfId="555"/>
    <cellStyle name="40% - Accent6 3 2 2 3" xfId="556"/>
    <cellStyle name="40% - Accent6 3 2 3" xfId="557"/>
    <cellStyle name="40% - Accent6 3 2 3 2" xfId="558"/>
    <cellStyle name="40% - Accent6 3 2 4" xfId="559"/>
    <cellStyle name="40% - Accent6 3 3" xfId="560"/>
    <cellStyle name="40% - Accent6 3 3 2" xfId="561"/>
    <cellStyle name="40% - Accent6 3 3 2 2" xfId="562"/>
    <cellStyle name="40% - Accent6 3 3 2 2 2" xfId="563"/>
    <cellStyle name="40% - Accent6 3 3 2 3" xfId="564"/>
    <cellStyle name="40% - Accent6 3 3 3" xfId="565"/>
    <cellStyle name="40% - Accent6 3 3 3 2" xfId="566"/>
    <cellStyle name="40% - Accent6 3 3 4" xfId="567"/>
    <cellStyle name="40% - Accent6 3 4" xfId="568"/>
    <cellStyle name="40% - Accent6 3 4 2" xfId="569"/>
    <cellStyle name="40% - Accent6 3 4 2 2" xfId="570"/>
    <cellStyle name="40% - Accent6 3 4 3" xfId="571"/>
    <cellStyle name="40% - Accent6 3 5" xfId="572"/>
    <cellStyle name="40% - Accent6 3 5 2" xfId="573"/>
    <cellStyle name="40% - Accent6 3 6" xfId="574"/>
    <cellStyle name="40% - Accent6 4" xfId="575"/>
    <cellStyle name="40% - Accent6 5" xfId="576"/>
    <cellStyle name="40% - Accent6 6" xfId="577"/>
    <cellStyle name="40% - Accent6 7" xfId="578"/>
    <cellStyle name="40% - Accent6 8" xfId="579"/>
    <cellStyle name="40% - Accent6 9" xfId="580"/>
    <cellStyle name="60 % - Accent1" xfId="581"/>
    <cellStyle name="60 % - Accent2" xfId="582"/>
    <cellStyle name="60 % - Accent3" xfId="583"/>
    <cellStyle name="60 % - Accent4" xfId="584"/>
    <cellStyle name="60 % - Accent5" xfId="585"/>
    <cellStyle name="60 % - Accent6" xfId="586"/>
    <cellStyle name="60% - Accent1 2" xfId="587"/>
    <cellStyle name="60% - Accent1 2 2" xfId="588"/>
    <cellStyle name="60% - Accent1 2 3" xfId="589"/>
    <cellStyle name="60% - Accent1 2 4" xfId="590"/>
    <cellStyle name="60% - Accent1 2 5" xfId="591"/>
    <cellStyle name="60% - Accent1 2 6" xfId="592"/>
    <cellStyle name="60% - Accent1 2 7" xfId="593"/>
    <cellStyle name="60% - Accent1 2 8" xfId="594"/>
    <cellStyle name="60% - Accent1 2 9" xfId="595"/>
    <cellStyle name="60% - Accent1 3" xfId="596"/>
    <cellStyle name="60% - Accent2 2" xfId="597"/>
    <cellStyle name="60% - Accent2 2 2" xfId="598"/>
    <cellStyle name="60% - Accent2 2 3" xfId="599"/>
    <cellStyle name="60% - Accent2 2 4" xfId="600"/>
    <cellStyle name="60% - Accent2 2 5" xfId="601"/>
    <cellStyle name="60% - Accent2 2 6" xfId="602"/>
    <cellStyle name="60% - Accent2 2 7" xfId="603"/>
    <cellStyle name="60% - Accent2 2 8" xfId="604"/>
    <cellStyle name="60% - Accent2 2 9" xfId="605"/>
    <cellStyle name="60% - Accent2 3" xfId="606"/>
    <cellStyle name="60% - Accent3 2" xfId="607"/>
    <cellStyle name="60% - Accent3 2 2" xfId="608"/>
    <cellStyle name="60% - Accent3 2 3" xfId="609"/>
    <cellStyle name="60% - Accent3 2 4" xfId="610"/>
    <cellStyle name="60% - Accent3 2 5" xfId="611"/>
    <cellStyle name="60% - Accent3 2 6" xfId="612"/>
    <cellStyle name="60% - Accent3 2 7" xfId="613"/>
    <cellStyle name="60% - Accent3 2 8" xfId="614"/>
    <cellStyle name="60% - Accent3 2 9" xfId="615"/>
    <cellStyle name="60% - Accent3 3" xfId="616"/>
    <cellStyle name="60% - Accent4 2" xfId="617"/>
    <cellStyle name="60% - Accent4 2 2" xfId="618"/>
    <cellStyle name="60% - Accent4 2 3" xfId="619"/>
    <cellStyle name="60% - Accent4 2 4" xfId="620"/>
    <cellStyle name="60% - Accent4 2 5" xfId="621"/>
    <cellStyle name="60% - Accent4 2 6" xfId="622"/>
    <cellStyle name="60% - Accent4 2 7" xfId="623"/>
    <cellStyle name="60% - Accent4 2 8" xfId="624"/>
    <cellStyle name="60% - Accent4 2 9" xfId="625"/>
    <cellStyle name="60% - Accent4 3" xfId="626"/>
    <cellStyle name="60% - Accent5 2" xfId="627"/>
    <cellStyle name="60% - Accent5 2 2" xfId="628"/>
    <cellStyle name="60% - Accent5 2 3" xfId="629"/>
    <cellStyle name="60% - Accent5 2 4" xfId="630"/>
    <cellStyle name="60% - Accent5 2 5" xfId="631"/>
    <cellStyle name="60% - Accent5 2 6" xfId="632"/>
    <cellStyle name="60% - Accent5 2 7" xfId="633"/>
    <cellStyle name="60% - Accent5 2 8" xfId="634"/>
    <cellStyle name="60% - Accent5 2 9" xfId="635"/>
    <cellStyle name="60% - Accent5 3" xfId="636"/>
    <cellStyle name="60% - Accent6 2" xfId="637"/>
    <cellStyle name="60% - Accent6 2 2" xfId="638"/>
    <cellStyle name="60% - Accent6 2 3" xfId="639"/>
    <cellStyle name="60% - Accent6 2 4" xfId="640"/>
    <cellStyle name="60% - Accent6 2 5" xfId="641"/>
    <cellStyle name="60% - Accent6 2 6" xfId="642"/>
    <cellStyle name="60% - Accent6 2 7" xfId="643"/>
    <cellStyle name="60% - Accent6 2 8" xfId="644"/>
    <cellStyle name="60% - Accent6 2 9" xfId="645"/>
    <cellStyle name="60% - Accent6 3" xfId="646"/>
    <cellStyle name="A%" xfId="647"/>
    <cellStyle name="Accent1 2" xfId="648"/>
    <cellStyle name="Accent1 2 2" xfId="649"/>
    <cellStyle name="Accent1 2 3" xfId="650"/>
    <cellStyle name="Accent1 2 4" xfId="651"/>
    <cellStyle name="Accent1 2 5" xfId="652"/>
    <cellStyle name="Accent1 2 6" xfId="653"/>
    <cellStyle name="Accent1 2 7" xfId="654"/>
    <cellStyle name="Accent1 2 8" xfId="655"/>
    <cellStyle name="Accent1 2 9" xfId="656"/>
    <cellStyle name="Accent1 3" xfId="657"/>
    <cellStyle name="Accent2 2" xfId="658"/>
    <cellStyle name="Accent2 2 2" xfId="659"/>
    <cellStyle name="Accent2 2 3" xfId="660"/>
    <cellStyle name="Accent2 2 4" xfId="661"/>
    <cellStyle name="Accent2 2 5" xfId="662"/>
    <cellStyle name="Accent2 2 6" xfId="663"/>
    <cellStyle name="Accent2 2 7" xfId="664"/>
    <cellStyle name="Accent2 2 8" xfId="665"/>
    <cellStyle name="Accent2 2 9" xfId="666"/>
    <cellStyle name="Accent2 3" xfId="667"/>
    <cellStyle name="Accent3 2" xfId="668"/>
    <cellStyle name="Accent3 2 2" xfId="669"/>
    <cellStyle name="Accent3 2 3" xfId="670"/>
    <cellStyle name="Accent3 2 4" xfId="671"/>
    <cellStyle name="Accent3 2 5" xfId="672"/>
    <cellStyle name="Accent3 2 6" xfId="673"/>
    <cellStyle name="Accent3 2 7" xfId="674"/>
    <cellStyle name="Accent3 2 8" xfId="675"/>
    <cellStyle name="Accent3 2 9" xfId="676"/>
    <cellStyle name="Accent3 3" xfId="677"/>
    <cellStyle name="Accent4 2" xfId="678"/>
    <cellStyle name="Accent4 2 2" xfId="679"/>
    <cellStyle name="Accent4 2 3" xfId="680"/>
    <cellStyle name="Accent4 2 4" xfId="681"/>
    <cellStyle name="Accent4 2 5" xfId="682"/>
    <cellStyle name="Accent4 2 6" xfId="683"/>
    <cellStyle name="Accent4 2 7" xfId="684"/>
    <cellStyle name="Accent4 2 8" xfId="685"/>
    <cellStyle name="Accent4 2 9" xfId="686"/>
    <cellStyle name="Accent4 3" xfId="687"/>
    <cellStyle name="Accent5 2" xfId="688"/>
    <cellStyle name="Accent5 2 2" xfId="689"/>
    <cellStyle name="Accent5 2 3" xfId="690"/>
    <cellStyle name="Accent5 2 4" xfId="691"/>
    <cellStyle name="Accent5 2 5" xfId="692"/>
    <cellStyle name="Accent5 2 6" xfId="693"/>
    <cellStyle name="Accent5 2 7" xfId="694"/>
    <cellStyle name="Accent5 2 8" xfId="695"/>
    <cellStyle name="Accent5 2 9" xfId="696"/>
    <cellStyle name="Accent5 3" xfId="697"/>
    <cellStyle name="Accent6 2" xfId="698"/>
    <cellStyle name="Accent6 2 2" xfId="699"/>
    <cellStyle name="Accent6 2 3" xfId="700"/>
    <cellStyle name="Accent6 2 4" xfId="701"/>
    <cellStyle name="Accent6 2 5" xfId="702"/>
    <cellStyle name="Accent6 2 6" xfId="703"/>
    <cellStyle name="Accent6 2 7" xfId="704"/>
    <cellStyle name="Accent6 2 8" xfId="705"/>
    <cellStyle name="Accent6 2 9" xfId="706"/>
    <cellStyle name="Accent6 3" xfId="707"/>
    <cellStyle name="Accounting w/$" xfId="708"/>
    <cellStyle name="Accounting w/$ Total" xfId="709"/>
    <cellStyle name="Accounting w/o $" xfId="710"/>
    <cellStyle name="Acinput" xfId="711"/>
    <cellStyle name="Acinput,," xfId="712"/>
    <cellStyle name="Acinput_Merger Model_KN&amp;Fzio_v2.30 - Street" xfId="713"/>
    <cellStyle name="Acoutput" xfId="714"/>
    <cellStyle name="Acoutput,," xfId="715"/>
    <cellStyle name="Acoutput_CAScomps02" xfId="716"/>
    <cellStyle name="Actual Date" xfId="717"/>
    <cellStyle name="AFE" xfId="718"/>
    <cellStyle name="al" xfId="719"/>
    <cellStyle name="Amount_EQU_RIGH.XLS_Equity market_Preferred Securities " xfId="720"/>
    <cellStyle name="Apershare" xfId="721"/>
    <cellStyle name="Aprice" xfId="722"/>
    <cellStyle name="ar" xfId="723"/>
    <cellStyle name="Arial 10" xfId="724"/>
    <cellStyle name="Arial 12" xfId="725"/>
    <cellStyle name="Availability" xfId="726"/>
    <cellStyle name="Avertissement" xfId="727"/>
    <cellStyle name="Bad 2" xfId="728"/>
    <cellStyle name="Bad 2 2" xfId="729"/>
    <cellStyle name="Bad 2 3" xfId="730"/>
    <cellStyle name="Bad 2 4" xfId="731"/>
    <cellStyle name="Bad 2 5" xfId="732"/>
    <cellStyle name="Bad 2 6" xfId="733"/>
    <cellStyle name="Bad 2 7" xfId="734"/>
    <cellStyle name="Bad 2 8" xfId="735"/>
    <cellStyle name="Bad 2 9" xfId="736"/>
    <cellStyle name="Bad 3" xfId="737"/>
    <cellStyle name="Band 2" xfId="738"/>
    <cellStyle name="Blank" xfId="739"/>
    <cellStyle name="Blue" xfId="740"/>
    <cellStyle name="Bold/Border" xfId="741"/>
    <cellStyle name="Border Heavy" xfId="742"/>
    <cellStyle name="Border Thin" xfId="743"/>
    <cellStyle name="Border, Bottom" xfId="744"/>
    <cellStyle name="Border, Left" xfId="745"/>
    <cellStyle name="Border, Right" xfId="746"/>
    <cellStyle name="Border, Top" xfId="747"/>
    <cellStyle name="British Pound" xfId="748"/>
    <cellStyle name="BritPound" xfId="749"/>
    <cellStyle name="Bullet" xfId="750"/>
    <cellStyle name="Calc Currency (0)" xfId="751"/>
    <cellStyle name="Calc Currency (2)" xfId="752"/>
    <cellStyle name="Calc Percent (0)" xfId="753"/>
    <cellStyle name="Calc Percent (1)" xfId="754"/>
    <cellStyle name="Calc Percent (2)" xfId="755"/>
    <cellStyle name="Calc Units (0)" xfId="756"/>
    <cellStyle name="Calc Units (1)" xfId="757"/>
    <cellStyle name="Calc Units (2)" xfId="758"/>
    <cellStyle name="Calcul" xfId="759"/>
    <cellStyle name="Calculation 2" xfId="760"/>
    <cellStyle name="Calculation 2 2" xfId="761"/>
    <cellStyle name="Calculation 2 2 2" xfId="762"/>
    <cellStyle name="Calculation 2 3" xfId="763"/>
    <cellStyle name="Calculation 2 4" xfId="764"/>
    <cellStyle name="Calculation 2 5" xfId="765"/>
    <cellStyle name="Calculation 2 6" xfId="766"/>
    <cellStyle name="Calculation 2 7" xfId="767"/>
    <cellStyle name="Calculation 2 8" xfId="768"/>
    <cellStyle name="Calculation 2 9" xfId="769"/>
    <cellStyle name="Calculation 3" xfId="770"/>
    <cellStyle name="Case" xfId="771"/>
    <cellStyle name="Cellule liée" xfId="772"/>
    <cellStyle name="Check" xfId="773"/>
    <cellStyle name="Check Cell 2" xfId="774"/>
    <cellStyle name="Check Cell 2 2" xfId="775"/>
    <cellStyle name="Check Cell 2 3" xfId="776"/>
    <cellStyle name="Check Cell 2 4" xfId="777"/>
    <cellStyle name="Check Cell 2 5" xfId="778"/>
    <cellStyle name="Check Cell 2 6" xfId="779"/>
    <cellStyle name="Check Cell 2 7" xfId="780"/>
    <cellStyle name="Check Cell 2 8" xfId="781"/>
    <cellStyle name="Check Cell 2 9" xfId="782"/>
    <cellStyle name="Check Cell 3" xfId="783"/>
    <cellStyle name="Chiffre" xfId="784"/>
    <cellStyle name="Colhead_left" xfId="785"/>
    <cellStyle name="ColHeading" xfId="786"/>
    <cellStyle name="Column Title" xfId="787"/>
    <cellStyle name="ColumnHeadings" xfId="788"/>
    <cellStyle name="ColumnHeadings2" xfId="789"/>
    <cellStyle name="Comma" xfId="4535" builtinId="3"/>
    <cellStyle name="Comma  - Style1" xfId="790"/>
    <cellStyle name="Comma  - Style2" xfId="791"/>
    <cellStyle name="Comma  - Style3" xfId="792"/>
    <cellStyle name="Comma  - Style4" xfId="793"/>
    <cellStyle name="Comma  - Style5" xfId="794"/>
    <cellStyle name="Comma  - Style6" xfId="795"/>
    <cellStyle name="Comma  - Style7" xfId="796"/>
    <cellStyle name="Comma  - Style8" xfId="797"/>
    <cellStyle name="Comma ," xfId="798"/>
    <cellStyle name="Comma [00]" xfId="799"/>
    <cellStyle name="Comma [1]" xfId="800"/>
    <cellStyle name="Comma [2]" xfId="801"/>
    <cellStyle name="Comma [3]" xfId="802"/>
    <cellStyle name="Comma 0" xfId="803"/>
    <cellStyle name="Comma 0*" xfId="804"/>
    <cellStyle name="Comma 0_Merger Model_KN&amp;Fzio_v2.30 - Street" xfId="805"/>
    <cellStyle name="Comma 10" xfId="806"/>
    <cellStyle name="Comma 10 2" xfId="807"/>
    <cellStyle name="Comma 10 3" xfId="808"/>
    <cellStyle name="Comma 10 4" xfId="809"/>
    <cellStyle name="Comma 10 5" xfId="810"/>
    <cellStyle name="Comma 11" xfId="811"/>
    <cellStyle name="Comma 12" xfId="812"/>
    <cellStyle name="Comma 2" xfId="813"/>
    <cellStyle name="Comma 2 10" xfId="814"/>
    <cellStyle name="Comma 2 11" xfId="815"/>
    <cellStyle name="Comma 2 11 2" xfId="816"/>
    <cellStyle name="Comma 2 11 2 2" xfId="817"/>
    <cellStyle name="Comma 2 11 3" xfId="818"/>
    <cellStyle name="Comma 2 12" xfId="819"/>
    <cellStyle name="Comma 2 12 2" xfId="820"/>
    <cellStyle name="Comma 2 13" xfId="821"/>
    <cellStyle name="Comma 2 14" xfId="822"/>
    <cellStyle name="Comma 2 15" xfId="823"/>
    <cellStyle name="Comma 2 16" xfId="824"/>
    <cellStyle name="Comma 2 17" xfId="825"/>
    <cellStyle name="Comma 2 18" xfId="826"/>
    <cellStyle name="Comma 2 19" xfId="827"/>
    <cellStyle name="Comma 2 2" xfId="828"/>
    <cellStyle name="Comma 2 2 10" xfId="829"/>
    <cellStyle name="Comma 2 2 11" xfId="830"/>
    <cellStyle name="Comma 2 2 2" xfId="831"/>
    <cellStyle name="Comma 2 2 2 2" xfId="832"/>
    <cellStyle name="Comma 2 2 3" xfId="833"/>
    <cellStyle name="Comma 2 2 4" xfId="834"/>
    <cellStyle name="Comma 2 2 5" xfId="835"/>
    <cellStyle name="Comma 2 2 6" xfId="836"/>
    <cellStyle name="Comma 2 2 7" xfId="837"/>
    <cellStyle name="Comma 2 2 8" xfId="838"/>
    <cellStyle name="Comma 2 2 9" xfId="839"/>
    <cellStyle name="Comma 2 3" xfId="840"/>
    <cellStyle name="Comma 2 3 2" xfId="841"/>
    <cellStyle name="Comma 2 3 3" xfId="842"/>
    <cellStyle name="Comma 2 3 4" xfId="843"/>
    <cellStyle name="Comma 2 3 5" xfId="844"/>
    <cellStyle name="Comma 2 3 6" xfId="845"/>
    <cellStyle name="Comma 2 3 7" xfId="846"/>
    <cellStyle name="Comma 2 3 8" xfId="847"/>
    <cellStyle name="Comma 2 4" xfId="848"/>
    <cellStyle name="Comma 2 4 2" xfId="849"/>
    <cellStyle name="Comma 2 4 3" xfId="850"/>
    <cellStyle name="Comma 2 5" xfId="851"/>
    <cellStyle name="Comma 2 5 2" xfId="852"/>
    <cellStyle name="Comma 2 5 2 2" xfId="853"/>
    <cellStyle name="Comma 2 5 2 2 2" xfId="854"/>
    <cellStyle name="Comma 2 5 2 2 2 2" xfId="855"/>
    <cellStyle name="Comma 2 5 2 2 3" xfId="856"/>
    <cellStyle name="Comma 2 5 2 3" xfId="857"/>
    <cellStyle name="Comma 2 5 2 3 2" xfId="858"/>
    <cellStyle name="Comma 2 5 2 4" xfId="859"/>
    <cellStyle name="Comma 2 5 3" xfId="860"/>
    <cellStyle name="Comma 2 5 3 2" xfId="861"/>
    <cellStyle name="Comma 2 5 3 2 2" xfId="862"/>
    <cellStyle name="Comma 2 5 3 2 2 2" xfId="863"/>
    <cellStyle name="Comma 2 5 3 2 3" xfId="864"/>
    <cellStyle name="Comma 2 5 3 3" xfId="865"/>
    <cellStyle name="Comma 2 5 3 3 2" xfId="866"/>
    <cellStyle name="Comma 2 5 3 4" xfId="867"/>
    <cellStyle name="Comma 2 5 4" xfId="868"/>
    <cellStyle name="Comma 2 5 4 2" xfId="869"/>
    <cellStyle name="Comma 2 5 4 2 2" xfId="870"/>
    <cellStyle name="Comma 2 5 4 3" xfId="871"/>
    <cellStyle name="Comma 2 5 5" xfId="872"/>
    <cellStyle name="Comma 2 5 5 2" xfId="873"/>
    <cellStyle name="Comma 2 5 6" xfId="874"/>
    <cellStyle name="Comma 2 6" xfId="875"/>
    <cellStyle name="Comma 2 6 2" xfId="876"/>
    <cellStyle name="Comma 2 6 2 2" xfId="877"/>
    <cellStyle name="Comma 2 6 2 2 2" xfId="878"/>
    <cellStyle name="Comma 2 6 2 3" xfId="879"/>
    <cellStyle name="Comma 2 6 3" xfId="880"/>
    <cellStyle name="Comma 2 6 3 2" xfId="881"/>
    <cellStyle name="Comma 2 6 4" xfId="882"/>
    <cellStyle name="Comma 2 7" xfId="883"/>
    <cellStyle name="Comma 2 7 2" xfId="884"/>
    <cellStyle name="Comma 2 7 2 2" xfId="885"/>
    <cellStyle name="Comma 2 7 2 2 2" xfId="886"/>
    <cellStyle name="Comma 2 7 2 3" xfId="887"/>
    <cellStyle name="Comma 2 7 3" xfId="888"/>
    <cellStyle name="Comma 2 7 3 2" xfId="889"/>
    <cellStyle name="Comma 2 7 4" xfId="890"/>
    <cellStyle name="Comma 2 8" xfId="891"/>
    <cellStyle name="Comma 2 9" xfId="892"/>
    <cellStyle name="Comma 2 9 2" xfId="893"/>
    <cellStyle name="Comma 2 9 2 2" xfId="894"/>
    <cellStyle name="Comma 2 9 3" xfId="895"/>
    <cellStyle name="Comma 2*" xfId="896"/>
    <cellStyle name="Comma 3" xfId="897"/>
    <cellStyle name="Comma 3 2" xfId="898"/>
    <cellStyle name="Comma 3 2 2" xfId="899"/>
    <cellStyle name="Comma 3 3" xfId="900"/>
    <cellStyle name="Comma 3 3 2" xfId="901"/>
    <cellStyle name="Comma 3 3 2 2" xfId="902"/>
    <cellStyle name="Comma 3 3 3" xfId="903"/>
    <cellStyle name="Comma 3 3 4" xfId="904"/>
    <cellStyle name="Comma 3 4" xfId="905"/>
    <cellStyle name="Comma 3 4 2" xfId="906"/>
    <cellStyle name="Comma 3 4 3" xfId="907"/>
    <cellStyle name="Comma 3 5" xfId="908"/>
    <cellStyle name="Comma 3 6" xfId="909"/>
    <cellStyle name="Comma 3 7" xfId="910"/>
    <cellStyle name="Comma 3 8" xfId="911"/>
    <cellStyle name="Comma 3 9" xfId="912"/>
    <cellStyle name="Comma 4" xfId="913"/>
    <cellStyle name="Comma 4 10" xfId="914"/>
    <cellStyle name="Comma 4 11" xfId="915"/>
    <cellStyle name="Comma 4 12" xfId="916"/>
    <cellStyle name="Comma 4 13" xfId="917"/>
    <cellStyle name="Comma 4 14" xfId="918"/>
    <cellStyle name="Comma 4 2" xfId="919"/>
    <cellStyle name="Comma 4 2 2" xfId="920"/>
    <cellStyle name="Comma 4 2 2 2" xfId="921"/>
    <cellStyle name="Comma 4 2 2 2 2" xfId="922"/>
    <cellStyle name="Comma 4 2 2 3" xfId="923"/>
    <cellStyle name="Comma 4 2 3" xfId="924"/>
    <cellStyle name="Comma 4 2 3 2" xfId="925"/>
    <cellStyle name="Comma 4 2 4" xfId="926"/>
    <cellStyle name="Comma 4 2 5" xfId="927"/>
    <cellStyle name="Comma 4 3" xfId="928"/>
    <cellStyle name="Comma 4 3 2" xfId="929"/>
    <cellStyle name="Comma 4 3 2 2" xfId="930"/>
    <cellStyle name="Comma 4 3 2 2 2" xfId="931"/>
    <cellStyle name="Comma 4 3 2 3" xfId="932"/>
    <cellStyle name="Comma 4 3 3" xfId="933"/>
    <cellStyle name="Comma 4 3 3 2" xfId="934"/>
    <cellStyle name="Comma 4 3 4" xfId="935"/>
    <cellStyle name="Comma 4 4" xfId="936"/>
    <cellStyle name="Comma 4 4 2" xfId="937"/>
    <cellStyle name="Comma 4 4 2 2" xfId="938"/>
    <cellStyle name="Comma 4 4 2 2 2" xfId="939"/>
    <cellStyle name="Comma 4 4 2 3" xfId="940"/>
    <cellStyle name="Comma 4 4 3" xfId="941"/>
    <cellStyle name="Comma 4 4 3 2" xfId="942"/>
    <cellStyle name="Comma 4 4 4" xfId="943"/>
    <cellStyle name="Comma 4 5" xfId="944"/>
    <cellStyle name="Comma 4 5 2" xfId="945"/>
    <cellStyle name="Comma 4 5 2 2" xfId="946"/>
    <cellStyle name="Comma 4 5 3" xfId="947"/>
    <cellStyle name="Comma 4 6" xfId="948"/>
    <cellStyle name="Comma 4 6 2" xfId="949"/>
    <cellStyle name="Comma 4 6 2 2" xfId="950"/>
    <cellStyle name="Comma 4 6 3" xfId="951"/>
    <cellStyle name="Comma 4 7" xfId="952"/>
    <cellStyle name="Comma 4 7 2" xfId="953"/>
    <cellStyle name="Comma 4 8" xfId="954"/>
    <cellStyle name="Comma 4 9" xfId="955"/>
    <cellStyle name="Comma 5" xfId="956"/>
    <cellStyle name="Comma 5 10" xfId="957"/>
    <cellStyle name="Comma 5 11" xfId="958"/>
    <cellStyle name="Comma 5 12" xfId="959"/>
    <cellStyle name="Comma 5 2" xfId="960"/>
    <cellStyle name="Comma 5 2 2" xfId="961"/>
    <cellStyle name="Comma 5 2 2 2" xfId="962"/>
    <cellStyle name="Comma 5 2 2 2 2" xfId="963"/>
    <cellStyle name="Comma 5 2 2 3" xfId="964"/>
    <cellStyle name="Comma 5 2 3" xfId="965"/>
    <cellStyle name="Comma 5 2 3 2" xfId="966"/>
    <cellStyle name="Comma 5 2 4" xfId="967"/>
    <cellStyle name="Comma 5 3" xfId="968"/>
    <cellStyle name="Comma 5 3 2" xfId="969"/>
    <cellStyle name="Comma 5 3 2 2" xfId="970"/>
    <cellStyle name="Comma 5 3 2 2 2" xfId="971"/>
    <cellStyle name="Comma 5 3 2 3" xfId="972"/>
    <cellStyle name="Comma 5 3 3" xfId="973"/>
    <cellStyle name="Comma 5 3 3 2" xfId="974"/>
    <cellStyle name="Comma 5 3 4" xfId="975"/>
    <cellStyle name="Comma 5 4" xfId="976"/>
    <cellStyle name="Comma 5 4 2" xfId="977"/>
    <cellStyle name="Comma 5 4 2 2" xfId="978"/>
    <cellStyle name="Comma 5 4 3" xfId="979"/>
    <cellStyle name="Comma 5 5" xfId="980"/>
    <cellStyle name="Comma 5 5 2" xfId="981"/>
    <cellStyle name="Comma 5 5 2 2" xfId="982"/>
    <cellStyle name="Comma 5 5 3" xfId="983"/>
    <cellStyle name="Comma 5 6" xfId="984"/>
    <cellStyle name="Comma 5 6 2" xfId="985"/>
    <cellStyle name="Comma 5 7" xfId="986"/>
    <cellStyle name="Comma 5 8" xfId="987"/>
    <cellStyle name="Comma 5 9" xfId="988"/>
    <cellStyle name="Comma 6" xfId="989"/>
    <cellStyle name="Comma 6 2" xfId="990"/>
    <cellStyle name="Comma 6 3" xfId="991"/>
    <cellStyle name="Comma 6 4" xfId="992"/>
    <cellStyle name="Comma 6 5" xfId="993"/>
    <cellStyle name="Comma 6 6" xfId="994"/>
    <cellStyle name="Comma 7" xfId="995"/>
    <cellStyle name="Comma 7 2" xfId="996"/>
    <cellStyle name="Comma 7 2 2" xfId="997"/>
    <cellStyle name="Comma 7 2 2 2" xfId="998"/>
    <cellStyle name="Comma 7 2 3" xfId="999"/>
    <cellStyle name="Comma 7 3" xfId="1000"/>
    <cellStyle name="Comma 7 3 2" xfId="1001"/>
    <cellStyle name="Comma 7 4" xfId="1002"/>
    <cellStyle name="Comma 7 5" xfId="1003"/>
    <cellStyle name="Comma 7 6" xfId="1004"/>
    <cellStyle name="Comma 7 7" xfId="1005"/>
    <cellStyle name="Comma 7 8" xfId="1006"/>
    <cellStyle name="Comma 8" xfId="1007"/>
    <cellStyle name="Comma 8 2" xfId="1008"/>
    <cellStyle name="Comma 8 2 2" xfId="1009"/>
    <cellStyle name="Comma 8 3" xfId="1010"/>
    <cellStyle name="Comma 8 4" xfId="1011"/>
    <cellStyle name="Comma 8 5" xfId="1012"/>
    <cellStyle name="Comma 8 6" xfId="1013"/>
    <cellStyle name="Comma 8 7" xfId="1014"/>
    <cellStyle name="Comma 9" xfId="1015"/>
    <cellStyle name="Comma 9 2" xfId="1016"/>
    <cellStyle name="Comma 9 3" xfId="1017"/>
    <cellStyle name="Comma 9 4" xfId="1018"/>
    <cellStyle name="Comma 9 5" xfId="1019"/>
    <cellStyle name="Comma0" xfId="1020"/>
    <cellStyle name="Comma2 (0)" xfId="1021"/>
    <cellStyle name="Comment" xfId="1022"/>
    <cellStyle name="Commentaire" xfId="1023"/>
    <cellStyle name="Company" xfId="1024"/>
    <cellStyle name="CurRatio" xfId="1025"/>
    <cellStyle name="Currency" xfId="1" builtinId="4"/>
    <cellStyle name="Currency--" xfId="1026"/>
    <cellStyle name="Currency [00]" xfId="1027"/>
    <cellStyle name="Currency [1]" xfId="1028"/>
    <cellStyle name="Currency [2]" xfId="1029"/>
    <cellStyle name="Currency [3]" xfId="1030"/>
    <cellStyle name="Currency 0" xfId="1031"/>
    <cellStyle name="Currency 10" xfId="1032"/>
    <cellStyle name="Currency 10 2" xfId="1033"/>
    <cellStyle name="Currency 10 2 2" xfId="1034"/>
    <cellStyle name="Currency 10 2 2 2" xfId="1035"/>
    <cellStyle name="Currency 10 2 2 2 2" xfId="1036"/>
    <cellStyle name="Currency 10 2 2 3" xfId="1037"/>
    <cellStyle name="Currency 10 2 3" xfId="1038"/>
    <cellStyle name="Currency 10 2 3 2" xfId="1039"/>
    <cellStyle name="Currency 10 2 4" xfId="1040"/>
    <cellStyle name="Currency 10 3" xfId="1041"/>
    <cellStyle name="Currency 10 3 2" xfId="1042"/>
    <cellStyle name="Currency 10 3 2 2" xfId="1043"/>
    <cellStyle name="Currency 10 3 2 2 2" xfId="1044"/>
    <cellStyle name="Currency 10 3 2 3" xfId="1045"/>
    <cellStyle name="Currency 10 3 3" xfId="1046"/>
    <cellStyle name="Currency 10 3 3 2" xfId="1047"/>
    <cellStyle name="Currency 10 3 4" xfId="1048"/>
    <cellStyle name="Currency 10 4" xfId="1049"/>
    <cellStyle name="Currency 10 4 2" xfId="1050"/>
    <cellStyle name="Currency 10 4 2 2" xfId="1051"/>
    <cellStyle name="Currency 10 4 3" xfId="1052"/>
    <cellStyle name="Currency 10 5" xfId="1053"/>
    <cellStyle name="Currency 10 5 2" xfId="1054"/>
    <cellStyle name="Currency 10 6" xfId="1055"/>
    <cellStyle name="Currency 11" xfId="1056"/>
    <cellStyle name="Currency 11 2" xfId="1057"/>
    <cellStyle name="Currency 11 2 2" xfId="1058"/>
    <cellStyle name="Currency 11 2 2 2" xfId="1059"/>
    <cellStyle name="Currency 11 2 2 2 2" xfId="1060"/>
    <cellStyle name="Currency 11 2 2 3" xfId="1061"/>
    <cellStyle name="Currency 11 2 3" xfId="1062"/>
    <cellStyle name="Currency 11 2 3 2" xfId="1063"/>
    <cellStyle name="Currency 11 2 4" xfId="1064"/>
    <cellStyle name="Currency 11 3" xfId="1065"/>
    <cellStyle name="Currency 11 3 2" xfId="1066"/>
    <cellStyle name="Currency 11 3 2 2" xfId="1067"/>
    <cellStyle name="Currency 11 3 2 2 2" xfId="1068"/>
    <cellStyle name="Currency 11 3 2 3" xfId="1069"/>
    <cellStyle name="Currency 11 3 3" xfId="1070"/>
    <cellStyle name="Currency 11 3 3 2" xfId="1071"/>
    <cellStyle name="Currency 11 3 4" xfId="1072"/>
    <cellStyle name="Currency 11 4" xfId="1073"/>
    <cellStyle name="Currency 11 4 2" xfId="1074"/>
    <cellStyle name="Currency 11 4 2 2" xfId="1075"/>
    <cellStyle name="Currency 11 4 3" xfId="1076"/>
    <cellStyle name="Currency 11 5" xfId="1077"/>
    <cellStyle name="Currency 11 5 2" xfId="1078"/>
    <cellStyle name="Currency 11 6" xfId="1079"/>
    <cellStyle name="Currency 12" xfId="1080"/>
    <cellStyle name="Currency 13" xfId="1081"/>
    <cellStyle name="Currency 14" xfId="1082"/>
    <cellStyle name="Currency 14 2" xfId="1083"/>
    <cellStyle name="Currency 14 2 2" xfId="1084"/>
    <cellStyle name="Currency 14 2 2 2" xfId="1085"/>
    <cellStyle name="Currency 14 2 2 2 2" xfId="1086"/>
    <cellStyle name="Currency 14 2 2 3" xfId="1087"/>
    <cellStyle name="Currency 14 2 3" xfId="1088"/>
    <cellStyle name="Currency 14 2 3 2" xfId="1089"/>
    <cellStyle name="Currency 14 2 4" xfId="1090"/>
    <cellStyle name="Currency 14 3" xfId="1091"/>
    <cellStyle name="Currency 14 3 2" xfId="1092"/>
    <cellStyle name="Currency 14 3 2 2" xfId="1093"/>
    <cellStyle name="Currency 14 3 2 2 2" xfId="1094"/>
    <cellStyle name="Currency 14 3 2 3" xfId="1095"/>
    <cellStyle name="Currency 14 3 3" xfId="1096"/>
    <cellStyle name="Currency 14 3 3 2" xfId="1097"/>
    <cellStyle name="Currency 14 3 4" xfId="1098"/>
    <cellStyle name="Currency 14 4" xfId="1099"/>
    <cellStyle name="Currency 14 4 2" xfId="1100"/>
    <cellStyle name="Currency 14 4 2 2" xfId="1101"/>
    <cellStyle name="Currency 14 4 2 2 2" xfId="1102"/>
    <cellStyle name="Currency 14 4 2 3" xfId="1103"/>
    <cellStyle name="Currency 14 4 3" xfId="1104"/>
    <cellStyle name="Currency 14 4 3 2" xfId="1105"/>
    <cellStyle name="Currency 14 4 4" xfId="1106"/>
    <cellStyle name="Currency 14 5" xfId="1107"/>
    <cellStyle name="Currency 14 5 2" xfId="1108"/>
    <cellStyle name="Currency 14 5 2 2" xfId="1109"/>
    <cellStyle name="Currency 14 5 3" xfId="1110"/>
    <cellStyle name="Currency 14 6" xfId="1111"/>
    <cellStyle name="Currency 14 6 2" xfId="1112"/>
    <cellStyle name="Currency 14 7" xfId="1113"/>
    <cellStyle name="Currency 15" xfId="1114"/>
    <cellStyle name="Currency 15 2" xfId="1115"/>
    <cellStyle name="Currency 15 2 2" xfId="1116"/>
    <cellStyle name="Currency 15 2 2 2" xfId="1117"/>
    <cellStyle name="Currency 15 2 3" xfId="1118"/>
    <cellStyle name="Currency 15 3" xfId="1119"/>
    <cellStyle name="Currency 15 3 2" xfId="1120"/>
    <cellStyle name="Currency 15 4" xfId="1121"/>
    <cellStyle name="Currency 16" xfId="1122"/>
    <cellStyle name="Currency 16 2" xfId="1123"/>
    <cellStyle name="Currency 17" xfId="1124"/>
    <cellStyle name="Currency 18" xfId="1125"/>
    <cellStyle name="Currency 19" xfId="1126"/>
    <cellStyle name="Currency 19 2" xfId="1127"/>
    <cellStyle name="Currency 19 2 2" xfId="1128"/>
    <cellStyle name="Currency 19 2 2 2" xfId="1129"/>
    <cellStyle name="Currency 19 2 2 2 2" xfId="1130"/>
    <cellStyle name="Currency 19 2 2 3" xfId="1131"/>
    <cellStyle name="Currency 19 2 3" xfId="1132"/>
    <cellStyle name="Currency 19 2 3 2" xfId="1133"/>
    <cellStyle name="Currency 19 2 4" xfId="1134"/>
    <cellStyle name="Currency 19 3" xfId="1135"/>
    <cellStyle name="Currency 19 3 2" xfId="1136"/>
    <cellStyle name="Currency 19 3 2 2" xfId="1137"/>
    <cellStyle name="Currency 19 3 2 2 2" xfId="1138"/>
    <cellStyle name="Currency 19 3 2 3" xfId="1139"/>
    <cellStyle name="Currency 19 3 3" xfId="1140"/>
    <cellStyle name="Currency 19 3 3 2" xfId="1141"/>
    <cellStyle name="Currency 19 3 4" xfId="1142"/>
    <cellStyle name="Currency 19 4" xfId="1143"/>
    <cellStyle name="Currency 19 4 2" xfId="1144"/>
    <cellStyle name="Currency 19 4 2 2" xfId="1145"/>
    <cellStyle name="Currency 19 4 3" xfId="1146"/>
    <cellStyle name="Currency 19 5" xfId="1147"/>
    <cellStyle name="Currency 19 5 2" xfId="1148"/>
    <cellStyle name="Currency 19 6" xfId="1149"/>
    <cellStyle name="Currency 2" xfId="1150"/>
    <cellStyle name="Currency 2 10" xfId="1151"/>
    <cellStyle name="Currency 2 10 2" xfId="1152"/>
    <cellStyle name="Currency 2 10 2 2" xfId="1153"/>
    <cellStyle name="Currency 2 10 3" xfId="1154"/>
    <cellStyle name="Currency 2 11" xfId="1155"/>
    <cellStyle name="Currency 2 12" xfId="1156"/>
    <cellStyle name="Currency 2 13" xfId="1157"/>
    <cellStyle name="Currency 2 14" xfId="1158"/>
    <cellStyle name="Currency 2 15" xfId="1159"/>
    <cellStyle name="Currency 2 16" xfId="1160"/>
    <cellStyle name="Currency 2 17" xfId="1161"/>
    <cellStyle name="Currency 2 18" xfId="1162"/>
    <cellStyle name="Currency 2 2" xfId="1163"/>
    <cellStyle name="Currency 2 2 10" xfId="1164"/>
    <cellStyle name="Currency 2 2 11" xfId="1165"/>
    <cellStyle name="Currency 2 2 2" xfId="1166"/>
    <cellStyle name="Currency 2 2 3" xfId="1167"/>
    <cellStyle name="Currency 2 2 4" xfId="1168"/>
    <cellStyle name="Currency 2 2 5" xfId="1169"/>
    <cellStyle name="Currency 2 2 6" xfId="1170"/>
    <cellStyle name="Currency 2 2 7" xfId="1171"/>
    <cellStyle name="Currency 2 2 8" xfId="1172"/>
    <cellStyle name="Currency 2 2 9" xfId="1173"/>
    <cellStyle name="Currency 2 3" xfId="1174"/>
    <cellStyle name="Currency 2 3 2" xfId="1175"/>
    <cellStyle name="Currency 2 3 3" xfId="1176"/>
    <cellStyle name="Currency 2 3 4" xfId="1177"/>
    <cellStyle name="Currency 2 3 5" xfId="1178"/>
    <cellStyle name="Currency 2 4" xfId="1179"/>
    <cellStyle name="Currency 2 5" xfId="1180"/>
    <cellStyle name="Currency 2 6" xfId="1181"/>
    <cellStyle name="Currency 2 7" xfId="1182"/>
    <cellStyle name="Currency 2 8" xfId="1183"/>
    <cellStyle name="Currency 2 9" xfId="1184"/>
    <cellStyle name="Currency 2*" xfId="1185"/>
    <cellStyle name="Currency 2_CLdcfmodel" xfId="1186"/>
    <cellStyle name="Currency 20" xfId="1187"/>
    <cellStyle name="Currency 20 2" xfId="1188"/>
    <cellStyle name="Currency 20 2 2" xfId="1189"/>
    <cellStyle name="Currency 20 2 2 2" xfId="1190"/>
    <cellStyle name="Currency 20 2 2 2 2" xfId="1191"/>
    <cellStyle name="Currency 20 2 2 3" xfId="1192"/>
    <cellStyle name="Currency 20 2 3" xfId="1193"/>
    <cellStyle name="Currency 20 2 3 2" xfId="1194"/>
    <cellStyle name="Currency 20 2 4" xfId="1195"/>
    <cellStyle name="Currency 20 3" xfId="1196"/>
    <cellStyle name="Currency 20 3 2" xfId="1197"/>
    <cellStyle name="Currency 20 3 2 2" xfId="1198"/>
    <cellStyle name="Currency 20 3 2 2 2" xfId="1199"/>
    <cellStyle name="Currency 20 3 2 3" xfId="1200"/>
    <cellStyle name="Currency 20 3 3" xfId="1201"/>
    <cellStyle name="Currency 20 3 3 2" xfId="1202"/>
    <cellStyle name="Currency 20 3 4" xfId="1203"/>
    <cellStyle name="Currency 20 4" xfId="1204"/>
    <cellStyle name="Currency 20 4 2" xfId="1205"/>
    <cellStyle name="Currency 20 4 2 2" xfId="1206"/>
    <cellStyle name="Currency 20 4 3" xfId="1207"/>
    <cellStyle name="Currency 20 5" xfId="1208"/>
    <cellStyle name="Currency 20 5 2" xfId="1209"/>
    <cellStyle name="Currency 20 6" xfId="1210"/>
    <cellStyle name="Currency 21" xfId="1211"/>
    <cellStyle name="Currency 21 2" xfId="1212"/>
    <cellStyle name="Currency 21 2 2" xfId="1213"/>
    <cellStyle name="Currency 21 2 2 2" xfId="1214"/>
    <cellStyle name="Currency 21 2 2 2 2" xfId="1215"/>
    <cellStyle name="Currency 21 2 2 3" xfId="1216"/>
    <cellStyle name="Currency 21 2 3" xfId="1217"/>
    <cellStyle name="Currency 21 2 3 2" xfId="1218"/>
    <cellStyle name="Currency 21 2 4" xfId="1219"/>
    <cellStyle name="Currency 21 3" xfId="1220"/>
    <cellStyle name="Currency 21 3 2" xfId="1221"/>
    <cellStyle name="Currency 21 3 2 2" xfId="1222"/>
    <cellStyle name="Currency 21 3 2 2 2" xfId="1223"/>
    <cellStyle name="Currency 21 3 2 3" xfId="1224"/>
    <cellStyle name="Currency 21 3 3" xfId="1225"/>
    <cellStyle name="Currency 21 3 3 2" xfId="1226"/>
    <cellStyle name="Currency 21 3 4" xfId="1227"/>
    <cellStyle name="Currency 21 4" xfId="1228"/>
    <cellStyle name="Currency 21 4 2" xfId="1229"/>
    <cellStyle name="Currency 21 4 2 2" xfId="1230"/>
    <cellStyle name="Currency 21 4 3" xfId="1231"/>
    <cellStyle name="Currency 21 5" xfId="1232"/>
    <cellStyle name="Currency 21 5 2" xfId="1233"/>
    <cellStyle name="Currency 21 6" xfId="1234"/>
    <cellStyle name="Currency 22" xfId="1235"/>
    <cellStyle name="Currency 22 2" xfId="1236"/>
    <cellStyle name="Currency 22 2 2" xfId="1237"/>
    <cellStyle name="Currency 22 2 2 2" xfId="1238"/>
    <cellStyle name="Currency 22 2 2 2 2" xfId="1239"/>
    <cellStyle name="Currency 22 2 2 3" xfId="1240"/>
    <cellStyle name="Currency 22 2 3" xfId="1241"/>
    <cellStyle name="Currency 22 2 3 2" xfId="1242"/>
    <cellStyle name="Currency 22 2 4" xfId="1243"/>
    <cellStyle name="Currency 22 3" xfId="1244"/>
    <cellStyle name="Currency 22 3 2" xfId="1245"/>
    <cellStyle name="Currency 22 3 2 2" xfId="1246"/>
    <cellStyle name="Currency 22 3 2 2 2" xfId="1247"/>
    <cellStyle name="Currency 22 3 2 3" xfId="1248"/>
    <cellStyle name="Currency 22 3 3" xfId="1249"/>
    <cellStyle name="Currency 22 3 3 2" xfId="1250"/>
    <cellStyle name="Currency 22 3 4" xfId="1251"/>
    <cellStyle name="Currency 22 4" xfId="1252"/>
    <cellStyle name="Currency 22 4 2" xfId="1253"/>
    <cellStyle name="Currency 22 4 2 2" xfId="1254"/>
    <cellStyle name="Currency 22 4 3" xfId="1255"/>
    <cellStyle name="Currency 22 5" xfId="1256"/>
    <cellStyle name="Currency 22 5 2" xfId="1257"/>
    <cellStyle name="Currency 22 6" xfId="1258"/>
    <cellStyle name="Currency 23" xfId="1259"/>
    <cellStyle name="Currency 23 2" xfId="1260"/>
    <cellStyle name="Currency 23 2 2" xfId="1261"/>
    <cellStyle name="Currency 23 2 2 2" xfId="1262"/>
    <cellStyle name="Currency 23 2 2 2 2" xfId="1263"/>
    <cellStyle name="Currency 23 2 2 3" xfId="1264"/>
    <cellStyle name="Currency 23 2 3" xfId="1265"/>
    <cellStyle name="Currency 23 2 3 2" xfId="1266"/>
    <cellStyle name="Currency 23 2 4" xfId="1267"/>
    <cellStyle name="Currency 23 3" xfId="1268"/>
    <cellStyle name="Currency 23 3 2" xfId="1269"/>
    <cellStyle name="Currency 23 3 2 2" xfId="1270"/>
    <cellStyle name="Currency 23 3 2 2 2" xfId="1271"/>
    <cellStyle name="Currency 23 3 2 3" xfId="1272"/>
    <cellStyle name="Currency 23 3 3" xfId="1273"/>
    <cellStyle name="Currency 23 3 3 2" xfId="1274"/>
    <cellStyle name="Currency 23 3 4" xfId="1275"/>
    <cellStyle name="Currency 23 4" xfId="1276"/>
    <cellStyle name="Currency 23 4 2" xfId="1277"/>
    <cellStyle name="Currency 23 4 2 2" xfId="1278"/>
    <cellStyle name="Currency 23 4 3" xfId="1279"/>
    <cellStyle name="Currency 23 5" xfId="1280"/>
    <cellStyle name="Currency 23 5 2" xfId="1281"/>
    <cellStyle name="Currency 23 6" xfId="1282"/>
    <cellStyle name="Currency 24" xfId="1283"/>
    <cellStyle name="Currency 24 2" xfId="1284"/>
    <cellStyle name="Currency 24 2 2" xfId="1285"/>
    <cellStyle name="Currency 24 2 2 2" xfId="1286"/>
    <cellStyle name="Currency 24 2 2 2 2" xfId="1287"/>
    <cellStyle name="Currency 24 2 2 3" xfId="1288"/>
    <cellStyle name="Currency 24 2 3" xfId="1289"/>
    <cellStyle name="Currency 24 2 3 2" xfId="1290"/>
    <cellStyle name="Currency 24 2 4" xfId="1291"/>
    <cellStyle name="Currency 24 3" xfId="1292"/>
    <cellStyle name="Currency 24 3 2" xfId="1293"/>
    <cellStyle name="Currency 24 3 2 2" xfId="1294"/>
    <cellStyle name="Currency 24 3 2 2 2" xfId="1295"/>
    <cellStyle name="Currency 24 3 2 3" xfId="1296"/>
    <cellStyle name="Currency 24 3 3" xfId="1297"/>
    <cellStyle name="Currency 24 3 3 2" xfId="1298"/>
    <cellStyle name="Currency 24 3 4" xfId="1299"/>
    <cellStyle name="Currency 24 4" xfId="1300"/>
    <cellStyle name="Currency 24 4 2" xfId="1301"/>
    <cellStyle name="Currency 24 4 2 2" xfId="1302"/>
    <cellStyle name="Currency 24 4 3" xfId="1303"/>
    <cellStyle name="Currency 24 5" xfId="1304"/>
    <cellStyle name="Currency 24 5 2" xfId="1305"/>
    <cellStyle name="Currency 24 6" xfId="1306"/>
    <cellStyle name="Currency 25" xfId="1307"/>
    <cellStyle name="Currency 26" xfId="1308"/>
    <cellStyle name="Currency 26 2" xfId="1309"/>
    <cellStyle name="Currency 26 2 2" xfId="1310"/>
    <cellStyle name="Currency 26 2 2 2" xfId="1311"/>
    <cellStyle name="Currency 26 2 2 2 2" xfId="1312"/>
    <cellStyle name="Currency 26 2 2 3" xfId="1313"/>
    <cellStyle name="Currency 26 2 3" xfId="1314"/>
    <cellStyle name="Currency 26 2 3 2" xfId="1315"/>
    <cellStyle name="Currency 26 2 4" xfId="1316"/>
    <cellStyle name="Currency 26 3" xfId="1317"/>
    <cellStyle name="Currency 26 3 2" xfId="1318"/>
    <cellStyle name="Currency 26 3 2 2" xfId="1319"/>
    <cellStyle name="Currency 26 3 2 2 2" xfId="1320"/>
    <cellStyle name="Currency 26 3 2 3" xfId="1321"/>
    <cellStyle name="Currency 26 3 3" xfId="1322"/>
    <cellStyle name="Currency 26 3 3 2" xfId="1323"/>
    <cellStyle name="Currency 26 3 4" xfId="1324"/>
    <cellStyle name="Currency 26 4" xfId="1325"/>
    <cellStyle name="Currency 26 4 2" xfId="1326"/>
    <cellStyle name="Currency 26 4 2 2" xfId="1327"/>
    <cellStyle name="Currency 26 4 3" xfId="1328"/>
    <cellStyle name="Currency 26 5" xfId="1329"/>
    <cellStyle name="Currency 26 5 2" xfId="1330"/>
    <cellStyle name="Currency 26 6" xfId="1331"/>
    <cellStyle name="Currency 27" xfId="1332"/>
    <cellStyle name="Currency 27 2" xfId="1333"/>
    <cellStyle name="Currency 27 2 2" xfId="1334"/>
    <cellStyle name="Currency 27 2 2 2" xfId="1335"/>
    <cellStyle name="Currency 27 2 2 2 2" xfId="1336"/>
    <cellStyle name="Currency 27 2 2 3" xfId="1337"/>
    <cellStyle name="Currency 27 2 3" xfId="1338"/>
    <cellStyle name="Currency 27 2 3 2" xfId="1339"/>
    <cellStyle name="Currency 27 2 4" xfId="1340"/>
    <cellStyle name="Currency 27 3" xfId="1341"/>
    <cellStyle name="Currency 27 3 2" xfId="1342"/>
    <cellStyle name="Currency 27 3 2 2" xfId="1343"/>
    <cellStyle name="Currency 27 3 2 2 2" xfId="1344"/>
    <cellStyle name="Currency 27 3 2 3" xfId="1345"/>
    <cellStyle name="Currency 27 3 3" xfId="1346"/>
    <cellStyle name="Currency 27 3 3 2" xfId="1347"/>
    <cellStyle name="Currency 27 3 4" xfId="1348"/>
    <cellStyle name="Currency 27 4" xfId="1349"/>
    <cellStyle name="Currency 27 4 2" xfId="1350"/>
    <cellStyle name="Currency 27 4 2 2" xfId="1351"/>
    <cellStyle name="Currency 27 4 3" xfId="1352"/>
    <cellStyle name="Currency 27 5" xfId="1353"/>
    <cellStyle name="Currency 27 5 2" xfId="1354"/>
    <cellStyle name="Currency 27 6" xfId="1355"/>
    <cellStyle name="Currency 28" xfId="1356"/>
    <cellStyle name="Currency 28 2" xfId="1357"/>
    <cellStyle name="Currency 28 2 2" xfId="1358"/>
    <cellStyle name="Currency 28 2 2 2" xfId="1359"/>
    <cellStyle name="Currency 28 2 2 2 2" xfId="1360"/>
    <cellStyle name="Currency 28 2 2 3" xfId="1361"/>
    <cellStyle name="Currency 28 2 3" xfId="1362"/>
    <cellStyle name="Currency 28 2 3 2" xfId="1363"/>
    <cellStyle name="Currency 28 2 4" xfId="1364"/>
    <cellStyle name="Currency 28 3" xfId="1365"/>
    <cellStyle name="Currency 28 3 2" xfId="1366"/>
    <cellStyle name="Currency 28 3 2 2" xfId="1367"/>
    <cellStyle name="Currency 28 3 2 2 2" xfId="1368"/>
    <cellStyle name="Currency 28 3 2 3" xfId="1369"/>
    <cellStyle name="Currency 28 3 3" xfId="1370"/>
    <cellStyle name="Currency 28 3 3 2" xfId="1371"/>
    <cellStyle name="Currency 28 3 4" xfId="1372"/>
    <cellStyle name="Currency 28 4" xfId="1373"/>
    <cellStyle name="Currency 28 4 2" xfId="1374"/>
    <cellStyle name="Currency 28 4 2 2" xfId="1375"/>
    <cellStyle name="Currency 28 4 3" xfId="1376"/>
    <cellStyle name="Currency 28 5" xfId="1377"/>
    <cellStyle name="Currency 28 5 2" xfId="1378"/>
    <cellStyle name="Currency 28 6" xfId="1379"/>
    <cellStyle name="Currency 29" xfId="1380"/>
    <cellStyle name="Currency 29 2" xfId="1381"/>
    <cellStyle name="Currency 29 2 2" xfId="1382"/>
    <cellStyle name="Currency 29 2 2 2" xfId="1383"/>
    <cellStyle name="Currency 29 2 2 2 2" xfId="1384"/>
    <cellStyle name="Currency 29 2 2 3" xfId="1385"/>
    <cellStyle name="Currency 29 2 3" xfId="1386"/>
    <cellStyle name="Currency 29 2 3 2" xfId="1387"/>
    <cellStyle name="Currency 29 2 4" xfId="1388"/>
    <cellStyle name="Currency 29 3" xfId="1389"/>
    <cellStyle name="Currency 29 3 2" xfId="1390"/>
    <cellStyle name="Currency 29 3 2 2" xfId="1391"/>
    <cellStyle name="Currency 29 3 2 2 2" xfId="1392"/>
    <cellStyle name="Currency 29 3 2 3" xfId="1393"/>
    <cellStyle name="Currency 29 3 3" xfId="1394"/>
    <cellStyle name="Currency 29 3 3 2" xfId="1395"/>
    <cellStyle name="Currency 29 3 4" xfId="1396"/>
    <cellStyle name="Currency 29 4" xfId="1397"/>
    <cellStyle name="Currency 29 4 2" xfId="1398"/>
    <cellStyle name="Currency 29 4 2 2" xfId="1399"/>
    <cellStyle name="Currency 29 4 3" xfId="1400"/>
    <cellStyle name="Currency 29 5" xfId="1401"/>
    <cellStyle name="Currency 29 5 2" xfId="1402"/>
    <cellStyle name="Currency 29 6" xfId="1403"/>
    <cellStyle name="Currency 3" xfId="1404"/>
    <cellStyle name="Currency 3 2" xfId="1405"/>
    <cellStyle name="Currency 3 2 2" xfId="1406"/>
    <cellStyle name="Currency 3 2 2 2" xfId="1407"/>
    <cellStyle name="Currency 3 2 3" xfId="1408"/>
    <cellStyle name="Currency 3 2 4" xfId="1409"/>
    <cellStyle name="Currency 3 2 5" xfId="1410"/>
    <cellStyle name="Currency 3 3" xfId="1411"/>
    <cellStyle name="Currency 3 4" xfId="1412"/>
    <cellStyle name="Currency 3 5" xfId="1413"/>
    <cellStyle name="Currency 3 6" xfId="1414"/>
    <cellStyle name="Currency 4" xfId="1415"/>
    <cellStyle name="Currency 4 10" xfId="1416"/>
    <cellStyle name="Currency 4 2" xfId="1417"/>
    <cellStyle name="Currency 4 2 2" xfId="1418"/>
    <cellStyle name="Currency 4 2 2 2" xfId="1419"/>
    <cellStyle name="Currency 4 2 2 2 2" xfId="1420"/>
    <cellStyle name="Currency 4 2 2 3" xfId="1421"/>
    <cellStyle name="Currency 4 2 3" xfId="1422"/>
    <cellStyle name="Currency 4 2 3 2" xfId="1423"/>
    <cellStyle name="Currency 4 2 4" xfId="1424"/>
    <cellStyle name="Currency 4 3" xfId="1425"/>
    <cellStyle name="Currency 4 3 2" xfId="1426"/>
    <cellStyle name="Currency 4 3 2 2" xfId="1427"/>
    <cellStyle name="Currency 4 3 2 2 2" xfId="1428"/>
    <cellStyle name="Currency 4 3 2 3" xfId="1429"/>
    <cellStyle name="Currency 4 3 3" xfId="1430"/>
    <cellStyle name="Currency 4 3 3 2" xfId="1431"/>
    <cellStyle name="Currency 4 3 4" xfId="1432"/>
    <cellStyle name="Currency 4 4" xfId="1433"/>
    <cellStyle name="Currency 4 4 2" xfId="1434"/>
    <cellStyle name="Currency 4 4 2 2" xfId="1435"/>
    <cellStyle name="Currency 4 4 3" xfId="1436"/>
    <cellStyle name="Currency 4 5" xfId="1437"/>
    <cellStyle name="Currency 4 5 2" xfId="1438"/>
    <cellStyle name="Currency 4 5 2 2" xfId="1439"/>
    <cellStyle name="Currency 4 5 3" xfId="1440"/>
    <cellStyle name="Currency 4 6" xfId="1441"/>
    <cellStyle name="Currency 4 6 2" xfId="1442"/>
    <cellStyle name="Currency 4 6 2 2" xfId="1443"/>
    <cellStyle name="Currency 4 6 3" xfId="1444"/>
    <cellStyle name="Currency 4 7" xfId="1445"/>
    <cellStyle name="Currency 4 7 2" xfId="1446"/>
    <cellStyle name="Currency 4 8" xfId="1447"/>
    <cellStyle name="Currency 4 9" xfId="1448"/>
    <cellStyle name="Currency 5" xfId="1449"/>
    <cellStyle name="Currency 5 2" xfId="1450"/>
    <cellStyle name="Currency 5 2 2" xfId="1451"/>
    <cellStyle name="Currency 5 2 2 2" xfId="1452"/>
    <cellStyle name="Currency 5 2 2 2 2" xfId="1453"/>
    <cellStyle name="Currency 5 2 2 3" xfId="1454"/>
    <cellStyle name="Currency 5 2 3" xfId="1455"/>
    <cellStyle name="Currency 5 2 3 2" xfId="1456"/>
    <cellStyle name="Currency 5 2 4" xfId="1457"/>
    <cellStyle name="Currency 5 3" xfId="1458"/>
    <cellStyle name="Currency 5 3 2" xfId="1459"/>
    <cellStyle name="Currency 5 3 2 2" xfId="1460"/>
    <cellStyle name="Currency 5 3 2 2 2" xfId="1461"/>
    <cellStyle name="Currency 5 3 2 3" xfId="1462"/>
    <cellStyle name="Currency 5 3 3" xfId="1463"/>
    <cellStyle name="Currency 5 3 3 2" xfId="1464"/>
    <cellStyle name="Currency 5 3 4" xfId="1465"/>
    <cellStyle name="Currency 5 4" xfId="1466"/>
    <cellStyle name="Currency 5 4 2" xfId="1467"/>
    <cellStyle name="Currency 5 4 2 2" xfId="1468"/>
    <cellStyle name="Currency 5 4 3" xfId="1469"/>
    <cellStyle name="Currency 5 5" xfId="1470"/>
    <cellStyle name="Currency 5 5 2" xfId="1471"/>
    <cellStyle name="Currency 5 6" xfId="1472"/>
    <cellStyle name="Currency 6" xfId="1473"/>
    <cellStyle name="Currency 6 2" xfId="1474"/>
    <cellStyle name="Currency 6 2 2" xfId="1475"/>
    <cellStyle name="Currency 6 2 2 2" xfId="1476"/>
    <cellStyle name="Currency 6 2 2 2 2" xfId="1477"/>
    <cellStyle name="Currency 6 2 2 3" xfId="1478"/>
    <cellStyle name="Currency 6 2 3" xfId="1479"/>
    <cellStyle name="Currency 6 2 3 2" xfId="1480"/>
    <cellStyle name="Currency 6 2 4" xfId="1481"/>
    <cellStyle name="Currency 6 3" xfId="1482"/>
    <cellStyle name="Currency 6 3 2" xfId="1483"/>
    <cellStyle name="Currency 6 3 2 2" xfId="1484"/>
    <cellStyle name="Currency 6 3 2 2 2" xfId="1485"/>
    <cellStyle name="Currency 6 3 2 3" xfId="1486"/>
    <cellStyle name="Currency 6 3 3" xfId="1487"/>
    <cellStyle name="Currency 6 3 3 2" xfId="1488"/>
    <cellStyle name="Currency 6 3 4" xfId="1489"/>
    <cellStyle name="Currency 6 4" xfId="1490"/>
    <cellStyle name="Currency 6 4 2" xfId="1491"/>
    <cellStyle name="Currency 6 4 2 2" xfId="1492"/>
    <cellStyle name="Currency 6 4 3" xfId="1493"/>
    <cellStyle name="Currency 6 5" xfId="1494"/>
    <cellStyle name="Currency 6 5 2" xfId="1495"/>
    <cellStyle name="Currency 6 6" xfId="1496"/>
    <cellStyle name="Currency 7" xfId="1497"/>
    <cellStyle name="Currency 7 2" xfId="1498"/>
    <cellStyle name="Currency 8" xfId="1499"/>
    <cellStyle name="Currency 8 2" xfId="1500"/>
    <cellStyle name="Currency 8 2 2" xfId="1501"/>
    <cellStyle name="Currency 8 2 2 2" xfId="1502"/>
    <cellStyle name="Currency 8 2 2 2 2" xfId="1503"/>
    <cellStyle name="Currency 8 2 2 3" xfId="1504"/>
    <cellStyle name="Currency 8 2 3" xfId="1505"/>
    <cellStyle name="Currency 8 2 3 2" xfId="1506"/>
    <cellStyle name="Currency 8 2 4" xfId="1507"/>
    <cellStyle name="Currency 8 3" xfId="1508"/>
    <cellStyle name="Currency 8 3 2" xfId="1509"/>
    <cellStyle name="Currency 8 3 2 2" xfId="1510"/>
    <cellStyle name="Currency 8 3 2 2 2" xfId="1511"/>
    <cellStyle name="Currency 8 3 2 3" xfId="1512"/>
    <cellStyle name="Currency 8 3 3" xfId="1513"/>
    <cellStyle name="Currency 8 3 3 2" xfId="1514"/>
    <cellStyle name="Currency 8 3 4" xfId="1515"/>
    <cellStyle name="Currency 8 4" xfId="1516"/>
    <cellStyle name="Currency 8 4 2" xfId="1517"/>
    <cellStyle name="Currency 8 4 2 2" xfId="1518"/>
    <cellStyle name="Currency 8 4 3" xfId="1519"/>
    <cellStyle name="Currency 8 5" xfId="1520"/>
    <cellStyle name="Currency 8 5 2" xfId="1521"/>
    <cellStyle name="Currency 8 6" xfId="1522"/>
    <cellStyle name="Currency 8 7" xfId="1523"/>
    <cellStyle name="Currency 9" xfId="1524"/>
    <cellStyle name="Currency 9 2" xfId="1525"/>
    <cellStyle name="Currency 9 2 2" xfId="1526"/>
    <cellStyle name="Currency 9 2 2 2" xfId="1527"/>
    <cellStyle name="Currency 9 2 2 2 2" xfId="1528"/>
    <cellStyle name="Currency 9 2 2 3" xfId="1529"/>
    <cellStyle name="Currency 9 2 3" xfId="1530"/>
    <cellStyle name="Currency 9 2 3 2" xfId="1531"/>
    <cellStyle name="Currency 9 2 4" xfId="1532"/>
    <cellStyle name="Currency 9 3" xfId="1533"/>
    <cellStyle name="Currency 9 3 2" xfId="1534"/>
    <cellStyle name="Currency 9 3 2 2" xfId="1535"/>
    <cellStyle name="Currency 9 3 2 2 2" xfId="1536"/>
    <cellStyle name="Currency 9 3 2 3" xfId="1537"/>
    <cellStyle name="Currency 9 3 3" xfId="1538"/>
    <cellStyle name="Currency 9 3 3 2" xfId="1539"/>
    <cellStyle name="Currency 9 3 4" xfId="1540"/>
    <cellStyle name="Currency 9 4" xfId="1541"/>
    <cellStyle name="Currency 9 4 2" xfId="1542"/>
    <cellStyle name="Currency 9 4 2 2" xfId="1543"/>
    <cellStyle name="Currency 9 4 3" xfId="1544"/>
    <cellStyle name="Currency 9 5" xfId="1545"/>
    <cellStyle name="Currency 9 5 2" xfId="1546"/>
    <cellStyle name="Currency 9 6" xfId="1547"/>
    <cellStyle name="Currency Per Share" xfId="1548"/>
    <cellStyle name="Currency0" xfId="1549"/>
    <cellStyle name="Currency2" xfId="1550"/>
    <cellStyle name="CUS.Work.Area" xfId="1551"/>
    <cellStyle name="Dash" xfId="1552"/>
    <cellStyle name="Data" xfId="1553"/>
    <cellStyle name="Data 2" xfId="1554"/>
    <cellStyle name="Data 3" xfId="1555"/>
    <cellStyle name="Date" xfId="1556"/>
    <cellStyle name="Date [mm-dd-yyyy]" xfId="1557"/>
    <cellStyle name="Date [mm-dd-yyyy] 2" xfId="1558"/>
    <cellStyle name="Date [mm-d-yyyy]" xfId="1559"/>
    <cellStyle name="Date [mmm-yyyy]" xfId="1560"/>
    <cellStyle name="Date Aligned" xfId="1561"/>
    <cellStyle name="Date Aligned*" xfId="1562"/>
    <cellStyle name="Date Aligned_comp_Integrateds" xfId="1563"/>
    <cellStyle name="Date Short" xfId="1564"/>
    <cellStyle name="date_ Pies " xfId="1565"/>
    <cellStyle name="DblLineDollarAcct" xfId="1566"/>
    <cellStyle name="DblLinePercent" xfId="1567"/>
    <cellStyle name="Dezimal [0]_A17 - 31.03.1998" xfId="1568"/>
    <cellStyle name="Dezimal_A17 - 31.03.1998" xfId="1569"/>
    <cellStyle name="Dia" xfId="1570"/>
    <cellStyle name="Dollar_ Pies " xfId="1571"/>
    <cellStyle name="DollarAccounting" xfId="1572"/>
    <cellStyle name="Dotted Line" xfId="1573"/>
    <cellStyle name="Dotted Line 2" xfId="1574"/>
    <cellStyle name="Dotted Line 3" xfId="1575"/>
    <cellStyle name="Double Accounting" xfId="1576"/>
    <cellStyle name="Duizenden" xfId="1577"/>
    <cellStyle name="Encabez1" xfId="1578"/>
    <cellStyle name="Encabez2" xfId="1579"/>
    <cellStyle name="Enter Currency (0)" xfId="1580"/>
    <cellStyle name="Enter Currency (2)" xfId="1581"/>
    <cellStyle name="Enter Units (0)" xfId="1582"/>
    <cellStyle name="Enter Units (1)" xfId="1583"/>
    <cellStyle name="Enter Units (2)" xfId="1584"/>
    <cellStyle name="Entrée" xfId="1585"/>
    <cellStyle name="Euro" xfId="1586"/>
    <cellStyle name="Explanatory Text 2" xfId="1587"/>
    <cellStyle name="Explanatory Text 2 2" xfId="1588"/>
    <cellStyle name="Explanatory Text 2 3" xfId="1589"/>
    <cellStyle name="Explanatory Text 2 4" xfId="1590"/>
    <cellStyle name="Explanatory Text 2 5" xfId="1591"/>
    <cellStyle name="Explanatory Text 2 6" xfId="1592"/>
    <cellStyle name="Explanatory Text 2 7" xfId="1593"/>
    <cellStyle name="Explanatory Text 2 8" xfId="1594"/>
    <cellStyle name="Explanatory Text 2 9" xfId="1595"/>
    <cellStyle name="Explanatory Text 3" xfId="1596"/>
    <cellStyle name="fact" xfId="1597"/>
    <cellStyle name="FieldName" xfId="1598"/>
    <cellStyle name="Fijo" xfId="1599"/>
    <cellStyle name="Financiero" xfId="1600"/>
    <cellStyle name="Fixed" xfId="1601"/>
    <cellStyle name="Followed Hyperlink 2" xfId="1602"/>
    <cellStyle name="Footnote" xfId="1603"/>
    <cellStyle name="Good 2" xfId="1604"/>
    <cellStyle name="Good 2 2" xfId="1605"/>
    <cellStyle name="Good 2 3" xfId="1606"/>
    <cellStyle name="Good 2 4" xfId="1607"/>
    <cellStyle name="Good 2 5" xfId="1608"/>
    <cellStyle name="Good 2 6" xfId="1609"/>
    <cellStyle name="Good 2 7" xfId="1610"/>
    <cellStyle name="Good 2 8" xfId="1611"/>
    <cellStyle name="Good 2 9" xfId="1612"/>
    <cellStyle name="Good 3" xfId="1613"/>
    <cellStyle name="Grey" xfId="1614"/>
    <cellStyle name="GWN Table Body" xfId="1615"/>
    <cellStyle name="GWN Table Header" xfId="1616"/>
    <cellStyle name="GWN Table Left Header" xfId="1617"/>
    <cellStyle name="GWN Table Note" xfId="1618"/>
    <cellStyle name="GWN Table Title" xfId="1619"/>
    <cellStyle name="hard no" xfId="1620"/>
    <cellStyle name="Hard Percent" xfId="1621"/>
    <cellStyle name="hardno" xfId="1622"/>
    <cellStyle name="Header" xfId="1623"/>
    <cellStyle name="Header1" xfId="1624"/>
    <cellStyle name="Header2" xfId="1625"/>
    <cellStyle name="Heading" xfId="1626"/>
    <cellStyle name="Heading 1 2" xfId="1627"/>
    <cellStyle name="Heading 1 2 2" xfId="1628"/>
    <cellStyle name="Heading 1 2 3" xfId="1629"/>
    <cellStyle name="Heading 1 2 4" xfId="1630"/>
    <cellStyle name="Heading 1 2 5" xfId="1631"/>
    <cellStyle name="Heading 1 2 6" xfId="1632"/>
    <cellStyle name="Heading 1 3" xfId="1633"/>
    <cellStyle name="Heading 2 2" xfId="1634"/>
    <cellStyle name="Heading 2 2 2" xfId="1635"/>
    <cellStyle name="Heading 2 2 3" xfId="1636"/>
    <cellStyle name="Heading 2 2 4" xfId="1637"/>
    <cellStyle name="Heading 2 2 5" xfId="1638"/>
    <cellStyle name="Heading 2 2 6" xfId="1639"/>
    <cellStyle name="Heading 2 3" xfId="1640"/>
    <cellStyle name="Heading 3 2" xfId="1641"/>
    <cellStyle name="Heading 3 2 2" xfId="1642"/>
    <cellStyle name="Heading 3 2 3" xfId="1643"/>
    <cellStyle name="Heading 3 2 4" xfId="1644"/>
    <cellStyle name="Heading 3 2 5" xfId="1645"/>
    <cellStyle name="Heading 3 2 6" xfId="1646"/>
    <cellStyle name="Heading 3 2 7" xfId="1647"/>
    <cellStyle name="Heading 3 3" xfId="1648"/>
    <cellStyle name="Heading 4 2" xfId="1649"/>
    <cellStyle name="Heading 4 2 2" xfId="1650"/>
    <cellStyle name="Heading 4 3" xfId="1651"/>
    <cellStyle name="Heading2" xfId="1652"/>
    <cellStyle name="Heading3" xfId="1653"/>
    <cellStyle name="HeadingColumn" xfId="1654"/>
    <cellStyle name="HeadingS" xfId="1655"/>
    <cellStyle name="HeadingYear" xfId="1656"/>
    <cellStyle name="HeadlineStyle" xfId="1657"/>
    <cellStyle name="HeadlineStyleJustified" xfId="1658"/>
    <cellStyle name="Hed Side_Sheet1" xfId="1659"/>
    <cellStyle name="Hed Top" xfId="1660"/>
    <cellStyle name="Hyperlink 2" xfId="1661"/>
    <cellStyle name="Hyperlink 2 10" xfId="1662"/>
    <cellStyle name="Hyperlink 2 11" xfId="1663"/>
    <cellStyle name="Hyperlink 2 12" xfId="1664"/>
    <cellStyle name="Hyperlink 2 13" xfId="1665"/>
    <cellStyle name="Hyperlink 2 2" xfId="1666"/>
    <cellStyle name="Hyperlink 2 2 2" xfId="1667"/>
    <cellStyle name="Hyperlink 2 3" xfId="1668"/>
    <cellStyle name="Hyperlink 2 3 2" xfId="1669"/>
    <cellStyle name="Hyperlink 2 4" xfId="1670"/>
    <cellStyle name="Hyperlink 2 5" xfId="1671"/>
    <cellStyle name="Hyperlink 2 6" xfId="1672"/>
    <cellStyle name="Hyperlink 2 7" xfId="1673"/>
    <cellStyle name="Hyperlink 2 8" xfId="1674"/>
    <cellStyle name="Hyperlink 2 9" xfId="1675"/>
    <cellStyle name="Hyperlink 3" xfId="1676"/>
    <cellStyle name="Hyperlink 3 10" xfId="1677"/>
    <cellStyle name="Hyperlink 3 11" xfId="1678"/>
    <cellStyle name="Hyperlink 3 12" xfId="1679"/>
    <cellStyle name="Hyperlink 3 2" xfId="1680"/>
    <cellStyle name="Hyperlink 3 3" xfId="1681"/>
    <cellStyle name="Hyperlink 3 4" xfId="1682"/>
    <cellStyle name="Hyperlink 3 5" xfId="1683"/>
    <cellStyle name="Hyperlink 3 6" xfId="1684"/>
    <cellStyle name="Hyperlink 3 7" xfId="1685"/>
    <cellStyle name="Hyperlink 3 8" xfId="1686"/>
    <cellStyle name="Hyperlink 3 9" xfId="1687"/>
    <cellStyle name="Hyperlink 4" xfId="1688"/>
    <cellStyle name="Hyperlink 5" xfId="1689"/>
    <cellStyle name="InLink_Acquis_CapitalCost " xfId="1690"/>
    <cellStyle name="Input (1dp#)_ Pies " xfId="1691"/>
    <cellStyle name="Input [yellow]" xfId="1692"/>
    <cellStyle name="Input 2" xfId="1693"/>
    <cellStyle name="Input 2 2" xfId="1694"/>
    <cellStyle name="Input 2 2 2" xfId="1695"/>
    <cellStyle name="Input 2 3" xfId="1696"/>
    <cellStyle name="Input 2 4" xfId="1697"/>
    <cellStyle name="Input 2 5" xfId="1698"/>
    <cellStyle name="Input 2 6" xfId="1699"/>
    <cellStyle name="Input 2 7" xfId="1700"/>
    <cellStyle name="Input 2 8" xfId="1701"/>
    <cellStyle name="Input 2 9" xfId="1702"/>
    <cellStyle name="Input 3" xfId="1703"/>
    <cellStyle name="InputBlueFont" xfId="1704"/>
    <cellStyle name="InputGen" xfId="1705"/>
    <cellStyle name="InputKeepColour" xfId="1706"/>
    <cellStyle name="InputKeepPale" xfId="1707"/>
    <cellStyle name="InputVariColour" xfId="1708"/>
    <cellStyle name="Integer" xfId="1709"/>
    <cellStyle name="Invisible" xfId="1710"/>
    <cellStyle name="Item" xfId="1711"/>
    <cellStyle name="Items_Obligatory" xfId="1712"/>
    <cellStyle name="ItemTypeClass" xfId="1713"/>
    <cellStyle name="KP_Normal" xfId="1714"/>
    <cellStyle name="Lien hypertexte visité_index" xfId="1715"/>
    <cellStyle name="Lien hypertexte_index" xfId="1716"/>
    <cellStyle name="ligne_detail" xfId="1717"/>
    <cellStyle name="Line" xfId="1718"/>
    <cellStyle name="Link Currency (0)" xfId="1719"/>
    <cellStyle name="Link Currency (2)" xfId="1720"/>
    <cellStyle name="Link Units (0)" xfId="1721"/>
    <cellStyle name="Link Units (1)" xfId="1722"/>
    <cellStyle name="Link Units (2)" xfId="1723"/>
    <cellStyle name="Linked Cell 2" xfId="1724"/>
    <cellStyle name="Linked Cell 2 2" xfId="1725"/>
    <cellStyle name="Linked Cell 2 3" xfId="1726"/>
    <cellStyle name="Linked Cell 2 4" xfId="1727"/>
    <cellStyle name="Linked Cell 2 5" xfId="1728"/>
    <cellStyle name="Linked Cell 2 6" xfId="1729"/>
    <cellStyle name="Linked Cell 2 7" xfId="1730"/>
    <cellStyle name="Linked Cell 2 8" xfId="1731"/>
    <cellStyle name="Linked Cell 2 9" xfId="1732"/>
    <cellStyle name="Linked Cell 3" xfId="1733"/>
    <cellStyle name="m/d/yy" xfId="1734"/>
    <cellStyle name="m1" xfId="1735"/>
    <cellStyle name="Major item" xfId="1736"/>
    <cellStyle name="Margin" xfId="1737"/>
    <cellStyle name="Migliaia (0)_Sheet1" xfId="1738"/>
    <cellStyle name="Migliaia_piv_polio" xfId="1739"/>
    <cellStyle name="Millares [0]_Asset Mgmt " xfId="1740"/>
    <cellStyle name="Millares_2AV_M_M " xfId="1741"/>
    <cellStyle name="Milliers [0]_CANADA1" xfId="1742"/>
    <cellStyle name="Milliers 2" xfId="1743"/>
    <cellStyle name="Milliers_CANADA1" xfId="1744"/>
    <cellStyle name="mm/dd/yy" xfId="1745"/>
    <cellStyle name="mod1" xfId="1746"/>
    <cellStyle name="modelo1" xfId="1747"/>
    <cellStyle name="Moneda [0]_2AV_M_M " xfId="1748"/>
    <cellStyle name="Moneda_2AV_M_M " xfId="1749"/>
    <cellStyle name="Monétaire [0]_CANADA1" xfId="1750"/>
    <cellStyle name="Monétaire 2" xfId="1751"/>
    <cellStyle name="Monétaire_CANADA1" xfId="1752"/>
    <cellStyle name="Monetario" xfId="1753"/>
    <cellStyle name="MonthYears" xfId="1754"/>
    <cellStyle name="Multiple" xfId="1755"/>
    <cellStyle name="Multiple (no x)" xfId="1756"/>
    <cellStyle name="Multiple (x)" xfId="1757"/>
    <cellStyle name="Multiple [0]" xfId="1758"/>
    <cellStyle name="Multiple [1]" xfId="1759"/>
    <cellStyle name="Multiple [2]" xfId="1760"/>
    <cellStyle name="Multiple [3]" xfId="1761"/>
    <cellStyle name="Multiple_1030171N" xfId="1762"/>
    <cellStyle name="neg0.0_CapitalCost " xfId="1763"/>
    <cellStyle name="Neutral 2" xfId="1764"/>
    <cellStyle name="Neutral 2 2" xfId="1765"/>
    <cellStyle name="Neutral 2 3" xfId="1766"/>
    <cellStyle name="Neutral 2 4" xfId="1767"/>
    <cellStyle name="Neutral 2 5" xfId="1768"/>
    <cellStyle name="Neutral 2 6" xfId="1769"/>
    <cellStyle name="Neutral 2 7" xfId="1770"/>
    <cellStyle name="Neutral 2 8" xfId="1771"/>
    <cellStyle name="Neutral 2 9" xfId="1772"/>
    <cellStyle name="Neutral 3" xfId="1773"/>
    <cellStyle name="New" xfId="1774"/>
    <cellStyle name="Nil" xfId="1775"/>
    <cellStyle name="no dec" xfId="1776"/>
    <cellStyle name="No-definido" xfId="1777"/>
    <cellStyle name="Non_Input_Cell_Figures" xfId="1778"/>
    <cellStyle name="NonPrintingArea" xfId="1779"/>
    <cellStyle name="NORAYAS" xfId="1780"/>
    <cellStyle name="Normal" xfId="0" builtinId="0"/>
    <cellStyle name="Normal--" xfId="1781"/>
    <cellStyle name="Normal - Style1" xfId="1782"/>
    <cellStyle name="Normal [0]" xfId="1783"/>
    <cellStyle name="Normal [1]" xfId="1784"/>
    <cellStyle name="Normal [3]" xfId="1785"/>
    <cellStyle name="Normal [3] 2" xfId="1786"/>
    <cellStyle name="Normal [3] 3" xfId="1787"/>
    <cellStyle name="Normal 10" xfId="1788"/>
    <cellStyle name="Normal 10 2" xfId="1789"/>
    <cellStyle name="Normal 10 3" xfId="1790"/>
    <cellStyle name="Normal 10 4" xfId="1791"/>
    <cellStyle name="Normal 10 5" xfId="1792"/>
    <cellStyle name="Normal 10 6" xfId="1793"/>
    <cellStyle name="Normal 10 7" xfId="1794"/>
    <cellStyle name="Normal 11" xfId="1795"/>
    <cellStyle name="Normal 11 2" xfId="1796"/>
    <cellStyle name="Normal 11 2 2" xfId="1797"/>
    <cellStyle name="Normal 11 3" xfId="1798"/>
    <cellStyle name="Normal 11 4" xfId="1799"/>
    <cellStyle name="Normal 11 5" xfId="1800"/>
    <cellStyle name="Normal 11 6" xfId="1801"/>
    <cellStyle name="Normal 11 7" xfId="1802"/>
    <cellStyle name="Normal 12" xfId="1803"/>
    <cellStyle name="Normal 12 2" xfId="1804"/>
    <cellStyle name="Normal 12 3" xfId="1805"/>
    <cellStyle name="Normal 12 4" xfId="1806"/>
    <cellStyle name="Normal 12 5" xfId="1807"/>
    <cellStyle name="Normal 13" xfId="1808"/>
    <cellStyle name="Normal 13 2" xfId="1809"/>
    <cellStyle name="Normal 13 3" xfId="1810"/>
    <cellStyle name="Normal 14" xfId="1811"/>
    <cellStyle name="Normal 14 2" xfId="1812"/>
    <cellStyle name="Normal 14 3" xfId="1813"/>
    <cellStyle name="Normal 15" xfId="1814"/>
    <cellStyle name="Normal 15 2" xfId="1815"/>
    <cellStyle name="Normal 15 2 2" xfId="1816"/>
    <cellStyle name="Normal 15 3" xfId="1817"/>
    <cellStyle name="Normal 15 4" xfId="1818"/>
    <cellStyle name="Normal 16" xfId="1819"/>
    <cellStyle name="Normal 16 2" xfId="1820"/>
    <cellStyle name="Normal 16 3" xfId="1821"/>
    <cellStyle name="Normal 17" xfId="1822"/>
    <cellStyle name="Normal 18" xfId="1823"/>
    <cellStyle name="Normal 18 2" xfId="1824"/>
    <cellStyle name="Normal 19" xfId="1825"/>
    <cellStyle name="Normal 2" xfId="1826"/>
    <cellStyle name="Normal-- 2" xfId="1827"/>
    <cellStyle name="Normal 2 10" xfId="1828"/>
    <cellStyle name="Normal 2 10 2" xfId="1829"/>
    <cellStyle name="Normal 2 11" xfId="1830"/>
    <cellStyle name="Normal 2 11 2" xfId="1831"/>
    <cellStyle name="Normal 2 12" xfId="1832"/>
    <cellStyle name="Normal 2 12 2" xfId="1833"/>
    <cellStyle name="Normal 2 13" xfId="1834"/>
    <cellStyle name="Normal 2 13 2" xfId="1835"/>
    <cellStyle name="Normal 2 14" xfId="1836"/>
    <cellStyle name="Normal 2 14 2" xfId="1837"/>
    <cellStyle name="Normal 2 15" xfId="1838"/>
    <cellStyle name="Normal 2 15 2" xfId="1839"/>
    <cellStyle name="Normal 2 16" xfId="1840"/>
    <cellStyle name="Normal 2 16 2" xfId="1841"/>
    <cellStyle name="Normal 2 17" xfId="1842"/>
    <cellStyle name="Normal 2 17 2" xfId="1843"/>
    <cellStyle name="Normal 2 18" xfId="1844"/>
    <cellStyle name="Normal 2 18 2" xfId="1845"/>
    <cellStyle name="Normal 2 19" xfId="1846"/>
    <cellStyle name="Normal 2 19 2" xfId="1847"/>
    <cellStyle name="Normal 2 2" xfId="1848"/>
    <cellStyle name="Normal 2 2 2" xfId="1849"/>
    <cellStyle name="Normal 2 2 2 2" xfId="1850"/>
    <cellStyle name="Normal 2 2 2 2 2" xfId="1851"/>
    <cellStyle name="Normal 2 2 2 3" xfId="1852"/>
    <cellStyle name="Normal 2 2 2 4" xfId="1853"/>
    <cellStyle name="Normal 2 2 2 5" xfId="1854"/>
    <cellStyle name="Normal 2 2 2 6" xfId="1855"/>
    <cellStyle name="Normal 2 2 3" xfId="1856"/>
    <cellStyle name="Normal 2 2 4" xfId="1857"/>
    <cellStyle name="Normal 2 2 4 2" xfId="1858"/>
    <cellStyle name="Normal 2 2 4 3" xfId="1859"/>
    <cellStyle name="Normal 2 2 5" xfId="1860"/>
    <cellStyle name="Normal 2 2 6" xfId="1861"/>
    <cellStyle name="Normal 2 20" xfId="1862"/>
    <cellStyle name="Normal 2 20 2" xfId="1863"/>
    <cellStyle name="Normal 2 21" xfId="1864"/>
    <cellStyle name="Normal 2 21 2" xfId="1865"/>
    <cellStyle name="Normal 2 22" xfId="1866"/>
    <cellStyle name="Normal 2 22 2" xfId="1867"/>
    <cellStyle name="Normal 2 23" xfId="1868"/>
    <cellStyle name="Normal 2 23 2" xfId="1869"/>
    <cellStyle name="Normal 2 24" xfId="1870"/>
    <cellStyle name="Normal 2 24 2" xfId="1871"/>
    <cellStyle name="Normal 2 24 2 2" xfId="1872"/>
    <cellStyle name="Normal 2 24 3" xfId="1873"/>
    <cellStyle name="Normal 2 24 4" xfId="1874"/>
    <cellStyle name="Normal 2 25" xfId="1875"/>
    <cellStyle name="Normal 2 25 2" xfId="1876"/>
    <cellStyle name="Normal 2 26" xfId="1877"/>
    <cellStyle name="Normal 2 26 2" xfId="1878"/>
    <cellStyle name="Normal 2 27" xfId="1879"/>
    <cellStyle name="Normal 2 27 2" xfId="1880"/>
    <cellStyle name="Normal 2 28" xfId="1881"/>
    <cellStyle name="Normal 2 28 2" xfId="1882"/>
    <cellStyle name="Normal 2 29" xfId="1883"/>
    <cellStyle name="Normal 2 29 2" xfId="1884"/>
    <cellStyle name="Normal 2 3" xfId="1885"/>
    <cellStyle name="Normal 2 3 2" xfId="1886"/>
    <cellStyle name="Normal 2 3 3" xfId="1887"/>
    <cellStyle name="Normal 2 30" xfId="1888"/>
    <cellStyle name="Normal 2 30 2" xfId="1889"/>
    <cellStyle name="Normal 2 31" xfId="1890"/>
    <cellStyle name="Normal 2 31 2" xfId="1891"/>
    <cellStyle name="Normal 2 32" xfId="1892"/>
    <cellStyle name="Normal 2 33" xfId="1893"/>
    <cellStyle name="Normal 2 34" xfId="1894"/>
    <cellStyle name="Normal 2 35" xfId="1895"/>
    <cellStyle name="Normal 2 36" xfId="1896"/>
    <cellStyle name="Normal 2 37" xfId="1897"/>
    <cellStyle name="Normal 2 38" xfId="1898"/>
    <cellStyle name="Normal 2 38 2" xfId="1899"/>
    <cellStyle name="Normal 2 39" xfId="1900"/>
    <cellStyle name="Normal 2 4" xfId="1901"/>
    <cellStyle name="Normal 2 4 2" xfId="1902"/>
    <cellStyle name="Normal 2 4 3" xfId="1903"/>
    <cellStyle name="Normal 2 4 4" xfId="1904"/>
    <cellStyle name="Normal 2 40" xfId="1905"/>
    <cellStyle name="Normal 2 41" xfId="1906"/>
    <cellStyle name="Normal 2 42" xfId="1907"/>
    <cellStyle name="Normal 2 43" xfId="1908"/>
    <cellStyle name="Normal 2 44" xfId="1909"/>
    <cellStyle name="Normal 2 45" xfId="1910"/>
    <cellStyle name="Normal 2 46" xfId="1911"/>
    <cellStyle name="Normal 2 47" xfId="1912"/>
    <cellStyle name="Normal 2 5" xfId="1913"/>
    <cellStyle name="Normal 2 5 2" xfId="1914"/>
    <cellStyle name="Normal 2 5 3" xfId="1915"/>
    <cellStyle name="Normal 2 6" xfId="1916"/>
    <cellStyle name="Normal 2 6 2" xfId="1917"/>
    <cellStyle name="Normal 2 7" xfId="1918"/>
    <cellStyle name="Normal 2 7 2" xfId="1919"/>
    <cellStyle name="Normal 2 8" xfId="1920"/>
    <cellStyle name="Normal 2 8 2" xfId="1921"/>
    <cellStyle name="Normal 2 9" xfId="1922"/>
    <cellStyle name="Normal 2 9 2" xfId="1923"/>
    <cellStyle name="Normal 20" xfId="1924"/>
    <cellStyle name="Normal 21" xfId="1925"/>
    <cellStyle name="Normal 22" xfId="1926"/>
    <cellStyle name="Normal 23" xfId="1927"/>
    <cellStyle name="Normal 24" xfId="1928"/>
    <cellStyle name="Normal 25" xfId="1929"/>
    <cellStyle name="Normal 25 10" xfId="1930"/>
    <cellStyle name="Normal 25 100" xfId="1931"/>
    <cellStyle name="Normal 25 101" xfId="1932"/>
    <cellStyle name="Normal 25 102" xfId="1933"/>
    <cellStyle name="Normal 25 103" xfId="1934"/>
    <cellStyle name="Normal 25 104" xfId="1935"/>
    <cellStyle name="Normal 25 105" xfId="1936"/>
    <cellStyle name="Normal 25 106" xfId="1937"/>
    <cellStyle name="Normal 25 107" xfId="1938"/>
    <cellStyle name="Normal 25 108" xfId="1939"/>
    <cellStyle name="Normal 25 109" xfId="1940"/>
    <cellStyle name="Normal 25 11" xfId="1941"/>
    <cellStyle name="Normal 25 12" xfId="1942"/>
    <cellStyle name="Normal 25 13" xfId="1943"/>
    <cellStyle name="Normal 25 14" xfId="1944"/>
    <cellStyle name="Normal 25 15" xfId="1945"/>
    <cellStyle name="Normal 25 16" xfId="1946"/>
    <cellStyle name="Normal 25 17" xfId="1947"/>
    <cellStyle name="Normal 25 18" xfId="1948"/>
    <cellStyle name="Normal 25 19" xfId="1949"/>
    <cellStyle name="Normal 25 2" xfId="1950"/>
    <cellStyle name="Normal 25 20" xfId="1951"/>
    <cellStyle name="Normal 25 21" xfId="1952"/>
    <cellStyle name="Normal 25 22" xfId="1953"/>
    <cellStyle name="Normal 25 23" xfId="1954"/>
    <cellStyle name="Normal 25 24" xfId="1955"/>
    <cellStyle name="Normal 25 25" xfId="1956"/>
    <cellStyle name="Normal 25 26" xfId="1957"/>
    <cellStyle name="Normal 25 27" xfId="1958"/>
    <cellStyle name="Normal 25 28" xfId="1959"/>
    <cellStyle name="Normal 25 29" xfId="1960"/>
    <cellStyle name="Normal 25 3" xfId="1961"/>
    <cellStyle name="Normal 25 30" xfId="1962"/>
    <cellStyle name="Normal 25 31" xfId="1963"/>
    <cellStyle name="Normal 25 32" xfId="1964"/>
    <cellStyle name="Normal 25 33" xfId="1965"/>
    <cellStyle name="Normal 25 34" xfId="1966"/>
    <cellStyle name="Normal 25 35" xfId="1967"/>
    <cellStyle name="Normal 25 36" xfId="1968"/>
    <cellStyle name="Normal 25 37" xfId="1969"/>
    <cellStyle name="Normal 25 38" xfId="1970"/>
    <cellStyle name="Normal 25 39" xfId="1971"/>
    <cellStyle name="Normal 25 4" xfId="1972"/>
    <cellStyle name="Normal 25 40" xfId="1973"/>
    <cellStyle name="Normal 25 41" xfId="1974"/>
    <cellStyle name="Normal 25 42" xfId="1975"/>
    <cellStyle name="Normal 25 43" xfId="1976"/>
    <cellStyle name="Normal 25 44" xfId="1977"/>
    <cellStyle name="Normal 25 45" xfId="1978"/>
    <cellStyle name="Normal 25 46" xfId="1979"/>
    <cellStyle name="Normal 25 47" xfId="1980"/>
    <cellStyle name="Normal 25 48" xfId="1981"/>
    <cellStyle name="Normal 25 49" xfId="1982"/>
    <cellStyle name="Normal 25 5" xfId="1983"/>
    <cellStyle name="Normal 25 50" xfId="1984"/>
    <cellStyle name="Normal 25 51" xfId="1985"/>
    <cellStyle name="Normal 25 52" xfId="1986"/>
    <cellStyle name="Normal 25 53" xfId="1987"/>
    <cellStyle name="Normal 25 54" xfId="1988"/>
    <cellStyle name="Normal 25 55" xfId="1989"/>
    <cellStyle name="Normal 25 56" xfId="1990"/>
    <cellStyle name="Normal 25 57" xfId="1991"/>
    <cellStyle name="Normal 25 58" xfId="1992"/>
    <cellStyle name="Normal 25 59" xfId="1993"/>
    <cellStyle name="Normal 25 6" xfId="1994"/>
    <cellStyle name="Normal 25 60" xfId="1995"/>
    <cellStyle name="Normal 25 61" xfId="1996"/>
    <cellStyle name="Normal 25 62" xfId="1997"/>
    <cellStyle name="Normal 25 63" xfId="1998"/>
    <cellStyle name="Normal 25 64" xfId="1999"/>
    <cellStyle name="Normal 25 65" xfId="2000"/>
    <cellStyle name="Normal 25 66" xfId="2001"/>
    <cellStyle name="Normal 25 67" xfId="2002"/>
    <cellStyle name="Normal 25 68" xfId="2003"/>
    <cellStyle name="Normal 25 69" xfId="2004"/>
    <cellStyle name="Normal 25 7" xfId="2005"/>
    <cellStyle name="Normal 25 70" xfId="2006"/>
    <cellStyle name="Normal 25 71" xfId="2007"/>
    <cellStyle name="Normal 25 72" xfId="2008"/>
    <cellStyle name="Normal 25 73" xfId="2009"/>
    <cellStyle name="Normal 25 74" xfId="2010"/>
    <cellStyle name="Normal 25 75" xfId="2011"/>
    <cellStyle name="Normal 25 76" xfId="2012"/>
    <cellStyle name="Normal 25 77" xfId="2013"/>
    <cellStyle name="Normal 25 78" xfId="2014"/>
    <cellStyle name="Normal 25 79" xfId="2015"/>
    <cellStyle name="Normal 25 8" xfId="2016"/>
    <cellStyle name="Normal 25 80" xfId="2017"/>
    <cellStyle name="Normal 25 81" xfId="2018"/>
    <cellStyle name="Normal 25 82" xfId="2019"/>
    <cellStyle name="Normal 25 83" xfId="2020"/>
    <cellStyle name="Normal 25 84" xfId="2021"/>
    <cellStyle name="Normal 25 85" xfId="2022"/>
    <cellStyle name="Normal 25 86" xfId="2023"/>
    <cellStyle name="Normal 25 87" xfId="2024"/>
    <cellStyle name="Normal 25 88" xfId="2025"/>
    <cellStyle name="Normal 25 89" xfId="2026"/>
    <cellStyle name="Normal 25 9" xfId="2027"/>
    <cellStyle name="Normal 25 90" xfId="2028"/>
    <cellStyle name="Normal 25 91" xfId="2029"/>
    <cellStyle name="Normal 25 92" xfId="2030"/>
    <cellStyle name="Normal 25 93" xfId="2031"/>
    <cellStyle name="Normal 25 94" xfId="2032"/>
    <cellStyle name="Normal 25 95" xfId="2033"/>
    <cellStyle name="Normal 25 96" xfId="2034"/>
    <cellStyle name="Normal 25 97" xfId="2035"/>
    <cellStyle name="Normal 25 98" xfId="2036"/>
    <cellStyle name="Normal 25 99" xfId="2037"/>
    <cellStyle name="Normal 26" xfId="2038"/>
    <cellStyle name="Normal 26 10" xfId="2039"/>
    <cellStyle name="Normal 26 100" xfId="2040"/>
    <cellStyle name="Normal 26 101" xfId="2041"/>
    <cellStyle name="Normal 26 102" xfId="2042"/>
    <cellStyle name="Normal 26 103" xfId="2043"/>
    <cellStyle name="Normal 26 104" xfId="2044"/>
    <cellStyle name="Normal 26 105" xfId="2045"/>
    <cellStyle name="Normal 26 106" xfId="2046"/>
    <cellStyle name="Normal 26 107" xfId="2047"/>
    <cellStyle name="Normal 26 108" xfId="2048"/>
    <cellStyle name="Normal 26 109" xfId="2049"/>
    <cellStyle name="Normal 26 11" xfId="2050"/>
    <cellStyle name="Normal 26 12" xfId="2051"/>
    <cellStyle name="Normal 26 13" xfId="2052"/>
    <cellStyle name="Normal 26 14" xfId="2053"/>
    <cellStyle name="Normal 26 15" xfId="2054"/>
    <cellStyle name="Normal 26 16" xfId="2055"/>
    <cellStyle name="Normal 26 17" xfId="2056"/>
    <cellStyle name="Normal 26 18" xfId="2057"/>
    <cellStyle name="Normal 26 19" xfId="2058"/>
    <cellStyle name="Normal 26 2" xfId="2059"/>
    <cellStyle name="Normal 26 20" xfId="2060"/>
    <cellStyle name="Normal 26 21" xfId="2061"/>
    <cellStyle name="Normal 26 22" xfId="2062"/>
    <cellStyle name="Normal 26 23" xfId="2063"/>
    <cellStyle name="Normal 26 24" xfId="2064"/>
    <cellStyle name="Normal 26 25" xfId="2065"/>
    <cellStyle name="Normal 26 26" xfId="2066"/>
    <cellStyle name="Normal 26 27" xfId="2067"/>
    <cellStyle name="Normal 26 28" xfId="2068"/>
    <cellStyle name="Normal 26 29" xfId="2069"/>
    <cellStyle name="Normal 26 3" xfId="2070"/>
    <cellStyle name="Normal 26 30" xfId="2071"/>
    <cellStyle name="Normal 26 31" xfId="2072"/>
    <cellStyle name="Normal 26 32" xfId="2073"/>
    <cellStyle name="Normal 26 33" xfId="2074"/>
    <cellStyle name="Normal 26 34" xfId="2075"/>
    <cellStyle name="Normal 26 35" xfId="2076"/>
    <cellStyle name="Normal 26 36" xfId="2077"/>
    <cellStyle name="Normal 26 37" xfId="2078"/>
    <cellStyle name="Normal 26 38" xfId="2079"/>
    <cellStyle name="Normal 26 39" xfId="2080"/>
    <cellStyle name="Normal 26 4" xfId="2081"/>
    <cellStyle name="Normal 26 40" xfId="2082"/>
    <cellStyle name="Normal 26 41" xfId="2083"/>
    <cellStyle name="Normal 26 42" xfId="2084"/>
    <cellStyle name="Normal 26 43" xfId="2085"/>
    <cellStyle name="Normal 26 44" xfId="2086"/>
    <cellStyle name="Normal 26 45" xfId="2087"/>
    <cellStyle name="Normal 26 46" xfId="2088"/>
    <cellStyle name="Normal 26 47" xfId="2089"/>
    <cellStyle name="Normal 26 48" xfId="2090"/>
    <cellStyle name="Normal 26 49" xfId="2091"/>
    <cellStyle name="Normal 26 5" xfId="2092"/>
    <cellStyle name="Normal 26 50" xfId="2093"/>
    <cellStyle name="Normal 26 51" xfId="2094"/>
    <cellStyle name="Normal 26 52" xfId="2095"/>
    <cellStyle name="Normal 26 53" xfId="2096"/>
    <cellStyle name="Normal 26 54" xfId="2097"/>
    <cellStyle name="Normal 26 55" xfId="2098"/>
    <cellStyle name="Normal 26 56" xfId="2099"/>
    <cellStyle name="Normal 26 57" xfId="2100"/>
    <cellStyle name="Normal 26 58" xfId="2101"/>
    <cellStyle name="Normal 26 59" xfId="2102"/>
    <cellStyle name="Normal 26 6" xfId="2103"/>
    <cellStyle name="Normal 26 60" xfId="2104"/>
    <cellStyle name="Normal 26 61" xfId="2105"/>
    <cellStyle name="Normal 26 62" xfId="2106"/>
    <cellStyle name="Normal 26 63" xfId="2107"/>
    <cellStyle name="Normal 26 64" xfId="2108"/>
    <cellStyle name="Normal 26 65" xfId="2109"/>
    <cellStyle name="Normal 26 66" xfId="2110"/>
    <cellStyle name="Normal 26 67" xfId="2111"/>
    <cellStyle name="Normal 26 68" xfId="2112"/>
    <cellStyle name="Normal 26 69" xfId="2113"/>
    <cellStyle name="Normal 26 7" xfId="2114"/>
    <cellStyle name="Normal 26 70" xfId="2115"/>
    <cellStyle name="Normal 26 71" xfId="2116"/>
    <cellStyle name="Normal 26 72" xfId="2117"/>
    <cellStyle name="Normal 26 73" xfId="2118"/>
    <cellStyle name="Normal 26 74" xfId="2119"/>
    <cellStyle name="Normal 26 75" xfId="2120"/>
    <cellStyle name="Normal 26 76" xfId="2121"/>
    <cellStyle name="Normal 26 77" xfId="2122"/>
    <cellStyle name="Normal 26 78" xfId="2123"/>
    <cellStyle name="Normal 26 79" xfId="2124"/>
    <cellStyle name="Normal 26 8" xfId="2125"/>
    <cellStyle name="Normal 26 80" xfId="2126"/>
    <cellStyle name="Normal 26 81" xfId="2127"/>
    <cellStyle name="Normal 26 82" xfId="2128"/>
    <cellStyle name="Normal 26 83" xfId="2129"/>
    <cellStyle name="Normal 26 84" xfId="2130"/>
    <cellStyle name="Normal 26 85" xfId="2131"/>
    <cellStyle name="Normal 26 86" xfId="2132"/>
    <cellStyle name="Normal 26 87" xfId="2133"/>
    <cellStyle name="Normal 26 88" xfId="2134"/>
    <cellStyle name="Normal 26 89" xfId="2135"/>
    <cellStyle name="Normal 26 9" xfId="2136"/>
    <cellStyle name="Normal 26 90" xfId="2137"/>
    <cellStyle name="Normal 26 91" xfId="2138"/>
    <cellStyle name="Normal 26 92" xfId="2139"/>
    <cellStyle name="Normal 26 93" xfId="2140"/>
    <cellStyle name="Normal 26 94" xfId="2141"/>
    <cellStyle name="Normal 26 95" xfId="2142"/>
    <cellStyle name="Normal 26 96" xfId="2143"/>
    <cellStyle name="Normal 26 97" xfId="2144"/>
    <cellStyle name="Normal 26 98" xfId="2145"/>
    <cellStyle name="Normal 26 99" xfId="2146"/>
    <cellStyle name="Normal 27" xfId="2147"/>
    <cellStyle name="Normal 27 10" xfId="2148"/>
    <cellStyle name="Normal 27 100" xfId="2149"/>
    <cellStyle name="Normal 27 101" xfId="2150"/>
    <cellStyle name="Normal 27 102" xfId="2151"/>
    <cellStyle name="Normal 27 103" xfId="2152"/>
    <cellStyle name="Normal 27 104" xfId="2153"/>
    <cellStyle name="Normal 27 105" xfId="2154"/>
    <cellStyle name="Normal 27 106" xfId="2155"/>
    <cellStyle name="Normal 27 107" xfId="2156"/>
    <cellStyle name="Normal 27 108" xfId="2157"/>
    <cellStyle name="Normal 27 109" xfId="2158"/>
    <cellStyle name="Normal 27 11" xfId="2159"/>
    <cellStyle name="Normal 27 12" xfId="2160"/>
    <cellStyle name="Normal 27 13" xfId="2161"/>
    <cellStyle name="Normal 27 14" xfId="2162"/>
    <cellStyle name="Normal 27 15" xfId="2163"/>
    <cellStyle name="Normal 27 16" xfId="2164"/>
    <cellStyle name="Normal 27 17" xfId="2165"/>
    <cellStyle name="Normal 27 18" xfId="2166"/>
    <cellStyle name="Normal 27 19" xfId="2167"/>
    <cellStyle name="Normal 27 2" xfId="2168"/>
    <cellStyle name="Normal 27 20" xfId="2169"/>
    <cellStyle name="Normal 27 21" xfId="2170"/>
    <cellStyle name="Normal 27 22" xfId="2171"/>
    <cellStyle name="Normal 27 23" xfId="2172"/>
    <cellStyle name="Normal 27 24" xfId="2173"/>
    <cellStyle name="Normal 27 25" xfId="2174"/>
    <cellStyle name="Normal 27 26" xfId="2175"/>
    <cellStyle name="Normal 27 27" xfId="2176"/>
    <cellStyle name="Normal 27 28" xfId="2177"/>
    <cellStyle name="Normal 27 29" xfId="2178"/>
    <cellStyle name="Normal 27 3" xfId="2179"/>
    <cellStyle name="Normal 27 30" xfId="2180"/>
    <cellStyle name="Normal 27 31" xfId="2181"/>
    <cellStyle name="Normal 27 32" xfId="2182"/>
    <cellStyle name="Normal 27 33" xfId="2183"/>
    <cellStyle name="Normal 27 34" xfId="2184"/>
    <cellStyle name="Normal 27 35" xfId="2185"/>
    <cellStyle name="Normal 27 36" xfId="2186"/>
    <cellStyle name="Normal 27 37" xfId="2187"/>
    <cellStyle name="Normal 27 38" xfId="2188"/>
    <cellStyle name="Normal 27 39" xfId="2189"/>
    <cellStyle name="Normal 27 4" xfId="2190"/>
    <cellStyle name="Normal 27 40" xfId="2191"/>
    <cellStyle name="Normal 27 41" xfId="2192"/>
    <cellStyle name="Normal 27 42" xfId="2193"/>
    <cellStyle name="Normal 27 43" xfId="2194"/>
    <cellStyle name="Normal 27 44" xfId="2195"/>
    <cellStyle name="Normal 27 45" xfId="2196"/>
    <cellStyle name="Normal 27 46" xfId="2197"/>
    <cellStyle name="Normal 27 47" xfId="2198"/>
    <cellStyle name="Normal 27 48" xfId="2199"/>
    <cellStyle name="Normal 27 49" xfId="2200"/>
    <cellStyle name="Normal 27 5" xfId="2201"/>
    <cellStyle name="Normal 27 50" xfId="2202"/>
    <cellStyle name="Normal 27 51" xfId="2203"/>
    <cellStyle name="Normal 27 52" xfId="2204"/>
    <cellStyle name="Normal 27 53" xfId="2205"/>
    <cellStyle name="Normal 27 54" xfId="2206"/>
    <cellStyle name="Normal 27 55" xfId="2207"/>
    <cellStyle name="Normal 27 56" xfId="2208"/>
    <cellStyle name="Normal 27 57" xfId="2209"/>
    <cellStyle name="Normal 27 58" xfId="2210"/>
    <cellStyle name="Normal 27 59" xfId="2211"/>
    <cellStyle name="Normal 27 6" xfId="2212"/>
    <cellStyle name="Normal 27 60" xfId="2213"/>
    <cellStyle name="Normal 27 61" xfId="2214"/>
    <cellStyle name="Normal 27 62" xfId="2215"/>
    <cellStyle name="Normal 27 63" xfId="2216"/>
    <cellStyle name="Normal 27 64" xfId="2217"/>
    <cellStyle name="Normal 27 65" xfId="2218"/>
    <cellStyle name="Normal 27 66" xfId="2219"/>
    <cellStyle name="Normal 27 67" xfId="2220"/>
    <cellStyle name="Normal 27 68" xfId="2221"/>
    <cellStyle name="Normal 27 69" xfId="2222"/>
    <cellStyle name="Normal 27 7" xfId="2223"/>
    <cellStyle name="Normal 27 70" xfId="2224"/>
    <cellStyle name="Normal 27 71" xfId="2225"/>
    <cellStyle name="Normal 27 72" xfId="2226"/>
    <cellStyle name="Normal 27 73" xfId="2227"/>
    <cellStyle name="Normal 27 74" xfId="2228"/>
    <cellStyle name="Normal 27 75" xfId="2229"/>
    <cellStyle name="Normal 27 76" xfId="2230"/>
    <cellStyle name="Normal 27 77" xfId="2231"/>
    <cellStyle name="Normal 27 78" xfId="2232"/>
    <cellStyle name="Normal 27 79" xfId="2233"/>
    <cellStyle name="Normal 27 8" xfId="2234"/>
    <cellStyle name="Normal 27 80" xfId="2235"/>
    <cellStyle name="Normal 27 81" xfId="2236"/>
    <cellStyle name="Normal 27 82" xfId="2237"/>
    <cellStyle name="Normal 27 83" xfId="2238"/>
    <cellStyle name="Normal 27 84" xfId="2239"/>
    <cellStyle name="Normal 27 85" xfId="2240"/>
    <cellStyle name="Normal 27 86" xfId="2241"/>
    <cellStyle name="Normal 27 87" xfId="2242"/>
    <cellStyle name="Normal 27 88" xfId="2243"/>
    <cellStyle name="Normal 27 89" xfId="2244"/>
    <cellStyle name="Normal 27 9" xfId="2245"/>
    <cellStyle name="Normal 27 90" xfId="2246"/>
    <cellStyle name="Normal 27 91" xfId="2247"/>
    <cellStyle name="Normal 27 92" xfId="2248"/>
    <cellStyle name="Normal 27 93" xfId="2249"/>
    <cellStyle name="Normal 27 94" xfId="2250"/>
    <cellStyle name="Normal 27 95" xfId="2251"/>
    <cellStyle name="Normal 27 96" xfId="2252"/>
    <cellStyle name="Normal 27 97" xfId="2253"/>
    <cellStyle name="Normal 27 98" xfId="2254"/>
    <cellStyle name="Normal 27 99" xfId="2255"/>
    <cellStyle name="Normal 28" xfId="2256"/>
    <cellStyle name="Normal 28 10" xfId="2257"/>
    <cellStyle name="Normal 28 100" xfId="2258"/>
    <cellStyle name="Normal 28 101" xfId="2259"/>
    <cellStyle name="Normal 28 102" xfId="2260"/>
    <cellStyle name="Normal 28 103" xfId="2261"/>
    <cellStyle name="Normal 28 104" xfId="2262"/>
    <cellStyle name="Normal 28 105" xfId="2263"/>
    <cellStyle name="Normal 28 106" xfId="2264"/>
    <cellStyle name="Normal 28 107" xfId="2265"/>
    <cellStyle name="Normal 28 108" xfId="2266"/>
    <cellStyle name="Normal 28 109" xfId="2267"/>
    <cellStyle name="Normal 28 11" xfId="2268"/>
    <cellStyle name="Normal 28 12" xfId="2269"/>
    <cellStyle name="Normal 28 13" xfId="2270"/>
    <cellStyle name="Normal 28 14" xfId="2271"/>
    <cellStyle name="Normal 28 15" xfId="2272"/>
    <cellStyle name="Normal 28 16" xfId="2273"/>
    <cellStyle name="Normal 28 17" xfId="2274"/>
    <cellStyle name="Normal 28 18" xfId="2275"/>
    <cellStyle name="Normal 28 19" xfId="2276"/>
    <cellStyle name="Normal 28 2" xfId="2277"/>
    <cellStyle name="Normal 28 20" xfId="2278"/>
    <cellStyle name="Normal 28 21" xfId="2279"/>
    <cellStyle name="Normal 28 22" xfId="2280"/>
    <cellStyle name="Normal 28 23" xfId="2281"/>
    <cellStyle name="Normal 28 24" xfId="2282"/>
    <cellStyle name="Normal 28 25" xfId="2283"/>
    <cellStyle name="Normal 28 26" xfId="2284"/>
    <cellStyle name="Normal 28 27" xfId="2285"/>
    <cellStyle name="Normal 28 28" xfId="2286"/>
    <cellStyle name="Normal 28 29" xfId="2287"/>
    <cellStyle name="Normal 28 3" xfId="2288"/>
    <cellStyle name="Normal 28 30" xfId="2289"/>
    <cellStyle name="Normal 28 31" xfId="2290"/>
    <cellStyle name="Normal 28 32" xfId="2291"/>
    <cellStyle name="Normal 28 33" xfId="2292"/>
    <cellStyle name="Normal 28 34" xfId="2293"/>
    <cellStyle name="Normal 28 35" xfId="2294"/>
    <cellStyle name="Normal 28 36" xfId="2295"/>
    <cellStyle name="Normal 28 37" xfId="2296"/>
    <cellStyle name="Normal 28 38" xfId="2297"/>
    <cellStyle name="Normal 28 39" xfId="2298"/>
    <cellStyle name="Normal 28 4" xfId="2299"/>
    <cellStyle name="Normal 28 40" xfId="2300"/>
    <cellStyle name="Normal 28 41" xfId="2301"/>
    <cellStyle name="Normal 28 42" xfId="2302"/>
    <cellStyle name="Normal 28 43" xfId="2303"/>
    <cellStyle name="Normal 28 44" xfId="2304"/>
    <cellStyle name="Normal 28 45" xfId="2305"/>
    <cellStyle name="Normal 28 46" xfId="2306"/>
    <cellStyle name="Normal 28 47" xfId="2307"/>
    <cellStyle name="Normal 28 48" xfId="2308"/>
    <cellStyle name="Normal 28 49" xfId="2309"/>
    <cellStyle name="Normal 28 5" xfId="2310"/>
    <cellStyle name="Normal 28 50" xfId="2311"/>
    <cellStyle name="Normal 28 51" xfId="2312"/>
    <cellStyle name="Normal 28 52" xfId="2313"/>
    <cellStyle name="Normal 28 53" xfId="2314"/>
    <cellStyle name="Normal 28 54" xfId="2315"/>
    <cellStyle name="Normal 28 55" xfId="2316"/>
    <cellStyle name="Normal 28 56" xfId="2317"/>
    <cellStyle name="Normal 28 57" xfId="2318"/>
    <cellStyle name="Normal 28 58" xfId="2319"/>
    <cellStyle name="Normal 28 59" xfId="2320"/>
    <cellStyle name="Normal 28 6" xfId="2321"/>
    <cellStyle name="Normal 28 60" xfId="2322"/>
    <cellStyle name="Normal 28 61" xfId="2323"/>
    <cellStyle name="Normal 28 62" xfId="2324"/>
    <cellStyle name="Normal 28 63" xfId="2325"/>
    <cellStyle name="Normal 28 64" xfId="2326"/>
    <cellStyle name="Normal 28 65" xfId="2327"/>
    <cellStyle name="Normal 28 66" xfId="2328"/>
    <cellStyle name="Normal 28 67" xfId="2329"/>
    <cellStyle name="Normal 28 68" xfId="2330"/>
    <cellStyle name="Normal 28 69" xfId="2331"/>
    <cellStyle name="Normal 28 7" xfId="2332"/>
    <cellStyle name="Normal 28 70" xfId="2333"/>
    <cellStyle name="Normal 28 71" xfId="2334"/>
    <cellStyle name="Normal 28 72" xfId="2335"/>
    <cellStyle name="Normal 28 73" xfId="2336"/>
    <cellStyle name="Normal 28 74" xfId="2337"/>
    <cellStyle name="Normal 28 75" xfId="2338"/>
    <cellStyle name="Normal 28 76" xfId="2339"/>
    <cellStyle name="Normal 28 77" xfId="2340"/>
    <cellStyle name="Normal 28 78" xfId="2341"/>
    <cellStyle name="Normal 28 79" xfId="2342"/>
    <cellStyle name="Normal 28 8" xfId="2343"/>
    <cellStyle name="Normal 28 80" xfId="2344"/>
    <cellStyle name="Normal 28 81" xfId="2345"/>
    <cellStyle name="Normal 28 82" xfId="2346"/>
    <cellStyle name="Normal 28 83" xfId="2347"/>
    <cellStyle name="Normal 28 84" xfId="2348"/>
    <cellStyle name="Normal 28 85" xfId="2349"/>
    <cellStyle name="Normal 28 86" xfId="2350"/>
    <cellStyle name="Normal 28 87" xfId="2351"/>
    <cellStyle name="Normal 28 88" xfId="2352"/>
    <cellStyle name="Normal 28 89" xfId="2353"/>
    <cellStyle name="Normal 28 9" xfId="2354"/>
    <cellStyle name="Normal 28 90" xfId="2355"/>
    <cellStyle name="Normal 28 91" xfId="2356"/>
    <cellStyle name="Normal 28 92" xfId="2357"/>
    <cellStyle name="Normal 28 93" xfId="2358"/>
    <cellStyle name="Normal 28 94" xfId="2359"/>
    <cellStyle name="Normal 28 95" xfId="2360"/>
    <cellStyle name="Normal 28 96" xfId="2361"/>
    <cellStyle name="Normal 28 97" xfId="2362"/>
    <cellStyle name="Normal 28 98" xfId="2363"/>
    <cellStyle name="Normal 28 99" xfId="2364"/>
    <cellStyle name="Normal 29" xfId="2365"/>
    <cellStyle name="Normal 29 10" xfId="2366"/>
    <cellStyle name="Normal 29 100" xfId="2367"/>
    <cellStyle name="Normal 29 101" xfId="2368"/>
    <cellStyle name="Normal 29 102" xfId="2369"/>
    <cellStyle name="Normal 29 103" xfId="2370"/>
    <cellStyle name="Normal 29 104" xfId="2371"/>
    <cellStyle name="Normal 29 105" xfId="2372"/>
    <cellStyle name="Normal 29 106" xfId="2373"/>
    <cellStyle name="Normal 29 107" xfId="2374"/>
    <cellStyle name="Normal 29 108" xfId="2375"/>
    <cellStyle name="Normal 29 109" xfId="2376"/>
    <cellStyle name="Normal 29 11" xfId="2377"/>
    <cellStyle name="Normal 29 12" xfId="2378"/>
    <cellStyle name="Normal 29 13" xfId="2379"/>
    <cellStyle name="Normal 29 14" xfId="2380"/>
    <cellStyle name="Normal 29 15" xfId="2381"/>
    <cellStyle name="Normal 29 16" xfId="2382"/>
    <cellStyle name="Normal 29 17" xfId="2383"/>
    <cellStyle name="Normal 29 18" xfId="2384"/>
    <cellStyle name="Normal 29 19" xfId="2385"/>
    <cellStyle name="Normal 29 2" xfId="2386"/>
    <cellStyle name="Normal 29 20" xfId="2387"/>
    <cellStyle name="Normal 29 21" xfId="2388"/>
    <cellStyle name="Normal 29 22" xfId="2389"/>
    <cellStyle name="Normal 29 23" xfId="2390"/>
    <cellStyle name="Normal 29 24" xfId="2391"/>
    <cellStyle name="Normal 29 25" xfId="2392"/>
    <cellStyle name="Normal 29 26" xfId="2393"/>
    <cellStyle name="Normal 29 27" xfId="2394"/>
    <cellStyle name="Normal 29 28" xfId="2395"/>
    <cellStyle name="Normal 29 29" xfId="2396"/>
    <cellStyle name="Normal 29 3" xfId="2397"/>
    <cellStyle name="Normal 29 30" xfId="2398"/>
    <cellStyle name="Normal 29 31" xfId="2399"/>
    <cellStyle name="Normal 29 32" xfId="2400"/>
    <cellStyle name="Normal 29 33" xfId="2401"/>
    <cellStyle name="Normal 29 34" xfId="2402"/>
    <cellStyle name="Normal 29 35" xfId="2403"/>
    <cellStyle name="Normal 29 36" xfId="2404"/>
    <cellStyle name="Normal 29 37" xfId="2405"/>
    <cellStyle name="Normal 29 38" xfId="2406"/>
    <cellStyle name="Normal 29 39" xfId="2407"/>
    <cellStyle name="Normal 29 4" xfId="2408"/>
    <cellStyle name="Normal 29 40" xfId="2409"/>
    <cellStyle name="Normal 29 41" xfId="2410"/>
    <cellStyle name="Normal 29 42" xfId="2411"/>
    <cellStyle name="Normal 29 43" xfId="2412"/>
    <cellStyle name="Normal 29 44" xfId="2413"/>
    <cellStyle name="Normal 29 45" xfId="2414"/>
    <cellStyle name="Normal 29 46" xfId="2415"/>
    <cellStyle name="Normal 29 47" xfId="2416"/>
    <cellStyle name="Normal 29 48" xfId="2417"/>
    <cellStyle name="Normal 29 49" xfId="2418"/>
    <cellStyle name="Normal 29 5" xfId="2419"/>
    <cellStyle name="Normal 29 50" xfId="2420"/>
    <cellStyle name="Normal 29 51" xfId="2421"/>
    <cellStyle name="Normal 29 52" xfId="2422"/>
    <cellStyle name="Normal 29 53" xfId="2423"/>
    <cellStyle name="Normal 29 54" xfId="2424"/>
    <cellStyle name="Normal 29 55" xfId="2425"/>
    <cellStyle name="Normal 29 56" xfId="2426"/>
    <cellStyle name="Normal 29 57" xfId="2427"/>
    <cellStyle name="Normal 29 58" xfId="2428"/>
    <cellStyle name="Normal 29 59" xfId="2429"/>
    <cellStyle name="Normal 29 6" xfId="2430"/>
    <cellStyle name="Normal 29 60" xfId="2431"/>
    <cellStyle name="Normal 29 61" xfId="2432"/>
    <cellStyle name="Normal 29 62" xfId="2433"/>
    <cellStyle name="Normal 29 63" xfId="2434"/>
    <cellStyle name="Normal 29 64" xfId="2435"/>
    <cellStyle name="Normal 29 65" xfId="2436"/>
    <cellStyle name="Normal 29 66" xfId="2437"/>
    <cellStyle name="Normal 29 67" xfId="2438"/>
    <cellStyle name="Normal 29 68" xfId="2439"/>
    <cellStyle name="Normal 29 69" xfId="2440"/>
    <cellStyle name="Normal 29 7" xfId="2441"/>
    <cellStyle name="Normal 29 70" xfId="2442"/>
    <cellStyle name="Normal 29 71" xfId="2443"/>
    <cellStyle name="Normal 29 72" xfId="2444"/>
    <cellStyle name="Normal 29 73" xfId="2445"/>
    <cellStyle name="Normal 29 74" xfId="2446"/>
    <cellStyle name="Normal 29 75" xfId="2447"/>
    <cellStyle name="Normal 29 76" xfId="2448"/>
    <cellStyle name="Normal 29 77" xfId="2449"/>
    <cellStyle name="Normal 29 78" xfId="2450"/>
    <cellStyle name="Normal 29 79" xfId="2451"/>
    <cellStyle name="Normal 29 8" xfId="2452"/>
    <cellStyle name="Normal 29 80" xfId="2453"/>
    <cellStyle name="Normal 29 81" xfId="2454"/>
    <cellStyle name="Normal 29 82" xfId="2455"/>
    <cellStyle name="Normal 29 83" xfId="2456"/>
    <cellStyle name="Normal 29 84" xfId="2457"/>
    <cellStyle name="Normal 29 85" xfId="2458"/>
    <cellStyle name="Normal 29 86" xfId="2459"/>
    <cellStyle name="Normal 29 87" xfId="2460"/>
    <cellStyle name="Normal 29 88" xfId="2461"/>
    <cellStyle name="Normal 29 89" xfId="2462"/>
    <cellStyle name="Normal 29 9" xfId="2463"/>
    <cellStyle name="Normal 29 90" xfId="2464"/>
    <cellStyle name="Normal 29 91" xfId="2465"/>
    <cellStyle name="Normal 29 92" xfId="2466"/>
    <cellStyle name="Normal 29 93" xfId="2467"/>
    <cellStyle name="Normal 29 94" xfId="2468"/>
    <cellStyle name="Normal 29 95" xfId="2469"/>
    <cellStyle name="Normal 29 96" xfId="2470"/>
    <cellStyle name="Normal 29 97" xfId="2471"/>
    <cellStyle name="Normal 29 98" xfId="2472"/>
    <cellStyle name="Normal 29 99" xfId="2473"/>
    <cellStyle name="Normal 3" xfId="2474"/>
    <cellStyle name="Normal-- 3" xfId="2475"/>
    <cellStyle name="Normal 3 10" xfId="2476"/>
    <cellStyle name="Normal 3 11" xfId="2477"/>
    <cellStyle name="Normal 3 12" xfId="2478"/>
    <cellStyle name="Normal 3 13" xfId="2479"/>
    <cellStyle name="Normal 3 14" xfId="2480"/>
    <cellStyle name="Normal 3 15" xfId="2481"/>
    <cellStyle name="Normal 3 16" xfId="2482"/>
    <cellStyle name="Normal 3 17" xfId="2483"/>
    <cellStyle name="Normal 3 18" xfId="2484"/>
    <cellStyle name="Normal 3 19" xfId="2485"/>
    <cellStyle name="Normal 3 2" xfId="2486"/>
    <cellStyle name="Normal 3 2 2" xfId="2487"/>
    <cellStyle name="Normal 3 2 2 2" xfId="2488"/>
    <cellStyle name="Normal 3 2 3" xfId="2489"/>
    <cellStyle name="Normal 3 2 4" xfId="2490"/>
    <cellStyle name="Normal 3 20" xfId="2491"/>
    <cellStyle name="Normal 3 21" xfId="2492"/>
    <cellStyle name="Normal 3 22" xfId="2493"/>
    <cellStyle name="Normal 3 22 2" xfId="2494"/>
    <cellStyle name="Normal 3 22 2 2" xfId="2495"/>
    <cellStyle name="Normal 3 22 2 2 2" xfId="2496"/>
    <cellStyle name="Normal 3 22 2 3" xfId="2497"/>
    <cellStyle name="Normal 3 22 3" xfId="2498"/>
    <cellStyle name="Normal 3 22 3 2" xfId="2499"/>
    <cellStyle name="Normal 3 22 4" xfId="2500"/>
    <cellStyle name="Normal 3 23" xfId="2501"/>
    <cellStyle name="Normal 3 24" xfId="2502"/>
    <cellStyle name="Normal 3 24 2" xfId="2503"/>
    <cellStyle name="Normal 3 24 2 2" xfId="2504"/>
    <cellStyle name="Normal 3 24 3" xfId="2505"/>
    <cellStyle name="Normal 3 25" xfId="2506"/>
    <cellStyle name="Normal 3 26" xfId="2507"/>
    <cellStyle name="Normal 3 27" xfId="2508"/>
    <cellStyle name="Normal 3 28" xfId="2509"/>
    <cellStyle name="Normal 3 29" xfId="2510"/>
    <cellStyle name="Normal 3 3" xfId="2511"/>
    <cellStyle name="Normal 3 3 2" xfId="2512"/>
    <cellStyle name="Normal 3 3 3" xfId="2513"/>
    <cellStyle name="Normal 3 3 4" xfId="2514"/>
    <cellStyle name="Normal 3 30" xfId="2515"/>
    <cellStyle name="Normal 3 31" xfId="2516"/>
    <cellStyle name="Normal 3 32" xfId="2517"/>
    <cellStyle name="Normal 3 33" xfId="2518"/>
    <cellStyle name="Normal 3 34" xfId="2519"/>
    <cellStyle name="Normal 3 35" xfId="2520"/>
    <cellStyle name="Normal 3 36" xfId="2521"/>
    <cellStyle name="Normal 3 37" xfId="2522"/>
    <cellStyle name="Normal 3 38" xfId="2523"/>
    <cellStyle name="Normal 3 39" xfId="2524"/>
    <cellStyle name="Normal 3 39 2" xfId="2525"/>
    <cellStyle name="Normal 3 4" xfId="2526"/>
    <cellStyle name="Normal 3 4 2" xfId="2527"/>
    <cellStyle name="Normal 3 4 3" xfId="2528"/>
    <cellStyle name="Normal 3 40" xfId="2529"/>
    <cellStyle name="Normal 3 41" xfId="2530"/>
    <cellStyle name="Normal 3 42" xfId="2531"/>
    <cellStyle name="Normal 3 43" xfId="2532"/>
    <cellStyle name="Normal 3 44" xfId="2533"/>
    <cellStyle name="Normal 3 45" xfId="2534"/>
    <cellStyle name="Normal 3 46" xfId="2535"/>
    <cellStyle name="Normal 3 47" xfId="2536"/>
    <cellStyle name="Normal 3 48" xfId="2537"/>
    <cellStyle name="Normal 3 49" xfId="2538"/>
    <cellStyle name="Normal 3 5" xfId="2539"/>
    <cellStyle name="Normal 3 5 2" xfId="2540"/>
    <cellStyle name="Normal 3 50" xfId="2541"/>
    <cellStyle name="Normal 3 51" xfId="2542"/>
    <cellStyle name="Normal 3 52" xfId="2543"/>
    <cellStyle name="Normal 3 53" xfId="2544"/>
    <cellStyle name="Normal 3 6" xfId="2545"/>
    <cellStyle name="Normal 3 7" xfId="2546"/>
    <cellStyle name="Normal 3 8" xfId="2547"/>
    <cellStyle name="Normal 3 9" xfId="2548"/>
    <cellStyle name="Normal 30" xfId="2549"/>
    <cellStyle name="Normal 30 10" xfId="2550"/>
    <cellStyle name="Normal 30 100" xfId="2551"/>
    <cellStyle name="Normal 30 101" xfId="2552"/>
    <cellStyle name="Normal 30 102" xfId="2553"/>
    <cellStyle name="Normal 30 103" xfId="2554"/>
    <cellStyle name="Normal 30 104" xfId="2555"/>
    <cellStyle name="Normal 30 105" xfId="2556"/>
    <cellStyle name="Normal 30 106" xfId="2557"/>
    <cellStyle name="Normal 30 107" xfId="2558"/>
    <cellStyle name="Normal 30 108" xfId="2559"/>
    <cellStyle name="Normal 30 109" xfId="2560"/>
    <cellStyle name="Normal 30 11" xfId="2561"/>
    <cellStyle name="Normal 30 12" xfId="2562"/>
    <cellStyle name="Normal 30 13" xfId="2563"/>
    <cellStyle name="Normal 30 14" xfId="2564"/>
    <cellStyle name="Normal 30 15" xfId="2565"/>
    <cellStyle name="Normal 30 16" xfId="2566"/>
    <cellStyle name="Normal 30 17" xfId="2567"/>
    <cellStyle name="Normal 30 18" xfId="2568"/>
    <cellStyle name="Normal 30 19" xfId="2569"/>
    <cellStyle name="Normal 30 2" xfId="2570"/>
    <cellStyle name="Normal 30 20" xfId="2571"/>
    <cellStyle name="Normal 30 21" xfId="2572"/>
    <cellStyle name="Normal 30 22" xfId="2573"/>
    <cellStyle name="Normal 30 23" xfId="2574"/>
    <cellStyle name="Normal 30 24" xfId="2575"/>
    <cellStyle name="Normal 30 25" xfId="2576"/>
    <cellStyle name="Normal 30 26" xfId="2577"/>
    <cellStyle name="Normal 30 27" xfId="2578"/>
    <cellStyle name="Normal 30 28" xfId="2579"/>
    <cellStyle name="Normal 30 29" xfId="2580"/>
    <cellStyle name="Normal 30 3" xfId="2581"/>
    <cellStyle name="Normal 30 30" xfId="2582"/>
    <cellStyle name="Normal 30 31" xfId="2583"/>
    <cellStyle name="Normal 30 32" xfId="2584"/>
    <cellStyle name="Normal 30 33" xfId="2585"/>
    <cellStyle name="Normal 30 34" xfId="2586"/>
    <cellStyle name="Normal 30 35" xfId="2587"/>
    <cellStyle name="Normal 30 36" xfId="2588"/>
    <cellStyle name="Normal 30 37" xfId="2589"/>
    <cellStyle name="Normal 30 38" xfId="2590"/>
    <cellStyle name="Normal 30 39" xfId="2591"/>
    <cellStyle name="Normal 30 4" xfId="2592"/>
    <cellStyle name="Normal 30 40" xfId="2593"/>
    <cellStyle name="Normal 30 41" xfId="2594"/>
    <cellStyle name="Normal 30 42" xfId="2595"/>
    <cellStyle name="Normal 30 43" xfId="2596"/>
    <cellStyle name="Normal 30 44" xfId="2597"/>
    <cellStyle name="Normal 30 45" xfId="2598"/>
    <cellStyle name="Normal 30 46" xfId="2599"/>
    <cellStyle name="Normal 30 47" xfId="2600"/>
    <cellStyle name="Normal 30 48" xfId="2601"/>
    <cellStyle name="Normal 30 49" xfId="2602"/>
    <cellStyle name="Normal 30 5" xfId="2603"/>
    <cellStyle name="Normal 30 50" xfId="2604"/>
    <cellStyle name="Normal 30 51" xfId="2605"/>
    <cellStyle name="Normal 30 52" xfId="2606"/>
    <cellStyle name="Normal 30 53" xfId="2607"/>
    <cellStyle name="Normal 30 54" xfId="2608"/>
    <cellStyle name="Normal 30 55" xfId="2609"/>
    <cellStyle name="Normal 30 56" xfId="2610"/>
    <cellStyle name="Normal 30 57" xfId="2611"/>
    <cellStyle name="Normal 30 58" xfId="2612"/>
    <cellStyle name="Normal 30 59" xfId="2613"/>
    <cellStyle name="Normal 30 6" xfId="2614"/>
    <cellStyle name="Normal 30 60" xfId="2615"/>
    <cellStyle name="Normal 30 61" xfId="2616"/>
    <cellStyle name="Normal 30 62" xfId="2617"/>
    <cellStyle name="Normal 30 63" xfId="2618"/>
    <cellStyle name="Normal 30 64" xfId="2619"/>
    <cellStyle name="Normal 30 65" xfId="2620"/>
    <cellStyle name="Normal 30 66" xfId="2621"/>
    <cellStyle name="Normal 30 67" xfId="2622"/>
    <cellStyle name="Normal 30 68" xfId="2623"/>
    <cellStyle name="Normal 30 69" xfId="2624"/>
    <cellStyle name="Normal 30 7" xfId="2625"/>
    <cellStyle name="Normal 30 70" xfId="2626"/>
    <cellStyle name="Normal 30 71" xfId="2627"/>
    <cellStyle name="Normal 30 72" xfId="2628"/>
    <cellStyle name="Normal 30 73" xfId="2629"/>
    <cellStyle name="Normal 30 74" xfId="2630"/>
    <cellStyle name="Normal 30 75" xfId="2631"/>
    <cellStyle name="Normal 30 76" xfId="2632"/>
    <cellStyle name="Normal 30 77" xfId="2633"/>
    <cellStyle name="Normal 30 78" xfId="2634"/>
    <cellStyle name="Normal 30 79" xfId="2635"/>
    <cellStyle name="Normal 30 8" xfId="2636"/>
    <cellStyle name="Normal 30 80" xfId="2637"/>
    <cellStyle name="Normal 30 81" xfId="2638"/>
    <cellStyle name="Normal 30 82" xfId="2639"/>
    <cellStyle name="Normal 30 83" xfId="2640"/>
    <cellStyle name="Normal 30 84" xfId="2641"/>
    <cellStyle name="Normal 30 85" xfId="2642"/>
    <cellStyle name="Normal 30 86" xfId="2643"/>
    <cellStyle name="Normal 30 87" xfId="2644"/>
    <cellStyle name="Normal 30 88" xfId="2645"/>
    <cellStyle name="Normal 30 89" xfId="2646"/>
    <cellStyle name="Normal 30 9" xfId="2647"/>
    <cellStyle name="Normal 30 90" xfId="2648"/>
    <cellStyle name="Normal 30 91" xfId="2649"/>
    <cellStyle name="Normal 30 92" xfId="2650"/>
    <cellStyle name="Normal 30 93" xfId="2651"/>
    <cellStyle name="Normal 30 94" xfId="2652"/>
    <cellStyle name="Normal 30 95" xfId="2653"/>
    <cellStyle name="Normal 30 96" xfId="2654"/>
    <cellStyle name="Normal 30 97" xfId="2655"/>
    <cellStyle name="Normal 30 98" xfId="2656"/>
    <cellStyle name="Normal 30 99" xfId="2657"/>
    <cellStyle name="Normal 31" xfId="2658"/>
    <cellStyle name="Normal 31 10" xfId="2659"/>
    <cellStyle name="Normal 31 100" xfId="2660"/>
    <cellStyle name="Normal 31 101" xfId="2661"/>
    <cellStyle name="Normal 31 102" xfId="2662"/>
    <cellStyle name="Normal 31 103" xfId="2663"/>
    <cellStyle name="Normal 31 104" xfId="2664"/>
    <cellStyle name="Normal 31 105" xfId="2665"/>
    <cellStyle name="Normal 31 106" xfId="2666"/>
    <cellStyle name="Normal 31 107" xfId="2667"/>
    <cellStyle name="Normal 31 108" xfId="2668"/>
    <cellStyle name="Normal 31 109" xfId="2669"/>
    <cellStyle name="Normal 31 11" xfId="2670"/>
    <cellStyle name="Normal 31 12" xfId="2671"/>
    <cellStyle name="Normal 31 13" xfId="2672"/>
    <cellStyle name="Normal 31 14" xfId="2673"/>
    <cellStyle name="Normal 31 15" xfId="2674"/>
    <cellStyle name="Normal 31 16" xfId="2675"/>
    <cellStyle name="Normal 31 17" xfId="2676"/>
    <cellStyle name="Normal 31 18" xfId="2677"/>
    <cellStyle name="Normal 31 19" xfId="2678"/>
    <cellStyle name="Normal 31 2" xfId="2679"/>
    <cellStyle name="Normal 31 20" xfId="2680"/>
    <cellStyle name="Normal 31 21" xfId="2681"/>
    <cellStyle name="Normal 31 22" xfId="2682"/>
    <cellStyle name="Normal 31 23" xfId="2683"/>
    <cellStyle name="Normal 31 24" xfId="2684"/>
    <cellStyle name="Normal 31 25" xfId="2685"/>
    <cellStyle name="Normal 31 26" xfId="2686"/>
    <cellStyle name="Normal 31 27" xfId="2687"/>
    <cellStyle name="Normal 31 28" xfId="2688"/>
    <cellStyle name="Normal 31 29" xfId="2689"/>
    <cellStyle name="Normal 31 3" xfId="2690"/>
    <cellStyle name="Normal 31 30" xfId="2691"/>
    <cellStyle name="Normal 31 31" xfId="2692"/>
    <cellStyle name="Normal 31 32" xfId="2693"/>
    <cellStyle name="Normal 31 33" xfId="2694"/>
    <cellStyle name="Normal 31 34" xfId="2695"/>
    <cellStyle name="Normal 31 35" xfId="2696"/>
    <cellStyle name="Normal 31 36" xfId="2697"/>
    <cellStyle name="Normal 31 37" xfId="2698"/>
    <cellStyle name="Normal 31 38" xfId="2699"/>
    <cellStyle name="Normal 31 39" xfId="2700"/>
    <cellStyle name="Normal 31 4" xfId="2701"/>
    <cellStyle name="Normal 31 40" xfId="2702"/>
    <cellStyle name="Normal 31 41" xfId="2703"/>
    <cellStyle name="Normal 31 42" xfId="2704"/>
    <cellStyle name="Normal 31 43" xfId="2705"/>
    <cellStyle name="Normal 31 44" xfId="2706"/>
    <cellStyle name="Normal 31 45" xfId="2707"/>
    <cellStyle name="Normal 31 46" xfId="2708"/>
    <cellStyle name="Normal 31 47" xfId="2709"/>
    <cellStyle name="Normal 31 48" xfId="2710"/>
    <cellStyle name="Normal 31 49" xfId="2711"/>
    <cellStyle name="Normal 31 5" xfId="2712"/>
    <cellStyle name="Normal 31 50" xfId="2713"/>
    <cellStyle name="Normal 31 51" xfId="2714"/>
    <cellStyle name="Normal 31 52" xfId="2715"/>
    <cellStyle name="Normal 31 53" xfId="2716"/>
    <cellStyle name="Normal 31 54" xfId="2717"/>
    <cellStyle name="Normal 31 55" xfId="2718"/>
    <cellStyle name="Normal 31 56" xfId="2719"/>
    <cellStyle name="Normal 31 57" xfId="2720"/>
    <cellStyle name="Normal 31 58" xfId="2721"/>
    <cellStyle name="Normal 31 59" xfId="2722"/>
    <cellStyle name="Normal 31 6" xfId="2723"/>
    <cellStyle name="Normal 31 60" xfId="2724"/>
    <cellStyle name="Normal 31 61" xfId="2725"/>
    <cellStyle name="Normal 31 62" xfId="2726"/>
    <cellStyle name="Normal 31 63" xfId="2727"/>
    <cellStyle name="Normal 31 64" xfId="2728"/>
    <cellStyle name="Normal 31 65" xfId="2729"/>
    <cellStyle name="Normal 31 66" xfId="2730"/>
    <cellStyle name="Normal 31 67" xfId="2731"/>
    <cellStyle name="Normal 31 68" xfId="2732"/>
    <cellStyle name="Normal 31 69" xfId="2733"/>
    <cellStyle name="Normal 31 7" xfId="2734"/>
    <cellStyle name="Normal 31 70" xfId="2735"/>
    <cellStyle name="Normal 31 71" xfId="2736"/>
    <cellStyle name="Normal 31 72" xfId="2737"/>
    <cellStyle name="Normal 31 73" xfId="2738"/>
    <cellStyle name="Normal 31 74" xfId="2739"/>
    <cellStyle name="Normal 31 75" xfId="2740"/>
    <cellStyle name="Normal 31 76" xfId="2741"/>
    <cellStyle name="Normal 31 77" xfId="2742"/>
    <cellStyle name="Normal 31 78" xfId="2743"/>
    <cellStyle name="Normal 31 79" xfId="2744"/>
    <cellStyle name="Normal 31 8" xfId="2745"/>
    <cellStyle name="Normal 31 80" xfId="2746"/>
    <cellStyle name="Normal 31 81" xfId="2747"/>
    <cellStyle name="Normal 31 82" xfId="2748"/>
    <cellStyle name="Normal 31 83" xfId="2749"/>
    <cellStyle name="Normal 31 84" xfId="2750"/>
    <cellStyle name="Normal 31 85" xfId="2751"/>
    <cellStyle name="Normal 31 86" xfId="2752"/>
    <cellStyle name="Normal 31 87" xfId="2753"/>
    <cellStyle name="Normal 31 88" xfId="2754"/>
    <cellStyle name="Normal 31 89" xfId="2755"/>
    <cellStyle name="Normal 31 9" xfId="2756"/>
    <cellStyle name="Normal 31 90" xfId="2757"/>
    <cellStyle name="Normal 31 91" xfId="2758"/>
    <cellStyle name="Normal 31 92" xfId="2759"/>
    <cellStyle name="Normal 31 93" xfId="2760"/>
    <cellStyle name="Normal 31 94" xfId="2761"/>
    <cellStyle name="Normal 31 95" xfId="2762"/>
    <cellStyle name="Normal 31 96" xfId="2763"/>
    <cellStyle name="Normal 31 97" xfId="2764"/>
    <cellStyle name="Normal 31 98" xfId="2765"/>
    <cellStyle name="Normal 31 99" xfId="2766"/>
    <cellStyle name="Normal 32" xfId="2767"/>
    <cellStyle name="Normal 32 2" xfId="2768"/>
    <cellStyle name="Normal 33" xfId="2769"/>
    <cellStyle name="Normal 33 2" xfId="2770"/>
    <cellStyle name="Normal 34" xfId="2771"/>
    <cellStyle name="Normal 35" xfId="2772"/>
    <cellStyle name="Normal 35 10" xfId="2773"/>
    <cellStyle name="Normal 35 100" xfId="2774"/>
    <cellStyle name="Normal 35 101" xfId="2775"/>
    <cellStyle name="Normal 35 102" xfId="2776"/>
    <cellStyle name="Normal 35 103" xfId="2777"/>
    <cellStyle name="Normal 35 104" xfId="2778"/>
    <cellStyle name="Normal 35 105" xfId="2779"/>
    <cellStyle name="Normal 35 106" xfId="2780"/>
    <cellStyle name="Normal 35 107" xfId="2781"/>
    <cellStyle name="Normal 35 108" xfId="2782"/>
    <cellStyle name="Normal 35 109" xfId="2783"/>
    <cellStyle name="Normal 35 11" xfId="2784"/>
    <cellStyle name="Normal 35 12" xfId="2785"/>
    <cellStyle name="Normal 35 13" xfId="2786"/>
    <cellStyle name="Normal 35 14" xfId="2787"/>
    <cellStyle name="Normal 35 15" xfId="2788"/>
    <cellStyle name="Normal 35 16" xfId="2789"/>
    <cellStyle name="Normal 35 17" xfId="2790"/>
    <cellStyle name="Normal 35 18" xfId="2791"/>
    <cellStyle name="Normal 35 19" xfId="2792"/>
    <cellStyle name="Normal 35 2" xfId="2793"/>
    <cellStyle name="Normal 35 20" xfId="2794"/>
    <cellStyle name="Normal 35 21" xfId="2795"/>
    <cellStyle name="Normal 35 22" xfId="2796"/>
    <cellStyle name="Normal 35 23" xfId="2797"/>
    <cellStyle name="Normal 35 24" xfId="2798"/>
    <cellStyle name="Normal 35 25" xfId="2799"/>
    <cellStyle name="Normal 35 26" xfId="2800"/>
    <cellStyle name="Normal 35 27" xfId="2801"/>
    <cellStyle name="Normal 35 28" xfId="2802"/>
    <cellStyle name="Normal 35 29" xfId="2803"/>
    <cellStyle name="Normal 35 3" xfId="2804"/>
    <cellStyle name="Normal 35 30" xfId="2805"/>
    <cellStyle name="Normal 35 31" xfId="2806"/>
    <cellStyle name="Normal 35 32" xfId="2807"/>
    <cellStyle name="Normal 35 33" xfId="2808"/>
    <cellStyle name="Normal 35 34" xfId="2809"/>
    <cellStyle name="Normal 35 35" xfId="2810"/>
    <cellStyle name="Normal 35 36" xfId="2811"/>
    <cellStyle name="Normal 35 37" xfId="2812"/>
    <cellStyle name="Normal 35 38" xfId="2813"/>
    <cellStyle name="Normal 35 39" xfId="2814"/>
    <cellStyle name="Normal 35 4" xfId="2815"/>
    <cellStyle name="Normal 35 40" xfId="2816"/>
    <cellStyle name="Normal 35 41" xfId="2817"/>
    <cellStyle name="Normal 35 42" xfId="2818"/>
    <cellStyle name="Normal 35 43" xfId="2819"/>
    <cellStyle name="Normal 35 44" xfId="2820"/>
    <cellStyle name="Normal 35 45" xfId="2821"/>
    <cellStyle name="Normal 35 46" xfId="2822"/>
    <cellStyle name="Normal 35 47" xfId="2823"/>
    <cellStyle name="Normal 35 48" xfId="2824"/>
    <cellStyle name="Normal 35 49" xfId="2825"/>
    <cellStyle name="Normal 35 5" xfId="2826"/>
    <cellStyle name="Normal 35 50" xfId="2827"/>
    <cellStyle name="Normal 35 51" xfId="2828"/>
    <cellStyle name="Normal 35 52" xfId="2829"/>
    <cellStyle name="Normal 35 53" xfId="2830"/>
    <cellStyle name="Normal 35 54" xfId="2831"/>
    <cellStyle name="Normal 35 55" xfId="2832"/>
    <cellStyle name="Normal 35 56" xfId="2833"/>
    <cellStyle name="Normal 35 57" xfId="2834"/>
    <cellStyle name="Normal 35 58" xfId="2835"/>
    <cellStyle name="Normal 35 59" xfId="2836"/>
    <cellStyle name="Normal 35 6" xfId="2837"/>
    <cellStyle name="Normal 35 60" xfId="2838"/>
    <cellStyle name="Normal 35 61" xfId="2839"/>
    <cellStyle name="Normal 35 62" xfId="2840"/>
    <cellStyle name="Normal 35 63" xfId="2841"/>
    <cellStyle name="Normal 35 64" xfId="2842"/>
    <cellStyle name="Normal 35 65" xfId="2843"/>
    <cellStyle name="Normal 35 66" xfId="2844"/>
    <cellStyle name="Normal 35 67" xfId="2845"/>
    <cellStyle name="Normal 35 68" xfId="2846"/>
    <cellStyle name="Normal 35 69" xfId="2847"/>
    <cellStyle name="Normal 35 7" xfId="2848"/>
    <cellStyle name="Normal 35 70" xfId="2849"/>
    <cellStyle name="Normal 35 71" xfId="2850"/>
    <cellStyle name="Normal 35 72" xfId="2851"/>
    <cellStyle name="Normal 35 73" xfId="2852"/>
    <cellStyle name="Normal 35 74" xfId="2853"/>
    <cellStyle name="Normal 35 75" xfId="2854"/>
    <cellStyle name="Normal 35 76" xfId="2855"/>
    <cellStyle name="Normal 35 77" xfId="2856"/>
    <cellStyle name="Normal 35 78" xfId="2857"/>
    <cellStyle name="Normal 35 79" xfId="2858"/>
    <cellStyle name="Normal 35 8" xfId="2859"/>
    <cellStyle name="Normal 35 80" xfId="2860"/>
    <cellStyle name="Normal 35 81" xfId="2861"/>
    <cellStyle name="Normal 35 82" xfId="2862"/>
    <cellStyle name="Normal 35 83" xfId="2863"/>
    <cellStyle name="Normal 35 84" xfId="2864"/>
    <cellStyle name="Normal 35 85" xfId="2865"/>
    <cellStyle name="Normal 35 86" xfId="2866"/>
    <cellStyle name="Normal 35 87" xfId="2867"/>
    <cellStyle name="Normal 35 88" xfId="2868"/>
    <cellStyle name="Normal 35 89" xfId="2869"/>
    <cellStyle name="Normal 35 9" xfId="2870"/>
    <cellStyle name="Normal 35 90" xfId="2871"/>
    <cellStyle name="Normal 35 91" xfId="2872"/>
    <cellStyle name="Normal 35 92" xfId="2873"/>
    <cellStyle name="Normal 35 93" xfId="2874"/>
    <cellStyle name="Normal 35 94" xfId="2875"/>
    <cellStyle name="Normal 35 95" xfId="2876"/>
    <cellStyle name="Normal 35 96" xfId="2877"/>
    <cellStyle name="Normal 35 97" xfId="2878"/>
    <cellStyle name="Normal 35 98" xfId="2879"/>
    <cellStyle name="Normal 35 99" xfId="2880"/>
    <cellStyle name="Normal 36" xfId="2881"/>
    <cellStyle name="Normal 36 10" xfId="2882"/>
    <cellStyle name="Normal 36 100" xfId="2883"/>
    <cellStyle name="Normal 36 101" xfId="2884"/>
    <cellStyle name="Normal 36 102" xfId="2885"/>
    <cellStyle name="Normal 36 103" xfId="2886"/>
    <cellStyle name="Normal 36 104" xfId="2887"/>
    <cellStyle name="Normal 36 105" xfId="2888"/>
    <cellStyle name="Normal 36 106" xfId="2889"/>
    <cellStyle name="Normal 36 107" xfId="2890"/>
    <cellStyle name="Normal 36 108" xfId="2891"/>
    <cellStyle name="Normal 36 109" xfId="2892"/>
    <cellStyle name="Normal 36 11" xfId="2893"/>
    <cellStyle name="Normal 36 12" xfId="2894"/>
    <cellStyle name="Normal 36 13" xfId="2895"/>
    <cellStyle name="Normal 36 14" xfId="2896"/>
    <cellStyle name="Normal 36 15" xfId="2897"/>
    <cellStyle name="Normal 36 16" xfId="2898"/>
    <cellStyle name="Normal 36 17" xfId="2899"/>
    <cellStyle name="Normal 36 18" xfId="2900"/>
    <cellStyle name="Normal 36 19" xfId="2901"/>
    <cellStyle name="Normal 36 2" xfId="2902"/>
    <cellStyle name="Normal 36 20" xfId="2903"/>
    <cellStyle name="Normal 36 21" xfId="2904"/>
    <cellStyle name="Normal 36 22" xfId="2905"/>
    <cellStyle name="Normal 36 23" xfId="2906"/>
    <cellStyle name="Normal 36 24" xfId="2907"/>
    <cellStyle name="Normal 36 25" xfId="2908"/>
    <cellStyle name="Normal 36 26" xfId="2909"/>
    <cellStyle name="Normal 36 27" xfId="2910"/>
    <cellStyle name="Normal 36 28" xfId="2911"/>
    <cellStyle name="Normal 36 29" xfId="2912"/>
    <cellStyle name="Normal 36 3" xfId="2913"/>
    <cellStyle name="Normal 36 30" xfId="2914"/>
    <cellStyle name="Normal 36 31" xfId="2915"/>
    <cellStyle name="Normal 36 32" xfId="2916"/>
    <cellStyle name="Normal 36 33" xfId="2917"/>
    <cellStyle name="Normal 36 34" xfId="2918"/>
    <cellStyle name="Normal 36 35" xfId="2919"/>
    <cellStyle name="Normal 36 36" xfId="2920"/>
    <cellStyle name="Normal 36 37" xfId="2921"/>
    <cellStyle name="Normal 36 38" xfId="2922"/>
    <cellStyle name="Normal 36 39" xfId="2923"/>
    <cellStyle name="Normal 36 4" xfId="2924"/>
    <cellStyle name="Normal 36 40" xfId="2925"/>
    <cellStyle name="Normal 36 41" xfId="2926"/>
    <cellStyle name="Normal 36 42" xfId="2927"/>
    <cellStyle name="Normal 36 43" xfId="2928"/>
    <cellStyle name="Normal 36 44" xfId="2929"/>
    <cellStyle name="Normal 36 45" xfId="2930"/>
    <cellStyle name="Normal 36 46" xfId="2931"/>
    <cellStyle name="Normal 36 47" xfId="2932"/>
    <cellStyle name="Normal 36 48" xfId="2933"/>
    <cellStyle name="Normal 36 49" xfId="2934"/>
    <cellStyle name="Normal 36 5" xfId="2935"/>
    <cellStyle name="Normal 36 50" xfId="2936"/>
    <cellStyle name="Normal 36 51" xfId="2937"/>
    <cellStyle name="Normal 36 52" xfId="2938"/>
    <cellStyle name="Normal 36 53" xfId="2939"/>
    <cellStyle name="Normal 36 54" xfId="2940"/>
    <cellStyle name="Normal 36 55" xfId="2941"/>
    <cellStyle name="Normal 36 56" xfId="2942"/>
    <cellStyle name="Normal 36 57" xfId="2943"/>
    <cellStyle name="Normal 36 58" xfId="2944"/>
    <cellStyle name="Normal 36 59" xfId="2945"/>
    <cellStyle name="Normal 36 6" xfId="2946"/>
    <cellStyle name="Normal 36 60" xfId="2947"/>
    <cellStyle name="Normal 36 61" xfId="2948"/>
    <cellStyle name="Normal 36 62" xfId="2949"/>
    <cellStyle name="Normal 36 63" xfId="2950"/>
    <cellStyle name="Normal 36 64" xfId="2951"/>
    <cellStyle name="Normal 36 65" xfId="2952"/>
    <cellStyle name="Normal 36 66" xfId="2953"/>
    <cellStyle name="Normal 36 67" xfId="2954"/>
    <cellStyle name="Normal 36 68" xfId="2955"/>
    <cellStyle name="Normal 36 69" xfId="2956"/>
    <cellStyle name="Normal 36 7" xfId="2957"/>
    <cellStyle name="Normal 36 70" xfId="2958"/>
    <cellStyle name="Normal 36 71" xfId="2959"/>
    <cellStyle name="Normal 36 72" xfId="2960"/>
    <cellStyle name="Normal 36 73" xfId="2961"/>
    <cellStyle name="Normal 36 74" xfId="2962"/>
    <cellStyle name="Normal 36 75" xfId="2963"/>
    <cellStyle name="Normal 36 76" xfId="2964"/>
    <cellStyle name="Normal 36 77" xfId="2965"/>
    <cellStyle name="Normal 36 78" xfId="2966"/>
    <cellStyle name="Normal 36 79" xfId="2967"/>
    <cellStyle name="Normal 36 8" xfId="2968"/>
    <cellStyle name="Normal 36 80" xfId="2969"/>
    <cellStyle name="Normal 36 81" xfId="2970"/>
    <cellStyle name="Normal 36 82" xfId="2971"/>
    <cellStyle name="Normal 36 83" xfId="2972"/>
    <cellStyle name="Normal 36 84" xfId="2973"/>
    <cellStyle name="Normal 36 85" xfId="2974"/>
    <cellStyle name="Normal 36 86" xfId="2975"/>
    <cellStyle name="Normal 36 87" xfId="2976"/>
    <cellStyle name="Normal 36 88" xfId="2977"/>
    <cellStyle name="Normal 36 89" xfId="2978"/>
    <cellStyle name="Normal 36 9" xfId="2979"/>
    <cellStyle name="Normal 36 90" xfId="2980"/>
    <cellStyle name="Normal 36 91" xfId="2981"/>
    <cellStyle name="Normal 36 92" xfId="2982"/>
    <cellStyle name="Normal 36 93" xfId="2983"/>
    <cellStyle name="Normal 36 94" xfId="2984"/>
    <cellStyle name="Normal 36 95" xfId="2985"/>
    <cellStyle name="Normal 36 96" xfId="2986"/>
    <cellStyle name="Normal 36 97" xfId="2987"/>
    <cellStyle name="Normal 36 98" xfId="2988"/>
    <cellStyle name="Normal 36 99" xfId="2989"/>
    <cellStyle name="Normal 37" xfId="2990"/>
    <cellStyle name="Normal 38" xfId="2991"/>
    <cellStyle name="Normal 39" xfId="2992"/>
    <cellStyle name="Normal 4" xfId="2993"/>
    <cellStyle name="Normal-- 4" xfId="2994"/>
    <cellStyle name="Normal 4 10" xfId="2995"/>
    <cellStyle name="Normal 4 10 2" xfId="2996"/>
    <cellStyle name="Normal 4 100" xfId="2997"/>
    <cellStyle name="Normal 4 101" xfId="2998"/>
    <cellStyle name="Normal 4 102" xfId="2999"/>
    <cellStyle name="Normal 4 103" xfId="3000"/>
    <cellStyle name="Normal 4 104" xfId="3001"/>
    <cellStyle name="Normal 4 105" xfId="3002"/>
    <cellStyle name="Normal 4 106" xfId="3003"/>
    <cellStyle name="Normal 4 107" xfId="3004"/>
    <cellStyle name="Normal 4 108" xfId="3005"/>
    <cellStyle name="Normal 4 109" xfId="3006"/>
    <cellStyle name="Normal 4 11" xfId="3007"/>
    <cellStyle name="Normal 4 11 2" xfId="3008"/>
    <cellStyle name="Normal 4 110" xfId="3009"/>
    <cellStyle name="Normal 4 111" xfId="3010"/>
    <cellStyle name="Normal 4 112" xfId="3011"/>
    <cellStyle name="Normal 4 113" xfId="3012"/>
    <cellStyle name="Normal 4 114" xfId="3013"/>
    <cellStyle name="Normal 4 115" xfId="3014"/>
    <cellStyle name="Normal 4 116" xfId="3015"/>
    <cellStyle name="Normal 4 117" xfId="3016"/>
    <cellStyle name="Normal 4 118" xfId="3017"/>
    <cellStyle name="Normal 4 119" xfId="3018"/>
    <cellStyle name="Normal 4 12" xfId="3019"/>
    <cellStyle name="Normal 4 12 2" xfId="3020"/>
    <cellStyle name="Normal 4 120" xfId="3021"/>
    <cellStyle name="Normal 4 13" xfId="3022"/>
    <cellStyle name="Normal 4 13 2" xfId="3023"/>
    <cellStyle name="Normal 4 14" xfId="3024"/>
    <cellStyle name="Normal 4 14 2" xfId="3025"/>
    <cellStyle name="Normal 4 15" xfId="3026"/>
    <cellStyle name="Normal 4 15 2" xfId="3027"/>
    <cellStyle name="Normal 4 16" xfId="3028"/>
    <cellStyle name="Normal 4 16 2" xfId="3029"/>
    <cellStyle name="Normal 4 17" xfId="3030"/>
    <cellStyle name="Normal 4 17 2" xfId="3031"/>
    <cellStyle name="Normal 4 18" xfId="3032"/>
    <cellStyle name="Normal 4 18 2" xfId="3033"/>
    <cellStyle name="Normal 4 19" xfId="3034"/>
    <cellStyle name="Normal 4 19 2" xfId="3035"/>
    <cellStyle name="Normal 4 2" xfId="3036"/>
    <cellStyle name="Normal 4 2 2" xfId="3037"/>
    <cellStyle name="Normal 4 2 3" xfId="3038"/>
    <cellStyle name="Normal 4 2 4" xfId="3039"/>
    <cellStyle name="Normal 4 2 5" xfId="3040"/>
    <cellStyle name="Normal 4 2 6" xfId="3041"/>
    <cellStyle name="Normal 4 2 7" xfId="3042"/>
    <cellStyle name="Normal 4 2 8" xfId="3043"/>
    <cellStyle name="Normal 4 2 9" xfId="3044"/>
    <cellStyle name="Normal 4 20" xfId="3045"/>
    <cellStyle name="Normal 4 20 2" xfId="3046"/>
    <cellStyle name="Normal 4 21" xfId="3047"/>
    <cellStyle name="Normal 4 21 2" xfId="3048"/>
    <cellStyle name="Normal 4 21 2 2" xfId="3049"/>
    <cellStyle name="Normal 4 21 2 2 2" xfId="3050"/>
    <cellStyle name="Normal 4 21 2 2 2 2" xfId="3051"/>
    <cellStyle name="Normal 4 21 2 2 3" xfId="3052"/>
    <cellStyle name="Normal 4 21 2 3" xfId="3053"/>
    <cellStyle name="Normal 4 21 2 3 2" xfId="3054"/>
    <cellStyle name="Normal 4 21 2 4" xfId="3055"/>
    <cellStyle name="Normal 4 21 3" xfId="3056"/>
    <cellStyle name="Normal 4 21 3 2" xfId="3057"/>
    <cellStyle name="Normal 4 21 3 2 2" xfId="3058"/>
    <cellStyle name="Normal 4 21 3 2 2 2" xfId="3059"/>
    <cellStyle name="Normal 4 21 3 2 3" xfId="3060"/>
    <cellStyle name="Normal 4 21 3 3" xfId="3061"/>
    <cellStyle name="Normal 4 21 3 3 2" xfId="3062"/>
    <cellStyle name="Normal 4 21 3 4" xfId="3063"/>
    <cellStyle name="Normal 4 21 4" xfId="3064"/>
    <cellStyle name="Normal 4 21 4 2" xfId="3065"/>
    <cellStyle name="Normal 4 21 4 2 2" xfId="3066"/>
    <cellStyle name="Normal 4 21 4 2 2 2" xfId="3067"/>
    <cellStyle name="Normal 4 21 4 2 3" xfId="3068"/>
    <cellStyle name="Normal 4 21 4 3" xfId="3069"/>
    <cellStyle name="Normal 4 21 4 3 2" xfId="3070"/>
    <cellStyle name="Normal 4 21 4 4" xfId="3071"/>
    <cellStyle name="Normal 4 21 5" xfId="3072"/>
    <cellStyle name="Normal 4 21 5 2" xfId="3073"/>
    <cellStyle name="Normal 4 21 5 2 2" xfId="3074"/>
    <cellStyle name="Normal 4 21 5 3" xfId="3075"/>
    <cellStyle name="Normal 4 21 6" xfId="3076"/>
    <cellStyle name="Normal 4 21 6 2" xfId="3077"/>
    <cellStyle name="Normal 4 21 7" xfId="3078"/>
    <cellStyle name="Normal 4 21 8" xfId="3079"/>
    <cellStyle name="Normal 4 22" xfId="3080"/>
    <cellStyle name="Normal 4 22 2" xfId="3081"/>
    <cellStyle name="Normal 4 22 2 2" xfId="3082"/>
    <cellStyle name="Normal 4 22 2 2 2" xfId="3083"/>
    <cellStyle name="Normal 4 22 2 3" xfId="3084"/>
    <cellStyle name="Normal 4 22 3" xfId="3085"/>
    <cellStyle name="Normal 4 22 3 2" xfId="3086"/>
    <cellStyle name="Normal 4 22 4" xfId="3087"/>
    <cellStyle name="Normal 4 22 5" xfId="3088"/>
    <cellStyle name="Normal 4 23" xfId="3089"/>
    <cellStyle name="Normal 4 23 2" xfId="3090"/>
    <cellStyle name="Normal 4 23 2 2" xfId="3091"/>
    <cellStyle name="Normal 4 23 2 2 2" xfId="3092"/>
    <cellStyle name="Normal 4 23 2 3" xfId="3093"/>
    <cellStyle name="Normal 4 23 3" xfId="3094"/>
    <cellStyle name="Normal 4 23 3 2" xfId="3095"/>
    <cellStyle name="Normal 4 23 4" xfId="3096"/>
    <cellStyle name="Normal 4 23 5" xfId="3097"/>
    <cellStyle name="Normal 4 24" xfId="3098"/>
    <cellStyle name="Normal 4 24 2" xfId="3099"/>
    <cellStyle name="Normal 4 24 2 2" xfId="3100"/>
    <cellStyle name="Normal 4 24 2 2 2" xfId="3101"/>
    <cellStyle name="Normal 4 24 2 3" xfId="3102"/>
    <cellStyle name="Normal 4 24 3" xfId="3103"/>
    <cellStyle name="Normal 4 24 3 2" xfId="3104"/>
    <cellStyle name="Normal 4 24 4" xfId="3105"/>
    <cellStyle name="Normal 4 24 5" xfId="3106"/>
    <cellStyle name="Normal 4 25" xfId="3107"/>
    <cellStyle name="Normal 4 25 2" xfId="3108"/>
    <cellStyle name="Normal 4 25 2 2" xfId="3109"/>
    <cellStyle name="Normal 4 25 3" xfId="3110"/>
    <cellStyle name="Normal 4 25 4" xfId="3111"/>
    <cellStyle name="Normal 4 26" xfId="3112"/>
    <cellStyle name="Normal 4 26 2" xfId="3113"/>
    <cellStyle name="Normal 4 27" xfId="3114"/>
    <cellStyle name="Normal 4 27 2" xfId="3115"/>
    <cellStyle name="Normal 4 27 2 2" xfId="3116"/>
    <cellStyle name="Normal 4 27 3" xfId="3117"/>
    <cellStyle name="Normal 4 27 4" xfId="3118"/>
    <cellStyle name="Normal 4 28" xfId="3119"/>
    <cellStyle name="Normal 4 28 2" xfId="3120"/>
    <cellStyle name="Normal 4 28 3" xfId="3121"/>
    <cellStyle name="Normal 4 29" xfId="3122"/>
    <cellStyle name="Normal 4 29 2" xfId="3123"/>
    <cellStyle name="Normal 4 3" xfId="3124"/>
    <cellStyle name="Normal 4 3 2" xfId="3125"/>
    <cellStyle name="Normal 4 3 2 2" xfId="3126"/>
    <cellStyle name="Normal 4 3 2 2 2" xfId="3127"/>
    <cellStyle name="Normal 4 3 2 3" xfId="3128"/>
    <cellStyle name="Normal 4 3 2 4" xfId="3129"/>
    <cellStyle name="Normal 4 3 3" xfId="3130"/>
    <cellStyle name="Normal 4 3 4" xfId="3131"/>
    <cellStyle name="Normal 4 30" xfId="3132"/>
    <cellStyle name="Normal 4 30 2" xfId="3133"/>
    <cellStyle name="Normal 4 31" xfId="3134"/>
    <cellStyle name="Normal 4 31 2" xfId="3135"/>
    <cellStyle name="Normal 4 32" xfId="3136"/>
    <cellStyle name="Normal 4 32 2" xfId="3137"/>
    <cellStyle name="Normal 4 33" xfId="3138"/>
    <cellStyle name="Normal 4 33 2" xfId="3139"/>
    <cellStyle name="Normal 4 34" xfId="3140"/>
    <cellStyle name="Normal 4 35" xfId="3141"/>
    <cellStyle name="Normal 4 36" xfId="3142"/>
    <cellStyle name="Normal 4 37" xfId="3143"/>
    <cellStyle name="Normal 4 38" xfId="3144"/>
    <cellStyle name="Normal 4 39" xfId="3145"/>
    <cellStyle name="Normal 4 4" xfId="3146"/>
    <cellStyle name="Normal 4 4 2" xfId="3147"/>
    <cellStyle name="Normal 4 4 3" xfId="3148"/>
    <cellStyle name="Normal 4 4 4" xfId="3149"/>
    <cellStyle name="Normal 4 40" xfId="3150"/>
    <cellStyle name="Normal 4 41" xfId="3151"/>
    <cellStyle name="Normal 4 42" xfId="3152"/>
    <cellStyle name="Normal 4 43" xfId="3153"/>
    <cellStyle name="Normal 4 44" xfId="3154"/>
    <cellStyle name="Normal 4 45" xfId="3155"/>
    <cellStyle name="Normal 4 46" xfId="3156"/>
    <cellStyle name="Normal 4 47" xfId="3157"/>
    <cellStyle name="Normal 4 48" xfId="3158"/>
    <cellStyle name="Normal 4 49" xfId="3159"/>
    <cellStyle name="Normal 4 5" xfId="3160"/>
    <cellStyle name="Normal 4 5 2" xfId="3161"/>
    <cellStyle name="Normal 4 50" xfId="3162"/>
    <cellStyle name="Normal 4 51" xfId="3163"/>
    <cellStyle name="Normal 4 52" xfId="3164"/>
    <cellStyle name="Normal 4 53" xfId="3165"/>
    <cellStyle name="Normal 4 54" xfId="3166"/>
    <cellStyle name="Normal 4 55" xfId="3167"/>
    <cellStyle name="Normal 4 56" xfId="3168"/>
    <cellStyle name="Normal 4 57" xfId="3169"/>
    <cellStyle name="Normal 4 58" xfId="3170"/>
    <cellStyle name="Normal 4 59" xfId="3171"/>
    <cellStyle name="Normal 4 6" xfId="3172"/>
    <cellStyle name="Normal 4 6 2" xfId="3173"/>
    <cellStyle name="Normal 4 60" xfId="3174"/>
    <cellStyle name="Normal 4 61" xfId="3175"/>
    <cellStyle name="Normal 4 62" xfId="3176"/>
    <cellStyle name="Normal 4 63" xfId="3177"/>
    <cellStyle name="Normal 4 64" xfId="3178"/>
    <cellStyle name="Normal 4 65" xfId="3179"/>
    <cellStyle name="Normal 4 66" xfId="3180"/>
    <cellStyle name="Normal 4 67" xfId="3181"/>
    <cellStyle name="Normal 4 68" xfId="3182"/>
    <cellStyle name="Normal 4 69" xfId="3183"/>
    <cellStyle name="Normal 4 7" xfId="3184"/>
    <cellStyle name="Normal 4 7 2" xfId="3185"/>
    <cellStyle name="Normal 4 70" xfId="3186"/>
    <cellStyle name="Normal 4 71" xfId="3187"/>
    <cellStyle name="Normal 4 72" xfId="3188"/>
    <cellStyle name="Normal 4 73" xfId="3189"/>
    <cellStyle name="Normal 4 74" xfId="3190"/>
    <cellStyle name="Normal 4 75" xfId="3191"/>
    <cellStyle name="Normal 4 76" xfId="3192"/>
    <cellStyle name="Normal 4 77" xfId="3193"/>
    <cellStyle name="Normal 4 78" xfId="3194"/>
    <cellStyle name="Normal 4 79" xfId="3195"/>
    <cellStyle name="Normal 4 8" xfId="3196"/>
    <cellStyle name="Normal 4 8 2" xfId="3197"/>
    <cellStyle name="Normal 4 80" xfId="3198"/>
    <cellStyle name="Normal 4 81" xfId="3199"/>
    <cellStyle name="Normal 4 82" xfId="3200"/>
    <cellStyle name="Normal 4 83" xfId="3201"/>
    <cellStyle name="Normal 4 84" xfId="3202"/>
    <cellStyle name="Normal 4 85" xfId="3203"/>
    <cellStyle name="Normal 4 86" xfId="3204"/>
    <cellStyle name="Normal 4 87" xfId="3205"/>
    <cellStyle name="Normal 4 88" xfId="3206"/>
    <cellStyle name="Normal 4 89" xfId="3207"/>
    <cellStyle name="Normal 4 9" xfId="3208"/>
    <cellStyle name="Normal 4 9 2" xfId="3209"/>
    <cellStyle name="Normal 4 90" xfId="3210"/>
    <cellStyle name="Normal 4 91" xfId="3211"/>
    <cellStyle name="Normal 4 92" xfId="3212"/>
    <cellStyle name="Normal 4 93" xfId="3213"/>
    <cellStyle name="Normal 4 94" xfId="3214"/>
    <cellStyle name="Normal 4 95" xfId="3215"/>
    <cellStyle name="Normal 4 96" xfId="3216"/>
    <cellStyle name="Normal 4 97" xfId="3217"/>
    <cellStyle name="Normal 4 98" xfId="3218"/>
    <cellStyle name="Normal 4 99" xfId="3219"/>
    <cellStyle name="Normal 40" xfId="3220"/>
    <cellStyle name="Normal 41" xfId="3221"/>
    <cellStyle name="Normal 42" xfId="3222"/>
    <cellStyle name="Normal 43" xfId="3223"/>
    <cellStyle name="Normal 44" xfId="3224"/>
    <cellStyle name="Normal 45" xfId="3225"/>
    <cellStyle name="Normal 46" xfId="3226"/>
    <cellStyle name="Normal 47" xfId="3227"/>
    <cellStyle name="Normal 47 10" xfId="3228"/>
    <cellStyle name="Normal 47 11" xfId="3229"/>
    <cellStyle name="Normal 47 11 2" xfId="3230"/>
    <cellStyle name="Normal 47 11 3" xfId="3231"/>
    <cellStyle name="Normal 47 11 4" xfId="3232"/>
    <cellStyle name="Normal 47 11 5" xfId="3233"/>
    <cellStyle name="Normal 47 11 6" xfId="3234"/>
    <cellStyle name="Normal 47 11 7" xfId="3235"/>
    <cellStyle name="Normal 47 11 8" xfId="3236"/>
    <cellStyle name="Normal 47 12" xfId="3237"/>
    <cellStyle name="Normal 47 13" xfId="3238"/>
    <cellStyle name="Normal 47 14" xfId="3239"/>
    <cellStyle name="Normal 47 15" xfId="3240"/>
    <cellStyle name="Normal 47 16" xfId="3241"/>
    <cellStyle name="Normal 47 17" xfId="3242"/>
    <cellStyle name="Normal 47 2" xfId="3243"/>
    <cellStyle name="Normal 47 3" xfId="3244"/>
    <cellStyle name="Normal 47 3 2" xfId="3245"/>
    <cellStyle name="Normal 47 3 3" xfId="3246"/>
    <cellStyle name="Normal 47 3 4" xfId="3247"/>
    <cellStyle name="Normal 47 3 5" xfId="3248"/>
    <cellStyle name="Normal 47 3 6" xfId="3249"/>
    <cellStyle name="Normal 47 3 7" xfId="3250"/>
    <cellStyle name="Normal 47 3 8" xfId="3251"/>
    <cellStyle name="Normal 47 4" xfId="3252"/>
    <cellStyle name="Normal 47 4 2" xfId="3253"/>
    <cellStyle name="Normal 47 4 3" xfId="3254"/>
    <cellStyle name="Normal 47 4 4" xfId="3255"/>
    <cellStyle name="Normal 47 4 5" xfId="3256"/>
    <cellStyle name="Normal 47 4 6" xfId="3257"/>
    <cellStyle name="Normal 47 4 7" xfId="3258"/>
    <cellStyle name="Normal 47 4 8" xfId="3259"/>
    <cellStyle name="Normal 47 5" xfId="3260"/>
    <cellStyle name="Normal 47 5 2" xfId="3261"/>
    <cellStyle name="Normal 47 5 3" xfId="3262"/>
    <cellStyle name="Normal 47 5 4" xfId="3263"/>
    <cellStyle name="Normal 47 5 5" xfId="3264"/>
    <cellStyle name="Normal 47 5 6" xfId="3265"/>
    <cellStyle name="Normal 47 5 7" xfId="3266"/>
    <cellStyle name="Normal 47 5 8" xfId="3267"/>
    <cellStyle name="Normal 47 6" xfId="3268"/>
    <cellStyle name="Normal 47 6 2" xfId="3269"/>
    <cellStyle name="Normal 47 6 3" xfId="3270"/>
    <cellStyle name="Normal 47 6 4" xfId="3271"/>
    <cellStyle name="Normal 47 6 5" xfId="3272"/>
    <cellStyle name="Normal 47 6 6" xfId="3273"/>
    <cellStyle name="Normal 47 6 7" xfId="3274"/>
    <cellStyle name="Normal 47 6 8" xfId="3275"/>
    <cellStyle name="Normal 47 7" xfId="3276"/>
    <cellStyle name="Normal 47 7 2" xfId="3277"/>
    <cellStyle name="Normal 47 7 3" xfId="3278"/>
    <cellStyle name="Normal 47 7 4" xfId="3279"/>
    <cellStyle name="Normal 47 7 5" xfId="3280"/>
    <cellStyle name="Normal 47 7 6" xfId="3281"/>
    <cellStyle name="Normal 47 7 7" xfId="3282"/>
    <cellStyle name="Normal 47 7 8" xfId="3283"/>
    <cellStyle name="Normal 47 8" xfId="3284"/>
    <cellStyle name="Normal 47 8 2" xfId="3285"/>
    <cellStyle name="Normal 47 8 3" xfId="3286"/>
    <cellStyle name="Normal 47 8 4" xfId="3287"/>
    <cellStyle name="Normal 47 8 5" xfId="3288"/>
    <cellStyle name="Normal 47 8 6" xfId="3289"/>
    <cellStyle name="Normal 47 8 7" xfId="3290"/>
    <cellStyle name="Normal 47 8 8" xfId="3291"/>
    <cellStyle name="Normal 47 9" xfId="3292"/>
    <cellStyle name="Normal 48" xfId="3293"/>
    <cellStyle name="Normal 49" xfId="3294"/>
    <cellStyle name="Normal 49 2" xfId="3295"/>
    <cellStyle name="Normal 49 2 2" xfId="3296"/>
    <cellStyle name="Normal 49 2 2 2" xfId="3297"/>
    <cellStyle name="Normal 49 2 2 2 2" xfId="3298"/>
    <cellStyle name="Normal 49 2 2 3" xfId="3299"/>
    <cellStyle name="Normal 49 2 3" xfId="3300"/>
    <cellStyle name="Normal 49 2 3 2" xfId="3301"/>
    <cellStyle name="Normal 49 2 4" xfId="3302"/>
    <cellStyle name="Normal 49 3" xfId="3303"/>
    <cellStyle name="Normal 49 3 2" xfId="3304"/>
    <cellStyle name="Normal 49 3 2 2" xfId="3305"/>
    <cellStyle name="Normal 49 3 2 2 2" xfId="3306"/>
    <cellStyle name="Normal 49 3 2 3" xfId="3307"/>
    <cellStyle name="Normal 49 3 3" xfId="3308"/>
    <cellStyle name="Normal 49 3 3 2" xfId="3309"/>
    <cellStyle name="Normal 49 3 4" xfId="3310"/>
    <cellStyle name="Normal 49 4" xfId="3311"/>
    <cellStyle name="Normal 49 4 2" xfId="3312"/>
    <cellStyle name="Normal 49 4 2 2" xfId="3313"/>
    <cellStyle name="Normal 49 4 2 2 2" xfId="3314"/>
    <cellStyle name="Normal 49 4 2 3" xfId="3315"/>
    <cellStyle name="Normal 49 4 3" xfId="3316"/>
    <cellStyle name="Normal 49 4 3 2" xfId="3317"/>
    <cellStyle name="Normal 49 4 4" xfId="3318"/>
    <cellStyle name="Normal 49 5" xfId="3319"/>
    <cellStyle name="Normal 49 5 2" xfId="3320"/>
    <cellStyle name="Normal 49 5 2 2" xfId="3321"/>
    <cellStyle name="Normal 49 5 3" xfId="3322"/>
    <cellStyle name="Normal 49 6" xfId="3323"/>
    <cellStyle name="Normal 49 6 2" xfId="3324"/>
    <cellStyle name="Normal 49 7" xfId="3325"/>
    <cellStyle name="Normal 49 8" xfId="3326"/>
    <cellStyle name="Normal 5" xfId="3327"/>
    <cellStyle name="Normal-- 5" xfId="3328"/>
    <cellStyle name="Normal 5 10" xfId="3329"/>
    <cellStyle name="Normal 5 10 2" xfId="3330"/>
    <cellStyle name="Normal 5 100" xfId="3331"/>
    <cellStyle name="Normal 5 101" xfId="3332"/>
    <cellStyle name="Normal 5 102" xfId="3333"/>
    <cellStyle name="Normal 5 103" xfId="3334"/>
    <cellStyle name="Normal 5 104" xfId="3335"/>
    <cellStyle name="Normal 5 105" xfId="3336"/>
    <cellStyle name="Normal 5 106" xfId="3337"/>
    <cellStyle name="Normal 5 107" xfId="3338"/>
    <cellStyle name="Normal 5 108" xfId="3339"/>
    <cellStyle name="Normal 5 109" xfId="3340"/>
    <cellStyle name="Normal 5 11" xfId="3341"/>
    <cellStyle name="Normal 5 11 2" xfId="3342"/>
    <cellStyle name="Normal 5 110" xfId="3343"/>
    <cellStyle name="Normal 5 111" xfId="3344"/>
    <cellStyle name="Normal 5 112" xfId="3345"/>
    <cellStyle name="Normal 5 113" xfId="3346"/>
    <cellStyle name="Normal 5 12" xfId="3347"/>
    <cellStyle name="Normal 5 12 2" xfId="3348"/>
    <cellStyle name="Normal 5 13" xfId="3349"/>
    <cellStyle name="Normal 5 13 2" xfId="3350"/>
    <cellStyle name="Normal 5 14" xfId="3351"/>
    <cellStyle name="Normal 5 14 2" xfId="3352"/>
    <cellStyle name="Normal 5 15" xfId="3353"/>
    <cellStyle name="Normal 5 15 2" xfId="3354"/>
    <cellStyle name="Normal 5 16" xfId="3355"/>
    <cellStyle name="Normal 5 16 2" xfId="3356"/>
    <cellStyle name="Normal 5 17" xfId="3357"/>
    <cellStyle name="Normal 5 17 2" xfId="3358"/>
    <cellStyle name="Normal 5 18" xfId="3359"/>
    <cellStyle name="Normal 5 18 2" xfId="3360"/>
    <cellStyle name="Normal 5 19" xfId="3361"/>
    <cellStyle name="Normal 5 19 2" xfId="3362"/>
    <cellStyle name="Normal 5 2" xfId="3363"/>
    <cellStyle name="Normal 5 2 2" xfId="3364"/>
    <cellStyle name="Normal 5 2 3" xfId="3365"/>
    <cellStyle name="Normal 5 2 4" xfId="3366"/>
    <cellStyle name="Normal 5 2 5" xfId="3367"/>
    <cellStyle name="Normal 5 20" xfId="3368"/>
    <cellStyle name="Normal 5 20 2" xfId="3369"/>
    <cellStyle name="Normal 5 21" xfId="3370"/>
    <cellStyle name="Normal 5 21 2" xfId="3371"/>
    <cellStyle name="Normal 5 22" xfId="3372"/>
    <cellStyle name="Normal 5 22 2" xfId="3373"/>
    <cellStyle name="Normal 5 22 2 2" xfId="3374"/>
    <cellStyle name="Normal 5 22 3" xfId="3375"/>
    <cellStyle name="Normal 5 22 4" xfId="3376"/>
    <cellStyle name="Normal 5 23" xfId="3377"/>
    <cellStyle name="Normal 5 23 2" xfId="3378"/>
    <cellStyle name="Normal 5 24" xfId="3379"/>
    <cellStyle name="Normal 5 24 2" xfId="3380"/>
    <cellStyle name="Normal 5 25" xfId="3381"/>
    <cellStyle name="Normal 5 25 2" xfId="3382"/>
    <cellStyle name="Normal 5 26" xfId="3383"/>
    <cellStyle name="Normal 5 26 2" xfId="3384"/>
    <cellStyle name="Normal 5 27" xfId="3385"/>
    <cellStyle name="Normal 5 27 2" xfId="3386"/>
    <cellStyle name="Normal 5 28" xfId="3387"/>
    <cellStyle name="Normal 5 28 2" xfId="3388"/>
    <cellStyle name="Normal 5 29" xfId="3389"/>
    <cellStyle name="Normal 5 29 2" xfId="3390"/>
    <cellStyle name="Normal 5 3" xfId="3391"/>
    <cellStyle name="Normal 5 3 2" xfId="3392"/>
    <cellStyle name="Normal 5 30" xfId="3393"/>
    <cellStyle name="Normal 5 30 2" xfId="3394"/>
    <cellStyle name="Normal 5 31" xfId="3395"/>
    <cellStyle name="Normal 5 31 2" xfId="3396"/>
    <cellStyle name="Normal 5 32" xfId="3397"/>
    <cellStyle name="Normal 5 32 2" xfId="3398"/>
    <cellStyle name="Normal 5 33" xfId="3399"/>
    <cellStyle name="Normal 5 33 2" xfId="3400"/>
    <cellStyle name="Normal 5 34" xfId="3401"/>
    <cellStyle name="Normal 5 34 2" xfId="3402"/>
    <cellStyle name="Normal 5 35" xfId="3403"/>
    <cellStyle name="Normal 5 35 2" xfId="3404"/>
    <cellStyle name="Normal 5 36" xfId="3405"/>
    <cellStyle name="Normal 5 36 2" xfId="3406"/>
    <cellStyle name="Normal 5 37" xfId="3407"/>
    <cellStyle name="Normal 5 37 2" xfId="3408"/>
    <cellStyle name="Normal 5 38" xfId="3409"/>
    <cellStyle name="Normal 5 39" xfId="3410"/>
    <cellStyle name="Normal 5 4" xfId="3411"/>
    <cellStyle name="Normal 5 4 2" xfId="3412"/>
    <cellStyle name="Normal 5 40" xfId="3413"/>
    <cellStyle name="Normal 5 41" xfId="3414"/>
    <cellStyle name="Normal 5 42" xfId="3415"/>
    <cellStyle name="Normal 5 43" xfId="3416"/>
    <cellStyle name="Normal 5 44" xfId="3417"/>
    <cellStyle name="Normal 5 45" xfId="3418"/>
    <cellStyle name="Normal 5 46" xfId="3419"/>
    <cellStyle name="Normal 5 47" xfId="3420"/>
    <cellStyle name="Normal 5 48" xfId="3421"/>
    <cellStyle name="Normal 5 49" xfId="3422"/>
    <cellStyle name="Normal 5 5" xfId="3423"/>
    <cellStyle name="Normal 5 5 2" xfId="3424"/>
    <cellStyle name="Normal 5 50" xfId="3425"/>
    <cellStyle name="Normal 5 51" xfId="3426"/>
    <cellStyle name="Normal 5 52" xfId="3427"/>
    <cellStyle name="Normal 5 53" xfId="3428"/>
    <cellStyle name="Normal 5 54" xfId="3429"/>
    <cellStyle name="Normal 5 55" xfId="3430"/>
    <cellStyle name="Normal 5 56" xfId="3431"/>
    <cellStyle name="Normal 5 57" xfId="3432"/>
    <cellStyle name="Normal 5 58" xfId="3433"/>
    <cellStyle name="Normal 5 59" xfId="3434"/>
    <cellStyle name="Normal 5 6" xfId="3435"/>
    <cellStyle name="Normal 5 6 2" xfId="3436"/>
    <cellStyle name="Normal 5 60" xfId="3437"/>
    <cellStyle name="Normal 5 61" xfId="3438"/>
    <cellStyle name="Normal 5 62" xfId="3439"/>
    <cellStyle name="Normal 5 63" xfId="3440"/>
    <cellStyle name="Normal 5 64" xfId="3441"/>
    <cellStyle name="Normal 5 65" xfId="3442"/>
    <cellStyle name="Normal 5 66" xfId="3443"/>
    <cellStyle name="Normal 5 67" xfId="3444"/>
    <cellStyle name="Normal 5 68" xfId="3445"/>
    <cellStyle name="Normal 5 69" xfId="3446"/>
    <cellStyle name="Normal 5 7" xfId="3447"/>
    <cellStyle name="Normal 5 7 2" xfId="3448"/>
    <cellStyle name="Normal 5 70" xfId="3449"/>
    <cellStyle name="Normal 5 71" xfId="3450"/>
    <cellStyle name="Normal 5 72" xfId="3451"/>
    <cellStyle name="Normal 5 73" xfId="3452"/>
    <cellStyle name="Normal 5 74" xfId="3453"/>
    <cellStyle name="Normal 5 75" xfId="3454"/>
    <cellStyle name="Normal 5 76" xfId="3455"/>
    <cellStyle name="Normal 5 77" xfId="3456"/>
    <cellStyle name="Normal 5 78" xfId="3457"/>
    <cellStyle name="Normal 5 79" xfId="3458"/>
    <cellStyle name="Normal 5 8" xfId="3459"/>
    <cellStyle name="Normal 5 8 2" xfId="3460"/>
    <cellStyle name="Normal 5 80" xfId="3461"/>
    <cellStyle name="Normal 5 81" xfId="3462"/>
    <cellStyle name="Normal 5 82" xfId="3463"/>
    <cellStyle name="Normal 5 83" xfId="3464"/>
    <cellStyle name="Normal 5 84" xfId="3465"/>
    <cellStyle name="Normal 5 85" xfId="3466"/>
    <cellStyle name="Normal 5 86" xfId="3467"/>
    <cellStyle name="Normal 5 87" xfId="3468"/>
    <cellStyle name="Normal 5 88" xfId="3469"/>
    <cellStyle name="Normal 5 89" xfId="3470"/>
    <cellStyle name="Normal 5 9" xfId="3471"/>
    <cellStyle name="Normal 5 9 2" xfId="3472"/>
    <cellStyle name="Normal 5 90" xfId="3473"/>
    <cellStyle name="Normal 5 91" xfId="3474"/>
    <cellStyle name="Normal 5 92" xfId="3475"/>
    <cellStyle name="Normal 5 93" xfId="3476"/>
    <cellStyle name="Normal 5 94" xfId="3477"/>
    <cellStyle name="Normal 5 95" xfId="3478"/>
    <cellStyle name="Normal 5 96" xfId="3479"/>
    <cellStyle name="Normal 5 97" xfId="3480"/>
    <cellStyle name="Normal 5 98" xfId="3481"/>
    <cellStyle name="Normal 5 99" xfId="3482"/>
    <cellStyle name="Normal 50" xfId="3483"/>
    <cellStyle name="Normal 50 2" xfId="3484"/>
    <cellStyle name="Normal 50 3" xfId="3485"/>
    <cellStyle name="Normal 50 4" xfId="3486"/>
    <cellStyle name="Normal 50 5" xfId="3487"/>
    <cellStyle name="Normal 50 6" xfId="3488"/>
    <cellStyle name="Normal 50 7" xfId="3489"/>
    <cellStyle name="Normal 50 8" xfId="3490"/>
    <cellStyle name="Normal 51" xfId="3491"/>
    <cellStyle name="Normal 51 2" xfId="3492"/>
    <cellStyle name="Normal 51 2 2" xfId="3493"/>
    <cellStyle name="Normal 51 2 2 2" xfId="3494"/>
    <cellStyle name="Normal 51 2 2 2 2" xfId="3495"/>
    <cellStyle name="Normal 51 2 2 3" xfId="3496"/>
    <cellStyle name="Normal 51 2 3" xfId="3497"/>
    <cellStyle name="Normal 51 2 3 2" xfId="3498"/>
    <cellStyle name="Normal 51 2 4" xfId="3499"/>
    <cellStyle name="Normal 51 3" xfId="3500"/>
    <cellStyle name="Normal 51 3 2" xfId="3501"/>
    <cellStyle name="Normal 51 3 2 2" xfId="3502"/>
    <cellStyle name="Normal 51 3 3" xfId="3503"/>
    <cellStyle name="Normal 51 4" xfId="3504"/>
    <cellStyle name="Normal 51 4 2" xfId="3505"/>
    <cellStyle name="Normal 51 5" xfId="3506"/>
    <cellStyle name="Normal 51 6" xfId="3507"/>
    <cellStyle name="Normal 51 7" xfId="3508"/>
    <cellStyle name="Normal 51 8" xfId="3509"/>
    <cellStyle name="Normal 52" xfId="3510"/>
    <cellStyle name="Normal 52 2" xfId="3511"/>
    <cellStyle name="Normal 52 2 2" xfId="3512"/>
    <cellStyle name="Normal 52 3" xfId="3513"/>
    <cellStyle name="Normal 52 4" xfId="3514"/>
    <cellStyle name="Normal 52 5" xfId="3515"/>
    <cellStyle name="Normal 52 6" xfId="3516"/>
    <cellStyle name="Normal 52 7" xfId="3517"/>
    <cellStyle name="Normal 52 8" xfId="3518"/>
    <cellStyle name="Normal 53" xfId="3519"/>
    <cellStyle name="Normal 53 2" xfId="3520"/>
    <cellStyle name="Normal 53 2 2" xfId="3521"/>
    <cellStyle name="Normal 53 2 2 2" xfId="3522"/>
    <cellStyle name="Normal 53 2 3" xfId="3523"/>
    <cellStyle name="Normal 53 3" xfId="3524"/>
    <cellStyle name="Normal 53 3 2" xfId="3525"/>
    <cellStyle name="Normal 53 4" xfId="3526"/>
    <cellStyle name="Normal 53 5" xfId="3527"/>
    <cellStyle name="Normal 53 6" xfId="3528"/>
    <cellStyle name="Normal 53 7" xfId="3529"/>
    <cellStyle name="Normal 53 8" xfId="3530"/>
    <cellStyle name="Normal 54" xfId="3531"/>
    <cellStyle name="Normal 54 2" xfId="3532"/>
    <cellStyle name="Normal 54 3" xfId="3533"/>
    <cellStyle name="Normal 54 4" xfId="3534"/>
    <cellStyle name="Normal 54 5" xfId="3535"/>
    <cellStyle name="Normal 54 6" xfId="3536"/>
    <cellStyle name="Normal 54 7" xfId="3537"/>
    <cellStyle name="Normal 54 8" xfId="3538"/>
    <cellStyle name="Normal 55" xfId="3539"/>
    <cellStyle name="Normal 55 2" xfId="3540"/>
    <cellStyle name="Normal 55 3" xfId="3541"/>
    <cellStyle name="Normal 55 4" xfId="3542"/>
    <cellStyle name="Normal 55 5" xfId="3543"/>
    <cellStyle name="Normal 55 6" xfId="3544"/>
    <cellStyle name="Normal 55 7" xfId="3545"/>
    <cellStyle name="Normal 55 8" xfId="3546"/>
    <cellStyle name="Normal 56" xfId="3547"/>
    <cellStyle name="Normal 56 2" xfId="3548"/>
    <cellStyle name="Normal 56 3" xfId="3549"/>
    <cellStyle name="Normal 56 4" xfId="3550"/>
    <cellStyle name="Normal 56 5" xfId="3551"/>
    <cellStyle name="Normal 56 6" xfId="3552"/>
    <cellStyle name="Normal 56 7" xfId="3553"/>
    <cellStyle name="Normal 56 8" xfId="3554"/>
    <cellStyle name="Normal 57" xfId="3555"/>
    <cellStyle name="Normal 57 2" xfId="3556"/>
    <cellStyle name="Normal 57 3" xfId="3557"/>
    <cellStyle name="Normal 57 4" xfId="3558"/>
    <cellStyle name="Normal 57 5" xfId="3559"/>
    <cellStyle name="Normal 57 6" xfId="3560"/>
    <cellStyle name="Normal 57 7" xfId="3561"/>
    <cellStyle name="Normal 57 8" xfId="3562"/>
    <cellStyle name="Normal 58" xfId="3563"/>
    <cellStyle name="Normal 58 2" xfId="3564"/>
    <cellStyle name="Normal 58 3" xfId="3565"/>
    <cellStyle name="Normal 58 4" xfId="3566"/>
    <cellStyle name="Normal 58 5" xfId="3567"/>
    <cellStyle name="Normal 58 6" xfId="3568"/>
    <cellStyle name="Normal 58 7" xfId="3569"/>
    <cellStyle name="Normal 58 8" xfId="3570"/>
    <cellStyle name="Normal 59" xfId="3571"/>
    <cellStyle name="Normal 59 2" xfId="3572"/>
    <cellStyle name="Normal 59 3" xfId="3573"/>
    <cellStyle name="Normal 59 4" xfId="3574"/>
    <cellStyle name="Normal 59 5" xfId="3575"/>
    <cellStyle name="Normal 59 6" xfId="3576"/>
    <cellStyle name="Normal 59 7" xfId="3577"/>
    <cellStyle name="Normal 59 8" xfId="3578"/>
    <cellStyle name="Normal 6" xfId="3579"/>
    <cellStyle name="Normal-- 6" xfId="3580"/>
    <cellStyle name="Normal 6 10" xfId="3581"/>
    <cellStyle name="Normal 6 10 2" xfId="3582"/>
    <cellStyle name="Normal 6 100" xfId="3583"/>
    <cellStyle name="Normal 6 101" xfId="3584"/>
    <cellStyle name="Normal 6 102" xfId="3585"/>
    <cellStyle name="Normal 6 103" xfId="3586"/>
    <cellStyle name="Normal 6 104" xfId="3587"/>
    <cellStyle name="Normal 6 105" xfId="3588"/>
    <cellStyle name="Normal 6 106" xfId="3589"/>
    <cellStyle name="Normal 6 107" xfId="3590"/>
    <cellStyle name="Normal 6 108" xfId="3591"/>
    <cellStyle name="Normal 6 109" xfId="3592"/>
    <cellStyle name="Normal 6 11" xfId="3593"/>
    <cellStyle name="Normal 6 11 2" xfId="3594"/>
    <cellStyle name="Normal 6 110" xfId="3595"/>
    <cellStyle name="Normal 6 111" xfId="3596"/>
    <cellStyle name="Normal 6 112" xfId="3597"/>
    <cellStyle name="Normal 6 113" xfId="3598"/>
    <cellStyle name="Normal 6 114" xfId="3599"/>
    <cellStyle name="Normal 6 115" xfId="3600"/>
    <cellStyle name="Normal 6 116" xfId="3601"/>
    <cellStyle name="Normal 6 117" xfId="3602"/>
    <cellStyle name="Normal 6 12" xfId="3603"/>
    <cellStyle name="Normal 6 12 2" xfId="3604"/>
    <cellStyle name="Normal 6 13" xfId="3605"/>
    <cellStyle name="Normal 6 13 2" xfId="3606"/>
    <cellStyle name="Normal 6 14" xfId="3607"/>
    <cellStyle name="Normal 6 14 2" xfId="3608"/>
    <cellStyle name="Normal 6 15" xfId="3609"/>
    <cellStyle name="Normal 6 15 2" xfId="3610"/>
    <cellStyle name="Normal 6 16" xfId="3611"/>
    <cellStyle name="Normal 6 16 2" xfId="3612"/>
    <cellStyle name="Normal 6 17" xfId="3613"/>
    <cellStyle name="Normal 6 17 2" xfId="3614"/>
    <cellStyle name="Normal 6 18" xfId="3615"/>
    <cellStyle name="Normal 6 18 2" xfId="3616"/>
    <cellStyle name="Normal 6 19" xfId="3617"/>
    <cellStyle name="Normal 6 19 2" xfId="3618"/>
    <cellStyle name="Normal 6 2" xfId="3619"/>
    <cellStyle name="Normal 6 2 2" xfId="3620"/>
    <cellStyle name="Normal 6 2 3" xfId="3621"/>
    <cellStyle name="Normal 6 2 4" xfId="3622"/>
    <cellStyle name="Normal 6 2 5" xfId="3623"/>
    <cellStyle name="Normal 6 20" xfId="3624"/>
    <cellStyle name="Normal 6 20 2" xfId="3625"/>
    <cellStyle name="Normal 6 21" xfId="3626"/>
    <cellStyle name="Normal 6 21 2" xfId="3627"/>
    <cellStyle name="Normal 6 21 2 2" xfId="3628"/>
    <cellStyle name="Normal 6 21 3" xfId="3629"/>
    <cellStyle name="Normal 6 21 4" xfId="3630"/>
    <cellStyle name="Normal 6 22" xfId="3631"/>
    <cellStyle name="Normal 6 22 2" xfId="3632"/>
    <cellStyle name="Normal 6 22 2 2" xfId="3633"/>
    <cellStyle name="Normal 6 22 3" xfId="3634"/>
    <cellStyle name="Normal 6 22 4" xfId="3635"/>
    <cellStyle name="Normal 6 23" xfId="3636"/>
    <cellStyle name="Normal 6 23 2" xfId="3637"/>
    <cellStyle name="Normal 6 24" xfId="3638"/>
    <cellStyle name="Normal 6 24 2" xfId="3639"/>
    <cellStyle name="Normal 6 25" xfId="3640"/>
    <cellStyle name="Normal 6 25 2" xfId="3641"/>
    <cellStyle name="Normal 6 26" xfId="3642"/>
    <cellStyle name="Normal 6 26 2" xfId="3643"/>
    <cellStyle name="Normal 6 27" xfId="3644"/>
    <cellStyle name="Normal 6 27 2" xfId="3645"/>
    <cellStyle name="Normal 6 28" xfId="3646"/>
    <cellStyle name="Normal 6 28 2" xfId="3647"/>
    <cellStyle name="Normal 6 29" xfId="3648"/>
    <cellStyle name="Normal 6 29 2" xfId="3649"/>
    <cellStyle name="Normal 6 3" xfId="3650"/>
    <cellStyle name="Normal 6 3 2" xfId="3651"/>
    <cellStyle name="Normal 6 3 3" xfId="3652"/>
    <cellStyle name="Normal 6 3 4" xfId="3653"/>
    <cellStyle name="Normal 6 30" xfId="3654"/>
    <cellStyle name="Normal 6 31" xfId="3655"/>
    <cellStyle name="Normal 6 32" xfId="3656"/>
    <cellStyle name="Normal 6 33" xfId="3657"/>
    <cellStyle name="Normal 6 34" xfId="3658"/>
    <cellStyle name="Normal 6 35" xfId="3659"/>
    <cellStyle name="Normal 6 36" xfId="3660"/>
    <cellStyle name="Normal 6 37" xfId="3661"/>
    <cellStyle name="Normal 6 38" xfId="3662"/>
    <cellStyle name="Normal 6 39" xfId="3663"/>
    <cellStyle name="Normal 6 4" xfId="3664"/>
    <cellStyle name="Normal 6 4 2" xfId="3665"/>
    <cellStyle name="Normal 6 40" xfId="3666"/>
    <cellStyle name="Normal 6 41" xfId="3667"/>
    <cellStyle name="Normal 6 42" xfId="3668"/>
    <cellStyle name="Normal 6 43" xfId="3669"/>
    <cellStyle name="Normal 6 44" xfId="3670"/>
    <cellStyle name="Normal 6 45" xfId="3671"/>
    <cellStyle name="Normal 6 46" xfId="3672"/>
    <cellStyle name="Normal 6 47" xfId="3673"/>
    <cellStyle name="Normal 6 48" xfId="3674"/>
    <cellStyle name="Normal 6 49" xfId="3675"/>
    <cellStyle name="Normal 6 5" xfId="3676"/>
    <cellStyle name="Normal 6 5 2" xfId="3677"/>
    <cellStyle name="Normal 6 50" xfId="3678"/>
    <cellStyle name="Normal 6 51" xfId="3679"/>
    <cellStyle name="Normal 6 52" xfId="3680"/>
    <cellStyle name="Normal 6 53" xfId="3681"/>
    <cellStyle name="Normal 6 54" xfId="3682"/>
    <cellStyle name="Normal 6 55" xfId="3683"/>
    <cellStyle name="Normal 6 56" xfId="3684"/>
    <cellStyle name="Normal 6 57" xfId="3685"/>
    <cellStyle name="Normal 6 58" xfId="3686"/>
    <cellStyle name="Normal 6 59" xfId="3687"/>
    <cellStyle name="Normal 6 6" xfId="3688"/>
    <cellStyle name="Normal 6 6 2" xfId="3689"/>
    <cellStyle name="Normal 6 60" xfId="3690"/>
    <cellStyle name="Normal 6 61" xfId="3691"/>
    <cellStyle name="Normal 6 62" xfId="3692"/>
    <cellStyle name="Normal 6 63" xfId="3693"/>
    <cellStyle name="Normal 6 64" xfId="3694"/>
    <cellStyle name="Normal 6 65" xfId="3695"/>
    <cellStyle name="Normal 6 66" xfId="3696"/>
    <cellStyle name="Normal 6 67" xfId="3697"/>
    <cellStyle name="Normal 6 68" xfId="3698"/>
    <cellStyle name="Normal 6 69" xfId="3699"/>
    <cellStyle name="Normal 6 7" xfId="3700"/>
    <cellStyle name="Normal 6 7 2" xfId="3701"/>
    <cellStyle name="Normal 6 70" xfId="3702"/>
    <cellStyle name="Normal 6 71" xfId="3703"/>
    <cellStyle name="Normal 6 72" xfId="3704"/>
    <cellStyle name="Normal 6 73" xfId="3705"/>
    <cellStyle name="Normal 6 74" xfId="3706"/>
    <cellStyle name="Normal 6 75" xfId="3707"/>
    <cellStyle name="Normal 6 76" xfId="3708"/>
    <cellStyle name="Normal 6 77" xfId="3709"/>
    <cellStyle name="Normal 6 78" xfId="3710"/>
    <cellStyle name="Normal 6 79" xfId="3711"/>
    <cellStyle name="Normal 6 8" xfId="3712"/>
    <cellStyle name="Normal 6 8 2" xfId="3713"/>
    <cellStyle name="Normal 6 80" xfId="3714"/>
    <cellStyle name="Normal 6 81" xfId="3715"/>
    <cellStyle name="Normal 6 82" xfId="3716"/>
    <cellStyle name="Normal 6 83" xfId="3717"/>
    <cellStyle name="Normal 6 84" xfId="3718"/>
    <cellStyle name="Normal 6 85" xfId="3719"/>
    <cellStyle name="Normal 6 86" xfId="3720"/>
    <cellStyle name="Normal 6 87" xfId="3721"/>
    <cellStyle name="Normal 6 88" xfId="3722"/>
    <cellStyle name="Normal 6 89" xfId="3723"/>
    <cellStyle name="Normal 6 9" xfId="3724"/>
    <cellStyle name="Normal 6 9 2" xfId="3725"/>
    <cellStyle name="Normal 6 90" xfId="3726"/>
    <cellStyle name="Normal 6 91" xfId="3727"/>
    <cellStyle name="Normal 6 92" xfId="3728"/>
    <cellStyle name="Normal 6 93" xfId="3729"/>
    <cellStyle name="Normal 6 94" xfId="3730"/>
    <cellStyle name="Normal 6 95" xfId="3731"/>
    <cellStyle name="Normal 6 96" xfId="3732"/>
    <cellStyle name="Normal 6 97" xfId="3733"/>
    <cellStyle name="Normal 6 98" xfId="3734"/>
    <cellStyle name="Normal 6 99" xfId="3735"/>
    <cellStyle name="Normal 60 2" xfId="3736"/>
    <cellStyle name="Normal 60 3" xfId="3737"/>
    <cellStyle name="Normal 60 4" xfId="3738"/>
    <cellStyle name="Normal 60 5" xfId="3739"/>
    <cellStyle name="Normal 60 6" xfId="3740"/>
    <cellStyle name="Normal 60 7" xfId="3741"/>
    <cellStyle name="Normal 60 8" xfId="3742"/>
    <cellStyle name="Normal 61 2" xfId="3743"/>
    <cellStyle name="Normal 61 3" xfId="3744"/>
    <cellStyle name="Normal 61 4" xfId="3745"/>
    <cellStyle name="Normal 61 5" xfId="3746"/>
    <cellStyle name="Normal 61 6" xfId="3747"/>
    <cellStyle name="Normal 61 7" xfId="3748"/>
    <cellStyle name="Normal 61 8" xfId="3749"/>
    <cellStyle name="Normal 62 2" xfId="3750"/>
    <cellStyle name="Normal 62 3" xfId="3751"/>
    <cellStyle name="Normal 62 4" xfId="3752"/>
    <cellStyle name="Normal 62 5" xfId="3753"/>
    <cellStyle name="Normal 62 6" xfId="3754"/>
    <cellStyle name="Normal 62 7" xfId="3755"/>
    <cellStyle name="Normal 62 8" xfId="3756"/>
    <cellStyle name="Normal 63 2" xfId="3757"/>
    <cellStyle name="Normal 63 3" xfId="3758"/>
    <cellStyle name="Normal 63 4" xfId="3759"/>
    <cellStyle name="Normal 63 5" xfId="3760"/>
    <cellStyle name="Normal 63 6" xfId="3761"/>
    <cellStyle name="Normal 63 7" xfId="3762"/>
    <cellStyle name="Normal 63 8" xfId="3763"/>
    <cellStyle name="Normal 64 2" xfId="3764"/>
    <cellStyle name="Normal 64 3" xfId="3765"/>
    <cellStyle name="Normal 64 4" xfId="3766"/>
    <cellStyle name="Normal 64 5" xfId="3767"/>
    <cellStyle name="Normal 64 6" xfId="3768"/>
    <cellStyle name="Normal 64 7" xfId="3769"/>
    <cellStyle name="Normal 64 8" xfId="3770"/>
    <cellStyle name="Normal 65" xfId="3771"/>
    <cellStyle name="Normal 65 2" xfId="3772"/>
    <cellStyle name="Normal 65 3" xfId="3773"/>
    <cellStyle name="Normal 65 4" xfId="3774"/>
    <cellStyle name="Normal 65 5" xfId="3775"/>
    <cellStyle name="Normal 65 6" xfId="3776"/>
    <cellStyle name="Normal 65 7" xfId="3777"/>
    <cellStyle name="Normal 65 8" xfId="3778"/>
    <cellStyle name="Normal 67 2" xfId="3779"/>
    <cellStyle name="Normal 67 3" xfId="3780"/>
    <cellStyle name="Normal 67 4" xfId="3781"/>
    <cellStyle name="Normal 67 5" xfId="3782"/>
    <cellStyle name="Normal 67 6" xfId="3783"/>
    <cellStyle name="Normal 67 7" xfId="3784"/>
    <cellStyle name="Normal 67 8" xfId="3785"/>
    <cellStyle name="Normal 69 2" xfId="3786"/>
    <cellStyle name="Normal 69 3" xfId="3787"/>
    <cellStyle name="Normal 69 4" xfId="3788"/>
    <cellStyle name="Normal 69 5" xfId="3789"/>
    <cellStyle name="Normal 69 6" xfId="3790"/>
    <cellStyle name="Normal 69 7" xfId="3791"/>
    <cellStyle name="Normal 69 8" xfId="3792"/>
    <cellStyle name="Normal 7" xfId="3793"/>
    <cellStyle name="Normal-- 7" xfId="3794"/>
    <cellStyle name="Normal 7 10" xfId="3795"/>
    <cellStyle name="Normal 7 11" xfId="3796"/>
    <cellStyle name="Normal 7 12" xfId="3797"/>
    <cellStyle name="Normal 7 13" xfId="3798"/>
    <cellStyle name="Normal 7 14" xfId="3799"/>
    <cellStyle name="Normal 7 15" xfId="3800"/>
    <cellStyle name="Normal 7 16" xfId="3801"/>
    <cellStyle name="Normal 7 17" xfId="3802"/>
    <cellStyle name="Normal 7 18" xfId="3803"/>
    <cellStyle name="Normal 7 19" xfId="3804"/>
    <cellStyle name="Normal 7 2" xfId="3805"/>
    <cellStyle name="Normal 7 2 2" xfId="3806"/>
    <cellStyle name="Normal 7 2 3" xfId="3807"/>
    <cellStyle name="Normal 7 2 4" xfId="3808"/>
    <cellStyle name="Normal 7 20" xfId="3809"/>
    <cellStyle name="Normal 7 21" xfId="3810"/>
    <cellStyle name="Normal 7 22" xfId="3811"/>
    <cellStyle name="Normal 7 23" xfId="3812"/>
    <cellStyle name="Normal 7 24" xfId="3813"/>
    <cellStyle name="Normal 7 25" xfId="3814"/>
    <cellStyle name="Normal 7 26" xfId="3815"/>
    <cellStyle name="Normal 7 27" xfId="3816"/>
    <cellStyle name="Normal 7 28" xfId="3817"/>
    <cellStyle name="Normal 7 29" xfId="3818"/>
    <cellStyle name="Normal 7 3" xfId="3819"/>
    <cellStyle name="Normal 7 30" xfId="3820"/>
    <cellStyle name="Normal 7 31" xfId="3821"/>
    <cellStyle name="Normal 7 32" xfId="3822"/>
    <cellStyle name="Normal 7 33" xfId="3823"/>
    <cellStyle name="Normal 7 34" xfId="3824"/>
    <cellStyle name="Normal 7 35" xfId="3825"/>
    <cellStyle name="Normal 7 36" xfId="3826"/>
    <cellStyle name="Normal 7 37" xfId="3827"/>
    <cellStyle name="Normal 7 38" xfId="3828"/>
    <cellStyle name="Normal 7 4" xfId="3829"/>
    <cellStyle name="Normal 7 5" xfId="3830"/>
    <cellStyle name="Normal 7 6" xfId="3831"/>
    <cellStyle name="Normal 7 7" xfId="3832"/>
    <cellStyle name="Normal 7 8" xfId="3833"/>
    <cellStyle name="Normal 7 9" xfId="3834"/>
    <cellStyle name="Normal 70 2" xfId="3835"/>
    <cellStyle name="Normal 70 3" xfId="3836"/>
    <cellStyle name="Normal 70 4" xfId="3837"/>
    <cellStyle name="Normal 70 5" xfId="3838"/>
    <cellStyle name="Normal 70 6" xfId="3839"/>
    <cellStyle name="Normal 70 7" xfId="3840"/>
    <cellStyle name="Normal 70 8" xfId="3841"/>
    <cellStyle name="Normal 71 2" xfId="3842"/>
    <cellStyle name="Normal 71 3" xfId="3843"/>
    <cellStyle name="Normal 71 4" xfId="3844"/>
    <cellStyle name="Normal 71 5" xfId="3845"/>
    <cellStyle name="Normal 71 6" xfId="3846"/>
    <cellStyle name="Normal 71 7" xfId="3847"/>
    <cellStyle name="Normal 71 8" xfId="3848"/>
    <cellStyle name="Normal 72 2" xfId="3849"/>
    <cellStyle name="Normal 72 3" xfId="3850"/>
    <cellStyle name="Normal 72 4" xfId="3851"/>
    <cellStyle name="Normal 72 5" xfId="3852"/>
    <cellStyle name="Normal 72 6" xfId="3853"/>
    <cellStyle name="Normal 72 7" xfId="3854"/>
    <cellStyle name="Normal 72 8" xfId="3855"/>
    <cellStyle name="Normal 73 2" xfId="3856"/>
    <cellStyle name="Normal 73 3" xfId="3857"/>
    <cellStyle name="Normal 73 4" xfId="3858"/>
    <cellStyle name="Normal 73 5" xfId="3859"/>
    <cellStyle name="Normal 73 6" xfId="3860"/>
    <cellStyle name="Normal 73 7" xfId="3861"/>
    <cellStyle name="Normal 73 8" xfId="3862"/>
    <cellStyle name="Normal 74 2" xfId="3863"/>
    <cellStyle name="Normal 74 3" xfId="3864"/>
    <cellStyle name="Normal 74 4" xfId="3865"/>
    <cellStyle name="Normal 74 5" xfId="3866"/>
    <cellStyle name="Normal 74 6" xfId="3867"/>
    <cellStyle name="Normal 74 7" xfId="3868"/>
    <cellStyle name="Normal 74 8" xfId="3869"/>
    <cellStyle name="Normal 75 2" xfId="3870"/>
    <cellStyle name="Normal 75 3" xfId="3871"/>
    <cellStyle name="Normal 75 4" xfId="3872"/>
    <cellStyle name="Normal 75 5" xfId="3873"/>
    <cellStyle name="Normal 75 6" xfId="3874"/>
    <cellStyle name="Normal 75 7" xfId="3875"/>
    <cellStyle name="Normal 75 8" xfId="3876"/>
    <cellStyle name="Normal 76" xfId="3877"/>
    <cellStyle name="Normal 77" xfId="3878"/>
    <cellStyle name="Normal 8" xfId="3879"/>
    <cellStyle name="Normal-- 8" xfId="3880"/>
    <cellStyle name="Normal 8 10" xfId="3881"/>
    <cellStyle name="Normal 8 11" xfId="3882"/>
    <cellStyle name="Normal 8 12" xfId="3883"/>
    <cellStyle name="Normal 8 13" xfId="3884"/>
    <cellStyle name="Normal 8 14" xfId="3885"/>
    <cellStyle name="Normal 8 15" xfId="3886"/>
    <cellStyle name="Normal 8 16" xfId="3887"/>
    <cellStyle name="Normal 8 17" xfId="3888"/>
    <cellStyle name="Normal 8 18" xfId="3889"/>
    <cellStyle name="Normal 8 19" xfId="3890"/>
    <cellStyle name="Normal 8 2" xfId="3891"/>
    <cellStyle name="Normal 8 2 2" xfId="3892"/>
    <cellStyle name="Normal 8 2 3" xfId="3893"/>
    <cellStyle name="Normal 8 20" xfId="3894"/>
    <cellStyle name="Normal 8 21" xfId="3895"/>
    <cellStyle name="Normal 8 21 2" xfId="3896"/>
    <cellStyle name="Normal 8 21 2 2" xfId="3897"/>
    <cellStyle name="Normal 8 21 2 2 2" xfId="3898"/>
    <cellStyle name="Normal 8 21 2 3" xfId="3899"/>
    <cellStyle name="Normal 8 21 3" xfId="3900"/>
    <cellStyle name="Normal 8 21 3 2" xfId="3901"/>
    <cellStyle name="Normal 8 21 4" xfId="3902"/>
    <cellStyle name="Normal 8 22" xfId="3903"/>
    <cellStyle name="Normal 8 22 2" xfId="3904"/>
    <cellStyle name="Normal 8 22 2 2" xfId="3905"/>
    <cellStyle name="Normal 8 22 2 2 2" xfId="3906"/>
    <cellStyle name="Normal 8 22 2 3" xfId="3907"/>
    <cellStyle name="Normal 8 22 3" xfId="3908"/>
    <cellStyle name="Normal 8 22 3 2" xfId="3909"/>
    <cellStyle name="Normal 8 22 4" xfId="3910"/>
    <cellStyle name="Normal 8 23" xfId="3911"/>
    <cellStyle name="Normal 8 23 2" xfId="3912"/>
    <cellStyle name="Normal 8 23 2 2" xfId="3913"/>
    <cellStyle name="Normal 8 23 3" xfId="3914"/>
    <cellStyle name="Normal 8 24" xfId="3915"/>
    <cellStyle name="Normal 8 24 2" xfId="3916"/>
    <cellStyle name="Normal 8 25" xfId="3917"/>
    <cellStyle name="Normal 8 26" xfId="3918"/>
    <cellStyle name="Normal 8 27" xfId="3919"/>
    <cellStyle name="Normal 8 28" xfId="3920"/>
    <cellStyle name="Normal 8 29" xfId="3921"/>
    <cellStyle name="Normal 8 3" xfId="3922"/>
    <cellStyle name="Normal 8 3 2" xfId="3923"/>
    <cellStyle name="Normal 8 30" xfId="3924"/>
    <cellStyle name="Normal 8 31" xfId="3925"/>
    <cellStyle name="Normal 8 32" xfId="3926"/>
    <cellStyle name="Normal 8 33" xfId="3927"/>
    <cellStyle name="Normal 8 34" xfId="3928"/>
    <cellStyle name="Normal 8 35" xfId="3929"/>
    <cellStyle name="Normal 8 36" xfId="3930"/>
    <cellStyle name="Normal 8 37" xfId="3931"/>
    <cellStyle name="Normal 8 38" xfId="3932"/>
    <cellStyle name="Normal 8 39" xfId="3933"/>
    <cellStyle name="Normal 8 4" xfId="3934"/>
    <cellStyle name="Normal 8 40" xfId="3935"/>
    <cellStyle name="Normal 8 41" xfId="3936"/>
    <cellStyle name="Normal 8 42" xfId="3937"/>
    <cellStyle name="Normal 8 5" xfId="3938"/>
    <cellStyle name="Normal 8 6" xfId="3939"/>
    <cellStyle name="Normal 8 7" xfId="3940"/>
    <cellStyle name="Normal 8 8" xfId="3941"/>
    <cellStyle name="Normal 8 9" xfId="3942"/>
    <cellStyle name="Normal 9" xfId="3943"/>
    <cellStyle name="Normal 9 2" xfId="3944"/>
    <cellStyle name="Normal 9 2 2" xfId="3945"/>
    <cellStyle name="Normal 9 3" xfId="3946"/>
    <cellStyle name="Normal 9 4" xfId="3947"/>
    <cellStyle name="Normal 9 5" xfId="3948"/>
    <cellStyle name="Normal 9 6" xfId="3949"/>
    <cellStyle name="Normal2" xfId="3950"/>
    <cellStyle name="Normale_97.98.us" xfId="3951"/>
    <cellStyle name="NormalGB" xfId="3952"/>
    <cellStyle name="Normalx" xfId="3953"/>
    <cellStyle name="Note 2" xfId="3954"/>
    <cellStyle name="Note 2 10" xfId="3955"/>
    <cellStyle name="Note 2 11" xfId="3956"/>
    <cellStyle name="Note 2 2" xfId="3957"/>
    <cellStyle name="Note 2 2 2" xfId="3958"/>
    <cellStyle name="Note 2 2 2 2" xfId="3959"/>
    <cellStyle name="Note 2 2 2 3" xfId="3960"/>
    <cellStyle name="Note 2 2 3" xfId="3961"/>
    <cellStyle name="Note 2 2 4" xfId="3962"/>
    <cellStyle name="Note 2 3" xfId="3963"/>
    <cellStyle name="Note 2 3 2" xfId="3964"/>
    <cellStyle name="Note 2 4" xfId="3965"/>
    <cellStyle name="Note 2 5" xfId="3966"/>
    <cellStyle name="Note 2 6" xfId="3967"/>
    <cellStyle name="Note 2 7" xfId="3968"/>
    <cellStyle name="Note 2 8" xfId="3969"/>
    <cellStyle name="Note 2 9" xfId="3970"/>
    <cellStyle name="Note 3" xfId="3971"/>
    <cellStyle name="Note 3 2" xfId="3972"/>
    <cellStyle name="Note 3 3" xfId="3973"/>
    <cellStyle name="Note 4" xfId="3974"/>
    <cellStyle name="Note 4 2" xfId="3975"/>
    <cellStyle name="Note 5" xfId="3976"/>
    <cellStyle name="Note 5 2" xfId="3977"/>
    <cellStyle name="Note 6" xfId="3978"/>
    <cellStyle name="Note 6 2" xfId="3979"/>
    <cellStyle name="Note 7" xfId="3980"/>
    <cellStyle name="Note 7 2" xfId="3981"/>
    <cellStyle name="Note 8" xfId="3982"/>
    <cellStyle name="Note 8 2" xfId="3983"/>
    <cellStyle name="Note 8 2 2" xfId="3984"/>
    <cellStyle name="Note 8 2 2 2" xfId="3985"/>
    <cellStyle name="Note 8 2 2 2 2" xfId="3986"/>
    <cellStyle name="Note 8 2 2 3" xfId="3987"/>
    <cellStyle name="Note 8 2 3" xfId="3988"/>
    <cellStyle name="Note 8 2 3 2" xfId="3989"/>
    <cellStyle name="Note 8 2 4" xfId="3990"/>
    <cellStyle name="Note 8 3" xfId="3991"/>
    <cellStyle name="Note 8 3 2" xfId="3992"/>
    <cellStyle name="Note 8 3 2 2" xfId="3993"/>
    <cellStyle name="Note 8 3 2 2 2" xfId="3994"/>
    <cellStyle name="Note 8 3 2 3" xfId="3995"/>
    <cellStyle name="Note 8 3 3" xfId="3996"/>
    <cellStyle name="Note 8 3 3 2" xfId="3997"/>
    <cellStyle name="Note 8 3 4" xfId="3998"/>
    <cellStyle name="Note 8 4" xfId="3999"/>
    <cellStyle name="Note 8 4 2" xfId="4000"/>
    <cellStyle name="Note 8 4 2 2" xfId="4001"/>
    <cellStyle name="Note 8 4 3" xfId="4002"/>
    <cellStyle name="Note 8 5" xfId="4003"/>
    <cellStyle name="Note 8 5 2" xfId="4004"/>
    <cellStyle name="Note 8 6" xfId="4005"/>
    <cellStyle name="Nr 0 dec" xfId="4006"/>
    <cellStyle name="Nr 0 dec - Input" xfId="4007"/>
    <cellStyle name="Nr 0 dec - Subtotal" xfId="4008"/>
    <cellStyle name="Nr 0 dec_Data" xfId="4009"/>
    <cellStyle name="Nr 1 dec" xfId="4010"/>
    <cellStyle name="Nr 1 dec - Input" xfId="4011"/>
    <cellStyle name="Nr, 0 dec" xfId="4012"/>
    <cellStyle name="number" xfId="4013"/>
    <cellStyle name="Number, 1 dec" xfId="4014"/>
    <cellStyle name="Output (1dp#)" xfId="4015"/>
    <cellStyle name="Output (1dpx)_ Pies " xfId="4016"/>
    <cellStyle name="Output 2" xfId="4017"/>
    <cellStyle name="Output 2 2" xfId="4018"/>
    <cellStyle name="Output 2 2 2" xfId="4019"/>
    <cellStyle name="Output 2 3" xfId="4020"/>
    <cellStyle name="Output 2 4" xfId="4021"/>
    <cellStyle name="Output 2 5" xfId="4022"/>
    <cellStyle name="Output 2 6" xfId="4023"/>
    <cellStyle name="Output 2 7" xfId="4024"/>
    <cellStyle name="Output 2 8" xfId="4025"/>
    <cellStyle name="Output 2 9" xfId="4026"/>
    <cellStyle name="Output 3" xfId="4027"/>
    <cellStyle name="Page Heading" xfId="4028"/>
    <cellStyle name="Page Heading Large" xfId="4029"/>
    <cellStyle name="Page Heading Small" xfId="4030"/>
    <cellStyle name="Page Number" xfId="4031"/>
    <cellStyle name="pb_page_heading_LS" xfId="4032"/>
    <cellStyle name="Per aandeel" xfId="4033"/>
    <cellStyle name="Percent" xfId="2" builtinId="5"/>
    <cellStyle name="Percent (1)" xfId="4034"/>
    <cellStyle name="Percent [0]" xfId="4035"/>
    <cellStyle name="Percent [00]" xfId="4036"/>
    <cellStyle name="Percent [1]" xfId="4037"/>
    <cellStyle name="Percent [2]" xfId="4038"/>
    <cellStyle name="Percent [2] 2" xfId="4039"/>
    <cellStyle name="Percent [2] 3" xfId="4040"/>
    <cellStyle name="Percent 1 dec" xfId="4041"/>
    <cellStyle name="Percent 1 dec - Input" xfId="4042"/>
    <cellStyle name="Percent 1 dec_Data" xfId="4043"/>
    <cellStyle name="Percent 10" xfId="4044"/>
    <cellStyle name="Percent 2" xfId="4045"/>
    <cellStyle name="Percent 2 10" xfId="4046"/>
    <cellStyle name="Percent 2 10 2" xfId="4047"/>
    <cellStyle name="Percent 2 10 2 2" xfId="4048"/>
    <cellStyle name="Percent 2 10 3" xfId="4049"/>
    <cellStyle name="Percent 2 11" xfId="4050"/>
    <cellStyle name="Percent 2 12" xfId="4051"/>
    <cellStyle name="Percent 2 12 2" xfId="4052"/>
    <cellStyle name="Percent 2 12 2 2" xfId="4053"/>
    <cellStyle name="Percent 2 12 3" xfId="4054"/>
    <cellStyle name="Percent 2 13" xfId="4055"/>
    <cellStyle name="Percent 2 13 2" xfId="4056"/>
    <cellStyle name="Percent 2 14" xfId="4057"/>
    <cellStyle name="Percent 2 15" xfId="4058"/>
    <cellStyle name="Percent 2 16" xfId="4059"/>
    <cellStyle name="Percent 2 17" xfId="4060"/>
    <cellStyle name="Percent 2 18" xfId="4061"/>
    <cellStyle name="Percent 2 19" xfId="4062"/>
    <cellStyle name="Percent 2 2" xfId="4063"/>
    <cellStyle name="Percent 2 2 2" xfId="4064"/>
    <cellStyle name="Percent 2 2 3" xfId="4065"/>
    <cellStyle name="Percent 2 2 4" xfId="4066"/>
    <cellStyle name="Percent 2 2 4 2" xfId="4067"/>
    <cellStyle name="Percent 2 2 4 2 2" xfId="4068"/>
    <cellStyle name="Percent 2 2 4 2 2 2" xfId="4069"/>
    <cellStyle name="Percent 2 2 4 2 3" xfId="4070"/>
    <cellStyle name="Percent 2 2 4 3" xfId="4071"/>
    <cellStyle name="Percent 2 2 4 3 2" xfId="4072"/>
    <cellStyle name="Percent 2 2 4 4" xfId="4073"/>
    <cellStyle name="Percent 2 2 5" xfId="4074"/>
    <cellStyle name="Percent 2 2 6" xfId="4075"/>
    <cellStyle name="Percent 2 3" xfId="4076"/>
    <cellStyle name="Percent 2 4" xfId="4077"/>
    <cellStyle name="Percent 2 5" xfId="4078"/>
    <cellStyle name="Percent 2 5 2" xfId="4079"/>
    <cellStyle name="Percent 2 5 2 2" xfId="4080"/>
    <cellStyle name="Percent 2 5 2 2 2" xfId="4081"/>
    <cellStyle name="Percent 2 5 2 2 2 2" xfId="4082"/>
    <cellStyle name="Percent 2 5 2 2 3" xfId="4083"/>
    <cellStyle name="Percent 2 5 2 3" xfId="4084"/>
    <cellStyle name="Percent 2 5 2 3 2" xfId="4085"/>
    <cellStyle name="Percent 2 5 2 4" xfId="4086"/>
    <cellStyle name="Percent 2 5 3" xfId="4087"/>
    <cellStyle name="Percent 2 5 3 2" xfId="4088"/>
    <cellStyle name="Percent 2 5 3 2 2" xfId="4089"/>
    <cellStyle name="Percent 2 5 3 2 2 2" xfId="4090"/>
    <cellStyle name="Percent 2 5 3 2 3" xfId="4091"/>
    <cellStyle name="Percent 2 5 3 3" xfId="4092"/>
    <cellStyle name="Percent 2 5 3 3 2" xfId="4093"/>
    <cellStyle name="Percent 2 5 3 4" xfId="4094"/>
    <cellStyle name="Percent 2 5 4" xfId="4095"/>
    <cellStyle name="Percent 2 5 4 2" xfId="4096"/>
    <cellStyle name="Percent 2 5 4 2 2" xfId="4097"/>
    <cellStyle name="Percent 2 5 4 3" xfId="4098"/>
    <cellStyle name="Percent 2 5 5" xfId="4099"/>
    <cellStyle name="Percent 2 5 5 2" xfId="4100"/>
    <cellStyle name="Percent 2 5 6" xfId="4101"/>
    <cellStyle name="Percent 2 6" xfId="4102"/>
    <cellStyle name="Percent 2 6 2" xfId="4103"/>
    <cellStyle name="Percent 2 6 2 2" xfId="4104"/>
    <cellStyle name="Percent 2 6 2 2 2" xfId="4105"/>
    <cellStyle name="Percent 2 6 2 2 2 2" xfId="4106"/>
    <cellStyle name="Percent 2 6 2 2 3" xfId="4107"/>
    <cellStyle name="Percent 2 6 2 3" xfId="4108"/>
    <cellStyle name="Percent 2 6 2 3 2" xfId="4109"/>
    <cellStyle name="Percent 2 6 2 4" xfId="4110"/>
    <cellStyle name="Percent 2 6 3" xfId="4111"/>
    <cellStyle name="Percent 2 6 3 2" xfId="4112"/>
    <cellStyle name="Percent 2 6 3 2 2" xfId="4113"/>
    <cellStyle name="Percent 2 6 3 2 2 2" xfId="4114"/>
    <cellStyle name="Percent 2 6 3 2 3" xfId="4115"/>
    <cellStyle name="Percent 2 6 3 3" xfId="4116"/>
    <cellStyle name="Percent 2 6 3 3 2" xfId="4117"/>
    <cellStyle name="Percent 2 6 3 4" xfId="4118"/>
    <cellStyle name="Percent 2 6 4" xfId="4119"/>
    <cellStyle name="Percent 2 6 4 2" xfId="4120"/>
    <cellStyle name="Percent 2 6 4 2 2" xfId="4121"/>
    <cellStyle name="Percent 2 6 4 3" xfId="4122"/>
    <cellStyle name="Percent 2 6 5" xfId="4123"/>
    <cellStyle name="Percent 2 6 5 2" xfId="4124"/>
    <cellStyle name="Percent 2 6 6" xfId="4125"/>
    <cellStyle name="Percent 2 7" xfId="4126"/>
    <cellStyle name="Percent 2 7 2" xfId="4127"/>
    <cellStyle name="Percent 2 7 3" xfId="4128"/>
    <cellStyle name="Percent 2 7 4" xfId="4129"/>
    <cellStyle name="Percent 2 7 4 2" xfId="4130"/>
    <cellStyle name="Percent 2 7 4 2 2" xfId="4131"/>
    <cellStyle name="Percent 2 7 4 3" xfId="4132"/>
    <cellStyle name="Percent 2 7 5" xfId="4133"/>
    <cellStyle name="Percent 2 7 5 2" xfId="4134"/>
    <cellStyle name="Percent 2 7 6" xfId="4135"/>
    <cellStyle name="Percent 2 8" xfId="4136"/>
    <cellStyle name="Percent 2 8 2" xfId="4137"/>
    <cellStyle name="Percent 2 8 2 2" xfId="4138"/>
    <cellStyle name="Percent 2 8 2 2 2" xfId="4139"/>
    <cellStyle name="Percent 2 8 2 3" xfId="4140"/>
    <cellStyle name="Percent 2 8 3" xfId="4141"/>
    <cellStyle name="Percent 2 8 3 2" xfId="4142"/>
    <cellStyle name="Percent 2 8 4" xfId="4143"/>
    <cellStyle name="Percent 2 9" xfId="4144"/>
    <cellStyle name="Percent 3" xfId="4145"/>
    <cellStyle name="Percent 3 2" xfId="4146"/>
    <cellStyle name="Percent 3 2 2" xfId="4147"/>
    <cellStyle name="Percent 3 2 2 2" xfId="4148"/>
    <cellStyle name="Percent 3 2 3" xfId="4149"/>
    <cellStyle name="Percent 3 2 4" xfId="4150"/>
    <cellStyle name="Percent 3 3" xfId="4151"/>
    <cellStyle name="Percent 3 4" xfId="4152"/>
    <cellStyle name="Percent 4" xfId="4153"/>
    <cellStyle name="Percent 4 2" xfId="4154"/>
    <cellStyle name="Percent 4 2 2" xfId="4155"/>
    <cellStyle name="Percent 4 2 3" xfId="4156"/>
    <cellStyle name="Percent 4 3" xfId="4157"/>
    <cellStyle name="Percent 4 3 2" xfId="4158"/>
    <cellStyle name="Percent 4 3 2 2" xfId="4159"/>
    <cellStyle name="Percent 4 3 3" xfId="4160"/>
    <cellStyle name="Percent 4 4" xfId="4161"/>
    <cellStyle name="Percent 5" xfId="4162"/>
    <cellStyle name="Percent 5 2" xfId="4163"/>
    <cellStyle name="Percent 5 2 2" xfId="4164"/>
    <cellStyle name="Percent 5 2 2 2" xfId="4165"/>
    <cellStyle name="Percent 5 2 3" xfId="4166"/>
    <cellStyle name="Percent 6" xfId="4167"/>
    <cellStyle name="Percent 6 2" xfId="4168"/>
    <cellStyle name="Percent 6 2 2" xfId="4169"/>
    <cellStyle name="Percent 6 2 2 2" xfId="4170"/>
    <cellStyle name="Percent 6 2 3" xfId="4171"/>
    <cellStyle name="Percent 6 3" xfId="4172"/>
    <cellStyle name="Percent 6 3 2" xfId="4173"/>
    <cellStyle name="Percent 6 3 2 2" xfId="4174"/>
    <cellStyle name="Percent 6 3 3" xfId="4175"/>
    <cellStyle name="Percent 7" xfId="4176"/>
    <cellStyle name="Percent 7 2" xfId="4177"/>
    <cellStyle name="Percent 7 2 2" xfId="4178"/>
    <cellStyle name="Percent 7 2 2 2" xfId="4179"/>
    <cellStyle name="Percent 7 2 3" xfId="4180"/>
    <cellStyle name="Percent 7 3" xfId="4181"/>
    <cellStyle name="Percent 7 3 2" xfId="4182"/>
    <cellStyle name="Percent 7 4" xfId="4183"/>
    <cellStyle name="Percent 8" xfId="4184"/>
    <cellStyle name="Percent 9" xfId="4185"/>
    <cellStyle name="Percent Hard" xfId="4186"/>
    <cellStyle name="percentage" xfId="4187"/>
    <cellStyle name="PercentChange" xfId="4188"/>
    <cellStyle name="PLAN1" xfId="4189"/>
    <cellStyle name="Porcentaje" xfId="4190"/>
    <cellStyle name="Pourcentage_Profit &amp; Loss" xfId="4191"/>
    <cellStyle name="PrePop Currency (0)" xfId="4192"/>
    <cellStyle name="PrePop Currency (2)" xfId="4193"/>
    <cellStyle name="PrePop Units (0)" xfId="4194"/>
    <cellStyle name="PrePop Units (1)" xfId="4195"/>
    <cellStyle name="PrePop Units (2)" xfId="4196"/>
    <cellStyle name="Procenten" xfId="4197"/>
    <cellStyle name="Procenten estimate" xfId="4198"/>
    <cellStyle name="Procenten_EMI" xfId="4199"/>
    <cellStyle name="Profit figure" xfId="4200"/>
    <cellStyle name="Protected" xfId="4201"/>
    <cellStyle name="ProtectedDates" xfId="4202"/>
    <cellStyle name="PSChar" xfId="4203"/>
    <cellStyle name="PSDate" xfId="4204"/>
    <cellStyle name="PSDec" xfId="4205"/>
    <cellStyle name="PSHeading" xfId="4206"/>
    <cellStyle name="PSInt" xfId="4207"/>
    <cellStyle name="PSSpacer" xfId="4208"/>
    <cellStyle name="RatioX" xfId="4209"/>
    <cellStyle name="Red font" xfId="4210"/>
    <cellStyle name="ref" xfId="4211"/>
    <cellStyle name="Right" xfId="4212"/>
    <cellStyle name="Salomon Logo" xfId="4213"/>
    <cellStyle name="ScripFactor" xfId="4214"/>
    <cellStyle name="SectionHeading" xfId="4215"/>
    <cellStyle name="Shade" xfId="4216"/>
    <cellStyle name="Shaded" xfId="4217"/>
    <cellStyle name="Single Accounting" xfId="4218"/>
    <cellStyle name="SingleLineAcctgn" xfId="4219"/>
    <cellStyle name="SingleLinePercent" xfId="4220"/>
    <cellStyle name="Source Superscript" xfId="4221"/>
    <cellStyle name="Source Text" xfId="4222"/>
    <cellStyle name="ssp " xfId="4223"/>
    <cellStyle name="Standard" xfId="4224"/>
    <cellStyle name="Style 1" xfId="4225"/>
    <cellStyle name="Style 10" xfId="4226"/>
    <cellStyle name="Style 100" xfId="4227"/>
    <cellStyle name="Style 101" xfId="4228"/>
    <cellStyle name="Style 102" xfId="4229"/>
    <cellStyle name="Style 103" xfId="4230"/>
    <cellStyle name="Style 104" xfId="4231"/>
    <cellStyle name="Style 105" xfId="4232"/>
    <cellStyle name="Style 106" xfId="4233"/>
    <cellStyle name="Style 107" xfId="4234"/>
    <cellStyle name="Style 108" xfId="4235"/>
    <cellStyle name="Style 109" xfId="4236"/>
    <cellStyle name="Style 11" xfId="4237"/>
    <cellStyle name="Style 110" xfId="4238"/>
    <cellStyle name="Style 111" xfId="4239"/>
    <cellStyle name="Style 112" xfId="4240"/>
    <cellStyle name="Style 113" xfId="4241"/>
    <cellStyle name="Style 114" xfId="4242"/>
    <cellStyle name="Style 115" xfId="4243"/>
    <cellStyle name="Style 116" xfId="4244"/>
    <cellStyle name="Style 117" xfId="4245"/>
    <cellStyle name="Style 118" xfId="4246"/>
    <cellStyle name="Style 119" xfId="4247"/>
    <cellStyle name="Style 12" xfId="4248"/>
    <cellStyle name="Style 120" xfId="4249"/>
    <cellStyle name="Style 121" xfId="4250"/>
    <cellStyle name="Style 122" xfId="4251"/>
    <cellStyle name="Style 123" xfId="4252"/>
    <cellStyle name="Style 124" xfId="4253"/>
    <cellStyle name="Style 125" xfId="4254"/>
    <cellStyle name="Style 126" xfId="4255"/>
    <cellStyle name="Style 127" xfId="4256"/>
    <cellStyle name="Style 128" xfId="4257"/>
    <cellStyle name="Style 129" xfId="4258"/>
    <cellStyle name="Style 13" xfId="4259"/>
    <cellStyle name="Style 130" xfId="4260"/>
    <cellStyle name="Style 131" xfId="4261"/>
    <cellStyle name="Style 132" xfId="4262"/>
    <cellStyle name="Style 133" xfId="4263"/>
    <cellStyle name="Style 134" xfId="4264"/>
    <cellStyle name="Style 135" xfId="4265"/>
    <cellStyle name="Style 136" xfId="4266"/>
    <cellStyle name="Style 137" xfId="4267"/>
    <cellStyle name="Style 138" xfId="4268"/>
    <cellStyle name="Style 139" xfId="4269"/>
    <cellStyle name="Style 14" xfId="4270"/>
    <cellStyle name="Style 140" xfId="4271"/>
    <cellStyle name="Style 141" xfId="4272"/>
    <cellStyle name="Style 142" xfId="4273"/>
    <cellStyle name="Style 143" xfId="4274"/>
    <cellStyle name="Style 144" xfId="4275"/>
    <cellStyle name="Style 145" xfId="4276"/>
    <cellStyle name="Style 146" xfId="4277"/>
    <cellStyle name="Style 147" xfId="4278"/>
    <cellStyle name="Style 148" xfId="4279"/>
    <cellStyle name="Style 149" xfId="4280"/>
    <cellStyle name="Style 15" xfId="4281"/>
    <cellStyle name="Style 150" xfId="4282"/>
    <cellStyle name="Style 151" xfId="4283"/>
    <cellStyle name="Style 152" xfId="4284"/>
    <cellStyle name="Style 153" xfId="4285"/>
    <cellStyle name="Style 154" xfId="4286"/>
    <cellStyle name="Style 155" xfId="4287"/>
    <cellStyle name="Style 156" xfId="4288"/>
    <cellStyle name="Style 157" xfId="4289"/>
    <cellStyle name="Style 158" xfId="4290"/>
    <cellStyle name="Style 159" xfId="4291"/>
    <cellStyle name="Style 16" xfId="4292"/>
    <cellStyle name="Style 160" xfId="4293"/>
    <cellStyle name="Style 161" xfId="4294"/>
    <cellStyle name="Style 162" xfId="4295"/>
    <cellStyle name="Style 163" xfId="4296"/>
    <cellStyle name="Style 164" xfId="4297"/>
    <cellStyle name="Style 165" xfId="4298"/>
    <cellStyle name="Style 166" xfId="4299"/>
    <cellStyle name="Style 167" xfId="4300"/>
    <cellStyle name="Style 168" xfId="4301"/>
    <cellStyle name="Style 169" xfId="4302"/>
    <cellStyle name="Style 17" xfId="4303"/>
    <cellStyle name="Style 170" xfId="4304"/>
    <cellStyle name="Style 171" xfId="4305"/>
    <cellStyle name="Style 172" xfId="4306"/>
    <cellStyle name="Style 173" xfId="4307"/>
    <cellStyle name="Style 174" xfId="4308"/>
    <cellStyle name="Style 175" xfId="4309"/>
    <cellStyle name="Style 176" xfId="4310"/>
    <cellStyle name="Style 177" xfId="4311"/>
    <cellStyle name="Style 178" xfId="4312"/>
    <cellStyle name="Style 179" xfId="4313"/>
    <cellStyle name="Style 18" xfId="4314"/>
    <cellStyle name="Style 180" xfId="4315"/>
    <cellStyle name="Style 181" xfId="4316"/>
    <cellStyle name="Style 182" xfId="4317"/>
    <cellStyle name="Style 183" xfId="4318"/>
    <cellStyle name="Style 184" xfId="4319"/>
    <cellStyle name="Style 185" xfId="4320"/>
    <cellStyle name="Style 186" xfId="4321"/>
    <cellStyle name="Style 187" xfId="4322"/>
    <cellStyle name="Style 188" xfId="4323"/>
    <cellStyle name="Style 189" xfId="4324"/>
    <cellStyle name="Style 19" xfId="4325"/>
    <cellStyle name="Style 190" xfId="4326"/>
    <cellStyle name="Style 191" xfId="4327"/>
    <cellStyle name="Style 192" xfId="4328"/>
    <cellStyle name="Style 193" xfId="4329"/>
    <cellStyle name="Style 194" xfId="4330"/>
    <cellStyle name="Style 195" xfId="4331"/>
    <cellStyle name="Style 196" xfId="4332"/>
    <cellStyle name="Style 197" xfId="4333"/>
    <cellStyle name="Style 198" xfId="4334"/>
    <cellStyle name="Style 199" xfId="4335"/>
    <cellStyle name="Style 2" xfId="4336"/>
    <cellStyle name="Style 20" xfId="4337"/>
    <cellStyle name="Style 200" xfId="4338"/>
    <cellStyle name="Style 201" xfId="4339"/>
    <cellStyle name="Style 202" xfId="4340"/>
    <cellStyle name="Style 203" xfId="4341"/>
    <cellStyle name="Style 204" xfId="4342"/>
    <cellStyle name="Style 205" xfId="4343"/>
    <cellStyle name="Style 206" xfId="4344"/>
    <cellStyle name="Style 207" xfId="4345"/>
    <cellStyle name="Style 208" xfId="4346"/>
    <cellStyle name="Style 209" xfId="4347"/>
    <cellStyle name="Style 21" xfId="4348"/>
    <cellStyle name="Style 21 2" xfId="4349"/>
    <cellStyle name="Style 22" xfId="4350"/>
    <cellStyle name="Style 22 2" xfId="4351"/>
    <cellStyle name="Style 22 3" xfId="4352"/>
    <cellStyle name="Style 22 4" xfId="4353"/>
    <cellStyle name="Style 23" xfId="4354"/>
    <cellStyle name="Style 23 2" xfId="4355"/>
    <cellStyle name="Style 23 3" xfId="4356"/>
    <cellStyle name="Style 24" xfId="4357"/>
    <cellStyle name="Style 24 2" xfId="4358"/>
    <cellStyle name="Style 24 3" xfId="4359"/>
    <cellStyle name="Style 24 4" xfId="4360"/>
    <cellStyle name="Style 25" xfId="4361"/>
    <cellStyle name="Style 25 2" xfId="4362"/>
    <cellStyle name="Style 25 3" xfId="4363"/>
    <cellStyle name="Style 26" xfId="4364"/>
    <cellStyle name="Style 26 2" xfId="4365"/>
    <cellStyle name="Style 26 3" xfId="4366"/>
    <cellStyle name="Style 26 4" xfId="4367"/>
    <cellStyle name="Style 27" xfId="4368"/>
    <cellStyle name="Style 28" xfId="4369"/>
    <cellStyle name="Style 29" xfId="4370"/>
    <cellStyle name="Style 3" xfId="4371"/>
    <cellStyle name="Style 30" xfId="4372"/>
    <cellStyle name="Style 31" xfId="4373"/>
    <cellStyle name="Style 32" xfId="4374"/>
    <cellStyle name="Style 33" xfId="4375"/>
    <cellStyle name="Style 34" xfId="4376"/>
    <cellStyle name="Style 35" xfId="4377"/>
    <cellStyle name="Style 36" xfId="4378"/>
    <cellStyle name="Style 37" xfId="4379"/>
    <cellStyle name="Style 38" xfId="4380"/>
    <cellStyle name="Style 39" xfId="4381"/>
    <cellStyle name="Style 4" xfId="4382"/>
    <cellStyle name="Style 40" xfId="4383"/>
    <cellStyle name="Style 41" xfId="4384"/>
    <cellStyle name="Style 42" xfId="4385"/>
    <cellStyle name="Style 43" xfId="4386"/>
    <cellStyle name="Style 44" xfId="4387"/>
    <cellStyle name="Style 45" xfId="4388"/>
    <cellStyle name="Style 46" xfId="4389"/>
    <cellStyle name="Style 47" xfId="4390"/>
    <cellStyle name="Style 48" xfId="4391"/>
    <cellStyle name="Style 49" xfId="4392"/>
    <cellStyle name="Style 5" xfId="4393"/>
    <cellStyle name="Style 50" xfId="4394"/>
    <cellStyle name="Style 51" xfId="4395"/>
    <cellStyle name="Style 52" xfId="4396"/>
    <cellStyle name="Style 53" xfId="4397"/>
    <cellStyle name="Style 54" xfId="4398"/>
    <cellStyle name="Style 55" xfId="4399"/>
    <cellStyle name="Style 56" xfId="4400"/>
    <cellStyle name="Style 57" xfId="4401"/>
    <cellStyle name="Style 58" xfId="4402"/>
    <cellStyle name="Style 59" xfId="4403"/>
    <cellStyle name="Style 6" xfId="4404"/>
    <cellStyle name="Style 60" xfId="4405"/>
    <cellStyle name="Style 61" xfId="4406"/>
    <cellStyle name="Style 62" xfId="4407"/>
    <cellStyle name="Style 63" xfId="4408"/>
    <cellStyle name="Style 64" xfId="4409"/>
    <cellStyle name="Style 65" xfId="4410"/>
    <cellStyle name="Style 66" xfId="4411"/>
    <cellStyle name="Style 67" xfId="4412"/>
    <cellStyle name="Style 68" xfId="4413"/>
    <cellStyle name="Style 69" xfId="4414"/>
    <cellStyle name="Style 7" xfId="4415"/>
    <cellStyle name="Style 70" xfId="4416"/>
    <cellStyle name="Style 71" xfId="4417"/>
    <cellStyle name="Style 72" xfId="4418"/>
    <cellStyle name="Style 73" xfId="4419"/>
    <cellStyle name="Style 74" xfId="4420"/>
    <cellStyle name="Style 75" xfId="4421"/>
    <cellStyle name="Style 76" xfId="4422"/>
    <cellStyle name="Style 77" xfId="4423"/>
    <cellStyle name="Style 78" xfId="4424"/>
    <cellStyle name="Style 79" xfId="4425"/>
    <cellStyle name="Style 8" xfId="4426"/>
    <cellStyle name="Style 80" xfId="4427"/>
    <cellStyle name="Style 81" xfId="4428"/>
    <cellStyle name="Style 82" xfId="4429"/>
    <cellStyle name="Style 83" xfId="4430"/>
    <cellStyle name="Style 84" xfId="4431"/>
    <cellStyle name="Style 85" xfId="4432"/>
    <cellStyle name="Style 86" xfId="4433"/>
    <cellStyle name="Style 87" xfId="4434"/>
    <cellStyle name="Style 88" xfId="4435"/>
    <cellStyle name="Style 89" xfId="4436"/>
    <cellStyle name="Style 9" xfId="4437"/>
    <cellStyle name="Style 90" xfId="4438"/>
    <cellStyle name="Style 91" xfId="4439"/>
    <cellStyle name="Style 92" xfId="4440"/>
    <cellStyle name="Style 93" xfId="4441"/>
    <cellStyle name="Style 94" xfId="4442"/>
    <cellStyle name="Style 95" xfId="4443"/>
    <cellStyle name="Style 96" xfId="4444"/>
    <cellStyle name="Style 97" xfId="4445"/>
    <cellStyle name="Style 98" xfId="4446"/>
    <cellStyle name="Style 99" xfId="4447"/>
    <cellStyle name="STYLE1" xfId="4448"/>
    <cellStyle name="STYLE2" xfId="4449"/>
    <cellStyle name="STYLE3" xfId="4450"/>
    <cellStyle name="Subhead" xfId="4451"/>
    <cellStyle name="Subtotal_left" xfId="4452"/>
    <cellStyle name="SwitchCell" xfId="4453"/>
    <cellStyle name="t" xfId="4454"/>
    <cellStyle name="Table Col Head" xfId="4455"/>
    <cellStyle name="Table Head" xfId="4456"/>
    <cellStyle name="Table Head Aligned" xfId="4457"/>
    <cellStyle name="Table Head Blue" xfId="4458"/>
    <cellStyle name="Table Head Green" xfId="4459"/>
    <cellStyle name="Table Head_Val_Sum_Graph" xfId="4460"/>
    <cellStyle name="Table Sub Head" xfId="4461"/>
    <cellStyle name="Table Text" xfId="4462"/>
    <cellStyle name="Table Title" xfId="4463"/>
    <cellStyle name="Table Units" xfId="4464"/>
    <cellStyle name="Table_Header" xfId="4465"/>
    <cellStyle name="TableBorder" xfId="4466"/>
    <cellStyle name="TableColumnHeader" xfId="4467"/>
    <cellStyle name="TableHeading" xfId="4468"/>
    <cellStyle name="TableHighlight" xfId="4469"/>
    <cellStyle name="TableNote" xfId="4470"/>
    <cellStyle name="test a style" xfId="4471"/>
    <cellStyle name="Text 1" xfId="4472"/>
    <cellStyle name="Text Head 1" xfId="4473"/>
    <cellStyle name="Text Indent A" xfId="4474"/>
    <cellStyle name="Text Indent B" xfId="4475"/>
    <cellStyle name="Text Indent C" xfId="4476"/>
    <cellStyle name="Text Wrap" xfId="4477"/>
    <cellStyle name="Time" xfId="4478"/>
    <cellStyle name="Times 10" xfId="4479"/>
    <cellStyle name="Times 12" xfId="4480"/>
    <cellStyle name="Times New Roman" xfId="4481"/>
    <cellStyle name="Title 2" xfId="4482"/>
    <cellStyle name="Title 2 2" xfId="4483"/>
    <cellStyle name="Title 3" xfId="4484"/>
    <cellStyle name="title1" xfId="4485"/>
    <cellStyle name="title2" xfId="4486"/>
    <cellStyle name="Title-2" xfId="4487"/>
    <cellStyle name="Titles" xfId="4488"/>
    <cellStyle name="titre_col" xfId="4489"/>
    <cellStyle name="TOC" xfId="4490"/>
    <cellStyle name="Total 2" xfId="4491"/>
    <cellStyle name="Total 2 10" xfId="4492"/>
    <cellStyle name="Total 2 2" xfId="4493"/>
    <cellStyle name="Total 2 2 2" xfId="4494"/>
    <cellStyle name="Total 2 3" xfId="4495"/>
    <cellStyle name="Total 2 4" xfId="4496"/>
    <cellStyle name="Total 2 5" xfId="4497"/>
    <cellStyle name="Total 2 6" xfId="4498"/>
    <cellStyle name="Total 2 7" xfId="4499"/>
    <cellStyle name="Total 2 8" xfId="4500"/>
    <cellStyle name="Total 2 9" xfId="4501"/>
    <cellStyle name="Total 3" xfId="4502"/>
    <cellStyle name="Total Bold" xfId="4503"/>
    <cellStyle name="Totals" xfId="4504"/>
    <cellStyle name="Underline_Single" xfId="4505"/>
    <cellStyle name="UnProtectedCalc" xfId="4506"/>
    <cellStyle name="Valuta (0)_Sheet1" xfId="4507"/>
    <cellStyle name="Valuta_piv_polio" xfId="4508"/>
    <cellStyle name="Währung [0]_A17 - 31.03.1998" xfId="4509"/>
    <cellStyle name="Währung_A17 - 31.03.1998" xfId="4510"/>
    <cellStyle name="Warburg" xfId="4511"/>
    <cellStyle name="Warning Text 2" xfId="4512"/>
    <cellStyle name="Warning Text 2 2" xfId="4513"/>
    <cellStyle name="Warning Text 2 3" xfId="4514"/>
    <cellStyle name="Warning Text 2 4" xfId="4515"/>
    <cellStyle name="Warning Text 2 5" xfId="4516"/>
    <cellStyle name="Warning Text 2 6" xfId="4517"/>
    <cellStyle name="Warning Text 2 7" xfId="4518"/>
    <cellStyle name="Warning Text 2 8" xfId="4519"/>
    <cellStyle name="Warning Text 2 9" xfId="4520"/>
    <cellStyle name="Warning Text 3" xfId="4521"/>
    <cellStyle name="wild guess" xfId="4522"/>
    <cellStyle name="Wildguess" xfId="4523"/>
    <cellStyle name="Year" xfId="4524"/>
    <cellStyle name="Year Estimate" xfId="4525"/>
    <cellStyle name="Year, Actual" xfId="4526"/>
    <cellStyle name="YearE_ Pies " xfId="4527"/>
    <cellStyle name="YearFormat" xfId="4528"/>
    <cellStyle name="Yen" xfId="4529"/>
    <cellStyle name="YesNo" xfId="4530"/>
    <cellStyle name="쬞\?1@" xfId="4531"/>
    <cellStyle name="千位分隔 2" xfId="4532"/>
    <cellStyle name="常规 2" xfId="4533"/>
    <cellStyle name="標準_car_JP" xfId="4534"/>
  </cellStyles>
  <dxfs count="24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S\Portfolio%20of%20Programs%20-%20Consolidated%20View\Reports\Final%202015%20Results\71%20Working%20Files\PROGRAMS\Portfolio%20of%20Programs%20-%20Consolidated%20View\Reports\LDC%20Quarterly%20Report%20Template\Results%20by%20LD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3"/>
      <sheetName val="C6"/>
      <sheetName val="B17"/>
      <sheetName val="LDC Targets"/>
      <sheetName val="Notes"/>
      <sheetName val="All Programs"/>
      <sheetName val="Savings Calculation"/>
      <sheetName val="Sheet2"/>
      <sheetName val="Funding Mechanism List"/>
      <sheetName val="LDC List"/>
      <sheetName val="Program List"/>
      <sheetName val="Framework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 xml:space="preserve">Algoma Power Inc.   </v>
          </cell>
          <cell r="B3">
            <v>1</v>
          </cell>
          <cell r="C3">
            <v>1.28</v>
          </cell>
          <cell r="D3">
            <v>7.37</v>
          </cell>
        </row>
        <row r="4">
          <cell r="A4" t="str">
            <v xml:space="preserve">Atikokan Hydro Inc.   </v>
          </cell>
          <cell r="B4">
            <v>2</v>
          </cell>
          <cell r="C4">
            <v>0.2</v>
          </cell>
          <cell r="D4">
            <v>1.1599999999999999</v>
          </cell>
        </row>
        <row r="5">
          <cell r="A5" t="str">
            <v xml:space="preserve">Attawapiskat Power Corporation   </v>
          </cell>
          <cell r="B5">
            <v>3</v>
          </cell>
          <cell r="C5">
            <v>7.0000000000000007E-2</v>
          </cell>
          <cell r="D5">
            <v>0.28999999999999998</v>
          </cell>
        </row>
        <row r="6">
          <cell r="A6" t="str">
            <v xml:space="preserve">Bluewater Power Distribution Corporation  </v>
          </cell>
          <cell r="B6">
            <v>4</v>
          </cell>
          <cell r="C6">
            <v>10.65</v>
          </cell>
          <cell r="D6">
            <v>53.73</v>
          </cell>
        </row>
        <row r="7">
          <cell r="A7" t="str">
            <v xml:space="preserve">Brant County Power Inc.  </v>
          </cell>
          <cell r="B7">
            <v>5</v>
          </cell>
          <cell r="C7">
            <v>3.3</v>
          </cell>
          <cell r="D7">
            <v>9.85</v>
          </cell>
        </row>
        <row r="8">
          <cell r="A8" t="str">
            <v xml:space="preserve">Brantford Power Inc.   </v>
          </cell>
          <cell r="B8">
            <v>6</v>
          </cell>
          <cell r="C8">
            <v>11.38</v>
          </cell>
          <cell r="D8">
            <v>48.92</v>
          </cell>
        </row>
        <row r="9">
          <cell r="A9" t="str">
            <v xml:space="preserve">Burlington Hydro Inc.   </v>
          </cell>
          <cell r="B9">
            <v>7</v>
          </cell>
          <cell r="C9">
            <v>21.95</v>
          </cell>
          <cell r="D9">
            <v>82.37</v>
          </cell>
        </row>
        <row r="10">
          <cell r="A10" t="str">
            <v xml:space="preserve">COLLUS Power Corporation   </v>
          </cell>
          <cell r="B10">
            <v>8</v>
          </cell>
          <cell r="C10">
            <v>3.14</v>
          </cell>
          <cell r="D10">
            <v>14.97</v>
          </cell>
        </row>
        <row r="11">
          <cell r="A11" t="str">
            <v>Cambridge and North Dumfries Hydro Inc.</v>
          </cell>
          <cell r="B11">
            <v>9</v>
          </cell>
          <cell r="C11">
            <v>17.68</v>
          </cell>
          <cell r="D11">
            <v>73.66</v>
          </cell>
        </row>
        <row r="12">
          <cell r="A12" t="str">
            <v xml:space="preserve">Canadian Niagara Power Inc.  </v>
          </cell>
          <cell r="B12">
            <v>10</v>
          </cell>
          <cell r="C12">
            <v>4.07</v>
          </cell>
          <cell r="D12">
            <v>15.81</v>
          </cell>
        </row>
        <row r="13">
          <cell r="A13" t="str">
            <v xml:space="preserve">Centre Wellington Hydro Ltd.  </v>
          </cell>
          <cell r="B13">
            <v>11</v>
          </cell>
          <cell r="C13">
            <v>1.64</v>
          </cell>
          <cell r="D13">
            <v>7.81</v>
          </cell>
        </row>
        <row r="14">
          <cell r="A14" t="str">
            <v xml:space="preserve">Chapleau Public Utilities Corporation  </v>
          </cell>
          <cell r="B14">
            <v>12</v>
          </cell>
          <cell r="C14">
            <v>0.17</v>
          </cell>
          <cell r="D14">
            <v>1.21</v>
          </cell>
        </row>
        <row r="15">
          <cell r="A15" t="str">
            <v xml:space="preserve">Chatham-Kent Hydro Inc.   </v>
          </cell>
          <cell r="B15">
            <v>13</v>
          </cell>
          <cell r="C15">
            <v>9.67</v>
          </cell>
          <cell r="D15">
            <v>37.28</v>
          </cell>
        </row>
        <row r="16">
          <cell r="A16" t="str">
            <v xml:space="preserve">Clinton Power Corporation   </v>
          </cell>
          <cell r="B16">
            <v>14</v>
          </cell>
          <cell r="C16">
            <v>0.32</v>
          </cell>
          <cell r="D16">
            <v>1.38</v>
          </cell>
        </row>
        <row r="17">
          <cell r="A17" t="str">
            <v xml:space="preserve">Cooperative Hydro Embrun Inc.  </v>
          </cell>
          <cell r="B17">
            <v>15</v>
          </cell>
          <cell r="C17">
            <v>0.34</v>
          </cell>
          <cell r="D17">
            <v>1.1200000000000001</v>
          </cell>
        </row>
        <row r="18">
          <cell r="A18" t="str">
            <v xml:space="preserve">E.L.K. Energy Inc.   </v>
          </cell>
          <cell r="B18">
            <v>16</v>
          </cell>
          <cell r="C18">
            <v>2.69</v>
          </cell>
          <cell r="D18">
            <v>8.25</v>
          </cell>
        </row>
        <row r="19">
          <cell r="A19" t="str">
            <v xml:space="preserve">ENWIN Utilities Ltd.   </v>
          </cell>
          <cell r="B19">
            <v>17</v>
          </cell>
          <cell r="C19">
            <v>26.81</v>
          </cell>
          <cell r="D19">
            <v>117.89</v>
          </cell>
        </row>
        <row r="20">
          <cell r="A20" t="str">
            <v xml:space="preserve">Enersource Hydro Mississauga Inc.  </v>
          </cell>
          <cell r="B20">
            <v>18</v>
          </cell>
          <cell r="C20">
            <v>92.98</v>
          </cell>
          <cell r="D20">
            <v>417.22</v>
          </cell>
        </row>
        <row r="21">
          <cell r="A21" t="str">
            <v xml:space="preserve">Erie Thames Powerlines Corporation  </v>
          </cell>
          <cell r="B21">
            <v>19</v>
          </cell>
          <cell r="C21">
            <v>4.28</v>
          </cell>
          <cell r="D21">
            <v>18.600000000000001</v>
          </cell>
        </row>
        <row r="22">
          <cell r="A22" t="str">
            <v xml:space="preserve">Espanola Regional Hydro Distribution Corporation </v>
          </cell>
          <cell r="B22">
            <v>20</v>
          </cell>
          <cell r="C22">
            <v>0.52</v>
          </cell>
          <cell r="D22">
            <v>2.76</v>
          </cell>
        </row>
        <row r="23">
          <cell r="A23" t="str">
            <v xml:space="preserve">Essex Powerlines Corporation   </v>
          </cell>
          <cell r="B23">
            <v>21</v>
          </cell>
          <cell r="C23">
            <v>7.19</v>
          </cell>
          <cell r="D23">
            <v>21.54</v>
          </cell>
        </row>
        <row r="24">
          <cell r="A24" t="str">
            <v xml:space="preserve">Festival Hydro Inc.   </v>
          </cell>
          <cell r="B24">
            <v>22</v>
          </cell>
          <cell r="C24">
            <v>6.23</v>
          </cell>
          <cell r="D24">
            <v>29.25</v>
          </cell>
        </row>
        <row r="25">
          <cell r="A25" t="str">
            <v xml:space="preserve">Fort Albany Power Corporation  </v>
          </cell>
          <cell r="B25">
            <v>23</v>
          </cell>
          <cell r="C25">
            <v>0.05</v>
          </cell>
          <cell r="D25">
            <v>0.24</v>
          </cell>
        </row>
        <row r="26">
          <cell r="A26" t="str">
            <v xml:space="preserve">Fort Frances Power Corporation  </v>
          </cell>
          <cell r="B26">
            <v>24</v>
          </cell>
          <cell r="C26">
            <v>0.61</v>
          </cell>
          <cell r="D26">
            <v>3.64</v>
          </cell>
        </row>
        <row r="27">
          <cell r="A27" t="str">
            <v xml:space="preserve">Greater Sudbury Hydro Inc.  </v>
          </cell>
          <cell r="B27">
            <v>25</v>
          </cell>
          <cell r="C27">
            <v>8.2200000000000006</v>
          </cell>
          <cell r="D27">
            <v>43.71</v>
          </cell>
        </row>
        <row r="28">
          <cell r="A28" t="str">
            <v xml:space="preserve">Grimsby Power Inc.   </v>
          </cell>
          <cell r="B28">
            <v>26</v>
          </cell>
          <cell r="C28">
            <v>2.06</v>
          </cell>
          <cell r="D28">
            <v>7.76</v>
          </cell>
        </row>
        <row r="29">
          <cell r="A29" t="str">
            <v xml:space="preserve">Guelph Hydro Electric Systems Inc. </v>
          </cell>
          <cell r="B29">
            <v>27</v>
          </cell>
          <cell r="C29">
            <v>16.71</v>
          </cell>
          <cell r="D29">
            <v>79.53</v>
          </cell>
        </row>
        <row r="30">
          <cell r="A30" t="str">
            <v xml:space="preserve">Haldimand County Hydro Inc.  </v>
          </cell>
          <cell r="B30">
            <v>28</v>
          </cell>
          <cell r="C30">
            <v>2.85</v>
          </cell>
          <cell r="D30">
            <v>13.3</v>
          </cell>
        </row>
        <row r="31">
          <cell r="A31" t="str">
            <v xml:space="preserve">Halton Hills Hydro Inc.  </v>
          </cell>
          <cell r="B31">
            <v>29</v>
          </cell>
          <cell r="C31">
            <v>6.15</v>
          </cell>
          <cell r="D31">
            <v>22.48</v>
          </cell>
        </row>
        <row r="32">
          <cell r="A32" t="str">
            <v xml:space="preserve">Hearst Power Distribution Company Limited </v>
          </cell>
          <cell r="B32">
            <v>30</v>
          </cell>
          <cell r="C32">
            <v>0.68</v>
          </cell>
          <cell r="D32">
            <v>3.91</v>
          </cell>
        </row>
        <row r="33">
          <cell r="A33" t="str">
            <v xml:space="preserve">Horizon Utilities Corporation   </v>
          </cell>
          <cell r="B33">
            <v>31</v>
          </cell>
          <cell r="C33">
            <v>60.36</v>
          </cell>
          <cell r="D33">
            <v>281.42</v>
          </cell>
        </row>
        <row r="34">
          <cell r="A34" t="str">
            <v xml:space="preserve">Hydro 2000 Inc.   </v>
          </cell>
          <cell r="B34">
            <v>32</v>
          </cell>
          <cell r="C34">
            <v>0.19</v>
          </cell>
          <cell r="D34">
            <v>1.04</v>
          </cell>
        </row>
        <row r="35">
          <cell r="A35" t="str">
            <v xml:space="preserve">Hydro Hawkesbury Inc.   </v>
          </cell>
          <cell r="B35">
            <v>33</v>
          </cell>
          <cell r="C35">
            <v>1.82</v>
          </cell>
          <cell r="D35">
            <v>9.2799999999999994</v>
          </cell>
        </row>
        <row r="36">
          <cell r="A36" t="str">
            <v xml:space="preserve">Hydro One Brampton Networks Inc. </v>
          </cell>
          <cell r="B36">
            <v>34</v>
          </cell>
          <cell r="C36">
            <v>45.61</v>
          </cell>
          <cell r="D36">
            <v>189.54</v>
          </cell>
        </row>
        <row r="37">
          <cell r="A37" t="str">
            <v xml:space="preserve">Hydro One Networks Inc.  </v>
          </cell>
          <cell r="B37">
            <v>35</v>
          </cell>
          <cell r="C37">
            <v>213.66</v>
          </cell>
          <cell r="D37">
            <v>1130.21</v>
          </cell>
        </row>
        <row r="38">
          <cell r="A38" t="str">
            <v xml:space="preserve">Hydro Ottawa Limited   </v>
          </cell>
          <cell r="B38">
            <v>36</v>
          </cell>
          <cell r="C38">
            <v>85.26</v>
          </cell>
          <cell r="D38">
            <v>374.73</v>
          </cell>
        </row>
        <row r="39">
          <cell r="A39" t="str">
            <v xml:space="preserve">Innisfil Hydro Distribution Systems Limited </v>
          </cell>
          <cell r="B39">
            <v>37</v>
          </cell>
          <cell r="C39">
            <v>2.5</v>
          </cell>
          <cell r="D39">
            <v>9.1999999999999993</v>
          </cell>
        </row>
        <row r="40">
          <cell r="A40" t="str">
            <v xml:space="preserve">Kashechewan Power Corporation   </v>
          </cell>
          <cell r="B40">
            <v>38</v>
          </cell>
          <cell r="C40">
            <v>7.0000000000000007E-2</v>
          </cell>
          <cell r="D40">
            <v>0.33</v>
          </cell>
        </row>
        <row r="41">
          <cell r="A41" t="str">
            <v xml:space="preserve">Kenora Hydro Electric Corporation Ltd. </v>
          </cell>
          <cell r="B41">
            <v>39</v>
          </cell>
          <cell r="C41">
            <v>0.86</v>
          </cell>
          <cell r="D41">
            <v>5.22</v>
          </cell>
        </row>
        <row r="42">
          <cell r="A42" t="str">
            <v xml:space="preserve">Kingston Hydro Corporation   </v>
          </cell>
          <cell r="B42">
            <v>40</v>
          </cell>
          <cell r="C42">
            <v>6.63</v>
          </cell>
          <cell r="D42">
            <v>37.159999999999997</v>
          </cell>
        </row>
        <row r="43">
          <cell r="A43" t="str">
            <v xml:space="preserve">Kitchener-Wilmot Hydro Inc.   </v>
          </cell>
          <cell r="B43">
            <v>41</v>
          </cell>
          <cell r="C43">
            <v>21.56</v>
          </cell>
          <cell r="D43">
            <v>90.29</v>
          </cell>
        </row>
        <row r="44">
          <cell r="A44" t="str">
            <v xml:space="preserve">Lakefront Utilities Inc.   </v>
          </cell>
          <cell r="B44">
            <v>42</v>
          </cell>
          <cell r="C44">
            <v>2.77</v>
          </cell>
          <cell r="D44">
            <v>13.59</v>
          </cell>
        </row>
        <row r="45">
          <cell r="A45" t="str">
            <v xml:space="preserve">Lakeland Power Distribution Ltd.  </v>
          </cell>
          <cell r="B45">
            <v>43</v>
          </cell>
          <cell r="C45">
            <v>2.3199999999999998</v>
          </cell>
          <cell r="D45">
            <v>10.18</v>
          </cell>
        </row>
        <row r="46">
          <cell r="A46" t="str">
            <v xml:space="preserve">London Hydro Inc.   </v>
          </cell>
          <cell r="B46">
            <v>44</v>
          </cell>
          <cell r="C46">
            <v>41.44</v>
          </cell>
          <cell r="D46">
            <v>156.63999999999999</v>
          </cell>
        </row>
        <row r="47">
          <cell r="A47" t="str">
            <v xml:space="preserve">Middlesex Power Distribution Corporation  </v>
          </cell>
          <cell r="B47">
            <v>45</v>
          </cell>
          <cell r="C47">
            <v>2.4500000000000002</v>
          </cell>
          <cell r="D47">
            <v>9.25</v>
          </cell>
        </row>
        <row r="48">
          <cell r="A48" t="str">
            <v xml:space="preserve">Midland Power Utility Corporation  </v>
          </cell>
          <cell r="B48">
            <v>46</v>
          </cell>
          <cell r="C48">
            <v>2.39</v>
          </cell>
          <cell r="D48">
            <v>10.82</v>
          </cell>
        </row>
        <row r="49">
          <cell r="A49" t="str">
            <v xml:space="preserve">Milton Hydro Distribution Inc.  </v>
          </cell>
          <cell r="B49">
            <v>47</v>
          </cell>
          <cell r="C49">
            <v>8.0500000000000007</v>
          </cell>
          <cell r="D49">
            <v>33.5</v>
          </cell>
        </row>
        <row r="50">
          <cell r="A50" t="str">
            <v>Newmarket - Tay Power Distribution Ltd.</v>
          </cell>
          <cell r="B50">
            <v>48</v>
          </cell>
          <cell r="C50">
            <v>8.76</v>
          </cell>
          <cell r="D50">
            <v>33.049999999999997</v>
          </cell>
        </row>
        <row r="51">
          <cell r="A51" t="str">
            <v xml:space="preserve">Niagara Peninsula Energy Inc.  </v>
          </cell>
          <cell r="B51">
            <v>49</v>
          </cell>
          <cell r="C51">
            <v>15.49</v>
          </cell>
          <cell r="D51">
            <v>58.04</v>
          </cell>
        </row>
        <row r="52">
          <cell r="A52" t="str">
            <v xml:space="preserve">Niagara-on-the-Lake Hydro Inc.   </v>
          </cell>
          <cell r="B52">
            <v>50</v>
          </cell>
          <cell r="C52">
            <v>2.42</v>
          </cell>
          <cell r="D52">
            <v>8.27</v>
          </cell>
        </row>
        <row r="53">
          <cell r="A53" t="str">
            <v xml:space="preserve">Norfolk Power Distribution Inc.  </v>
          </cell>
          <cell r="B53">
            <v>51</v>
          </cell>
          <cell r="C53">
            <v>4.25</v>
          </cell>
          <cell r="D53">
            <v>15.68</v>
          </cell>
        </row>
        <row r="54">
          <cell r="A54" t="str">
            <v xml:space="preserve">North Bay Hydro Distribution Limited </v>
          </cell>
          <cell r="B54">
            <v>52</v>
          </cell>
          <cell r="C54">
            <v>5.05</v>
          </cell>
          <cell r="D54">
            <v>26.1</v>
          </cell>
        </row>
        <row r="55">
          <cell r="A55" t="str">
            <v xml:space="preserve">Northern Ontario Wires Inc.  </v>
          </cell>
          <cell r="B55">
            <v>53</v>
          </cell>
          <cell r="C55">
            <v>1.06</v>
          </cell>
          <cell r="D55">
            <v>5.88</v>
          </cell>
        </row>
        <row r="56">
          <cell r="A56" t="str">
            <v xml:space="preserve">Oakville Hydro Electricity Distribution Inc. </v>
          </cell>
          <cell r="B56">
            <v>54</v>
          </cell>
          <cell r="C56">
            <v>20.7</v>
          </cell>
          <cell r="D56">
            <v>74.06</v>
          </cell>
        </row>
        <row r="57">
          <cell r="A57" t="str">
            <v xml:space="preserve">Orangeville Hydro Limited   </v>
          </cell>
          <cell r="B57">
            <v>55</v>
          </cell>
          <cell r="C57">
            <v>2.78</v>
          </cell>
          <cell r="D57">
            <v>11.82</v>
          </cell>
        </row>
        <row r="58">
          <cell r="A58" t="str">
            <v xml:space="preserve">Orillia Power Distribution Corporation  </v>
          </cell>
          <cell r="B58">
            <v>56</v>
          </cell>
          <cell r="C58">
            <v>3.07</v>
          </cell>
          <cell r="D58">
            <v>15.05</v>
          </cell>
        </row>
        <row r="59">
          <cell r="A59" t="str">
            <v xml:space="preserve">Oshawa PUC Networks Inc.  </v>
          </cell>
          <cell r="B59">
            <v>57</v>
          </cell>
          <cell r="C59">
            <v>12.52</v>
          </cell>
          <cell r="D59">
            <v>52.24</v>
          </cell>
        </row>
        <row r="60">
          <cell r="A60" t="str">
            <v xml:space="preserve">Ottawa River Power Corporation  </v>
          </cell>
          <cell r="B60">
            <v>58</v>
          </cell>
          <cell r="C60">
            <v>1.61</v>
          </cell>
          <cell r="D60">
            <v>8.9700000000000006</v>
          </cell>
        </row>
        <row r="61">
          <cell r="A61" t="str">
            <v xml:space="preserve">PUC Distribution Inc.   </v>
          </cell>
          <cell r="B61">
            <v>59</v>
          </cell>
          <cell r="C61">
            <v>5.58</v>
          </cell>
          <cell r="D61">
            <v>30.83</v>
          </cell>
        </row>
        <row r="62">
          <cell r="A62" t="str">
            <v xml:space="preserve">Parry Sound Power Corporation  </v>
          </cell>
          <cell r="B62">
            <v>60</v>
          </cell>
          <cell r="C62">
            <v>0.74</v>
          </cell>
          <cell r="D62">
            <v>4.16</v>
          </cell>
        </row>
        <row r="63">
          <cell r="A63" t="str">
            <v xml:space="preserve">Peterborough Distribution Incorporated   </v>
          </cell>
          <cell r="B63">
            <v>61</v>
          </cell>
          <cell r="C63">
            <v>8.7200000000000006</v>
          </cell>
          <cell r="D63">
            <v>38.450000000000003</v>
          </cell>
        </row>
        <row r="64">
          <cell r="A64" t="str">
            <v xml:space="preserve">Port Colborne Hydro Inc.  </v>
          </cell>
          <cell r="B64">
            <v>62</v>
          </cell>
          <cell r="C64">
            <v>2.33</v>
          </cell>
          <cell r="D64">
            <v>9.27</v>
          </cell>
        </row>
        <row r="65">
          <cell r="A65" t="str">
            <v xml:space="preserve">PowerStream Inc.    </v>
          </cell>
          <cell r="B65">
            <v>63</v>
          </cell>
          <cell r="C65">
            <v>95.57</v>
          </cell>
          <cell r="D65">
            <v>407.34</v>
          </cell>
        </row>
        <row r="66">
          <cell r="A66" t="str">
            <v xml:space="preserve">Renfrew Hydro Inc.   </v>
          </cell>
          <cell r="B66">
            <v>64</v>
          </cell>
          <cell r="C66">
            <v>1.05</v>
          </cell>
          <cell r="D66">
            <v>4.8600000000000003</v>
          </cell>
        </row>
        <row r="67">
          <cell r="A67" t="str">
            <v xml:space="preserve">Rideau St. Lawrence Distribution Inc. </v>
          </cell>
          <cell r="B67">
            <v>65</v>
          </cell>
          <cell r="C67">
            <v>1.22</v>
          </cell>
          <cell r="D67">
            <v>5.0999999999999996</v>
          </cell>
        </row>
        <row r="68">
          <cell r="A68" t="str">
            <v xml:space="preserve">Sioux Lookout Hydro Inc.  </v>
          </cell>
          <cell r="B68">
            <v>66</v>
          </cell>
          <cell r="C68">
            <v>0.51</v>
          </cell>
          <cell r="D68">
            <v>3.32</v>
          </cell>
        </row>
        <row r="69">
          <cell r="A69" t="str">
            <v xml:space="preserve">St. Thomas Energy Inc.  </v>
          </cell>
          <cell r="B69">
            <v>67</v>
          </cell>
          <cell r="C69">
            <v>3.94</v>
          </cell>
          <cell r="D69">
            <v>14.92</v>
          </cell>
        </row>
        <row r="70">
          <cell r="A70" t="str">
            <v>Thunder Bay Hydro Electricity Distribution Inc.</v>
          </cell>
          <cell r="B70">
            <v>68</v>
          </cell>
          <cell r="C70">
            <v>8.48</v>
          </cell>
          <cell r="D70">
            <v>47.38</v>
          </cell>
        </row>
        <row r="71">
          <cell r="A71" t="str">
            <v xml:space="preserve">Tillsonburg Hydro Inc.   </v>
          </cell>
          <cell r="B71">
            <v>69</v>
          </cell>
          <cell r="C71">
            <v>2.29</v>
          </cell>
          <cell r="D71">
            <v>10.25</v>
          </cell>
        </row>
        <row r="72">
          <cell r="A72" t="str">
            <v xml:space="preserve">Toronto Hydro-Electric System Limited  </v>
          </cell>
          <cell r="B72">
            <v>70</v>
          </cell>
          <cell r="C72">
            <v>286.27</v>
          </cell>
          <cell r="D72">
            <v>1303.99</v>
          </cell>
        </row>
        <row r="73">
          <cell r="A73" t="str">
            <v xml:space="preserve">Veridian Connections Inc.   </v>
          </cell>
          <cell r="B73">
            <v>71</v>
          </cell>
          <cell r="C73">
            <v>29.05</v>
          </cell>
          <cell r="D73">
            <v>115.74</v>
          </cell>
        </row>
        <row r="74">
          <cell r="A74" t="str">
            <v xml:space="preserve">Wasaga Distribution Inc.   </v>
          </cell>
          <cell r="B74">
            <v>72</v>
          </cell>
          <cell r="C74">
            <v>1.34</v>
          </cell>
          <cell r="D74">
            <v>4.01</v>
          </cell>
        </row>
        <row r="75">
          <cell r="A75" t="str">
            <v xml:space="preserve">Waterloo North Hydro Inc.  </v>
          </cell>
          <cell r="B75">
            <v>73</v>
          </cell>
          <cell r="C75">
            <v>15.79</v>
          </cell>
          <cell r="D75">
            <v>66.489999999999995</v>
          </cell>
        </row>
        <row r="76">
          <cell r="A76" t="str">
            <v xml:space="preserve">Welland Hydro-Electric System Corp.  </v>
          </cell>
          <cell r="B76">
            <v>74</v>
          </cell>
          <cell r="C76">
            <v>5.56</v>
          </cell>
          <cell r="D76">
            <v>20.6</v>
          </cell>
        </row>
        <row r="77">
          <cell r="A77" t="str">
            <v xml:space="preserve">Wellington North Power Inc.  </v>
          </cell>
          <cell r="B77">
            <v>75</v>
          </cell>
          <cell r="C77">
            <v>0.93</v>
          </cell>
          <cell r="D77">
            <v>4.5199999999999996</v>
          </cell>
        </row>
        <row r="78">
          <cell r="A78" t="str">
            <v xml:space="preserve">West Coast Huron Energy Inc. </v>
          </cell>
          <cell r="B78">
            <v>76</v>
          </cell>
          <cell r="C78">
            <v>0.88</v>
          </cell>
          <cell r="D78">
            <v>8.2799999999999994</v>
          </cell>
        </row>
        <row r="79">
          <cell r="A79" t="str">
            <v xml:space="preserve">West Perth Power Inc.  </v>
          </cell>
          <cell r="B79">
            <v>77</v>
          </cell>
          <cell r="C79">
            <v>0.62</v>
          </cell>
          <cell r="D79">
            <v>2.99</v>
          </cell>
        </row>
        <row r="80">
          <cell r="A80" t="str">
            <v xml:space="preserve">Westario Power Inc.   </v>
          </cell>
          <cell r="B80">
            <v>78</v>
          </cell>
          <cell r="C80">
            <v>4.24</v>
          </cell>
          <cell r="D80">
            <v>20.95</v>
          </cell>
        </row>
        <row r="81">
          <cell r="A81" t="str">
            <v xml:space="preserve">Whitby Hydro Electric Corporation  </v>
          </cell>
          <cell r="B81">
            <v>79</v>
          </cell>
          <cell r="C81">
            <v>10.9</v>
          </cell>
          <cell r="D81">
            <v>39.07</v>
          </cell>
        </row>
        <row r="82">
          <cell r="A82" t="str">
            <v xml:space="preserve">Woodstock Hydro Services Inc.  </v>
          </cell>
          <cell r="B82">
            <v>80</v>
          </cell>
          <cell r="C82">
            <v>4.49</v>
          </cell>
          <cell r="D82">
            <v>18.88</v>
          </cell>
        </row>
        <row r="83">
          <cell r="B83" t="str">
            <v>Total</v>
          </cell>
          <cell r="C83">
            <v>1330.04</v>
          </cell>
          <cell r="D83">
            <v>5999.9699999999984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FB23"/>
  <sheetViews>
    <sheetView workbookViewId="0">
      <pane ySplit="6" topLeftCell="A7" activePane="bottomLeft" state="frozen"/>
      <selection pane="bottomLeft" activeCell="J18" sqref="J18:K20"/>
    </sheetView>
  </sheetViews>
  <sheetFormatPr defaultColWidth="9.140625" defaultRowHeight="11.25"/>
  <cols>
    <col min="1" max="1" width="2.7109375" style="1" customWidth="1"/>
    <col min="2" max="2" width="6.140625" style="1" customWidth="1"/>
    <col min="3" max="3" width="4.85546875" style="1" customWidth="1"/>
    <col min="4" max="4" width="5.5703125" style="1" customWidth="1"/>
    <col min="5" max="5" width="17.28515625" style="1" customWidth="1"/>
    <col min="6" max="7" width="8.85546875" style="1" customWidth="1"/>
    <col min="8" max="8" width="11.7109375" style="1" customWidth="1"/>
    <col min="9" max="9" width="1.140625" style="1" customWidth="1"/>
    <col min="10" max="10" width="10.28515625" style="1" customWidth="1"/>
    <col min="11" max="11" width="38.5703125" style="1" bestFit="1" customWidth="1"/>
    <col min="12" max="12" width="13.5703125" style="1" customWidth="1"/>
    <col min="13" max="17" width="7.140625" style="1" customWidth="1"/>
    <col min="18" max="18" width="1.140625" style="1" customWidth="1"/>
    <col min="19" max="19" width="8.7109375" style="1" customWidth="1"/>
    <col min="20" max="20" width="6.28515625" style="1" customWidth="1"/>
    <col min="21" max="23" width="11.5703125" style="1" customWidth="1"/>
    <col min="24" max="24" width="8.28515625" style="1" bestFit="1" customWidth="1"/>
    <col min="25" max="25" width="6.85546875" style="1" bestFit="1" customWidth="1"/>
    <col min="26" max="26" width="6.85546875" style="1" customWidth="1"/>
    <col min="27" max="27" width="10" style="1" bestFit="1" customWidth="1"/>
    <col min="28" max="28" width="7.5703125" style="1" bestFit="1" customWidth="1"/>
    <col min="29" max="29" width="1.140625" style="1" customWidth="1"/>
    <col min="30" max="30" width="6.28515625" style="1" customWidth="1"/>
    <col min="31" max="32" width="7.5703125" style="1" customWidth="1"/>
    <col min="33" max="33" width="1.140625" style="1" customWidth="1"/>
    <col min="34" max="34" width="8.7109375" style="1" customWidth="1"/>
    <col min="35" max="35" width="6.85546875" style="1" customWidth="1"/>
    <col min="36" max="36" width="1.140625" style="1" customWidth="1"/>
    <col min="37" max="37" width="5.5703125" style="1" customWidth="1"/>
    <col min="38" max="38" width="6.5703125" style="1" customWidth="1"/>
    <col min="39" max="39" width="5.5703125" style="1" customWidth="1"/>
    <col min="40" max="40" width="6.5703125" style="1" customWidth="1"/>
    <col min="41" max="41" width="1.140625" style="1" customWidth="1"/>
    <col min="42" max="45" width="7.7109375" style="1" customWidth="1"/>
    <col min="46" max="46" width="1.140625" style="1" customWidth="1"/>
    <col min="47" max="50" width="7.7109375" style="1" customWidth="1"/>
    <col min="51" max="51" width="1.140625" style="1" customWidth="1"/>
    <col min="52" max="59" width="7.85546875" style="1" customWidth="1"/>
    <col min="60" max="62" width="7" style="1" customWidth="1"/>
    <col min="63" max="66" width="5.7109375" style="1" customWidth="1"/>
    <col min="67" max="69" width="4.85546875" style="1" customWidth="1"/>
    <col min="70" max="77" width="4" style="1" customWidth="1"/>
    <col min="78" max="78" width="1.28515625" style="1" customWidth="1"/>
    <col min="79" max="84" width="4.85546875" style="1" customWidth="1"/>
    <col min="85" max="104" width="4" style="1" customWidth="1"/>
    <col min="105" max="105" width="1.28515625" style="1" customWidth="1"/>
    <col min="106" max="113" width="7.85546875" style="1" customWidth="1"/>
    <col min="114" max="116" width="7" style="1" customWidth="1"/>
    <col min="117" max="120" width="5.7109375" style="1" customWidth="1"/>
    <col min="121" max="123" width="4.85546875" style="1" customWidth="1"/>
    <col min="124" max="131" width="4" style="1" customWidth="1"/>
    <col min="132" max="132" width="1.28515625" style="1" customWidth="1"/>
    <col min="133" max="138" width="4.85546875" style="1" customWidth="1"/>
    <col min="139" max="158" width="4" style="1" customWidth="1"/>
    <col min="159" max="16384" width="9.140625" style="1"/>
  </cols>
  <sheetData>
    <row r="1" spans="2:158">
      <c r="I1" s="2"/>
      <c r="R1" s="2"/>
      <c r="AC1" s="2"/>
      <c r="AG1" s="2"/>
    </row>
    <row r="2" spans="2:158" ht="15.75">
      <c r="B2" s="3" t="s">
        <v>0</v>
      </c>
      <c r="C2" s="4"/>
      <c r="D2" s="4"/>
      <c r="I2" s="2"/>
      <c r="R2" s="2"/>
      <c r="AC2" s="2"/>
      <c r="AG2" s="2"/>
    </row>
    <row r="3" spans="2:158" ht="5.0999999999999996" customHeight="1">
      <c r="I3" s="2"/>
      <c r="R3" s="2"/>
      <c r="AC3" s="2"/>
      <c r="AG3" s="2"/>
    </row>
    <row r="4" spans="2:158" ht="30" customHeight="1">
      <c r="B4" s="52" t="s">
        <v>1</v>
      </c>
      <c r="C4" s="52" t="s">
        <v>2</v>
      </c>
      <c r="D4" s="52" t="s">
        <v>3</v>
      </c>
      <c r="E4" s="52" t="s">
        <v>4</v>
      </c>
      <c r="F4" s="52" t="s">
        <v>5</v>
      </c>
      <c r="G4" s="52" t="s">
        <v>6</v>
      </c>
      <c r="H4" s="52" t="s">
        <v>7</v>
      </c>
      <c r="I4" s="5"/>
      <c r="J4" s="52" t="s">
        <v>8</v>
      </c>
      <c r="K4" s="52" t="s">
        <v>9</v>
      </c>
      <c r="L4" s="52" t="s">
        <v>10</v>
      </c>
      <c r="M4" s="52" t="s">
        <v>11</v>
      </c>
      <c r="N4" s="52" t="s">
        <v>12</v>
      </c>
      <c r="O4" s="52" t="s">
        <v>13</v>
      </c>
      <c r="P4" s="52" t="s">
        <v>14</v>
      </c>
      <c r="Q4" s="52" t="s">
        <v>15</v>
      </c>
      <c r="R4" s="5"/>
      <c r="S4" s="52" t="s">
        <v>16</v>
      </c>
      <c r="T4" s="52" t="s">
        <v>17</v>
      </c>
      <c r="U4" s="52" t="s">
        <v>18</v>
      </c>
      <c r="V4" s="52" t="s">
        <v>19</v>
      </c>
      <c r="W4" s="52" t="s">
        <v>20</v>
      </c>
      <c r="X4" s="52" t="s">
        <v>21</v>
      </c>
      <c r="Y4" s="52" t="s">
        <v>22</v>
      </c>
      <c r="Z4" s="6" t="s">
        <v>23</v>
      </c>
      <c r="AA4" s="52" t="s">
        <v>24</v>
      </c>
      <c r="AB4" s="52" t="s">
        <v>25</v>
      </c>
      <c r="AC4" s="5"/>
      <c r="AD4" s="52" t="s">
        <v>26</v>
      </c>
      <c r="AE4" s="52" t="s">
        <v>27</v>
      </c>
      <c r="AF4" s="52" t="s">
        <v>28</v>
      </c>
      <c r="AG4" s="5"/>
      <c r="AH4" s="56" t="s">
        <v>29</v>
      </c>
      <c r="AI4" s="57"/>
      <c r="AK4" s="56" t="s">
        <v>30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7"/>
    </row>
    <row r="5" spans="2:158" ht="30" customHeight="1">
      <c r="B5" s="53"/>
      <c r="C5" s="53"/>
      <c r="D5" s="53"/>
      <c r="E5" s="53"/>
      <c r="F5" s="53"/>
      <c r="G5" s="53"/>
      <c r="H5" s="53"/>
      <c r="I5" s="5"/>
      <c r="J5" s="53"/>
      <c r="K5" s="53"/>
      <c r="L5" s="53"/>
      <c r="M5" s="53"/>
      <c r="N5" s="53"/>
      <c r="O5" s="53"/>
      <c r="P5" s="53"/>
      <c r="Q5" s="53"/>
      <c r="R5" s="5"/>
      <c r="S5" s="53"/>
      <c r="T5" s="53"/>
      <c r="U5" s="53"/>
      <c r="V5" s="53"/>
      <c r="W5" s="53"/>
      <c r="X5" s="53"/>
      <c r="Y5" s="53"/>
      <c r="Z5" s="7"/>
      <c r="AA5" s="53"/>
      <c r="AB5" s="53"/>
      <c r="AC5" s="5"/>
      <c r="AD5" s="53"/>
      <c r="AE5" s="53"/>
      <c r="AF5" s="53"/>
      <c r="AG5" s="5"/>
      <c r="AH5" s="54" t="s">
        <v>31</v>
      </c>
      <c r="AI5" s="55"/>
      <c r="AK5" s="54" t="s">
        <v>32</v>
      </c>
      <c r="AL5" s="55"/>
      <c r="AM5" s="54" t="s">
        <v>33</v>
      </c>
      <c r="AN5" s="55"/>
      <c r="AO5" s="8"/>
      <c r="AP5" s="54" t="s">
        <v>31</v>
      </c>
      <c r="AQ5" s="55"/>
      <c r="AR5" s="54" t="s">
        <v>34</v>
      </c>
      <c r="AS5" s="55"/>
      <c r="AT5" s="8"/>
      <c r="AU5" s="54" t="s">
        <v>35</v>
      </c>
      <c r="AV5" s="55"/>
      <c r="AW5" s="54" t="s">
        <v>36</v>
      </c>
      <c r="AX5" s="55"/>
      <c r="AY5" s="8"/>
      <c r="AZ5" s="9" t="s">
        <v>37</v>
      </c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1"/>
      <c r="BZ5" s="8"/>
      <c r="CA5" s="9" t="s">
        <v>38</v>
      </c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1"/>
      <c r="DA5" s="8"/>
      <c r="DB5" s="9" t="s">
        <v>39</v>
      </c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1"/>
      <c r="EB5" s="8"/>
      <c r="EC5" s="9" t="s">
        <v>40</v>
      </c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1"/>
    </row>
    <row r="6" spans="2:158" ht="60" customHeight="1">
      <c r="B6" s="7"/>
      <c r="C6" s="7"/>
      <c r="D6" s="7"/>
      <c r="E6" s="7"/>
      <c r="F6" s="7"/>
      <c r="G6" s="7"/>
      <c r="H6" s="7"/>
      <c r="I6" s="12"/>
      <c r="J6" s="13"/>
      <c r="K6" s="13"/>
      <c r="L6" s="13"/>
      <c r="M6" s="13"/>
      <c r="N6" s="13"/>
      <c r="O6" s="13"/>
      <c r="P6" s="13"/>
      <c r="Q6" s="13"/>
      <c r="R6" s="12"/>
      <c r="S6" s="13"/>
      <c r="T6" s="13"/>
      <c r="U6" s="13"/>
      <c r="V6" s="13"/>
      <c r="W6" s="13"/>
      <c r="X6" s="13"/>
      <c r="Y6" s="13"/>
      <c r="Z6" s="13" t="s">
        <v>41</v>
      </c>
      <c r="AA6" s="7"/>
      <c r="AB6" s="13"/>
      <c r="AC6" s="12"/>
      <c r="AD6" s="13"/>
      <c r="AE6" s="13"/>
      <c r="AF6" s="13"/>
      <c r="AG6" s="12"/>
      <c r="AH6" s="14" t="s">
        <v>42</v>
      </c>
      <c r="AI6" s="14" t="s">
        <v>43</v>
      </c>
      <c r="AK6" s="14" t="s">
        <v>44</v>
      </c>
      <c r="AL6" s="14" t="s">
        <v>45</v>
      </c>
      <c r="AM6" s="14" t="s">
        <v>44</v>
      </c>
      <c r="AN6" s="14" t="s">
        <v>45</v>
      </c>
      <c r="AP6" s="14" t="s">
        <v>42</v>
      </c>
      <c r="AQ6" s="14" t="s">
        <v>43</v>
      </c>
      <c r="AR6" s="14" t="s">
        <v>42</v>
      </c>
      <c r="AS6" s="14" t="s">
        <v>43</v>
      </c>
      <c r="AU6" s="14" t="s">
        <v>42</v>
      </c>
      <c r="AV6" s="14" t="s">
        <v>43</v>
      </c>
      <c r="AW6" s="14" t="s">
        <v>42</v>
      </c>
      <c r="AX6" s="14" t="s">
        <v>43</v>
      </c>
      <c r="AZ6" s="15">
        <v>2015</v>
      </c>
      <c r="BA6" s="15">
        <v>2016</v>
      </c>
      <c r="BB6" s="15">
        <v>2017</v>
      </c>
      <c r="BC6" s="15">
        <v>2018</v>
      </c>
      <c r="BD6" s="15">
        <v>2019</v>
      </c>
      <c r="BE6" s="15">
        <v>2020</v>
      </c>
      <c r="BF6" s="15">
        <v>2021</v>
      </c>
      <c r="BG6" s="15">
        <v>2022</v>
      </c>
      <c r="BH6" s="15">
        <v>2023</v>
      </c>
      <c r="BI6" s="15">
        <v>2024</v>
      </c>
      <c r="BJ6" s="15">
        <v>2025</v>
      </c>
      <c r="BK6" s="15">
        <v>2026</v>
      </c>
      <c r="BL6" s="15">
        <v>2027</v>
      </c>
      <c r="BM6" s="15">
        <v>2028</v>
      </c>
      <c r="BN6" s="15">
        <v>2029</v>
      </c>
      <c r="BO6" s="15">
        <v>2030</v>
      </c>
      <c r="BP6" s="15">
        <v>2031</v>
      </c>
      <c r="BQ6" s="15">
        <v>2032</v>
      </c>
      <c r="BR6" s="15">
        <v>2033</v>
      </c>
      <c r="BS6" s="15">
        <v>2034</v>
      </c>
      <c r="BT6" s="15">
        <v>2035</v>
      </c>
      <c r="BU6" s="15">
        <v>2036</v>
      </c>
      <c r="BV6" s="15">
        <v>2037</v>
      </c>
      <c r="BW6" s="15">
        <v>2038</v>
      </c>
      <c r="BX6" s="15">
        <v>2039</v>
      </c>
      <c r="BY6" s="15">
        <v>2040</v>
      </c>
      <c r="CA6" s="15">
        <v>2015</v>
      </c>
      <c r="CB6" s="15">
        <v>2016</v>
      </c>
      <c r="CC6" s="15">
        <v>2017</v>
      </c>
      <c r="CD6" s="15">
        <v>2018</v>
      </c>
      <c r="CE6" s="15">
        <v>2019</v>
      </c>
      <c r="CF6" s="15">
        <v>2020</v>
      </c>
      <c r="CG6" s="15">
        <v>2021</v>
      </c>
      <c r="CH6" s="15">
        <v>2022</v>
      </c>
      <c r="CI6" s="15">
        <v>2023</v>
      </c>
      <c r="CJ6" s="15">
        <v>2024</v>
      </c>
      <c r="CK6" s="15">
        <v>2025</v>
      </c>
      <c r="CL6" s="15">
        <v>2026</v>
      </c>
      <c r="CM6" s="15">
        <v>2027</v>
      </c>
      <c r="CN6" s="15">
        <v>2028</v>
      </c>
      <c r="CO6" s="15">
        <v>2029</v>
      </c>
      <c r="CP6" s="15">
        <v>2030</v>
      </c>
      <c r="CQ6" s="15">
        <v>2031</v>
      </c>
      <c r="CR6" s="15">
        <v>2032</v>
      </c>
      <c r="CS6" s="15">
        <v>2033</v>
      </c>
      <c r="CT6" s="15">
        <v>2034</v>
      </c>
      <c r="CU6" s="15">
        <v>2035</v>
      </c>
      <c r="CV6" s="15">
        <v>2036</v>
      </c>
      <c r="CW6" s="15">
        <v>2037</v>
      </c>
      <c r="CX6" s="15">
        <v>2038</v>
      </c>
      <c r="CY6" s="15">
        <v>2039</v>
      </c>
      <c r="CZ6" s="15">
        <v>2040</v>
      </c>
      <c r="DB6" s="15">
        <v>2015</v>
      </c>
      <c r="DC6" s="15">
        <v>2016</v>
      </c>
      <c r="DD6" s="15">
        <v>2017</v>
      </c>
      <c r="DE6" s="15">
        <v>2018</v>
      </c>
      <c r="DF6" s="15">
        <v>2019</v>
      </c>
      <c r="DG6" s="15">
        <v>2020</v>
      </c>
      <c r="DH6" s="15">
        <v>2021</v>
      </c>
      <c r="DI6" s="15">
        <v>2022</v>
      </c>
      <c r="DJ6" s="15">
        <v>2023</v>
      </c>
      <c r="DK6" s="15">
        <v>2024</v>
      </c>
      <c r="DL6" s="15">
        <v>2025</v>
      </c>
      <c r="DM6" s="15">
        <v>2026</v>
      </c>
      <c r="DN6" s="15">
        <v>2027</v>
      </c>
      <c r="DO6" s="15">
        <v>2028</v>
      </c>
      <c r="DP6" s="15">
        <v>2029</v>
      </c>
      <c r="DQ6" s="15">
        <v>2030</v>
      </c>
      <c r="DR6" s="15">
        <v>2031</v>
      </c>
      <c r="DS6" s="15">
        <v>2032</v>
      </c>
      <c r="DT6" s="15">
        <v>2033</v>
      </c>
      <c r="DU6" s="15">
        <v>2034</v>
      </c>
      <c r="DV6" s="15">
        <v>2035</v>
      </c>
      <c r="DW6" s="15">
        <v>2036</v>
      </c>
      <c r="DX6" s="15">
        <v>2037</v>
      </c>
      <c r="DY6" s="15">
        <v>2038</v>
      </c>
      <c r="DZ6" s="15">
        <v>2039</v>
      </c>
      <c r="EA6" s="15">
        <v>2040</v>
      </c>
      <c r="EC6" s="15">
        <v>2015</v>
      </c>
      <c r="ED6" s="15">
        <v>2016</v>
      </c>
      <c r="EE6" s="15">
        <v>2017</v>
      </c>
      <c r="EF6" s="15">
        <v>2018</v>
      </c>
      <c r="EG6" s="15">
        <v>2019</v>
      </c>
      <c r="EH6" s="15">
        <v>2020</v>
      </c>
      <c r="EI6" s="15">
        <v>2021</v>
      </c>
      <c r="EJ6" s="15">
        <v>2022</v>
      </c>
      <c r="EK6" s="15">
        <v>2023</v>
      </c>
      <c r="EL6" s="15">
        <v>2024</v>
      </c>
      <c r="EM6" s="15">
        <v>2025</v>
      </c>
      <c r="EN6" s="15">
        <v>2026</v>
      </c>
      <c r="EO6" s="15">
        <v>2027</v>
      </c>
      <c r="EP6" s="15">
        <v>2028</v>
      </c>
      <c r="EQ6" s="15">
        <v>2029</v>
      </c>
      <c r="ER6" s="15">
        <v>2030</v>
      </c>
      <c r="ES6" s="15">
        <v>2031</v>
      </c>
      <c r="ET6" s="15">
        <v>2032</v>
      </c>
      <c r="EU6" s="15">
        <v>2033</v>
      </c>
      <c r="EV6" s="15">
        <v>2034</v>
      </c>
      <c r="EW6" s="15">
        <v>2035</v>
      </c>
      <c r="EX6" s="15">
        <v>2036</v>
      </c>
      <c r="EY6" s="15">
        <v>2037</v>
      </c>
      <c r="EZ6" s="15">
        <v>2038</v>
      </c>
      <c r="FA6" s="15">
        <v>2039</v>
      </c>
      <c r="FB6" s="15">
        <v>2040</v>
      </c>
    </row>
    <row r="7" spans="2:158">
      <c r="B7" s="17">
        <v>90663</v>
      </c>
      <c r="C7" s="17" t="s">
        <v>46</v>
      </c>
      <c r="D7" s="17" t="s">
        <v>51</v>
      </c>
      <c r="E7" s="16" t="s">
        <v>52</v>
      </c>
      <c r="F7" s="17" t="s">
        <v>47</v>
      </c>
      <c r="G7" s="17" t="s">
        <v>48</v>
      </c>
      <c r="H7" s="17">
        <v>2015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 t="s">
        <v>53</v>
      </c>
      <c r="T7" s="17" t="s">
        <v>54</v>
      </c>
      <c r="U7" s="22" t="s">
        <v>55</v>
      </c>
      <c r="V7" s="22" t="s">
        <v>56</v>
      </c>
      <c r="W7" s="22" t="s">
        <v>57</v>
      </c>
      <c r="X7" s="19" t="s">
        <v>58</v>
      </c>
      <c r="Y7" s="23">
        <v>76</v>
      </c>
      <c r="Z7" s="19">
        <v>0</v>
      </c>
      <c r="AA7" s="24">
        <v>6688</v>
      </c>
      <c r="AB7" s="20" t="s">
        <v>59</v>
      </c>
      <c r="AC7" s="17"/>
      <c r="AD7" s="17" t="s">
        <v>49</v>
      </c>
      <c r="AE7" s="17"/>
      <c r="AF7" s="17"/>
      <c r="AG7" s="17"/>
      <c r="AH7" s="19">
        <v>44384</v>
      </c>
      <c r="AI7" s="19">
        <v>0</v>
      </c>
      <c r="AJ7" s="17"/>
      <c r="AK7" s="21">
        <v>1.2857185388504406</v>
      </c>
      <c r="AL7" s="21">
        <v>1</v>
      </c>
      <c r="AM7" s="21">
        <v>0.79120464698896864</v>
      </c>
      <c r="AN7" s="21">
        <v>1</v>
      </c>
      <c r="AO7" s="17"/>
      <c r="AP7" s="19">
        <v>57065.331628337961</v>
      </c>
      <c r="AQ7" s="19">
        <v>0</v>
      </c>
      <c r="AR7" s="19">
        <v>57065.331628337961</v>
      </c>
      <c r="AS7" s="19">
        <v>0</v>
      </c>
      <c r="AT7" s="17"/>
      <c r="AU7" s="19">
        <v>45150.35556630756</v>
      </c>
      <c r="AV7" s="19">
        <v>0</v>
      </c>
      <c r="AW7" s="19">
        <v>45150.35556630756</v>
      </c>
      <c r="AX7" s="19">
        <v>0</v>
      </c>
      <c r="AY7" s="17"/>
      <c r="AZ7" s="19">
        <v>57065.331628337961</v>
      </c>
      <c r="BA7" s="19">
        <v>57065.331628337961</v>
      </c>
      <c r="BB7" s="19">
        <v>57065.331628337961</v>
      </c>
      <c r="BC7" s="19">
        <v>57065.331628337961</v>
      </c>
      <c r="BD7" s="19">
        <v>57065.331628337961</v>
      </c>
      <c r="BE7" s="19">
        <v>57065.331628337961</v>
      </c>
      <c r="BF7" s="19">
        <v>57065.331628337961</v>
      </c>
      <c r="BG7" s="19">
        <v>57065.331628337961</v>
      </c>
      <c r="BH7" s="19">
        <v>57065.331628337961</v>
      </c>
      <c r="BI7" s="19">
        <v>57065.331628337961</v>
      </c>
      <c r="BJ7" s="19">
        <v>57065.331628337961</v>
      </c>
      <c r="BK7" s="19">
        <v>57065.331628337961</v>
      </c>
      <c r="BL7" s="19">
        <v>0</v>
      </c>
      <c r="BM7" s="19">
        <v>0</v>
      </c>
      <c r="BN7" s="19">
        <v>0</v>
      </c>
      <c r="BO7" s="19">
        <v>0</v>
      </c>
      <c r="BP7" s="19">
        <v>0</v>
      </c>
      <c r="BQ7" s="19">
        <v>0</v>
      </c>
      <c r="BR7" s="19">
        <v>0</v>
      </c>
      <c r="BS7" s="19">
        <v>0</v>
      </c>
      <c r="BT7" s="19">
        <v>0</v>
      </c>
      <c r="BU7" s="19">
        <v>0</v>
      </c>
      <c r="BV7" s="19">
        <v>0</v>
      </c>
      <c r="BW7" s="19">
        <v>0</v>
      </c>
      <c r="BX7" s="19">
        <v>0</v>
      </c>
      <c r="BY7" s="19">
        <v>0</v>
      </c>
      <c r="BZ7" s="17"/>
      <c r="CA7" s="19">
        <v>0</v>
      </c>
      <c r="CB7" s="19">
        <v>0</v>
      </c>
      <c r="CC7" s="19">
        <v>0</v>
      </c>
      <c r="CD7" s="19">
        <v>0</v>
      </c>
      <c r="CE7" s="19">
        <v>0</v>
      </c>
      <c r="CF7" s="19">
        <v>0</v>
      </c>
      <c r="CG7" s="19">
        <v>0</v>
      </c>
      <c r="CH7" s="19">
        <v>0</v>
      </c>
      <c r="CI7" s="19">
        <v>0</v>
      </c>
      <c r="CJ7" s="19">
        <v>0</v>
      </c>
      <c r="CK7" s="19">
        <v>0</v>
      </c>
      <c r="CL7" s="19">
        <v>0</v>
      </c>
      <c r="CM7" s="19">
        <v>0</v>
      </c>
      <c r="CN7" s="19">
        <v>0</v>
      </c>
      <c r="CO7" s="19">
        <v>0</v>
      </c>
      <c r="CP7" s="19">
        <v>0</v>
      </c>
      <c r="CQ7" s="19">
        <v>0</v>
      </c>
      <c r="CR7" s="19">
        <v>0</v>
      </c>
      <c r="CS7" s="19">
        <v>0</v>
      </c>
      <c r="CT7" s="19">
        <v>0</v>
      </c>
      <c r="CU7" s="19">
        <v>0</v>
      </c>
      <c r="CV7" s="19">
        <v>0</v>
      </c>
      <c r="CW7" s="19">
        <v>0</v>
      </c>
      <c r="CX7" s="19">
        <v>0</v>
      </c>
      <c r="CY7" s="19">
        <v>0</v>
      </c>
      <c r="CZ7" s="19">
        <v>0</v>
      </c>
      <c r="DA7" s="17"/>
      <c r="DB7" s="19">
        <v>45150.35556630756</v>
      </c>
      <c r="DC7" s="19">
        <v>45150.35556630756</v>
      </c>
      <c r="DD7" s="19">
        <v>45150.35556630756</v>
      </c>
      <c r="DE7" s="19">
        <v>45150.35556630756</v>
      </c>
      <c r="DF7" s="19">
        <v>45150.35556630756</v>
      </c>
      <c r="DG7" s="19">
        <v>45150.35556630756</v>
      </c>
      <c r="DH7" s="19">
        <v>45150.35556630756</v>
      </c>
      <c r="DI7" s="19">
        <v>45150.35556630756</v>
      </c>
      <c r="DJ7" s="19">
        <v>45150.35556630756</v>
      </c>
      <c r="DK7" s="19">
        <v>45150.35556630756</v>
      </c>
      <c r="DL7" s="19">
        <v>45150.35556630756</v>
      </c>
      <c r="DM7" s="19">
        <v>45150.35556630756</v>
      </c>
      <c r="DN7" s="19">
        <v>0</v>
      </c>
      <c r="DO7" s="19">
        <v>0</v>
      </c>
      <c r="DP7" s="19">
        <v>0</v>
      </c>
      <c r="DQ7" s="19">
        <v>0</v>
      </c>
      <c r="DR7" s="19">
        <v>0</v>
      </c>
      <c r="DS7" s="19">
        <v>0</v>
      </c>
      <c r="DT7" s="19">
        <v>0</v>
      </c>
      <c r="DU7" s="19">
        <v>0</v>
      </c>
      <c r="DV7" s="19">
        <v>0</v>
      </c>
      <c r="DW7" s="19">
        <v>0</v>
      </c>
      <c r="DX7" s="19">
        <v>0</v>
      </c>
      <c r="DY7" s="19">
        <v>0</v>
      </c>
      <c r="DZ7" s="19">
        <v>0</v>
      </c>
      <c r="EA7" s="19">
        <v>0</v>
      </c>
      <c r="EB7" s="17"/>
      <c r="EC7" s="19">
        <v>0</v>
      </c>
      <c r="ED7" s="19">
        <v>0</v>
      </c>
      <c r="EE7" s="19">
        <v>0</v>
      </c>
      <c r="EF7" s="19">
        <v>0</v>
      </c>
      <c r="EG7" s="19">
        <v>0</v>
      </c>
      <c r="EH7" s="19">
        <v>0</v>
      </c>
      <c r="EI7" s="19">
        <v>0</v>
      </c>
      <c r="EJ7" s="19">
        <v>0</v>
      </c>
      <c r="EK7" s="19">
        <v>0</v>
      </c>
      <c r="EL7" s="19">
        <v>0</v>
      </c>
      <c r="EM7" s="19">
        <v>0</v>
      </c>
      <c r="EN7" s="19">
        <v>0</v>
      </c>
      <c r="EO7" s="19">
        <v>0</v>
      </c>
      <c r="EP7" s="19">
        <v>0</v>
      </c>
      <c r="EQ7" s="19">
        <v>0</v>
      </c>
      <c r="ER7" s="19">
        <v>0</v>
      </c>
      <c r="ES7" s="19">
        <v>0</v>
      </c>
      <c r="ET7" s="19">
        <v>0</v>
      </c>
      <c r="EU7" s="19">
        <v>0</v>
      </c>
      <c r="EV7" s="19">
        <v>0</v>
      </c>
      <c r="EW7" s="19">
        <v>0</v>
      </c>
      <c r="EX7" s="19">
        <v>0</v>
      </c>
      <c r="EY7" s="19">
        <v>0</v>
      </c>
      <c r="EZ7" s="19">
        <v>0</v>
      </c>
      <c r="FA7" s="19">
        <v>0</v>
      </c>
      <c r="FB7" s="19">
        <v>0</v>
      </c>
    </row>
    <row r="8" spans="2:158">
      <c r="B8" s="17">
        <v>90664</v>
      </c>
      <c r="C8" s="17" t="s">
        <v>46</v>
      </c>
      <c r="D8" s="17" t="s">
        <v>51</v>
      </c>
      <c r="E8" s="16" t="s">
        <v>52</v>
      </c>
      <c r="F8" s="17" t="s">
        <v>47</v>
      </c>
      <c r="G8" s="17" t="s">
        <v>48</v>
      </c>
      <c r="H8" s="17">
        <v>2015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 t="s">
        <v>53</v>
      </c>
      <c r="T8" s="17" t="s">
        <v>60</v>
      </c>
      <c r="U8" s="22">
        <v>41324.661192129628</v>
      </c>
      <c r="V8" s="22">
        <v>41645</v>
      </c>
      <c r="W8" s="22">
        <v>42350</v>
      </c>
      <c r="X8" s="19" t="s">
        <v>58</v>
      </c>
      <c r="Y8" s="23">
        <v>5</v>
      </c>
      <c r="Z8" s="19">
        <v>0</v>
      </c>
      <c r="AA8" s="24">
        <v>300</v>
      </c>
      <c r="AB8" s="20" t="s">
        <v>59</v>
      </c>
      <c r="AC8" s="17"/>
      <c r="AD8" s="17" t="s">
        <v>49</v>
      </c>
      <c r="AE8" s="17"/>
      <c r="AF8" s="17"/>
      <c r="AG8" s="17"/>
      <c r="AH8" s="19">
        <v>564</v>
      </c>
      <c r="AI8" s="19">
        <v>0.1</v>
      </c>
      <c r="AJ8" s="17"/>
      <c r="AK8" s="21">
        <v>0.73611459918841937</v>
      </c>
      <c r="AL8" s="21">
        <v>1.0877372206886198</v>
      </c>
      <c r="AM8" s="21">
        <v>0.69115917831415064</v>
      </c>
      <c r="AN8" s="21">
        <v>0.67662347556914526</v>
      </c>
      <c r="AO8" s="17"/>
      <c r="AP8" s="19">
        <v>415.16863394226851</v>
      </c>
      <c r="AQ8" s="19">
        <v>0.10877372206886199</v>
      </c>
      <c r="AR8" s="19">
        <v>415.16863394226851</v>
      </c>
      <c r="AS8" s="19">
        <v>0.10877372206886199</v>
      </c>
      <c r="AT8" s="17"/>
      <c r="AU8" s="19">
        <v>286.94761189734669</v>
      </c>
      <c r="AV8" s="19">
        <v>7.3598853876825632E-2</v>
      </c>
      <c r="AW8" s="19">
        <v>286.94761189734669</v>
      </c>
      <c r="AX8" s="19">
        <v>7.3598853876825632E-2</v>
      </c>
      <c r="AY8" s="17"/>
      <c r="AZ8" s="19">
        <v>415.16863394226851</v>
      </c>
      <c r="BA8" s="19">
        <v>415.16863394226851</v>
      </c>
      <c r="BB8" s="19">
        <v>415.16863394226851</v>
      </c>
      <c r="BC8" s="19">
        <v>415.16863394226851</v>
      </c>
      <c r="BD8" s="19">
        <v>415.16863394226851</v>
      </c>
      <c r="BE8" s="19">
        <v>415.16863394226851</v>
      </c>
      <c r="BF8" s="19">
        <v>415.16863394226851</v>
      </c>
      <c r="BG8" s="19">
        <v>415.16863394226851</v>
      </c>
      <c r="BH8" s="19">
        <v>415.16863394226851</v>
      </c>
      <c r="BI8" s="19">
        <v>415.16863394226851</v>
      </c>
      <c r="BJ8" s="19">
        <v>415.16863394226851</v>
      </c>
      <c r="BK8" s="19">
        <v>415.16863394226851</v>
      </c>
      <c r="BL8" s="19">
        <v>415.16863394226851</v>
      </c>
      <c r="BM8" s="19">
        <v>415.16863394226851</v>
      </c>
      <c r="BN8" s="19">
        <v>415.16863394226851</v>
      </c>
      <c r="BO8" s="19">
        <v>192.94086288676735</v>
      </c>
      <c r="BP8" s="19">
        <v>0</v>
      </c>
      <c r="BQ8" s="19">
        <v>0</v>
      </c>
      <c r="BR8" s="19">
        <v>0</v>
      </c>
      <c r="BS8" s="19">
        <v>0</v>
      </c>
      <c r="BT8" s="19">
        <v>0</v>
      </c>
      <c r="BU8" s="19">
        <v>0</v>
      </c>
      <c r="BV8" s="19">
        <v>0</v>
      </c>
      <c r="BW8" s="19">
        <v>0</v>
      </c>
      <c r="BX8" s="19">
        <v>0</v>
      </c>
      <c r="BY8" s="19">
        <v>0</v>
      </c>
      <c r="BZ8" s="17"/>
      <c r="CA8" s="19">
        <v>0.10877372206886199</v>
      </c>
      <c r="CB8" s="19">
        <v>0.10877372206886199</v>
      </c>
      <c r="CC8" s="19">
        <v>0.10877372206886199</v>
      </c>
      <c r="CD8" s="19">
        <v>0.10877372206886199</v>
      </c>
      <c r="CE8" s="19">
        <v>0.10877372206886199</v>
      </c>
      <c r="CF8" s="19">
        <v>0.10877372206886199</v>
      </c>
      <c r="CG8" s="19">
        <v>0.10877372206886199</v>
      </c>
      <c r="CH8" s="19">
        <v>0.10877372206886199</v>
      </c>
      <c r="CI8" s="19">
        <v>0.10877372206886199</v>
      </c>
      <c r="CJ8" s="19">
        <v>0.10877372206886199</v>
      </c>
      <c r="CK8" s="19">
        <v>0.10877372206886199</v>
      </c>
      <c r="CL8" s="19">
        <v>0.10877372206886199</v>
      </c>
      <c r="CM8" s="19">
        <v>0.10877372206886199</v>
      </c>
      <c r="CN8" s="19">
        <v>0.10877372206886199</v>
      </c>
      <c r="CO8" s="19">
        <v>0.10877372206886199</v>
      </c>
      <c r="CP8" s="19">
        <v>5.055029228987945E-2</v>
      </c>
      <c r="CQ8" s="19">
        <v>0</v>
      </c>
      <c r="CR8" s="19">
        <v>0</v>
      </c>
      <c r="CS8" s="19">
        <v>0</v>
      </c>
      <c r="CT8" s="19">
        <v>0</v>
      </c>
      <c r="CU8" s="19">
        <v>0</v>
      </c>
      <c r="CV8" s="19">
        <v>0</v>
      </c>
      <c r="CW8" s="19">
        <v>0</v>
      </c>
      <c r="CX8" s="19">
        <v>0</v>
      </c>
      <c r="CY8" s="19">
        <v>0</v>
      </c>
      <c r="CZ8" s="19">
        <v>0</v>
      </c>
      <c r="DA8" s="17"/>
      <c r="DB8" s="19">
        <v>286.94761189734669</v>
      </c>
      <c r="DC8" s="19">
        <v>286.94761189734669</v>
      </c>
      <c r="DD8" s="19">
        <v>286.94761189734669</v>
      </c>
      <c r="DE8" s="19">
        <v>286.94761189734669</v>
      </c>
      <c r="DF8" s="19">
        <v>286.94761189734669</v>
      </c>
      <c r="DG8" s="19">
        <v>286.94761189734669</v>
      </c>
      <c r="DH8" s="19">
        <v>286.94761189734669</v>
      </c>
      <c r="DI8" s="19">
        <v>286.94761189734669</v>
      </c>
      <c r="DJ8" s="19">
        <v>286.94761189734669</v>
      </c>
      <c r="DK8" s="19">
        <v>286.94761189734669</v>
      </c>
      <c r="DL8" s="19">
        <v>286.94761189734669</v>
      </c>
      <c r="DM8" s="19">
        <v>286.94761189734669</v>
      </c>
      <c r="DN8" s="19">
        <v>286.94761189734669</v>
      </c>
      <c r="DO8" s="19">
        <v>286.94761189734669</v>
      </c>
      <c r="DP8" s="19">
        <v>286.94761189734669</v>
      </c>
      <c r="DQ8" s="19">
        <v>133.35284825604131</v>
      </c>
      <c r="DR8" s="19">
        <v>0</v>
      </c>
      <c r="DS8" s="19">
        <v>0</v>
      </c>
      <c r="DT8" s="19">
        <v>0</v>
      </c>
      <c r="DU8" s="19">
        <v>0</v>
      </c>
      <c r="DV8" s="19">
        <v>0</v>
      </c>
      <c r="DW8" s="19">
        <v>0</v>
      </c>
      <c r="DX8" s="19">
        <v>0</v>
      </c>
      <c r="DY8" s="19">
        <v>0</v>
      </c>
      <c r="DZ8" s="19">
        <v>0</v>
      </c>
      <c r="EA8" s="19">
        <v>0</v>
      </c>
      <c r="EB8" s="17"/>
      <c r="EC8" s="19">
        <v>7.3598853876825632E-2</v>
      </c>
      <c r="ED8" s="19">
        <v>7.3598853876825632E-2</v>
      </c>
      <c r="EE8" s="19">
        <v>7.3598853876825632E-2</v>
      </c>
      <c r="EF8" s="19">
        <v>7.3598853876825632E-2</v>
      </c>
      <c r="EG8" s="19">
        <v>7.3598853876825632E-2</v>
      </c>
      <c r="EH8" s="19">
        <v>7.3598853876825632E-2</v>
      </c>
      <c r="EI8" s="19">
        <v>7.3598853876825632E-2</v>
      </c>
      <c r="EJ8" s="19">
        <v>7.3598853876825632E-2</v>
      </c>
      <c r="EK8" s="19">
        <v>7.3598853876825632E-2</v>
      </c>
      <c r="EL8" s="19">
        <v>7.3598853876825632E-2</v>
      </c>
      <c r="EM8" s="19">
        <v>7.3598853876825632E-2</v>
      </c>
      <c r="EN8" s="19">
        <v>7.3598853876825632E-2</v>
      </c>
      <c r="EO8" s="19">
        <v>7.3598853876825632E-2</v>
      </c>
      <c r="EP8" s="19">
        <v>7.3598853876825632E-2</v>
      </c>
      <c r="EQ8" s="19">
        <v>7.3598853876825632E-2</v>
      </c>
      <c r="ER8" s="19">
        <v>3.4203514460214399E-2</v>
      </c>
      <c r="ES8" s="19">
        <v>0</v>
      </c>
      <c r="ET8" s="19">
        <v>0</v>
      </c>
      <c r="EU8" s="19">
        <v>0</v>
      </c>
      <c r="EV8" s="19">
        <v>0</v>
      </c>
      <c r="EW8" s="19">
        <v>0</v>
      </c>
      <c r="EX8" s="19">
        <v>0</v>
      </c>
      <c r="EY8" s="19">
        <v>0</v>
      </c>
      <c r="EZ8" s="19">
        <v>0</v>
      </c>
      <c r="FA8" s="19">
        <v>0</v>
      </c>
      <c r="FB8" s="19">
        <v>0</v>
      </c>
    </row>
    <row r="9" spans="2:158">
      <c r="B9" s="17">
        <v>90665</v>
      </c>
      <c r="C9" s="17" t="s">
        <v>46</v>
      </c>
      <c r="D9" s="17" t="s">
        <v>51</v>
      </c>
      <c r="E9" s="16" t="s">
        <v>52</v>
      </c>
      <c r="F9" s="17" t="s">
        <v>47</v>
      </c>
      <c r="G9" s="17" t="s">
        <v>48</v>
      </c>
      <c r="H9" s="17">
        <v>2015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 t="s">
        <v>53</v>
      </c>
      <c r="T9" s="17" t="s">
        <v>60</v>
      </c>
      <c r="U9" s="22">
        <v>41324.660949074074</v>
      </c>
      <c r="V9" s="22">
        <v>41640</v>
      </c>
      <c r="W9" s="22">
        <v>42351</v>
      </c>
      <c r="X9" s="19" t="s">
        <v>58</v>
      </c>
      <c r="Y9" s="23">
        <v>8</v>
      </c>
      <c r="Z9" s="19">
        <v>0</v>
      </c>
      <c r="AA9" s="24">
        <v>480</v>
      </c>
      <c r="AB9" s="20" t="s">
        <v>59</v>
      </c>
      <c r="AC9" s="17"/>
      <c r="AD9" s="17" t="s">
        <v>49</v>
      </c>
      <c r="AE9" s="17"/>
      <c r="AF9" s="17"/>
      <c r="AG9" s="17"/>
      <c r="AH9" s="19">
        <v>902.4</v>
      </c>
      <c r="AI9" s="19">
        <v>0.16</v>
      </c>
      <c r="AJ9" s="17"/>
      <c r="AK9" s="21">
        <v>0.73611459918841937</v>
      </c>
      <c r="AL9" s="21">
        <v>1.0877372206886198</v>
      </c>
      <c r="AM9" s="21">
        <v>0.69115917831415064</v>
      </c>
      <c r="AN9" s="21">
        <v>0.67662347556914526</v>
      </c>
      <c r="AO9" s="17"/>
      <c r="AP9" s="19">
        <v>664.26981430762964</v>
      </c>
      <c r="AQ9" s="19">
        <v>0.17403795531017915</v>
      </c>
      <c r="AR9" s="19">
        <v>664.26981430762964</v>
      </c>
      <c r="AS9" s="19">
        <v>0.17403795531017915</v>
      </c>
      <c r="AT9" s="17"/>
      <c r="AU9" s="19">
        <v>459.11617903575473</v>
      </c>
      <c r="AV9" s="19">
        <v>0.117758166202921</v>
      </c>
      <c r="AW9" s="19">
        <v>459.11617903575473</v>
      </c>
      <c r="AX9" s="19">
        <v>0.117758166202921</v>
      </c>
      <c r="AY9" s="17"/>
      <c r="AZ9" s="19">
        <v>664.26981430762964</v>
      </c>
      <c r="BA9" s="19">
        <v>664.26981430762964</v>
      </c>
      <c r="BB9" s="19">
        <v>664.26981430762964</v>
      </c>
      <c r="BC9" s="19">
        <v>664.26981430762964</v>
      </c>
      <c r="BD9" s="19">
        <v>664.26981430762964</v>
      </c>
      <c r="BE9" s="19">
        <v>664.26981430762964</v>
      </c>
      <c r="BF9" s="19">
        <v>664.26981430762964</v>
      </c>
      <c r="BG9" s="19">
        <v>664.26981430762964</v>
      </c>
      <c r="BH9" s="19">
        <v>664.26981430762964</v>
      </c>
      <c r="BI9" s="19">
        <v>664.26981430762964</v>
      </c>
      <c r="BJ9" s="19">
        <v>664.26981430762964</v>
      </c>
      <c r="BK9" s="19">
        <v>664.26981430762964</v>
      </c>
      <c r="BL9" s="19">
        <v>664.26981430762964</v>
      </c>
      <c r="BM9" s="19">
        <v>664.26981430762964</v>
      </c>
      <c r="BN9" s="19">
        <v>664.26981430762964</v>
      </c>
      <c r="BO9" s="19">
        <v>308.7053806188278</v>
      </c>
      <c r="BP9" s="19">
        <v>0</v>
      </c>
      <c r="BQ9" s="19">
        <v>0</v>
      </c>
      <c r="BR9" s="19">
        <v>0</v>
      </c>
      <c r="BS9" s="19">
        <v>0</v>
      </c>
      <c r="BT9" s="19">
        <v>0</v>
      </c>
      <c r="BU9" s="19">
        <v>0</v>
      </c>
      <c r="BV9" s="19">
        <v>0</v>
      </c>
      <c r="BW9" s="19">
        <v>0</v>
      </c>
      <c r="BX9" s="19">
        <v>0</v>
      </c>
      <c r="BY9" s="19">
        <v>0</v>
      </c>
      <c r="BZ9" s="17"/>
      <c r="CA9" s="19">
        <v>0.17403795531017915</v>
      </c>
      <c r="CB9" s="19">
        <v>0.17403795531017915</v>
      </c>
      <c r="CC9" s="19">
        <v>0.17403795531017915</v>
      </c>
      <c r="CD9" s="19">
        <v>0.17403795531017915</v>
      </c>
      <c r="CE9" s="19">
        <v>0.17403795531017915</v>
      </c>
      <c r="CF9" s="19">
        <v>0.17403795531017915</v>
      </c>
      <c r="CG9" s="19">
        <v>0.17403795531017915</v>
      </c>
      <c r="CH9" s="19">
        <v>0.17403795531017915</v>
      </c>
      <c r="CI9" s="19">
        <v>0.17403795531017915</v>
      </c>
      <c r="CJ9" s="19">
        <v>0.17403795531017915</v>
      </c>
      <c r="CK9" s="19">
        <v>0.17403795531017915</v>
      </c>
      <c r="CL9" s="19">
        <v>0.17403795531017915</v>
      </c>
      <c r="CM9" s="19">
        <v>0.17403795531017915</v>
      </c>
      <c r="CN9" s="19">
        <v>0.17403795531017915</v>
      </c>
      <c r="CO9" s="19">
        <v>0.17403795531017915</v>
      </c>
      <c r="CP9" s="19">
        <v>8.0880467663807118E-2</v>
      </c>
      <c r="CQ9" s="19">
        <v>0</v>
      </c>
      <c r="CR9" s="19">
        <v>0</v>
      </c>
      <c r="CS9" s="19">
        <v>0</v>
      </c>
      <c r="CT9" s="19">
        <v>0</v>
      </c>
      <c r="CU9" s="19">
        <v>0</v>
      </c>
      <c r="CV9" s="19">
        <v>0</v>
      </c>
      <c r="CW9" s="19">
        <v>0</v>
      </c>
      <c r="CX9" s="19">
        <v>0</v>
      </c>
      <c r="CY9" s="19">
        <v>0</v>
      </c>
      <c r="CZ9" s="19">
        <v>0</v>
      </c>
      <c r="DA9" s="17"/>
      <c r="DB9" s="19">
        <v>459.11617903575473</v>
      </c>
      <c r="DC9" s="19">
        <v>459.11617903575473</v>
      </c>
      <c r="DD9" s="19">
        <v>459.11617903575473</v>
      </c>
      <c r="DE9" s="19">
        <v>459.11617903575473</v>
      </c>
      <c r="DF9" s="19">
        <v>459.11617903575473</v>
      </c>
      <c r="DG9" s="19">
        <v>459.11617903575473</v>
      </c>
      <c r="DH9" s="19">
        <v>459.11617903575473</v>
      </c>
      <c r="DI9" s="19">
        <v>459.11617903575473</v>
      </c>
      <c r="DJ9" s="19">
        <v>459.11617903575473</v>
      </c>
      <c r="DK9" s="19">
        <v>459.11617903575473</v>
      </c>
      <c r="DL9" s="19">
        <v>459.11617903575473</v>
      </c>
      <c r="DM9" s="19">
        <v>459.11617903575473</v>
      </c>
      <c r="DN9" s="19">
        <v>459.11617903575473</v>
      </c>
      <c r="DO9" s="19">
        <v>459.11617903575473</v>
      </c>
      <c r="DP9" s="19">
        <v>459.11617903575473</v>
      </c>
      <c r="DQ9" s="19">
        <v>213.36455720966612</v>
      </c>
      <c r="DR9" s="19">
        <v>0</v>
      </c>
      <c r="DS9" s="19">
        <v>0</v>
      </c>
      <c r="DT9" s="19">
        <v>0</v>
      </c>
      <c r="DU9" s="19">
        <v>0</v>
      </c>
      <c r="DV9" s="19">
        <v>0</v>
      </c>
      <c r="DW9" s="19">
        <v>0</v>
      </c>
      <c r="DX9" s="19">
        <v>0</v>
      </c>
      <c r="DY9" s="19">
        <v>0</v>
      </c>
      <c r="DZ9" s="19">
        <v>0</v>
      </c>
      <c r="EA9" s="19">
        <v>0</v>
      </c>
      <c r="EB9" s="17"/>
      <c r="EC9" s="19">
        <v>0.117758166202921</v>
      </c>
      <c r="ED9" s="19">
        <v>0.117758166202921</v>
      </c>
      <c r="EE9" s="19">
        <v>0.117758166202921</v>
      </c>
      <c r="EF9" s="19">
        <v>0.117758166202921</v>
      </c>
      <c r="EG9" s="19">
        <v>0.117758166202921</v>
      </c>
      <c r="EH9" s="19">
        <v>0.117758166202921</v>
      </c>
      <c r="EI9" s="19">
        <v>0.117758166202921</v>
      </c>
      <c r="EJ9" s="19">
        <v>0.117758166202921</v>
      </c>
      <c r="EK9" s="19">
        <v>0.117758166202921</v>
      </c>
      <c r="EL9" s="19">
        <v>0.117758166202921</v>
      </c>
      <c r="EM9" s="19">
        <v>0.117758166202921</v>
      </c>
      <c r="EN9" s="19">
        <v>0.117758166202921</v>
      </c>
      <c r="EO9" s="19">
        <v>0.117758166202921</v>
      </c>
      <c r="EP9" s="19">
        <v>0.117758166202921</v>
      </c>
      <c r="EQ9" s="19">
        <v>0.117758166202921</v>
      </c>
      <c r="ER9" s="19">
        <v>5.4725623136343035E-2</v>
      </c>
      <c r="ES9" s="19">
        <v>0</v>
      </c>
      <c r="ET9" s="19">
        <v>0</v>
      </c>
      <c r="EU9" s="19">
        <v>0</v>
      </c>
      <c r="EV9" s="19">
        <v>0</v>
      </c>
      <c r="EW9" s="19">
        <v>0</v>
      </c>
      <c r="EX9" s="19">
        <v>0</v>
      </c>
      <c r="EY9" s="19">
        <v>0</v>
      </c>
      <c r="EZ9" s="19">
        <v>0</v>
      </c>
      <c r="FA9" s="19">
        <v>0</v>
      </c>
      <c r="FB9" s="19">
        <v>0</v>
      </c>
    </row>
    <row r="10" spans="2:158">
      <c r="B10" s="40" t="s">
        <v>78</v>
      </c>
      <c r="C10" s="41"/>
      <c r="D10" s="41"/>
      <c r="E10" s="41"/>
      <c r="F10" s="41"/>
      <c r="G10" s="41"/>
      <c r="H10" s="41"/>
      <c r="J10" s="41"/>
      <c r="K10" s="41"/>
      <c r="L10" s="41"/>
      <c r="M10" s="41"/>
      <c r="N10" s="41"/>
      <c r="O10" s="41"/>
      <c r="P10" s="41"/>
      <c r="Q10" s="41"/>
      <c r="S10" s="41"/>
      <c r="T10" s="41"/>
      <c r="U10" s="41"/>
      <c r="V10" s="41"/>
      <c r="W10" s="41"/>
      <c r="X10" s="41"/>
      <c r="Y10" s="41"/>
      <c r="Z10" s="42">
        <f>SUM(Z$7:Z$9)</f>
        <v>0</v>
      </c>
      <c r="AA10" s="42">
        <f>SUM(AA$7:AA$9)</f>
        <v>7468</v>
      </c>
      <c r="AB10" s="41"/>
      <c r="AD10" s="41"/>
      <c r="AE10" s="41"/>
      <c r="AF10" s="41"/>
      <c r="AH10" s="42">
        <f>SUM(AH$7:AH$9)</f>
        <v>45850.400000000001</v>
      </c>
      <c r="AI10" s="42">
        <f>SUM(AI$7:AI$9)</f>
        <v>0.26</v>
      </c>
      <c r="AK10" s="41"/>
      <c r="AL10" s="41"/>
      <c r="AM10" s="41"/>
      <c r="AN10" s="41"/>
      <c r="AP10" s="42">
        <f>SUM(AP$7:AP$9)</f>
        <v>58144.770076587854</v>
      </c>
      <c r="AQ10" s="42">
        <f>SUM(AQ$7:AQ$9)</f>
        <v>0.28281167737904112</v>
      </c>
      <c r="AR10" s="42">
        <f>SUM(AR$7:AR$9)</f>
        <v>58144.770076587854</v>
      </c>
      <c r="AS10" s="42">
        <f>SUM(AS$7:AS$9)</f>
        <v>0.28281167737904112</v>
      </c>
      <c r="AU10" s="42">
        <f>SUM(AU$7:AU$9)</f>
        <v>45896.419357240666</v>
      </c>
      <c r="AV10" s="42">
        <f>SUM(AV$7:AV$9)</f>
        <v>0.19135702007974664</v>
      </c>
      <c r="AW10" s="42">
        <f>SUM(AW$7:AW$9)</f>
        <v>45896.419357240666</v>
      </c>
      <c r="AX10" s="42">
        <f>SUM(AX$7:AX$9)</f>
        <v>0.19135702007974664</v>
      </c>
      <c r="AZ10" s="42">
        <f t="shared" ref="AZ10:BY10" si="0">SUM(AZ$7:AZ$9)</f>
        <v>58144.770076587854</v>
      </c>
      <c r="BA10" s="42">
        <f t="shared" si="0"/>
        <v>58144.770076587854</v>
      </c>
      <c r="BB10" s="42">
        <f t="shared" si="0"/>
        <v>58144.770076587854</v>
      </c>
      <c r="BC10" s="42">
        <f t="shared" si="0"/>
        <v>58144.770076587854</v>
      </c>
      <c r="BD10" s="42">
        <f t="shared" si="0"/>
        <v>58144.770076587854</v>
      </c>
      <c r="BE10" s="42">
        <f t="shared" si="0"/>
        <v>58144.770076587854</v>
      </c>
      <c r="BF10" s="42">
        <f t="shared" si="0"/>
        <v>58144.770076587854</v>
      </c>
      <c r="BG10" s="42">
        <f t="shared" si="0"/>
        <v>58144.770076587854</v>
      </c>
      <c r="BH10" s="42">
        <f t="shared" si="0"/>
        <v>58144.770076587854</v>
      </c>
      <c r="BI10" s="42">
        <f t="shared" si="0"/>
        <v>58144.770076587854</v>
      </c>
      <c r="BJ10" s="42">
        <f t="shared" si="0"/>
        <v>58144.770076587854</v>
      </c>
      <c r="BK10" s="42">
        <f t="shared" si="0"/>
        <v>58144.770076587854</v>
      </c>
      <c r="BL10" s="42">
        <f t="shared" si="0"/>
        <v>1079.4384482498981</v>
      </c>
      <c r="BM10" s="42">
        <f t="shared" si="0"/>
        <v>1079.4384482498981</v>
      </c>
      <c r="BN10" s="42">
        <f t="shared" si="0"/>
        <v>1079.4384482498981</v>
      </c>
      <c r="BO10" s="42">
        <f t="shared" si="0"/>
        <v>501.64624350559518</v>
      </c>
      <c r="BP10" s="42">
        <f t="shared" si="0"/>
        <v>0</v>
      </c>
      <c r="BQ10" s="42">
        <f t="shared" si="0"/>
        <v>0</v>
      </c>
      <c r="BR10" s="42">
        <f t="shared" si="0"/>
        <v>0</v>
      </c>
      <c r="BS10" s="42">
        <f t="shared" si="0"/>
        <v>0</v>
      </c>
      <c r="BT10" s="42">
        <f t="shared" si="0"/>
        <v>0</v>
      </c>
      <c r="BU10" s="42">
        <f t="shared" si="0"/>
        <v>0</v>
      </c>
      <c r="BV10" s="42">
        <f t="shared" si="0"/>
        <v>0</v>
      </c>
      <c r="BW10" s="42">
        <f t="shared" si="0"/>
        <v>0</v>
      </c>
      <c r="BX10" s="42">
        <f t="shared" si="0"/>
        <v>0</v>
      </c>
      <c r="BY10" s="42">
        <f t="shared" si="0"/>
        <v>0</v>
      </c>
      <c r="CA10" s="42">
        <f t="shared" ref="CA10:CZ10" si="1">SUM(CA$7:CA$9)</f>
        <v>0.28281167737904112</v>
      </c>
      <c r="CB10" s="42">
        <f t="shared" si="1"/>
        <v>0.28281167737904112</v>
      </c>
      <c r="CC10" s="42">
        <f t="shared" si="1"/>
        <v>0.28281167737904112</v>
      </c>
      <c r="CD10" s="42">
        <f t="shared" si="1"/>
        <v>0.28281167737904112</v>
      </c>
      <c r="CE10" s="42">
        <f t="shared" si="1"/>
        <v>0.28281167737904112</v>
      </c>
      <c r="CF10" s="42">
        <f t="shared" si="1"/>
        <v>0.28281167737904112</v>
      </c>
      <c r="CG10" s="42">
        <f t="shared" si="1"/>
        <v>0.28281167737904112</v>
      </c>
      <c r="CH10" s="42">
        <f t="shared" si="1"/>
        <v>0.28281167737904112</v>
      </c>
      <c r="CI10" s="42">
        <f t="shared" si="1"/>
        <v>0.28281167737904112</v>
      </c>
      <c r="CJ10" s="42">
        <f t="shared" si="1"/>
        <v>0.28281167737904112</v>
      </c>
      <c r="CK10" s="42">
        <f t="shared" si="1"/>
        <v>0.28281167737904112</v>
      </c>
      <c r="CL10" s="42">
        <f t="shared" si="1"/>
        <v>0.28281167737904112</v>
      </c>
      <c r="CM10" s="42">
        <f t="shared" si="1"/>
        <v>0.28281167737904112</v>
      </c>
      <c r="CN10" s="42">
        <f t="shared" si="1"/>
        <v>0.28281167737904112</v>
      </c>
      <c r="CO10" s="42">
        <f t="shared" si="1"/>
        <v>0.28281167737904112</v>
      </c>
      <c r="CP10" s="42">
        <f t="shared" si="1"/>
        <v>0.13143075995368658</v>
      </c>
      <c r="CQ10" s="42">
        <f t="shared" si="1"/>
        <v>0</v>
      </c>
      <c r="CR10" s="42">
        <f t="shared" si="1"/>
        <v>0</v>
      </c>
      <c r="CS10" s="42">
        <f t="shared" si="1"/>
        <v>0</v>
      </c>
      <c r="CT10" s="42">
        <f t="shared" si="1"/>
        <v>0</v>
      </c>
      <c r="CU10" s="42">
        <f t="shared" si="1"/>
        <v>0</v>
      </c>
      <c r="CV10" s="42">
        <f t="shared" si="1"/>
        <v>0</v>
      </c>
      <c r="CW10" s="42">
        <f t="shared" si="1"/>
        <v>0</v>
      </c>
      <c r="CX10" s="42">
        <f t="shared" si="1"/>
        <v>0</v>
      </c>
      <c r="CY10" s="42">
        <f t="shared" si="1"/>
        <v>0</v>
      </c>
      <c r="CZ10" s="42">
        <f t="shared" si="1"/>
        <v>0</v>
      </c>
      <c r="DB10" s="42">
        <f t="shared" ref="DB10:EA10" si="2">SUM(DB$7:DB$9)</f>
        <v>45896.419357240666</v>
      </c>
      <c r="DC10" s="42">
        <f t="shared" si="2"/>
        <v>45896.419357240666</v>
      </c>
      <c r="DD10" s="42">
        <f t="shared" si="2"/>
        <v>45896.419357240666</v>
      </c>
      <c r="DE10" s="42">
        <f t="shared" si="2"/>
        <v>45896.419357240666</v>
      </c>
      <c r="DF10" s="42">
        <f t="shared" si="2"/>
        <v>45896.419357240666</v>
      </c>
      <c r="DG10" s="42">
        <f t="shared" si="2"/>
        <v>45896.419357240666</v>
      </c>
      <c r="DH10" s="42">
        <f t="shared" si="2"/>
        <v>45896.419357240666</v>
      </c>
      <c r="DI10" s="42">
        <f t="shared" si="2"/>
        <v>45896.419357240666</v>
      </c>
      <c r="DJ10" s="42">
        <f t="shared" si="2"/>
        <v>45896.419357240666</v>
      </c>
      <c r="DK10" s="42">
        <f t="shared" si="2"/>
        <v>45896.419357240666</v>
      </c>
      <c r="DL10" s="42">
        <f t="shared" si="2"/>
        <v>45896.419357240666</v>
      </c>
      <c r="DM10" s="42">
        <f t="shared" si="2"/>
        <v>45896.419357240666</v>
      </c>
      <c r="DN10" s="42">
        <f t="shared" si="2"/>
        <v>746.06379093310147</v>
      </c>
      <c r="DO10" s="42">
        <f t="shared" si="2"/>
        <v>746.06379093310147</v>
      </c>
      <c r="DP10" s="42">
        <f t="shared" si="2"/>
        <v>746.06379093310147</v>
      </c>
      <c r="DQ10" s="42">
        <f t="shared" si="2"/>
        <v>346.71740546570743</v>
      </c>
      <c r="DR10" s="42">
        <f t="shared" si="2"/>
        <v>0</v>
      </c>
      <c r="DS10" s="42">
        <f t="shared" si="2"/>
        <v>0</v>
      </c>
      <c r="DT10" s="42">
        <f t="shared" si="2"/>
        <v>0</v>
      </c>
      <c r="DU10" s="42">
        <f t="shared" si="2"/>
        <v>0</v>
      </c>
      <c r="DV10" s="42">
        <f t="shared" si="2"/>
        <v>0</v>
      </c>
      <c r="DW10" s="42">
        <f t="shared" si="2"/>
        <v>0</v>
      </c>
      <c r="DX10" s="42">
        <f t="shared" si="2"/>
        <v>0</v>
      </c>
      <c r="DY10" s="42">
        <f t="shared" si="2"/>
        <v>0</v>
      </c>
      <c r="DZ10" s="42">
        <f t="shared" si="2"/>
        <v>0</v>
      </c>
      <c r="EA10" s="42">
        <f t="shared" si="2"/>
        <v>0</v>
      </c>
      <c r="EC10" s="42">
        <f t="shared" ref="EC10:FB10" si="3">SUM(EC$7:EC$9)</f>
        <v>0.19135702007974664</v>
      </c>
      <c r="ED10" s="42">
        <f t="shared" si="3"/>
        <v>0.19135702007974664</v>
      </c>
      <c r="EE10" s="42">
        <f t="shared" si="3"/>
        <v>0.19135702007974664</v>
      </c>
      <c r="EF10" s="42">
        <f t="shared" si="3"/>
        <v>0.19135702007974664</v>
      </c>
      <c r="EG10" s="42">
        <f t="shared" si="3"/>
        <v>0.19135702007974664</v>
      </c>
      <c r="EH10" s="42">
        <f t="shared" si="3"/>
        <v>0.19135702007974664</v>
      </c>
      <c r="EI10" s="42">
        <f t="shared" si="3"/>
        <v>0.19135702007974664</v>
      </c>
      <c r="EJ10" s="42">
        <f t="shared" si="3"/>
        <v>0.19135702007974664</v>
      </c>
      <c r="EK10" s="42">
        <f t="shared" si="3"/>
        <v>0.19135702007974664</v>
      </c>
      <c r="EL10" s="42">
        <f t="shared" si="3"/>
        <v>0.19135702007974664</v>
      </c>
      <c r="EM10" s="42">
        <f t="shared" si="3"/>
        <v>0.19135702007974664</v>
      </c>
      <c r="EN10" s="42">
        <f t="shared" si="3"/>
        <v>0.19135702007974664</v>
      </c>
      <c r="EO10" s="42">
        <f t="shared" si="3"/>
        <v>0.19135702007974664</v>
      </c>
      <c r="EP10" s="42">
        <f t="shared" si="3"/>
        <v>0.19135702007974664</v>
      </c>
      <c r="EQ10" s="42">
        <f t="shared" si="3"/>
        <v>0.19135702007974664</v>
      </c>
      <c r="ER10" s="42">
        <f t="shared" si="3"/>
        <v>8.8929137596557434E-2</v>
      </c>
      <c r="ES10" s="42">
        <f t="shared" si="3"/>
        <v>0</v>
      </c>
      <c r="ET10" s="42">
        <f t="shared" si="3"/>
        <v>0</v>
      </c>
      <c r="EU10" s="42">
        <f t="shared" si="3"/>
        <v>0</v>
      </c>
      <c r="EV10" s="42">
        <f t="shared" si="3"/>
        <v>0</v>
      </c>
      <c r="EW10" s="42">
        <f t="shared" si="3"/>
        <v>0</v>
      </c>
      <c r="EX10" s="42">
        <f t="shared" si="3"/>
        <v>0</v>
      </c>
      <c r="EY10" s="42">
        <f t="shared" si="3"/>
        <v>0</v>
      </c>
      <c r="EZ10" s="42">
        <f t="shared" si="3"/>
        <v>0</v>
      </c>
      <c r="FA10" s="42">
        <f t="shared" si="3"/>
        <v>0</v>
      </c>
      <c r="FB10" s="42">
        <f t="shared" si="3"/>
        <v>0</v>
      </c>
    </row>
    <row r="15" spans="2:158" ht="15.75">
      <c r="J15" s="3" t="s">
        <v>82</v>
      </c>
      <c r="K15" s="44"/>
    </row>
    <row r="17" spans="10:13">
      <c r="J17" s="1" t="s">
        <v>79</v>
      </c>
      <c r="K17" s="1" t="s">
        <v>80</v>
      </c>
      <c r="L17" s="1" t="s">
        <v>81</v>
      </c>
    </row>
    <row r="18" spans="10:13">
      <c r="J18" s="17"/>
      <c r="K18" s="17"/>
      <c r="L18" s="19">
        <f>AP7</f>
        <v>57065.331628337961</v>
      </c>
      <c r="M18" s="1" t="s">
        <v>83</v>
      </c>
    </row>
    <row r="19" spans="10:13">
      <c r="J19" s="17"/>
      <c r="K19" s="17"/>
      <c r="L19" s="19">
        <f t="shared" ref="L19:L20" si="4">AP8</f>
        <v>415.16863394226851</v>
      </c>
      <c r="M19" s="1" t="s">
        <v>83</v>
      </c>
    </row>
    <row r="20" spans="10:13">
      <c r="J20" s="17"/>
      <c r="K20" s="17"/>
      <c r="L20" s="19">
        <f t="shared" si="4"/>
        <v>664.26981430762964</v>
      </c>
      <c r="M20" s="1" t="s">
        <v>83</v>
      </c>
    </row>
    <row r="21" spans="10:13">
      <c r="L21" s="43">
        <f>SUM(L18:L20)</f>
        <v>58144.770076587854</v>
      </c>
    </row>
    <row r="23" spans="10:13">
      <c r="K23" s="1" t="s">
        <v>85</v>
      </c>
      <c r="L23" s="43">
        <f>+AZ10</f>
        <v>58144.770076587854</v>
      </c>
      <c r="M23" s="1" t="s">
        <v>89</v>
      </c>
    </row>
  </sheetData>
  <autoFilter ref="B6:FB6"/>
  <mergeCells count="36">
    <mergeCell ref="AU5:AV5"/>
    <mergeCell ref="AW5:AX5"/>
    <mergeCell ref="AD4:AD5"/>
    <mergeCell ref="AE4:AE5"/>
    <mergeCell ref="AF4:AF5"/>
    <mergeCell ref="AH4:AI4"/>
    <mergeCell ref="AK4:FB4"/>
    <mergeCell ref="AH5:AI5"/>
    <mergeCell ref="AK5:AL5"/>
    <mergeCell ref="AM5:AN5"/>
    <mergeCell ref="AP5:AQ5"/>
    <mergeCell ref="AR5:AS5"/>
    <mergeCell ref="AB4:AB5"/>
    <mergeCell ref="O4:O5"/>
    <mergeCell ref="P4:P5"/>
    <mergeCell ref="Q4:Q5"/>
    <mergeCell ref="S4:S5"/>
    <mergeCell ref="T4:T5"/>
    <mergeCell ref="U4:U5"/>
    <mergeCell ref="V4:V5"/>
    <mergeCell ref="W4:W5"/>
    <mergeCell ref="X4:X5"/>
    <mergeCell ref="Y4:Y5"/>
    <mergeCell ref="AA4:AA5"/>
    <mergeCell ref="N4:N5"/>
    <mergeCell ref="B4:B5"/>
    <mergeCell ref="C4:C5"/>
    <mergeCell ref="D4:D5"/>
    <mergeCell ref="E4:E5"/>
    <mergeCell ref="F4:F5"/>
    <mergeCell ref="G4:G5"/>
    <mergeCell ref="H4:H5"/>
    <mergeCell ref="J4:J5"/>
    <mergeCell ref="K4:K5"/>
    <mergeCell ref="L4:L5"/>
    <mergeCell ref="M4:M5"/>
  </mergeCells>
  <conditionalFormatting sqref="B7:FB9">
    <cfRule type="cellIs" dxfId="23" priority="5" operator="equal">
      <formula>"n/a"</formula>
    </cfRule>
    <cfRule type="cellIs" dxfId="22" priority="6" operator="equal">
      <formula>0</formula>
    </cfRule>
  </conditionalFormatting>
  <conditionalFormatting sqref="J18:K20">
    <cfRule type="cellIs" dxfId="21" priority="3" operator="equal">
      <formula>"n/a"</formula>
    </cfRule>
    <cfRule type="cellIs" dxfId="20" priority="4" operator="equal">
      <formula>0</formula>
    </cfRule>
  </conditionalFormatting>
  <conditionalFormatting sqref="L18:L20">
    <cfRule type="cellIs" dxfId="19" priority="1" operator="equal">
      <formula>"n/a"</formula>
    </cfRule>
    <cfRule type="cellIs" dxfId="18" priority="2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18"/>
  <sheetViews>
    <sheetView workbookViewId="0">
      <pane ySplit="6" topLeftCell="A7" activePane="bottomLeft" state="frozen"/>
      <selection pane="bottomLeft" activeCell="M7" sqref="M7:Q7"/>
    </sheetView>
  </sheetViews>
  <sheetFormatPr defaultColWidth="9.140625" defaultRowHeight="11.25"/>
  <cols>
    <col min="1" max="1" width="2.7109375" style="1" customWidth="1"/>
    <col min="2" max="2" width="6.140625" style="1" customWidth="1"/>
    <col min="3" max="3" width="4.85546875" style="1" customWidth="1"/>
    <col min="4" max="4" width="5.5703125" style="1" customWidth="1"/>
    <col min="5" max="5" width="17.28515625" style="1" customWidth="1"/>
    <col min="6" max="7" width="8.85546875" style="1" customWidth="1"/>
    <col min="8" max="8" width="11.7109375" style="1" customWidth="1"/>
    <col min="9" max="9" width="1.140625" style="1" customWidth="1"/>
    <col min="10" max="10" width="10.28515625" style="1" customWidth="1"/>
    <col min="11" max="11" width="7.140625" style="1" customWidth="1"/>
    <col min="12" max="12" width="13.140625" style="1" customWidth="1"/>
    <col min="13" max="17" width="7.140625" style="1" customWidth="1"/>
    <col min="18" max="18" width="1.140625" style="1" customWidth="1"/>
    <col min="19" max="19" width="8.7109375" style="1" customWidth="1"/>
    <col min="20" max="20" width="6.28515625" style="1" customWidth="1"/>
    <col min="21" max="23" width="11.5703125" style="1" customWidth="1"/>
    <col min="24" max="24" width="8.28515625" style="1" bestFit="1" customWidth="1"/>
    <col min="25" max="25" width="6.85546875" style="1" bestFit="1" customWidth="1"/>
    <col min="26" max="26" width="6.85546875" style="1" customWidth="1"/>
    <col min="27" max="27" width="10" style="1" bestFit="1" customWidth="1"/>
    <col min="28" max="28" width="7.5703125" style="1" bestFit="1" customWidth="1"/>
    <col min="29" max="29" width="1.140625" style="1" customWidth="1"/>
    <col min="30" max="30" width="6.28515625" style="1" customWidth="1"/>
    <col min="31" max="32" width="7.5703125" style="1" customWidth="1"/>
    <col min="33" max="33" width="1.140625" style="1" customWidth="1"/>
    <col min="34" max="34" width="8.7109375" style="1" customWidth="1"/>
    <col min="35" max="35" width="6.85546875" style="1" customWidth="1"/>
    <col min="36" max="36" width="1.140625" style="1" customWidth="1"/>
    <col min="37" max="37" width="5.5703125" style="1" customWidth="1"/>
    <col min="38" max="38" width="6.5703125" style="1" customWidth="1"/>
    <col min="39" max="39" width="5.5703125" style="1" customWidth="1"/>
    <col min="40" max="40" width="6.5703125" style="1" customWidth="1"/>
    <col min="41" max="41" width="1.140625" style="1" customWidth="1"/>
    <col min="42" max="45" width="7.7109375" style="1" customWidth="1"/>
    <col min="46" max="46" width="1.140625" style="1" customWidth="1"/>
    <col min="47" max="50" width="7.7109375" style="1" customWidth="1"/>
    <col min="51" max="51" width="1.140625" style="1" customWidth="1"/>
    <col min="52" max="59" width="7.85546875" style="1" customWidth="1"/>
    <col min="60" max="62" width="7" style="1" customWidth="1"/>
    <col min="63" max="66" width="5.7109375" style="1" customWidth="1"/>
    <col min="67" max="69" width="4.85546875" style="1" customWidth="1"/>
    <col min="70" max="77" width="4" style="1" customWidth="1"/>
    <col min="78" max="78" width="1.28515625" style="1" customWidth="1"/>
    <col min="79" max="84" width="4.85546875" style="1" customWidth="1"/>
    <col min="85" max="104" width="4" style="1" customWidth="1"/>
    <col min="105" max="105" width="1.28515625" style="1" customWidth="1"/>
    <col min="106" max="113" width="7.85546875" style="1" customWidth="1"/>
    <col min="114" max="116" width="7" style="1" customWidth="1"/>
    <col min="117" max="120" width="5.7109375" style="1" customWidth="1"/>
    <col min="121" max="123" width="4.85546875" style="1" customWidth="1"/>
    <col min="124" max="131" width="4" style="1" customWidth="1"/>
    <col min="132" max="132" width="1.28515625" style="1" customWidth="1"/>
    <col min="133" max="138" width="4.85546875" style="1" customWidth="1"/>
    <col min="139" max="158" width="4" style="1" customWidth="1"/>
    <col min="159" max="16384" width="9.140625" style="1"/>
  </cols>
  <sheetData>
    <row r="1" spans="2:158">
      <c r="I1" s="2"/>
      <c r="R1" s="2"/>
      <c r="AC1" s="2"/>
      <c r="AG1" s="2"/>
    </row>
    <row r="2" spans="2:158" ht="15.75">
      <c r="B2" s="3" t="s">
        <v>0</v>
      </c>
      <c r="C2" s="4"/>
      <c r="D2" s="4"/>
      <c r="I2" s="2"/>
      <c r="R2" s="2"/>
      <c r="AC2" s="2"/>
      <c r="AG2" s="2"/>
    </row>
    <row r="3" spans="2:158" ht="5.0999999999999996" customHeight="1">
      <c r="I3" s="2"/>
      <c r="R3" s="2"/>
      <c r="AC3" s="2"/>
      <c r="AG3" s="2"/>
    </row>
    <row r="4" spans="2:158" ht="30" customHeight="1">
      <c r="B4" s="52" t="s">
        <v>1</v>
      </c>
      <c r="C4" s="52" t="s">
        <v>2</v>
      </c>
      <c r="D4" s="52" t="s">
        <v>3</v>
      </c>
      <c r="E4" s="52" t="s">
        <v>4</v>
      </c>
      <c r="F4" s="52" t="s">
        <v>5</v>
      </c>
      <c r="G4" s="52" t="s">
        <v>6</v>
      </c>
      <c r="H4" s="52" t="s">
        <v>7</v>
      </c>
      <c r="I4" s="5"/>
      <c r="J4" s="52" t="s">
        <v>8</v>
      </c>
      <c r="K4" s="52" t="s">
        <v>9</v>
      </c>
      <c r="L4" s="52" t="s">
        <v>10</v>
      </c>
      <c r="M4" s="52" t="s">
        <v>11</v>
      </c>
      <c r="N4" s="52" t="s">
        <v>12</v>
      </c>
      <c r="O4" s="52" t="s">
        <v>13</v>
      </c>
      <c r="P4" s="52" t="s">
        <v>14</v>
      </c>
      <c r="Q4" s="52" t="s">
        <v>15</v>
      </c>
      <c r="R4" s="5"/>
      <c r="S4" s="52" t="s">
        <v>16</v>
      </c>
      <c r="T4" s="52" t="s">
        <v>17</v>
      </c>
      <c r="U4" s="52" t="s">
        <v>18</v>
      </c>
      <c r="V4" s="52" t="s">
        <v>19</v>
      </c>
      <c r="W4" s="52" t="s">
        <v>20</v>
      </c>
      <c r="X4" s="52" t="s">
        <v>21</v>
      </c>
      <c r="Y4" s="52" t="s">
        <v>22</v>
      </c>
      <c r="Z4" s="6" t="s">
        <v>23</v>
      </c>
      <c r="AA4" s="52" t="s">
        <v>24</v>
      </c>
      <c r="AB4" s="52" t="s">
        <v>25</v>
      </c>
      <c r="AC4" s="5"/>
      <c r="AD4" s="52" t="s">
        <v>26</v>
      </c>
      <c r="AE4" s="52" t="s">
        <v>27</v>
      </c>
      <c r="AF4" s="52" t="s">
        <v>28</v>
      </c>
      <c r="AG4" s="5"/>
      <c r="AH4" s="56" t="s">
        <v>29</v>
      </c>
      <c r="AI4" s="57"/>
      <c r="AK4" s="56" t="s">
        <v>30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7"/>
    </row>
    <row r="5" spans="2:158" ht="30" customHeight="1">
      <c r="B5" s="53"/>
      <c r="C5" s="53"/>
      <c r="D5" s="53"/>
      <c r="E5" s="53"/>
      <c r="F5" s="53"/>
      <c r="G5" s="53"/>
      <c r="H5" s="53"/>
      <c r="I5" s="5"/>
      <c r="J5" s="53"/>
      <c r="K5" s="53"/>
      <c r="L5" s="53"/>
      <c r="M5" s="53"/>
      <c r="N5" s="53"/>
      <c r="O5" s="53"/>
      <c r="P5" s="53"/>
      <c r="Q5" s="53"/>
      <c r="R5" s="5"/>
      <c r="S5" s="53"/>
      <c r="T5" s="53"/>
      <c r="U5" s="53"/>
      <c r="V5" s="53"/>
      <c r="W5" s="53"/>
      <c r="X5" s="53"/>
      <c r="Y5" s="53"/>
      <c r="Z5" s="7"/>
      <c r="AA5" s="53"/>
      <c r="AB5" s="53"/>
      <c r="AC5" s="5"/>
      <c r="AD5" s="53"/>
      <c r="AE5" s="53"/>
      <c r="AF5" s="53"/>
      <c r="AG5" s="5"/>
      <c r="AH5" s="54" t="s">
        <v>31</v>
      </c>
      <c r="AI5" s="55"/>
      <c r="AK5" s="54" t="s">
        <v>32</v>
      </c>
      <c r="AL5" s="55"/>
      <c r="AM5" s="54" t="s">
        <v>33</v>
      </c>
      <c r="AN5" s="55"/>
      <c r="AO5" s="8"/>
      <c r="AP5" s="54" t="s">
        <v>31</v>
      </c>
      <c r="AQ5" s="55"/>
      <c r="AR5" s="54" t="s">
        <v>34</v>
      </c>
      <c r="AS5" s="55"/>
      <c r="AT5" s="8"/>
      <c r="AU5" s="54" t="s">
        <v>35</v>
      </c>
      <c r="AV5" s="55"/>
      <c r="AW5" s="54" t="s">
        <v>36</v>
      </c>
      <c r="AX5" s="55"/>
      <c r="AY5" s="8"/>
      <c r="AZ5" s="9" t="s">
        <v>37</v>
      </c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1"/>
      <c r="BZ5" s="8"/>
      <c r="CA5" s="9" t="s">
        <v>38</v>
      </c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1"/>
      <c r="DA5" s="8"/>
      <c r="DB5" s="9" t="s">
        <v>39</v>
      </c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1"/>
      <c r="EB5" s="8"/>
      <c r="EC5" s="9" t="s">
        <v>40</v>
      </c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1"/>
    </row>
    <row r="6" spans="2:158" ht="60" customHeight="1">
      <c r="B6" s="7"/>
      <c r="C6" s="7"/>
      <c r="D6" s="7"/>
      <c r="E6" s="7"/>
      <c r="F6" s="7"/>
      <c r="G6" s="7"/>
      <c r="H6" s="7"/>
      <c r="I6" s="12"/>
      <c r="J6" s="13"/>
      <c r="K6" s="13"/>
      <c r="L6" s="13"/>
      <c r="M6" s="13"/>
      <c r="N6" s="13"/>
      <c r="O6" s="13"/>
      <c r="P6" s="13"/>
      <c r="Q6" s="13"/>
      <c r="R6" s="12"/>
      <c r="S6" s="13"/>
      <c r="T6" s="13"/>
      <c r="U6" s="13"/>
      <c r="V6" s="13"/>
      <c r="W6" s="13"/>
      <c r="X6" s="13"/>
      <c r="Y6" s="13"/>
      <c r="Z6" s="13" t="s">
        <v>41</v>
      </c>
      <c r="AA6" s="7"/>
      <c r="AB6" s="13"/>
      <c r="AC6" s="12"/>
      <c r="AD6" s="13"/>
      <c r="AE6" s="13"/>
      <c r="AF6" s="13"/>
      <c r="AG6" s="12"/>
      <c r="AH6" s="14" t="s">
        <v>42</v>
      </c>
      <c r="AI6" s="14" t="s">
        <v>43</v>
      </c>
      <c r="AK6" s="14" t="s">
        <v>44</v>
      </c>
      <c r="AL6" s="14" t="s">
        <v>45</v>
      </c>
      <c r="AM6" s="14" t="s">
        <v>44</v>
      </c>
      <c r="AN6" s="14" t="s">
        <v>45</v>
      </c>
      <c r="AP6" s="14" t="s">
        <v>42</v>
      </c>
      <c r="AQ6" s="14" t="s">
        <v>43</v>
      </c>
      <c r="AR6" s="14" t="s">
        <v>42</v>
      </c>
      <c r="AS6" s="14" t="s">
        <v>43</v>
      </c>
      <c r="AU6" s="14" t="s">
        <v>42</v>
      </c>
      <c r="AV6" s="14" t="s">
        <v>43</v>
      </c>
      <c r="AW6" s="14" t="s">
        <v>42</v>
      </c>
      <c r="AX6" s="14" t="s">
        <v>43</v>
      </c>
      <c r="AZ6" s="15">
        <v>2015</v>
      </c>
      <c r="BA6" s="15">
        <v>2016</v>
      </c>
      <c r="BB6" s="15">
        <v>2017</v>
      </c>
      <c r="BC6" s="15">
        <v>2018</v>
      </c>
      <c r="BD6" s="15">
        <v>2019</v>
      </c>
      <c r="BE6" s="15">
        <v>2020</v>
      </c>
      <c r="BF6" s="15">
        <v>2021</v>
      </c>
      <c r="BG6" s="15">
        <v>2022</v>
      </c>
      <c r="BH6" s="15">
        <v>2023</v>
      </c>
      <c r="BI6" s="15">
        <v>2024</v>
      </c>
      <c r="BJ6" s="15">
        <v>2025</v>
      </c>
      <c r="BK6" s="15">
        <v>2026</v>
      </c>
      <c r="BL6" s="15">
        <v>2027</v>
      </c>
      <c r="BM6" s="15">
        <v>2028</v>
      </c>
      <c r="BN6" s="15">
        <v>2029</v>
      </c>
      <c r="BO6" s="15">
        <v>2030</v>
      </c>
      <c r="BP6" s="15">
        <v>2031</v>
      </c>
      <c r="BQ6" s="15">
        <v>2032</v>
      </c>
      <c r="BR6" s="15">
        <v>2033</v>
      </c>
      <c r="BS6" s="15">
        <v>2034</v>
      </c>
      <c r="BT6" s="15">
        <v>2035</v>
      </c>
      <c r="BU6" s="15">
        <v>2036</v>
      </c>
      <c r="BV6" s="15">
        <v>2037</v>
      </c>
      <c r="BW6" s="15">
        <v>2038</v>
      </c>
      <c r="BX6" s="15">
        <v>2039</v>
      </c>
      <c r="BY6" s="15">
        <v>2040</v>
      </c>
      <c r="CA6" s="15">
        <v>2015</v>
      </c>
      <c r="CB6" s="15">
        <v>2016</v>
      </c>
      <c r="CC6" s="15">
        <v>2017</v>
      </c>
      <c r="CD6" s="15">
        <v>2018</v>
      </c>
      <c r="CE6" s="15">
        <v>2019</v>
      </c>
      <c r="CF6" s="15">
        <v>2020</v>
      </c>
      <c r="CG6" s="15">
        <v>2021</v>
      </c>
      <c r="CH6" s="15">
        <v>2022</v>
      </c>
      <c r="CI6" s="15">
        <v>2023</v>
      </c>
      <c r="CJ6" s="15">
        <v>2024</v>
      </c>
      <c r="CK6" s="15">
        <v>2025</v>
      </c>
      <c r="CL6" s="15">
        <v>2026</v>
      </c>
      <c r="CM6" s="15">
        <v>2027</v>
      </c>
      <c r="CN6" s="15">
        <v>2028</v>
      </c>
      <c r="CO6" s="15">
        <v>2029</v>
      </c>
      <c r="CP6" s="15">
        <v>2030</v>
      </c>
      <c r="CQ6" s="15">
        <v>2031</v>
      </c>
      <c r="CR6" s="15">
        <v>2032</v>
      </c>
      <c r="CS6" s="15">
        <v>2033</v>
      </c>
      <c r="CT6" s="15">
        <v>2034</v>
      </c>
      <c r="CU6" s="15">
        <v>2035</v>
      </c>
      <c r="CV6" s="15">
        <v>2036</v>
      </c>
      <c r="CW6" s="15">
        <v>2037</v>
      </c>
      <c r="CX6" s="15">
        <v>2038</v>
      </c>
      <c r="CY6" s="15">
        <v>2039</v>
      </c>
      <c r="CZ6" s="15">
        <v>2040</v>
      </c>
      <c r="DB6" s="15">
        <v>2015</v>
      </c>
      <c r="DC6" s="15">
        <v>2016</v>
      </c>
      <c r="DD6" s="15">
        <v>2017</v>
      </c>
      <c r="DE6" s="15">
        <v>2018</v>
      </c>
      <c r="DF6" s="15">
        <v>2019</v>
      </c>
      <c r="DG6" s="15">
        <v>2020</v>
      </c>
      <c r="DH6" s="15">
        <v>2021</v>
      </c>
      <c r="DI6" s="15">
        <v>2022</v>
      </c>
      <c r="DJ6" s="15">
        <v>2023</v>
      </c>
      <c r="DK6" s="15">
        <v>2024</v>
      </c>
      <c r="DL6" s="15">
        <v>2025</v>
      </c>
      <c r="DM6" s="15">
        <v>2026</v>
      </c>
      <c r="DN6" s="15">
        <v>2027</v>
      </c>
      <c r="DO6" s="15">
        <v>2028</v>
      </c>
      <c r="DP6" s="15">
        <v>2029</v>
      </c>
      <c r="DQ6" s="15">
        <v>2030</v>
      </c>
      <c r="DR6" s="15">
        <v>2031</v>
      </c>
      <c r="DS6" s="15">
        <v>2032</v>
      </c>
      <c r="DT6" s="15">
        <v>2033</v>
      </c>
      <c r="DU6" s="15">
        <v>2034</v>
      </c>
      <c r="DV6" s="15">
        <v>2035</v>
      </c>
      <c r="DW6" s="15">
        <v>2036</v>
      </c>
      <c r="DX6" s="15">
        <v>2037</v>
      </c>
      <c r="DY6" s="15">
        <v>2038</v>
      </c>
      <c r="DZ6" s="15">
        <v>2039</v>
      </c>
      <c r="EA6" s="15">
        <v>2040</v>
      </c>
      <c r="EC6" s="15">
        <v>2015</v>
      </c>
      <c r="ED6" s="15">
        <v>2016</v>
      </c>
      <c r="EE6" s="15">
        <v>2017</v>
      </c>
      <c r="EF6" s="15">
        <v>2018</v>
      </c>
      <c r="EG6" s="15">
        <v>2019</v>
      </c>
      <c r="EH6" s="15">
        <v>2020</v>
      </c>
      <c r="EI6" s="15">
        <v>2021</v>
      </c>
      <c r="EJ6" s="15">
        <v>2022</v>
      </c>
      <c r="EK6" s="15">
        <v>2023</v>
      </c>
      <c r="EL6" s="15">
        <v>2024</v>
      </c>
      <c r="EM6" s="15">
        <v>2025</v>
      </c>
      <c r="EN6" s="15">
        <v>2026</v>
      </c>
      <c r="EO6" s="15">
        <v>2027</v>
      </c>
      <c r="EP6" s="15">
        <v>2028</v>
      </c>
      <c r="EQ6" s="15">
        <v>2029</v>
      </c>
      <c r="ER6" s="15">
        <v>2030</v>
      </c>
      <c r="ES6" s="15">
        <v>2031</v>
      </c>
      <c r="ET6" s="15">
        <v>2032</v>
      </c>
      <c r="EU6" s="15">
        <v>2033</v>
      </c>
      <c r="EV6" s="15">
        <v>2034</v>
      </c>
      <c r="EW6" s="15">
        <v>2035</v>
      </c>
      <c r="EX6" s="15">
        <v>2036</v>
      </c>
      <c r="EY6" s="15">
        <v>2037</v>
      </c>
      <c r="EZ6" s="15">
        <v>2038</v>
      </c>
      <c r="FA6" s="15">
        <v>2039</v>
      </c>
      <c r="FB6" s="15">
        <v>2040</v>
      </c>
    </row>
    <row r="7" spans="2:158">
      <c r="B7" s="16">
        <v>90677</v>
      </c>
      <c r="C7" s="17" t="s">
        <v>46</v>
      </c>
      <c r="D7" s="17" t="s">
        <v>59</v>
      </c>
      <c r="E7" s="16" t="s">
        <v>67</v>
      </c>
      <c r="F7" s="17" t="s">
        <v>47</v>
      </c>
      <c r="G7" s="26" t="s">
        <v>48</v>
      </c>
      <c r="H7" s="26">
        <v>2015</v>
      </c>
      <c r="I7" s="17"/>
      <c r="J7" s="27"/>
      <c r="K7" s="17"/>
      <c r="L7" s="17"/>
      <c r="M7" s="17"/>
      <c r="N7" s="17"/>
      <c r="O7" s="17"/>
      <c r="P7" s="17"/>
      <c r="Q7" s="17"/>
      <c r="R7" s="17"/>
      <c r="S7" s="17" t="s">
        <v>59</v>
      </c>
      <c r="T7" s="17" t="s">
        <v>68</v>
      </c>
      <c r="U7" s="17" t="s">
        <v>59</v>
      </c>
      <c r="V7" s="17" t="s">
        <v>59</v>
      </c>
      <c r="W7" s="28">
        <v>42053</v>
      </c>
      <c r="X7" s="19" t="s">
        <v>69</v>
      </c>
      <c r="Y7" s="19">
        <v>1</v>
      </c>
      <c r="Z7" s="19"/>
      <c r="AA7" s="19">
        <v>5720</v>
      </c>
      <c r="AB7" s="17" t="s">
        <v>59</v>
      </c>
      <c r="AC7" s="17"/>
      <c r="AD7" s="17" t="s">
        <v>49</v>
      </c>
      <c r="AE7" s="17"/>
      <c r="AF7" s="17"/>
      <c r="AG7" s="17"/>
      <c r="AH7" s="19">
        <v>76286</v>
      </c>
      <c r="AI7" s="19">
        <v>14.3</v>
      </c>
      <c r="AJ7" s="17"/>
      <c r="AK7" s="29">
        <v>1.1100000000000001</v>
      </c>
      <c r="AL7" s="30">
        <v>0.89</v>
      </c>
      <c r="AM7" s="29">
        <v>0.5</v>
      </c>
      <c r="AN7" s="29">
        <v>0.5</v>
      </c>
      <c r="AO7" s="17"/>
      <c r="AP7" s="19">
        <v>84677.46</v>
      </c>
      <c r="AQ7" s="19">
        <v>12.727</v>
      </c>
      <c r="AR7" s="19">
        <v>84677.46</v>
      </c>
      <c r="AS7" s="19">
        <v>12.727</v>
      </c>
      <c r="AT7" s="17"/>
      <c r="AU7" s="19">
        <v>42338.73</v>
      </c>
      <c r="AV7" s="19">
        <v>6.3635000000000002</v>
      </c>
      <c r="AW7" s="19">
        <v>42338.73</v>
      </c>
      <c r="AX7" s="19">
        <v>6.3635000000000002</v>
      </c>
      <c r="AY7" s="17"/>
      <c r="AZ7" s="19">
        <v>84677.46</v>
      </c>
      <c r="BA7" s="19">
        <v>84677.46</v>
      </c>
      <c r="BB7" s="19">
        <v>84677.46</v>
      </c>
      <c r="BC7" s="19">
        <v>84677.46</v>
      </c>
      <c r="BD7" s="19">
        <v>84677.46</v>
      </c>
      <c r="BE7" s="19">
        <v>84677.46</v>
      </c>
      <c r="BF7" s="19">
        <v>84677.46</v>
      </c>
      <c r="BG7" s="19">
        <v>84677.46</v>
      </c>
      <c r="BH7" s="19">
        <v>84677.46</v>
      </c>
      <c r="BI7" s="19">
        <v>84677.46</v>
      </c>
      <c r="BJ7" s="19">
        <v>84677.46</v>
      </c>
      <c r="BK7" s="19">
        <v>84677.46</v>
      </c>
      <c r="BL7" s="19">
        <v>84677.46</v>
      </c>
      <c r="BM7" s="19">
        <v>84677.46</v>
      </c>
      <c r="BN7" s="19">
        <v>36742.257442112641</v>
      </c>
      <c r="BO7" s="19">
        <v>0</v>
      </c>
      <c r="BP7" s="19">
        <v>0</v>
      </c>
      <c r="BQ7" s="19">
        <v>0</v>
      </c>
      <c r="BR7" s="19">
        <v>0</v>
      </c>
      <c r="BS7" s="19">
        <v>0</v>
      </c>
      <c r="BT7" s="19">
        <v>0</v>
      </c>
      <c r="BU7" s="19">
        <v>0</v>
      </c>
      <c r="BV7" s="19">
        <v>0</v>
      </c>
      <c r="BW7" s="19">
        <v>0</v>
      </c>
      <c r="BX7" s="19">
        <v>0</v>
      </c>
      <c r="BY7" s="19">
        <v>0</v>
      </c>
      <c r="BZ7" s="17"/>
      <c r="CA7" s="19">
        <v>12.727</v>
      </c>
      <c r="CB7" s="19">
        <v>12.727</v>
      </c>
      <c r="CC7" s="19">
        <v>12.727</v>
      </c>
      <c r="CD7" s="19">
        <v>12.727</v>
      </c>
      <c r="CE7" s="19">
        <v>12.727</v>
      </c>
      <c r="CF7" s="19">
        <v>12.727</v>
      </c>
      <c r="CG7" s="19">
        <v>12.727</v>
      </c>
      <c r="CH7" s="19">
        <v>12.727</v>
      </c>
      <c r="CI7" s="19">
        <v>12.727</v>
      </c>
      <c r="CJ7" s="19">
        <v>12.727</v>
      </c>
      <c r="CK7" s="19">
        <v>12.727</v>
      </c>
      <c r="CL7" s="19">
        <v>12.727</v>
      </c>
      <c r="CM7" s="19">
        <v>12.727</v>
      </c>
      <c r="CN7" s="19">
        <v>12.727</v>
      </c>
      <c r="CO7" s="19">
        <v>5.5223516442955134</v>
      </c>
      <c r="CP7" s="19">
        <v>0</v>
      </c>
      <c r="CQ7" s="19">
        <v>0</v>
      </c>
      <c r="CR7" s="19">
        <v>0</v>
      </c>
      <c r="CS7" s="19">
        <v>0</v>
      </c>
      <c r="CT7" s="19">
        <v>0</v>
      </c>
      <c r="CU7" s="19">
        <v>0</v>
      </c>
      <c r="CV7" s="19">
        <v>0</v>
      </c>
      <c r="CW7" s="19">
        <v>0</v>
      </c>
      <c r="CX7" s="19">
        <v>0</v>
      </c>
      <c r="CY7" s="19">
        <v>0</v>
      </c>
      <c r="CZ7" s="19">
        <v>0</v>
      </c>
      <c r="DA7" s="17"/>
      <c r="DB7" s="19">
        <v>42338.73</v>
      </c>
      <c r="DC7" s="19">
        <v>42338.73</v>
      </c>
      <c r="DD7" s="19">
        <v>42338.73</v>
      </c>
      <c r="DE7" s="19">
        <v>42338.73</v>
      </c>
      <c r="DF7" s="19">
        <v>42338.73</v>
      </c>
      <c r="DG7" s="19">
        <v>42338.73</v>
      </c>
      <c r="DH7" s="19">
        <v>42338.73</v>
      </c>
      <c r="DI7" s="19">
        <v>42338.73</v>
      </c>
      <c r="DJ7" s="19">
        <v>42338.73</v>
      </c>
      <c r="DK7" s="19">
        <v>42338.73</v>
      </c>
      <c r="DL7" s="19">
        <v>42338.73</v>
      </c>
      <c r="DM7" s="19">
        <v>42338.73</v>
      </c>
      <c r="DN7" s="19">
        <v>42338.73</v>
      </c>
      <c r="DO7" s="19">
        <v>42338.73</v>
      </c>
      <c r="DP7" s="19">
        <v>18371.128721056321</v>
      </c>
      <c r="DQ7" s="19">
        <v>0</v>
      </c>
      <c r="DR7" s="19">
        <v>0</v>
      </c>
      <c r="DS7" s="19">
        <v>0</v>
      </c>
      <c r="DT7" s="19">
        <v>0</v>
      </c>
      <c r="DU7" s="19">
        <v>0</v>
      </c>
      <c r="DV7" s="19">
        <v>0</v>
      </c>
      <c r="DW7" s="19">
        <v>0</v>
      </c>
      <c r="DX7" s="19">
        <v>0</v>
      </c>
      <c r="DY7" s="19">
        <v>0</v>
      </c>
      <c r="DZ7" s="19">
        <v>0</v>
      </c>
      <c r="EA7" s="19">
        <v>0</v>
      </c>
      <c r="EB7" s="17"/>
      <c r="EC7" s="19">
        <v>6.3635000000000002</v>
      </c>
      <c r="ED7" s="19">
        <v>6.3635000000000002</v>
      </c>
      <c r="EE7" s="19">
        <v>6.3635000000000002</v>
      </c>
      <c r="EF7" s="19">
        <v>6.3635000000000002</v>
      </c>
      <c r="EG7" s="19">
        <v>6.3635000000000002</v>
      </c>
      <c r="EH7" s="19">
        <v>6.3635000000000002</v>
      </c>
      <c r="EI7" s="19">
        <v>6.3635000000000002</v>
      </c>
      <c r="EJ7" s="19">
        <v>6.3635000000000002</v>
      </c>
      <c r="EK7" s="19">
        <v>6.3635000000000002</v>
      </c>
      <c r="EL7" s="19">
        <v>6.3635000000000002</v>
      </c>
      <c r="EM7" s="19">
        <v>6.3635000000000002</v>
      </c>
      <c r="EN7" s="19">
        <v>6.3635000000000002</v>
      </c>
      <c r="EO7" s="19">
        <v>6.3635000000000002</v>
      </c>
      <c r="EP7" s="19">
        <v>6.3635000000000002</v>
      </c>
      <c r="EQ7" s="19">
        <v>2.7611758221477567</v>
      </c>
      <c r="ER7" s="19">
        <v>0</v>
      </c>
      <c r="ES7" s="19">
        <v>0</v>
      </c>
      <c r="ET7" s="19">
        <v>0</v>
      </c>
      <c r="EU7" s="19">
        <v>0</v>
      </c>
      <c r="EV7" s="19">
        <v>0</v>
      </c>
      <c r="EW7" s="19">
        <v>0</v>
      </c>
      <c r="EX7" s="19">
        <v>0</v>
      </c>
      <c r="EY7" s="19">
        <v>0</v>
      </c>
      <c r="EZ7" s="19">
        <v>0</v>
      </c>
      <c r="FA7" s="19">
        <v>0</v>
      </c>
      <c r="FB7" s="19">
        <v>0</v>
      </c>
    </row>
    <row r="8" spans="2:158" ht="5.0999999999999996" customHeight="1"/>
    <row r="9" spans="2:158">
      <c r="B9" s="40" t="s">
        <v>78</v>
      </c>
      <c r="C9" s="41"/>
      <c r="D9" s="41"/>
      <c r="E9" s="41"/>
      <c r="F9" s="41"/>
      <c r="G9" s="41"/>
      <c r="H9" s="41"/>
      <c r="J9" s="41"/>
      <c r="K9" s="41"/>
      <c r="L9" s="41"/>
      <c r="M9" s="41"/>
      <c r="N9" s="41"/>
      <c r="O9" s="41"/>
      <c r="P9" s="41"/>
      <c r="Q9" s="41"/>
      <c r="S9" s="41"/>
      <c r="T9" s="41"/>
      <c r="U9" s="41"/>
      <c r="V9" s="41"/>
      <c r="W9" s="41"/>
      <c r="X9" s="41"/>
      <c r="Y9" s="41"/>
      <c r="Z9" s="42">
        <f>SUM(Z$7:Z$7)</f>
        <v>0</v>
      </c>
      <c r="AA9" s="42">
        <f>SUM(AA$7:AA$7)</f>
        <v>5720</v>
      </c>
      <c r="AB9" s="41"/>
      <c r="AD9" s="41"/>
      <c r="AE9" s="41"/>
      <c r="AF9" s="41"/>
      <c r="AH9" s="42">
        <f>SUM(AH$7:AH$7)</f>
        <v>76286</v>
      </c>
      <c r="AI9" s="42">
        <f>SUM(AI$7:AI$7)</f>
        <v>14.3</v>
      </c>
      <c r="AK9" s="41"/>
      <c r="AL9" s="41"/>
      <c r="AM9" s="41"/>
      <c r="AN9" s="41"/>
      <c r="AP9" s="42">
        <f>SUM(AP$7:AP$7)</f>
        <v>84677.46</v>
      </c>
      <c r="AQ9" s="42">
        <f>SUM(AQ$7:AQ$7)</f>
        <v>12.727</v>
      </c>
      <c r="AR9" s="42">
        <f>SUM(AR$7:AR$7)</f>
        <v>84677.46</v>
      </c>
      <c r="AS9" s="42">
        <f>SUM(AS$7:AS$7)</f>
        <v>12.727</v>
      </c>
      <c r="AU9" s="42">
        <f>SUM(AU$7:AU$7)</f>
        <v>42338.73</v>
      </c>
      <c r="AV9" s="42">
        <f>SUM(AV$7:AV$7)</f>
        <v>6.3635000000000002</v>
      </c>
      <c r="AW9" s="42">
        <f>SUM(AW$7:AW$7)</f>
        <v>42338.73</v>
      </c>
      <c r="AX9" s="42">
        <f>SUM(AX$7:AX$7)</f>
        <v>6.3635000000000002</v>
      </c>
      <c r="AZ9" s="42">
        <f t="shared" ref="AZ9:BY9" si="0">SUM(AZ$7:AZ$7)</f>
        <v>84677.46</v>
      </c>
      <c r="BA9" s="42">
        <f t="shared" si="0"/>
        <v>84677.46</v>
      </c>
      <c r="BB9" s="42">
        <f t="shared" si="0"/>
        <v>84677.46</v>
      </c>
      <c r="BC9" s="42">
        <f t="shared" si="0"/>
        <v>84677.46</v>
      </c>
      <c r="BD9" s="42">
        <f t="shared" si="0"/>
        <v>84677.46</v>
      </c>
      <c r="BE9" s="42">
        <f t="shared" si="0"/>
        <v>84677.46</v>
      </c>
      <c r="BF9" s="42">
        <f t="shared" si="0"/>
        <v>84677.46</v>
      </c>
      <c r="BG9" s="42">
        <f t="shared" si="0"/>
        <v>84677.46</v>
      </c>
      <c r="BH9" s="42">
        <f t="shared" si="0"/>
        <v>84677.46</v>
      </c>
      <c r="BI9" s="42">
        <f t="shared" si="0"/>
        <v>84677.46</v>
      </c>
      <c r="BJ9" s="42">
        <f t="shared" si="0"/>
        <v>84677.46</v>
      </c>
      <c r="BK9" s="42">
        <f t="shared" si="0"/>
        <v>84677.46</v>
      </c>
      <c r="BL9" s="42">
        <f t="shared" si="0"/>
        <v>84677.46</v>
      </c>
      <c r="BM9" s="42">
        <f t="shared" si="0"/>
        <v>84677.46</v>
      </c>
      <c r="BN9" s="42">
        <f t="shared" si="0"/>
        <v>36742.257442112641</v>
      </c>
      <c r="BO9" s="42">
        <f t="shared" si="0"/>
        <v>0</v>
      </c>
      <c r="BP9" s="42">
        <f t="shared" si="0"/>
        <v>0</v>
      </c>
      <c r="BQ9" s="42">
        <f t="shared" si="0"/>
        <v>0</v>
      </c>
      <c r="BR9" s="42">
        <f t="shared" si="0"/>
        <v>0</v>
      </c>
      <c r="BS9" s="42">
        <f t="shared" si="0"/>
        <v>0</v>
      </c>
      <c r="BT9" s="42">
        <f t="shared" si="0"/>
        <v>0</v>
      </c>
      <c r="BU9" s="42">
        <f t="shared" si="0"/>
        <v>0</v>
      </c>
      <c r="BV9" s="42">
        <f t="shared" si="0"/>
        <v>0</v>
      </c>
      <c r="BW9" s="42">
        <f t="shared" si="0"/>
        <v>0</v>
      </c>
      <c r="BX9" s="42">
        <f t="shared" si="0"/>
        <v>0</v>
      </c>
      <c r="BY9" s="42">
        <f t="shared" si="0"/>
        <v>0</v>
      </c>
      <c r="CA9" s="42">
        <f t="shared" ref="CA9:CZ9" si="1">SUM(CA$7:CA$7)</f>
        <v>12.727</v>
      </c>
      <c r="CB9" s="42">
        <f t="shared" si="1"/>
        <v>12.727</v>
      </c>
      <c r="CC9" s="42">
        <f t="shared" si="1"/>
        <v>12.727</v>
      </c>
      <c r="CD9" s="42">
        <f t="shared" si="1"/>
        <v>12.727</v>
      </c>
      <c r="CE9" s="42">
        <f t="shared" si="1"/>
        <v>12.727</v>
      </c>
      <c r="CF9" s="42">
        <f t="shared" si="1"/>
        <v>12.727</v>
      </c>
      <c r="CG9" s="42">
        <f t="shared" si="1"/>
        <v>12.727</v>
      </c>
      <c r="CH9" s="42">
        <f t="shared" si="1"/>
        <v>12.727</v>
      </c>
      <c r="CI9" s="42">
        <f t="shared" si="1"/>
        <v>12.727</v>
      </c>
      <c r="CJ9" s="42">
        <f t="shared" si="1"/>
        <v>12.727</v>
      </c>
      <c r="CK9" s="42">
        <f t="shared" si="1"/>
        <v>12.727</v>
      </c>
      <c r="CL9" s="42">
        <f t="shared" si="1"/>
        <v>12.727</v>
      </c>
      <c r="CM9" s="42">
        <f t="shared" si="1"/>
        <v>12.727</v>
      </c>
      <c r="CN9" s="42">
        <f t="shared" si="1"/>
        <v>12.727</v>
      </c>
      <c r="CO9" s="42">
        <f t="shared" si="1"/>
        <v>5.5223516442955134</v>
      </c>
      <c r="CP9" s="42">
        <f t="shared" si="1"/>
        <v>0</v>
      </c>
      <c r="CQ9" s="42">
        <f t="shared" si="1"/>
        <v>0</v>
      </c>
      <c r="CR9" s="42">
        <f t="shared" si="1"/>
        <v>0</v>
      </c>
      <c r="CS9" s="42">
        <f t="shared" si="1"/>
        <v>0</v>
      </c>
      <c r="CT9" s="42">
        <f t="shared" si="1"/>
        <v>0</v>
      </c>
      <c r="CU9" s="42">
        <f t="shared" si="1"/>
        <v>0</v>
      </c>
      <c r="CV9" s="42">
        <f t="shared" si="1"/>
        <v>0</v>
      </c>
      <c r="CW9" s="42">
        <f t="shared" si="1"/>
        <v>0</v>
      </c>
      <c r="CX9" s="42">
        <f t="shared" si="1"/>
        <v>0</v>
      </c>
      <c r="CY9" s="42">
        <f t="shared" si="1"/>
        <v>0</v>
      </c>
      <c r="CZ9" s="42">
        <f t="shared" si="1"/>
        <v>0</v>
      </c>
      <c r="DB9" s="42">
        <f t="shared" ref="DB9:EA9" si="2">SUM(DB$7:DB$7)</f>
        <v>42338.73</v>
      </c>
      <c r="DC9" s="42">
        <f t="shared" si="2"/>
        <v>42338.73</v>
      </c>
      <c r="DD9" s="42">
        <f t="shared" si="2"/>
        <v>42338.73</v>
      </c>
      <c r="DE9" s="42">
        <f t="shared" si="2"/>
        <v>42338.73</v>
      </c>
      <c r="DF9" s="42">
        <f t="shared" si="2"/>
        <v>42338.73</v>
      </c>
      <c r="DG9" s="42">
        <f t="shared" si="2"/>
        <v>42338.73</v>
      </c>
      <c r="DH9" s="42">
        <f t="shared" si="2"/>
        <v>42338.73</v>
      </c>
      <c r="DI9" s="42">
        <f t="shared" si="2"/>
        <v>42338.73</v>
      </c>
      <c r="DJ9" s="42">
        <f t="shared" si="2"/>
        <v>42338.73</v>
      </c>
      <c r="DK9" s="42">
        <f t="shared" si="2"/>
        <v>42338.73</v>
      </c>
      <c r="DL9" s="42">
        <f t="shared" si="2"/>
        <v>42338.73</v>
      </c>
      <c r="DM9" s="42">
        <f t="shared" si="2"/>
        <v>42338.73</v>
      </c>
      <c r="DN9" s="42">
        <f t="shared" si="2"/>
        <v>42338.73</v>
      </c>
      <c r="DO9" s="42">
        <f t="shared" si="2"/>
        <v>42338.73</v>
      </c>
      <c r="DP9" s="42">
        <f t="shared" si="2"/>
        <v>18371.128721056321</v>
      </c>
      <c r="DQ9" s="42">
        <f t="shared" si="2"/>
        <v>0</v>
      </c>
      <c r="DR9" s="42">
        <f t="shared" si="2"/>
        <v>0</v>
      </c>
      <c r="DS9" s="42">
        <f t="shared" si="2"/>
        <v>0</v>
      </c>
      <c r="DT9" s="42">
        <f t="shared" si="2"/>
        <v>0</v>
      </c>
      <c r="DU9" s="42">
        <f t="shared" si="2"/>
        <v>0</v>
      </c>
      <c r="DV9" s="42">
        <f t="shared" si="2"/>
        <v>0</v>
      </c>
      <c r="DW9" s="42">
        <f t="shared" si="2"/>
        <v>0</v>
      </c>
      <c r="DX9" s="42">
        <f t="shared" si="2"/>
        <v>0</v>
      </c>
      <c r="DY9" s="42">
        <f t="shared" si="2"/>
        <v>0</v>
      </c>
      <c r="DZ9" s="42">
        <f t="shared" si="2"/>
        <v>0</v>
      </c>
      <c r="EA9" s="42">
        <f t="shared" si="2"/>
        <v>0</v>
      </c>
      <c r="EC9" s="42">
        <f t="shared" ref="EC9:FB9" si="3">SUM(EC$7:EC$7)</f>
        <v>6.3635000000000002</v>
      </c>
      <c r="ED9" s="42">
        <f t="shared" si="3"/>
        <v>6.3635000000000002</v>
      </c>
      <c r="EE9" s="42">
        <f t="shared" si="3"/>
        <v>6.3635000000000002</v>
      </c>
      <c r="EF9" s="42">
        <f t="shared" si="3"/>
        <v>6.3635000000000002</v>
      </c>
      <c r="EG9" s="42">
        <f t="shared" si="3"/>
        <v>6.3635000000000002</v>
      </c>
      <c r="EH9" s="42">
        <f t="shared" si="3"/>
        <v>6.3635000000000002</v>
      </c>
      <c r="EI9" s="42">
        <f t="shared" si="3"/>
        <v>6.3635000000000002</v>
      </c>
      <c r="EJ9" s="42">
        <f t="shared" si="3"/>
        <v>6.3635000000000002</v>
      </c>
      <c r="EK9" s="42">
        <f t="shared" si="3"/>
        <v>6.3635000000000002</v>
      </c>
      <c r="EL9" s="42">
        <f t="shared" si="3"/>
        <v>6.3635000000000002</v>
      </c>
      <c r="EM9" s="42">
        <f t="shared" si="3"/>
        <v>6.3635000000000002</v>
      </c>
      <c r="EN9" s="42">
        <f t="shared" si="3"/>
        <v>6.3635000000000002</v>
      </c>
      <c r="EO9" s="42">
        <f t="shared" si="3"/>
        <v>6.3635000000000002</v>
      </c>
      <c r="EP9" s="42">
        <f t="shared" si="3"/>
        <v>6.3635000000000002</v>
      </c>
      <c r="EQ9" s="42">
        <f t="shared" si="3"/>
        <v>2.7611758221477567</v>
      </c>
      <c r="ER9" s="42">
        <f t="shared" si="3"/>
        <v>0</v>
      </c>
      <c r="ES9" s="42">
        <f t="shared" si="3"/>
        <v>0</v>
      </c>
      <c r="ET9" s="42">
        <f t="shared" si="3"/>
        <v>0</v>
      </c>
      <c r="EU9" s="42">
        <f t="shared" si="3"/>
        <v>0</v>
      </c>
      <c r="EV9" s="42">
        <f t="shared" si="3"/>
        <v>0</v>
      </c>
      <c r="EW9" s="42">
        <f t="shared" si="3"/>
        <v>0</v>
      </c>
      <c r="EX9" s="42">
        <f t="shared" si="3"/>
        <v>0</v>
      </c>
      <c r="EY9" s="42">
        <f t="shared" si="3"/>
        <v>0</v>
      </c>
      <c r="EZ9" s="42">
        <f t="shared" si="3"/>
        <v>0</v>
      </c>
      <c r="FA9" s="42">
        <f t="shared" si="3"/>
        <v>0</v>
      </c>
      <c r="FB9" s="42">
        <f t="shared" si="3"/>
        <v>0</v>
      </c>
    </row>
    <row r="14" spans="2:158" ht="15.75">
      <c r="J14" s="3" t="s">
        <v>82</v>
      </c>
    </row>
    <row r="17" spans="10:14">
      <c r="J17" s="1" t="s">
        <v>79</v>
      </c>
      <c r="K17" s="1" t="s">
        <v>80</v>
      </c>
      <c r="L17" s="1" t="s">
        <v>81</v>
      </c>
    </row>
    <row r="18" spans="10:14">
      <c r="J18" s="27"/>
      <c r="K18" s="17"/>
      <c r="L18" s="43">
        <f>AP7</f>
        <v>84677.46</v>
      </c>
      <c r="N18" s="1" t="s">
        <v>83</v>
      </c>
    </row>
  </sheetData>
  <autoFilter ref="B6:FB6"/>
  <mergeCells count="36">
    <mergeCell ref="N4:N5"/>
    <mergeCell ref="B4:B5"/>
    <mergeCell ref="C4:C5"/>
    <mergeCell ref="D4:D5"/>
    <mergeCell ref="E4:E5"/>
    <mergeCell ref="F4:F5"/>
    <mergeCell ref="G4:G5"/>
    <mergeCell ref="H4:H5"/>
    <mergeCell ref="J4:J5"/>
    <mergeCell ref="K4:K5"/>
    <mergeCell ref="L4:L5"/>
    <mergeCell ref="M4:M5"/>
    <mergeCell ref="AB4:AB5"/>
    <mergeCell ref="O4:O5"/>
    <mergeCell ref="P4:P5"/>
    <mergeCell ref="Q4:Q5"/>
    <mergeCell ref="S4:S5"/>
    <mergeCell ref="T4:T5"/>
    <mergeCell ref="U4:U5"/>
    <mergeCell ref="V4:V5"/>
    <mergeCell ref="W4:W5"/>
    <mergeCell ref="X4:X5"/>
    <mergeCell ref="Y4:Y5"/>
    <mergeCell ref="AA4:AA5"/>
    <mergeCell ref="AU5:AV5"/>
    <mergeCell ref="AW5:AX5"/>
    <mergeCell ref="AD4:AD5"/>
    <mergeCell ref="AE4:AE5"/>
    <mergeCell ref="AF4:AF5"/>
    <mergeCell ref="AH4:AI4"/>
    <mergeCell ref="AK4:FB4"/>
    <mergeCell ref="AH5:AI5"/>
    <mergeCell ref="AK5:AL5"/>
    <mergeCell ref="AM5:AN5"/>
    <mergeCell ref="AP5:AQ5"/>
    <mergeCell ref="AR5:AS5"/>
  </mergeCells>
  <conditionalFormatting sqref="B7:FB7">
    <cfRule type="cellIs" dxfId="17" priority="3" operator="equal">
      <formula>"n/a"</formula>
    </cfRule>
    <cfRule type="cellIs" dxfId="16" priority="4" operator="equal">
      <formula>0</formula>
    </cfRule>
  </conditionalFormatting>
  <conditionalFormatting sqref="J18:K18">
    <cfRule type="cellIs" dxfId="15" priority="1" operator="equal">
      <formula>"n/a"</formula>
    </cfRule>
    <cfRule type="cellIs" dxfId="14" priority="2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17"/>
  <sheetViews>
    <sheetView workbookViewId="0">
      <pane ySplit="6" topLeftCell="A7" activePane="bottomLeft" state="frozen"/>
      <selection pane="bottomLeft" activeCell="J7" sqref="J7:Q7"/>
    </sheetView>
  </sheetViews>
  <sheetFormatPr defaultColWidth="9.140625" defaultRowHeight="11.25"/>
  <cols>
    <col min="1" max="1" width="2.7109375" style="1" customWidth="1"/>
    <col min="2" max="2" width="6.140625" style="1" customWidth="1"/>
    <col min="3" max="3" width="4.85546875" style="1" customWidth="1"/>
    <col min="4" max="4" width="5.5703125" style="1" customWidth="1"/>
    <col min="5" max="5" width="17.28515625" style="1" customWidth="1"/>
    <col min="6" max="7" width="8.85546875" style="1" customWidth="1"/>
    <col min="8" max="8" width="11.7109375" style="1" customWidth="1"/>
    <col min="9" max="9" width="1.140625" style="1" customWidth="1"/>
    <col min="10" max="10" width="10.28515625" style="1" customWidth="1"/>
    <col min="11" max="11" width="16" style="1" customWidth="1"/>
    <col min="12" max="12" width="15.42578125" style="1" bestFit="1" customWidth="1"/>
    <col min="13" max="17" width="7.140625" style="1" customWidth="1"/>
    <col min="18" max="18" width="1.140625" style="1" customWidth="1"/>
    <col min="19" max="19" width="8.7109375" style="1" customWidth="1"/>
    <col min="20" max="20" width="6.28515625" style="1" customWidth="1"/>
    <col min="21" max="23" width="11.5703125" style="1" customWidth="1"/>
    <col min="24" max="24" width="8.28515625" style="1" bestFit="1" customWidth="1"/>
    <col min="25" max="25" width="6.85546875" style="1" bestFit="1" customWidth="1"/>
    <col min="26" max="26" width="6.85546875" style="1" customWidth="1"/>
    <col min="27" max="27" width="10" style="1" bestFit="1" customWidth="1"/>
    <col min="28" max="28" width="7.5703125" style="1" bestFit="1" customWidth="1"/>
    <col min="29" max="29" width="1.140625" style="1" customWidth="1"/>
    <col min="30" max="30" width="6.28515625" style="1" customWidth="1"/>
    <col min="31" max="32" width="7.5703125" style="1" customWidth="1"/>
    <col min="33" max="33" width="1.140625" style="1" customWidth="1"/>
    <col min="34" max="34" width="8.7109375" style="1" customWidth="1"/>
    <col min="35" max="35" width="6.85546875" style="1" customWidth="1"/>
    <col min="36" max="36" width="1.140625" style="1" customWidth="1"/>
    <col min="37" max="37" width="5.5703125" style="1" customWidth="1"/>
    <col min="38" max="38" width="6.5703125" style="1" customWidth="1"/>
    <col min="39" max="39" width="5.5703125" style="1" customWidth="1"/>
    <col min="40" max="40" width="6.5703125" style="1" customWidth="1"/>
    <col min="41" max="41" width="1.140625" style="1" customWidth="1"/>
    <col min="42" max="45" width="7.7109375" style="1" customWidth="1"/>
    <col min="46" max="46" width="1.140625" style="1" customWidth="1"/>
    <col min="47" max="50" width="7.7109375" style="1" customWidth="1"/>
    <col min="51" max="51" width="1.140625" style="1" customWidth="1"/>
    <col min="52" max="59" width="7.85546875" style="1" customWidth="1"/>
    <col min="60" max="62" width="7" style="1" customWidth="1"/>
    <col min="63" max="66" width="5.7109375" style="1" customWidth="1"/>
    <col min="67" max="69" width="4.85546875" style="1" customWidth="1"/>
    <col min="70" max="77" width="4" style="1" customWidth="1"/>
    <col min="78" max="78" width="1.28515625" style="1" customWidth="1"/>
    <col min="79" max="84" width="4.85546875" style="1" customWidth="1"/>
    <col min="85" max="104" width="4" style="1" customWidth="1"/>
    <col min="105" max="105" width="1.28515625" style="1" customWidth="1"/>
    <col min="106" max="113" width="7.85546875" style="1" customWidth="1"/>
    <col min="114" max="116" width="7" style="1" customWidth="1"/>
    <col min="117" max="120" width="5.7109375" style="1" customWidth="1"/>
    <col min="121" max="123" width="4.85546875" style="1" customWidth="1"/>
    <col min="124" max="131" width="4" style="1" customWidth="1"/>
    <col min="132" max="132" width="1.28515625" style="1" customWidth="1"/>
    <col min="133" max="138" width="4.85546875" style="1" customWidth="1"/>
    <col min="139" max="158" width="4" style="1" customWidth="1"/>
    <col min="159" max="16384" width="9.140625" style="1"/>
  </cols>
  <sheetData>
    <row r="1" spans="2:158">
      <c r="I1" s="2"/>
      <c r="R1" s="2"/>
      <c r="AC1" s="2"/>
      <c r="AG1" s="2"/>
    </row>
    <row r="2" spans="2:158" ht="15.75">
      <c r="B2" s="3" t="s">
        <v>0</v>
      </c>
      <c r="C2" s="4"/>
      <c r="D2" s="4"/>
      <c r="I2" s="2"/>
      <c r="R2" s="2"/>
      <c r="AC2" s="2"/>
      <c r="AG2" s="2"/>
    </row>
    <row r="3" spans="2:158" ht="5.0999999999999996" customHeight="1">
      <c r="I3" s="2"/>
      <c r="R3" s="2"/>
      <c r="AC3" s="2"/>
      <c r="AG3" s="2"/>
    </row>
    <row r="4" spans="2:158" ht="30" customHeight="1">
      <c r="B4" s="52" t="s">
        <v>1</v>
      </c>
      <c r="C4" s="52" t="s">
        <v>2</v>
      </c>
      <c r="D4" s="52" t="s">
        <v>3</v>
      </c>
      <c r="E4" s="52" t="s">
        <v>4</v>
      </c>
      <c r="F4" s="52" t="s">
        <v>5</v>
      </c>
      <c r="G4" s="52" t="s">
        <v>6</v>
      </c>
      <c r="H4" s="52" t="s">
        <v>7</v>
      </c>
      <c r="I4" s="5"/>
      <c r="J4" s="52" t="s">
        <v>8</v>
      </c>
      <c r="K4" s="52" t="s">
        <v>9</v>
      </c>
      <c r="L4" s="52" t="s">
        <v>10</v>
      </c>
      <c r="M4" s="52" t="s">
        <v>11</v>
      </c>
      <c r="N4" s="52" t="s">
        <v>12</v>
      </c>
      <c r="O4" s="52" t="s">
        <v>13</v>
      </c>
      <c r="P4" s="52" t="s">
        <v>14</v>
      </c>
      <c r="Q4" s="52" t="s">
        <v>15</v>
      </c>
      <c r="R4" s="5"/>
      <c r="S4" s="52" t="s">
        <v>16</v>
      </c>
      <c r="T4" s="52" t="s">
        <v>17</v>
      </c>
      <c r="U4" s="52" t="s">
        <v>18</v>
      </c>
      <c r="V4" s="52" t="s">
        <v>19</v>
      </c>
      <c r="W4" s="52" t="s">
        <v>20</v>
      </c>
      <c r="X4" s="52" t="s">
        <v>21</v>
      </c>
      <c r="Y4" s="52" t="s">
        <v>22</v>
      </c>
      <c r="Z4" s="6" t="s">
        <v>23</v>
      </c>
      <c r="AA4" s="52" t="s">
        <v>24</v>
      </c>
      <c r="AB4" s="52" t="s">
        <v>25</v>
      </c>
      <c r="AC4" s="5"/>
      <c r="AD4" s="52" t="s">
        <v>26</v>
      </c>
      <c r="AE4" s="52" t="s">
        <v>27</v>
      </c>
      <c r="AF4" s="52" t="s">
        <v>28</v>
      </c>
      <c r="AG4" s="5"/>
      <c r="AH4" s="56" t="s">
        <v>29</v>
      </c>
      <c r="AI4" s="57"/>
      <c r="AK4" s="56" t="s">
        <v>30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7"/>
    </row>
    <row r="5" spans="2:158" ht="30" customHeight="1">
      <c r="B5" s="53"/>
      <c r="C5" s="53"/>
      <c r="D5" s="53"/>
      <c r="E5" s="53"/>
      <c r="F5" s="53"/>
      <c r="G5" s="53"/>
      <c r="H5" s="53"/>
      <c r="I5" s="5"/>
      <c r="J5" s="53"/>
      <c r="K5" s="53"/>
      <c r="L5" s="53"/>
      <c r="M5" s="53"/>
      <c r="N5" s="53"/>
      <c r="O5" s="53"/>
      <c r="P5" s="53"/>
      <c r="Q5" s="53"/>
      <c r="R5" s="5"/>
      <c r="S5" s="53"/>
      <c r="T5" s="53"/>
      <c r="U5" s="53"/>
      <c r="V5" s="53"/>
      <c r="W5" s="53"/>
      <c r="X5" s="53"/>
      <c r="Y5" s="53"/>
      <c r="Z5" s="7"/>
      <c r="AA5" s="53"/>
      <c r="AB5" s="53"/>
      <c r="AC5" s="5"/>
      <c r="AD5" s="53"/>
      <c r="AE5" s="53"/>
      <c r="AF5" s="53"/>
      <c r="AG5" s="5"/>
      <c r="AH5" s="54" t="s">
        <v>31</v>
      </c>
      <c r="AI5" s="55"/>
      <c r="AK5" s="54" t="s">
        <v>32</v>
      </c>
      <c r="AL5" s="55"/>
      <c r="AM5" s="54" t="s">
        <v>33</v>
      </c>
      <c r="AN5" s="55"/>
      <c r="AO5" s="8"/>
      <c r="AP5" s="54" t="s">
        <v>31</v>
      </c>
      <c r="AQ5" s="55"/>
      <c r="AR5" s="54" t="s">
        <v>34</v>
      </c>
      <c r="AS5" s="55"/>
      <c r="AT5" s="8"/>
      <c r="AU5" s="54" t="s">
        <v>35</v>
      </c>
      <c r="AV5" s="55"/>
      <c r="AW5" s="54" t="s">
        <v>36</v>
      </c>
      <c r="AX5" s="55"/>
      <c r="AY5" s="8"/>
      <c r="AZ5" s="9" t="s">
        <v>37</v>
      </c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1"/>
      <c r="BZ5" s="8"/>
      <c r="CA5" s="9" t="s">
        <v>38</v>
      </c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1"/>
      <c r="DA5" s="8"/>
      <c r="DB5" s="9" t="s">
        <v>39</v>
      </c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1"/>
      <c r="EB5" s="8"/>
      <c r="EC5" s="9" t="s">
        <v>40</v>
      </c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1"/>
    </row>
    <row r="6" spans="2:158" ht="60" customHeight="1">
      <c r="B6" s="7"/>
      <c r="C6" s="7"/>
      <c r="D6" s="7"/>
      <c r="E6" s="7"/>
      <c r="F6" s="7"/>
      <c r="G6" s="7"/>
      <c r="H6" s="7"/>
      <c r="I6" s="12"/>
      <c r="J6" s="13"/>
      <c r="K6" s="13"/>
      <c r="L6" s="13"/>
      <c r="M6" s="13"/>
      <c r="N6" s="13"/>
      <c r="O6" s="13"/>
      <c r="P6" s="13"/>
      <c r="Q6" s="13"/>
      <c r="R6" s="12"/>
      <c r="S6" s="13"/>
      <c r="T6" s="13"/>
      <c r="U6" s="13"/>
      <c r="V6" s="13"/>
      <c r="W6" s="13"/>
      <c r="X6" s="13"/>
      <c r="Y6" s="13"/>
      <c r="Z6" s="13" t="s">
        <v>41</v>
      </c>
      <c r="AA6" s="7"/>
      <c r="AB6" s="13"/>
      <c r="AC6" s="12"/>
      <c r="AD6" s="13"/>
      <c r="AE6" s="13"/>
      <c r="AF6" s="13"/>
      <c r="AG6" s="12"/>
      <c r="AH6" s="14" t="s">
        <v>42</v>
      </c>
      <c r="AI6" s="14" t="s">
        <v>43</v>
      </c>
      <c r="AK6" s="14" t="s">
        <v>44</v>
      </c>
      <c r="AL6" s="14" t="s">
        <v>45</v>
      </c>
      <c r="AM6" s="14" t="s">
        <v>44</v>
      </c>
      <c r="AN6" s="14" t="s">
        <v>45</v>
      </c>
      <c r="AP6" s="14" t="s">
        <v>42</v>
      </c>
      <c r="AQ6" s="14" t="s">
        <v>43</v>
      </c>
      <c r="AR6" s="14" t="s">
        <v>42</v>
      </c>
      <c r="AS6" s="14" t="s">
        <v>43</v>
      </c>
      <c r="AU6" s="14" t="s">
        <v>42</v>
      </c>
      <c r="AV6" s="14" t="s">
        <v>43</v>
      </c>
      <c r="AW6" s="14" t="s">
        <v>42</v>
      </c>
      <c r="AX6" s="14" t="s">
        <v>43</v>
      </c>
      <c r="AZ6" s="15">
        <v>2015</v>
      </c>
      <c r="BA6" s="15">
        <v>2016</v>
      </c>
      <c r="BB6" s="15">
        <v>2017</v>
      </c>
      <c r="BC6" s="15">
        <v>2018</v>
      </c>
      <c r="BD6" s="15">
        <v>2019</v>
      </c>
      <c r="BE6" s="15">
        <v>2020</v>
      </c>
      <c r="BF6" s="15">
        <v>2021</v>
      </c>
      <c r="BG6" s="15">
        <v>2022</v>
      </c>
      <c r="BH6" s="15">
        <v>2023</v>
      </c>
      <c r="BI6" s="15">
        <v>2024</v>
      </c>
      <c r="BJ6" s="15">
        <v>2025</v>
      </c>
      <c r="BK6" s="15">
        <v>2026</v>
      </c>
      <c r="BL6" s="15">
        <v>2027</v>
      </c>
      <c r="BM6" s="15">
        <v>2028</v>
      </c>
      <c r="BN6" s="15">
        <v>2029</v>
      </c>
      <c r="BO6" s="15">
        <v>2030</v>
      </c>
      <c r="BP6" s="15">
        <v>2031</v>
      </c>
      <c r="BQ6" s="15">
        <v>2032</v>
      </c>
      <c r="BR6" s="15">
        <v>2033</v>
      </c>
      <c r="BS6" s="15">
        <v>2034</v>
      </c>
      <c r="BT6" s="15">
        <v>2035</v>
      </c>
      <c r="BU6" s="15">
        <v>2036</v>
      </c>
      <c r="BV6" s="15">
        <v>2037</v>
      </c>
      <c r="BW6" s="15">
        <v>2038</v>
      </c>
      <c r="BX6" s="15">
        <v>2039</v>
      </c>
      <c r="BY6" s="15">
        <v>2040</v>
      </c>
      <c r="CA6" s="15">
        <v>2015</v>
      </c>
      <c r="CB6" s="15">
        <v>2016</v>
      </c>
      <c r="CC6" s="15">
        <v>2017</v>
      </c>
      <c r="CD6" s="15">
        <v>2018</v>
      </c>
      <c r="CE6" s="15">
        <v>2019</v>
      </c>
      <c r="CF6" s="15">
        <v>2020</v>
      </c>
      <c r="CG6" s="15">
        <v>2021</v>
      </c>
      <c r="CH6" s="15">
        <v>2022</v>
      </c>
      <c r="CI6" s="15">
        <v>2023</v>
      </c>
      <c r="CJ6" s="15">
        <v>2024</v>
      </c>
      <c r="CK6" s="15">
        <v>2025</v>
      </c>
      <c r="CL6" s="15">
        <v>2026</v>
      </c>
      <c r="CM6" s="15">
        <v>2027</v>
      </c>
      <c r="CN6" s="15">
        <v>2028</v>
      </c>
      <c r="CO6" s="15">
        <v>2029</v>
      </c>
      <c r="CP6" s="15">
        <v>2030</v>
      </c>
      <c r="CQ6" s="15">
        <v>2031</v>
      </c>
      <c r="CR6" s="15">
        <v>2032</v>
      </c>
      <c r="CS6" s="15">
        <v>2033</v>
      </c>
      <c r="CT6" s="15">
        <v>2034</v>
      </c>
      <c r="CU6" s="15">
        <v>2035</v>
      </c>
      <c r="CV6" s="15">
        <v>2036</v>
      </c>
      <c r="CW6" s="15">
        <v>2037</v>
      </c>
      <c r="CX6" s="15">
        <v>2038</v>
      </c>
      <c r="CY6" s="15">
        <v>2039</v>
      </c>
      <c r="CZ6" s="15">
        <v>2040</v>
      </c>
      <c r="DB6" s="15">
        <v>2015</v>
      </c>
      <c r="DC6" s="15">
        <v>2016</v>
      </c>
      <c r="DD6" s="15">
        <v>2017</v>
      </c>
      <c r="DE6" s="15">
        <v>2018</v>
      </c>
      <c r="DF6" s="15">
        <v>2019</v>
      </c>
      <c r="DG6" s="15">
        <v>2020</v>
      </c>
      <c r="DH6" s="15">
        <v>2021</v>
      </c>
      <c r="DI6" s="15">
        <v>2022</v>
      </c>
      <c r="DJ6" s="15">
        <v>2023</v>
      </c>
      <c r="DK6" s="15">
        <v>2024</v>
      </c>
      <c r="DL6" s="15">
        <v>2025</v>
      </c>
      <c r="DM6" s="15">
        <v>2026</v>
      </c>
      <c r="DN6" s="15">
        <v>2027</v>
      </c>
      <c r="DO6" s="15">
        <v>2028</v>
      </c>
      <c r="DP6" s="15">
        <v>2029</v>
      </c>
      <c r="DQ6" s="15">
        <v>2030</v>
      </c>
      <c r="DR6" s="15">
        <v>2031</v>
      </c>
      <c r="DS6" s="15">
        <v>2032</v>
      </c>
      <c r="DT6" s="15">
        <v>2033</v>
      </c>
      <c r="DU6" s="15">
        <v>2034</v>
      </c>
      <c r="DV6" s="15">
        <v>2035</v>
      </c>
      <c r="DW6" s="15">
        <v>2036</v>
      </c>
      <c r="DX6" s="15">
        <v>2037</v>
      </c>
      <c r="DY6" s="15">
        <v>2038</v>
      </c>
      <c r="DZ6" s="15">
        <v>2039</v>
      </c>
      <c r="EA6" s="15">
        <v>2040</v>
      </c>
      <c r="EC6" s="15">
        <v>2015</v>
      </c>
      <c r="ED6" s="15">
        <v>2016</v>
      </c>
      <c r="EE6" s="15">
        <v>2017</v>
      </c>
      <c r="EF6" s="15">
        <v>2018</v>
      </c>
      <c r="EG6" s="15">
        <v>2019</v>
      </c>
      <c r="EH6" s="15">
        <v>2020</v>
      </c>
      <c r="EI6" s="15">
        <v>2021</v>
      </c>
      <c r="EJ6" s="15">
        <v>2022</v>
      </c>
      <c r="EK6" s="15">
        <v>2023</v>
      </c>
      <c r="EL6" s="15">
        <v>2024</v>
      </c>
      <c r="EM6" s="15">
        <v>2025</v>
      </c>
      <c r="EN6" s="15">
        <v>2026</v>
      </c>
      <c r="EO6" s="15">
        <v>2027</v>
      </c>
      <c r="EP6" s="15">
        <v>2028</v>
      </c>
      <c r="EQ6" s="15">
        <v>2029</v>
      </c>
      <c r="ER6" s="15">
        <v>2030</v>
      </c>
      <c r="ES6" s="15">
        <v>2031</v>
      </c>
      <c r="ET6" s="15">
        <v>2032</v>
      </c>
      <c r="EU6" s="15">
        <v>2033</v>
      </c>
      <c r="EV6" s="15">
        <v>2034</v>
      </c>
      <c r="EW6" s="15">
        <v>2035</v>
      </c>
      <c r="EX6" s="15">
        <v>2036</v>
      </c>
      <c r="EY6" s="15">
        <v>2037</v>
      </c>
      <c r="EZ6" s="15">
        <v>2038</v>
      </c>
      <c r="FA6" s="15">
        <v>2039</v>
      </c>
      <c r="FB6" s="15">
        <v>2040</v>
      </c>
    </row>
    <row r="7" spans="2:158">
      <c r="B7" s="16">
        <v>90666</v>
      </c>
      <c r="C7" s="17" t="s">
        <v>46</v>
      </c>
      <c r="D7" s="17" t="s">
        <v>51</v>
      </c>
      <c r="E7" s="17" t="s">
        <v>61</v>
      </c>
      <c r="F7" s="17" t="s">
        <v>47</v>
      </c>
      <c r="G7" s="17" t="s">
        <v>48</v>
      </c>
      <c r="H7" s="17">
        <v>2015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 t="s">
        <v>62</v>
      </c>
      <c r="T7" s="17" t="s">
        <v>63</v>
      </c>
      <c r="U7" s="17" t="s">
        <v>59</v>
      </c>
      <c r="V7" s="17" t="s">
        <v>59</v>
      </c>
      <c r="W7" s="18">
        <v>42152</v>
      </c>
      <c r="X7" s="19" t="s">
        <v>64</v>
      </c>
      <c r="Y7" s="19">
        <v>1</v>
      </c>
      <c r="Z7" s="19" t="s">
        <v>65</v>
      </c>
      <c r="AA7" s="17" t="s">
        <v>59</v>
      </c>
      <c r="AB7" s="17" t="s">
        <v>59</v>
      </c>
      <c r="AC7" s="17"/>
      <c r="AD7" s="17" t="s">
        <v>49</v>
      </c>
      <c r="AE7" s="17"/>
      <c r="AF7" s="17" t="s">
        <v>66</v>
      </c>
      <c r="AG7" s="17"/>
      <c r="AH7" s="19"/>
      <c r="AI7" s="19"/>
      <c r="AJ7" s="17"/>
      <c r="AK7" s="19"/>
      <c r="AL7" s="19"/>
      <c r="AM7" s="25">
        <v>0.85901358506550052</v>
      </c>
      <c r="AN7" s="25">
        <v>0.85892407131066839</v>
      </c>
      <c r="AO7" s="17"/>
      <c r="AP7" s="19">
        <v>5583</v>
      </c>
      <c r="AQ7" s="19">
        <v>1.1799999999999997</v>
      </c>
      <c r="AR7" s="19">
        <v>88551</v>
      </c>
      <c r="AS7" s="19">
        <v>18.88</v>
      </c>
      <c r="AT7" s="17"/>
      <c r="AU7" s="19">
        <v>4795.8728454206894</v>
      </c>
      <c r="AV7" s="19">
        <v>1.0135304041465885</v>
      </c>
      <c r="AW7" s="19">
        <v>76066.511971135144</v>
      </c>
      <c r="AX7" s="19">
        <v>16.216486466345419</v>
      </c>
      <c r="AY7" s="17"/>
      <c r="AZ7" s="19">
        <v>5583</v>
      </c>
      <c r="BA7" s="19">
        <v>5583</v>
      </c>
      <c r="BB7" s="19">
        <v>5583</v>
      </c>
      <c r="BC7" s="19">
        <v>5583</v>
      </c>
      <c r="BD7" s="19">
        <v>88551</v>
      </c>
      <c r="BE7" s="19">
        <v>88551</v>
      </c>
      <c r="BF7" s="19">
        <v>88551</v>
      </c>
      <c r="BG7" s="19">
        <v>88551</v>
      </c>
      <c r="BH7" s="19">
        <v>88551</v>
      </c>
      <c r="BI7" s="19">
        <v>88551</v>
      </c>
      <c r="BJ7" s="19">
        <v>88551</v>
      </c>
      <c r="BK7" s="19">
        <v>88551</v>
      </c>
      <c r="BL7" s="19">
        <v>88551</v>
      </c>
      <c r="BM7" s="19">
        <v>61985.699999999939</v>
      </c>
      <c r="BN7" s="19">
        <v>0</v>
      </c>
      <c r="BO7" s="19">
        <v>0</v>
      </c>
      <c r="BP7" s="19">
        <v>0</v>
      </c>
      <c r="BQ7" s="19">
        <v>0</v>
      </c>
      <c r="BR7" s="19">
        <v>0</v>
      </c>
      <c r="BS7" s="19">
        <v>0</v>
      </c>
      <c r="BT7" s="19">
        <v>0</v>
      </c>
      <c r="BU7" s="19">
        <v>0</v>
      </c>
      <c r="BV7" s="19">
        <v>0</v>
      </c>
      <c r="BW7" s="19">
        <v>0</v>
      </c>
      <c r="BX7" s="19">
        <v>0</v>
      </c>
      <c r="BY7" s="19">
        <v>0</v>
      </c>
      <c r="BZ7" s="17">
        <v>0</v>
      </c>
      <c r="CA7" s="19">
        <v>1.1799999999999997</v>
      </c>
      <c r="CB7" s="19">
        <v>1.1799999999999997</v>
      </c>
      <c r="CC7" s="19">
        <v>1.1799999999999997</v>
      </c>
      <c r="CD7" s="19">
        <v>1.1799999999999997</v>
      </c>
      <c r="CE7" s="19">
        <v>18.88</v>
      </c>
      <c r="CF7" s="19">
        <v>18.88</v>
      </c>
      <c r="CG7" s="19">
        <v>18.88</v>
      </c>
      <c r="CH7" s="19">
        <v>18.88</v>
      </c>
      <c r="CI7" s="19">
        <v>18.88</v>
      </c>
      <c r="CJ7" s="19">
        <v>18.88</v>
      </c>
      <c r="CK7" s="19">
        <v>18.88</v>
      </c>
      <c r="CL7" s="19">
        <v>18.88</v>
      </c>
      <c r="CM7" s="19">
        <v>18.88</v>
      </c>
      <c r="CN7" s="19">
        <v>13.215999999999985</v>
      </c>
      <c r="CO7" s="19">
        <v>0</v>
      </c>
      <c r="CP7" s="19">
        <v>0</v>
      </c>
      <c r="CQ7" s="19">
        <v>0</v>
      </c>
      <c r="CR7" s="19">
        <v>0</v>
      </c>
      <c r="CS7" s="19">
        <v>0</v>
      </c>
      <c r="CT7" s="19">
        <v>0</v>
      </c>
      <c r="CU7" s="19">
        <v>0</v>
      </c>
      <c r="CV7" s="19">
        <v>0</v>
      </c>
      <c r="CW7" s="19">
        <v>0</v>
      </c>
      <c r="CX7" s="19">
        <v>0</v>
      </c>
      <c r="CY7" s="19">
        <v>0</v>
      </c>
      <c r="CZ7" s="19">
        <v>0</v>
      </c>
      <c r="DA7" s="17">
        <v>0</v>
      </c>
      <c r="DB7" s="19">
        <v>4795.8728454206894</v>
      </c>
      <c r="DC7" s="19">
        <v>4795.8728454206894</v>
      </c>
      <c r="DD7" s="19">
        <v>4795.8728454206894</v>
      </c>
      <c r="DE7" s="19">
        <v>4795.8728454206894</v>
      </c>
      <c r="DF7" s="19">
        <v>76066.511971135144</v>
      </c>
      <c r="DG7" s="19">
        <v>76066.511971135144</v>
      </c>
      <c r="DH7" s="19">
        <v>76066.511971135144</v>
      </c>
      <c r="DI7" s="19">
        <v>76066.511971135144</v>
      </c>
      <c r="DJ7" s="19">
        <v>76066.511971135144</v>
      </c>
      <c r="DK7" s="19">
        <v>76066.511971135144</v>
      </c>
      <c r="DL7" s="19">
        <v>76066.511971135144</v>
      </c>
      <c r="DM7" s="19">
        <v>76066.511971135144</v>
      </c>
      <c r="DN7" s="19">
        <v>76066.511971135144</v>
      </c>
      <c r="DO7" s="19">
        <v>53246.558379794544</v>
      </c>
      <c r="DP7" s="19">
        <v>0</v>
      </c>
      <c r="DQ7" s="19">
        <v>0</v>
      </c>
      <c r="DR7" s="19">
        <v>0</v>
      </c>
      <c r="DS7" s="19">
        <v>0</v>
      </c>
      <c r="DT7" s="19">
        <v>0</v>
      </c>
      <c r="DU7" s="19">
        <v>0</v>
      </c>
      <c r="DV7" s="19">
        <v>0</v>
      </c>
      <c r="DW7" s="19">
        <v>0</v>
      </c>
      <c r="DX7" s="19">
        <v>0</v>
      </c>
      <c r="DY7" s="19">
        <v>0</v>
      </c>
      <c r="DZ7" s="19">
        <v>0</v>
      </c>
      <c r="EA7" s="19">
        <v>0</v>
      </c>
      <c r="EB7" s="17">
        <v>0</v>
      </c>
      <c r="EC7" s="19">
        <v>1.0135304041465885</v>
      </c>
      <c r="ED7" s="19">
        <v>1.0135304041465885</v>
      </c>
      <c r="EE7" s="19">
        <v>1.0135304041465885</v>
      </c>
      <c r="EF7" s="19">
        <v>1.0135304041465885</v>
      </c>
      <c r="EG7" s="19">
        <v>16.216486466345419</v>
      </c>
      <c r="EH7" s="19">
        <v>16.216486466345419</v>
      </c>
      <c r="EI7" s="19">
        <v>16.216486466345419</v>
      </c>
      <c r="EJ7" s="19">
        <v>16.216486466345419</v>
      </c>
      <c r="EK7" s="19">
        <v>16.216486466345419</v>
      </c>
      <c r="EL7" s="19">
        <v>16.216486466345419</v>
      </c>
      <c r="EM7" s="19">
        <v>16.216486466345419</v>
      </c>
      <c r="EN7" s="19">
        <v>16.216486466345419</v>
      </c>
      <c r="EO7" s="19">
        <v>16.216486466345419</v>
      </c>
      <c r="EP7" s="19">
        <v>11.351540526441781</v>
      </c>
      <c r="EQ7" s="19">
        <v>0</v>
      </c>
      <c r="ER7" s="19">
        <v>0</v>
      </c>
      <c r="ES7" s="19">
        <v>0</v>
      </c>
      <c r="ET7" s="19">
        <v>0</v>
      </c>
      <c r="EU7" s="19">
        <v>0</v>
      </c>
      <c r="EV7" s="19">
        <v>0</v>
      </c>
      <c r="EW7" s="19">
        <v>0</v>
      </c>
      <c r="EX7" s="19">
        <v>0</v>
      </c>
      <c r="EY7" s="19">
        <v>0</v>
      </c>
      <c r="EZ7" s="19">
        <v>0</v>
      </c>
      <c r="FA7" s="19">
        <v>0</v>
      </c>
      <c r="FB7" s="19">
        <v>0</v>
      </c>
    </row>
    <row r="8" spans="2:158" ht="5.0999999999999996" customHeight="1"/>
    <row r="9" spans="2:158">
      <c r="B9" s="40" t="s">
        <v>78</v>
      </c>
      <c r="C9" s="41"/>
      <c r="D9" s="41"/>
      <c r="E9" s="41"/>
      <c r="F9" s="41"/>
      <c r="G9" s="41"/>
      <c r="H9" s="41"/>
      <c r="J9" s="41"/>
      <c r="K9" s="41"/>
      <c r="L9" s="41"/>
      <c r="M9" s="41"/>
      <c r="N9" s="41"/>
      <c r="O9" s="41"/>
      <c r="P9" s="41"/>
      <c r="Q9" s="41"/>
      <c r="S9" s="41"/>
      <c r="T9" s="41"/>
      <c r="U9" s="41"/>
      <c r="V9" s="41"/>
      <c r="W9" s="41"/>
      <c r="X9" s="41"/>
      <c r="Y9" s="41"/>
      <c r="Z9" s="42">
        <f>SUM(Z$7:Z$7)</f>
        <v>0</v>
      </c>
      <c r="AA9" s="42">
        <f>SUM(AA$7:AA$7)</f>
        <v>0</v>
      </c>
      <c r="AB9" s="41"/>
      <c r="AD9" s="41"/>
      <c r="AE9" s="41"/>
      <c r="AF9" s="41"/>
      <c r="AH9" s="42">
        <f>SUM(AH$7:AH$7)</f>
        <v>0</v>
      </c>
      <c r="AI9" s="42">
        <f>SUM(AI$7:AI$7)</f>
        <v>0</v>
      </c>
      <c r="AK9" s="41"/>
      <c r="AL9" s="41"/>
      <c r="AM9" s="41"/>
      <c r="AN9" s="41"/>
      <c r="AP9" s="42">
        <f>SUM(AP$7:AP$7)</f>
        <v>5583</v>
      </c>
      <c r="AQ9" s="42">
        <f>SUM(AQ$7:AQ$7)</f>
        <v>1.1799999999999997</v>
      </c>
      <c r="AR9" s="42">
        <f>SUM(AR$7:AR$7)</f>
        <v>88551</v>
      </c>
      <c r="AS9" s="42">
        <f>SUM(AS$7:AS$7)</f>
        <v>18.88</v>
      </c>
      <c r="AU9" s="42">
        <f>SUM(AU$7:AU$7)</f>
        <v>4795.8728454206894</v>
      </c>
      <c r="AV9" s="42">
        <f>SUM(AV$7:AV$7)</f>
        <v>1.0135304041465885</v>
      </c>
      <c r="AW9" s="42">
        <f>SUM(AW$7:AW$7)</f>
        <v>76066.511971135144</v>
      </c>
      <c r="AX9" s="42">
        <f>SUM(AX$7:AX$7)</f>
        <v>16.216486466345419</v>
      </c>
      <c r="AZ9" s="42">
        <f t="shared" ref="AZ9:BY9" si="0">SUM(AZ$7:AZ$7)</f>
        <v>5583</v>
      </c>
      <c r="BA9" s="42">
        <f t="shared" si="0"/>
        <v>5583</v>
      </c>
      <c r="BB9" s="42">
        <f t="shared" si="0"/>
        <v>5583</v>
      </c>
      <c r="BC9" s="42">
        <f t="shared" si="0"/>
        <v>5583</v>
      </c>
      <c r="BD9" s="42">
        <f t="shared" si="0"/>
        <v>88551</v>
      </c>
      <c r="BE9" s="42">
        <f t="shared" si="0"/>
        <v>88551</v>
      </c>
      <c r="BF9" s="42">
        <f t="shared" si="0"/>
        <v>88551</v>
      </c>
      <c r="BG9" s="42">
        <f t="shared" si="0"/>
        <v>88551</v>
      </c>
      <c r="BH9" s="42">
        <f t="shared" si="0"/>
        <v>88551</v>
      </c>
      <c r="BI9" s="42">
        <f t="shared" si="0"/>
        <v>88551</v>
      </c>
      <c r="BJ9" s="42">
        <f t="shared" si="0"/>
        <v>88551</v>
      </c>
      <c r="BK9" s="42">
        <f t="shared" si="0"/>
        <v>88551</v>
      </c>
      <c r="BL9" s="42">
        <f t="shared" si="0"/>
        <v>88551</v>
      </c>
      <c r="BM9" s="42">
        <f t="shared" si="0"/>
        <v>61985.699999999939</v>
      </c>
      <c r="BN9" s="42">
        <f t="shared" si="0"/>
        <v>0</v>
      </c>
      <c r="BO9" s="42">
        <f t="shared" si="0"/>
        <v>0</v>
      </c>
      <c r="BP9" s="42">
        <f t="shared" si="0"/>
        <v>0</v>
      </c>
      <c r="BQ9" s="42">
        <f t="shared" si="0"/>
        <v>0</v>
      </c>
      <c r="BR9" s="42">
        <f t="shared" si="0"/>
        <v>0</v>
      </c>
      <c r="BS9" s="42">
        <f t="shared" si="0"/>
        <v>0</v>
      </c>
      <c r="BT9" s="42">
        <f t="shared" si="0"/>
        <v>0</v>
      </c>
      <c r="BU9" s="42">
        <f t="shared" si="0"/>
        <v>0</v>
      </c>
      <c r="BV9" s="42">
        <f t="shared" si="0"/>
        <v>0</v>
      </c>
      <c r="BW9" s="42">
        <f t="shared" si="0"/>
        <v>0</v>
      </c>
      <c r="BX9" s="42">
        <f t="shared" si="0"/>
        <v>0</v>
      </c>
      <c r="BY9" s="42">
        <f t="shared" si="0"/>
        <v>0</v>
      </c>
      <c r="CA9" s="42">
        <f t="shared" ref="CA9:CZ9" si="1">SUM(CA$7:CA$7)</f>
        <v>1.1799999999999997</v>
      </c>
      <c r="CB9" s="42">
        <f t="shared" si="1"/>
        <v>1.1799999999999997</v>
      </c>
      <c r="CC9" s="42">
        <f t="shared" si="1"/>
        <v>1.1799999999999997</v>
      </c>
      <c r="CD9" s="42">
        <f t="shared" si="1"/>
        <v>1.1799999999999997</v>
      </c>
      <c r="CE9" s="42">
        <f t="shared" si="1"/>
        <v>18.88</v>
      </c>
      <c r="CF9" s="42">
        <f t="shared" si="1"/>
        <v>18.88</v>
      </c>
      <c r="CG9" s="42">
        <f t="shared" si="1"/>
        <v>18.88</v>
      </c>
      <c r="CH9" s="42">
        <f t="shared" si="1"/>
        <v>18.88</v>
      </c>
      <c r="CI9" s="42">
        <f t="shared" si="1"/>
        <v>18.88</v>
      </c>
      <c r="CJ9" s="42">
        <f t="shared" si="1"/>
        <v>18.88</v>
      </c>
      <c r="CK9" s="42">
        <f t="shared" si="1"/>
        <v>18.88</v>
      </c>
      <c r="CL9" s="42">
        <f t="shared" si="1"/>
        <v>18.88</v>
      </c>
      <c r="CM9" s="42">
        <f t="shared" si="1"/>
        <v>18.88</v>
      </c>
      <c r="CN9" s="42">
        <f t="shared" si="1"/>
        <v>13.215999999999985</v>
      </c>
      <c r="CO9" s="42">
        <f t="shared" si="1"/>
        <v>0</v>
      </c>
      <c r="CP9" s="42">
        <f t="shared" si="1"/>
        <v>0</v>
      </c>
      <c r="CQ9" s="42">
        <f t="shared" si="1"/>
        <v>0</v>
      </c>
      <c r="CR9" s="42">
        <f t="shared" si="1"/>
        <v>0</v>
      </c>
      <c r="CS9" s="42">
        <f t="shared" si="1"/>
        <v>0</v>
      </c>
      <c r="CT9" s="42">
        <f t="shared" si="1"/>
        <v>0</v>
      </c>
      <c r="CU9" s="42">
        <f t="shared" si="1"/>
        <v>0</v>
      </c>
      <c r="CV9" s="42">
        <f t="shared" si="1"/>
        <v>0</v>
      </c>
      <c r="CW9" s="42">
        <f t="shared" si="1"/>
        <v>0</v>
      </c>
      <c r="CX9" s="42">
        <f t="shared" si="1"/>
        <v>0</v>
      </c>
      <c r="CY9" s="42">
        <f t="shared" si="1"/>
        <v>0</v>
      </c>
      <c r="CZ9" s="42">
        <f t="shared" si="1"/>
        <v>0</v>
      </c>
      <c r="DB9" s="42">
        <f t="shared" ref="DB9:EA9" si="2">SUM(DB$7:DB$7)</f>
        <v>4795.8728454206894</v>
      </c>
      <c r="DC9" s="42">
        <f t="shared" si="2"/>
        <v>4795.8728454206894</v>
      </c>
      <c r="DD9" s="42">
        <f t="shared" si="2"/>
        <v>4795.8728454206894</v>
      </c>
      <c r="DE9" s="42">
        <f t="shared" si="2"/>
        <v>4795.8728454206894</v>
      </c>
      <c r="DF9" s="42">
        <f t="shared" si="2"/>
        <v>76066.511971135144</v>
      </c>
      <c r="DG9" s="42">
        <f t="shared" si="2"/>
        <v>76066.511971135144</v>
      </c>
      <c r="DH9" s="42">
        <f t="shared" si="2"/>
        <v>76066.511971135144</v>
      </c>
      <c r="DI9" s="42">
        <f t="shared" si="2"/>
        <v>76066.511971135144</v>
      </c>
      <c r="DJ9" s="42">
        <f t="shared" si="2"/>
        <v>76066.511971135144</v>
      </c>
      <c r="DK9" s="42">
        <f t="shared" si="2"/>
        <v>76066.511971135144</v>
      </c>
      <c r="DL9" s="42">
        <f t="shared" si="2"/>
        <v>76066.511971135144</v>
      </c>
      <c r="DM9" s="42">
        <f t="shared" si="2"/>
        <v>76066.511971135144</v>
      </c>
      <c r="DN9" s="42">
        <f t="shared" si="2"/>
        <v>76066.511971135144</v>
      </c>
      <c r="DO9" s="42">
        <f t="shared" si="2"/>
        <v>53246.558379794544</v>
      </c>
      <c r="DP9" s="42">
        <f t="shared" si="2"/>
        <v>0</v>
      </c>
      <c r="DQ9" s="42">
        <f t="shared" si="2"/>
        <v>0</v>
      </c>
      <c r="DR9" s="42">
        <f t="shared" si="2"/>
        <v>0</v>
      </c>
      <c r="DS9" s="42">
        <f t="shared" si="2"/>
        <v>0</v>
      </c>
      <c r="DT9" s="42">
        <f t="shared" si="2"/>
        <v>0</v>
      </c>
      <c r="DU9" s="42">
        <f t="shared" si="2"/>
        <v>0</v>
      </c>
      <c r="DV9" s="42">
        <f t="shared" si="2"/>
        <v>0</v>
      </c>
      <c r="DW9" s="42">
        <f t="shared" si="2"/>
        <v>0</v>
      </c>
      <c r="DX9" s="42">
        <f t="shared" si="2"/>
        <v>0</v>
      </c>
      <c r="DY9" s="42">
        <f t="shared" si="2"/>
        <v>0</v>
      </c>
      <c r="DZ9" s="42">
        <f t="shared" si="2"/>
        <v>0</v>
      </c>
      <c r="EA9" s="42">
        <f t="shared" si="2"/>
        <v>0</v>
      </c>
      <c r="EC9" s="42">
        <f t="shared" ref="EC9:FB9" si="3">SUM(EC$7:EC$7)</f>
        <v>1.0135304041465885</v>
      </c>
      <c r="ED9" s="42">
        <f t="shared" si="3"/>
        <v>1.0135304041465885</v>
      </c>
      <c r="EE9" s="42">
        <f t="shared" si="3"/>
        <v>1.0135304041465885</v>
      </c>
      <c r="EF9" s="42">
        <f t="shared" si="3"/>
        <v>1.0135304041465885</v>
      </c>
      <c r="EG9" s="42">
        <f t="shared" si="3"/>
        <v>16.216486466345419</v>
      </c>
      <c r="EH9" s="42">
        <f t="shared" si="3"/>
        <v>16.216486466345419</v>
      </c>
      <c r="EI9" s="42">
        <f t="shared" si="3"/>
        <v>16.216486466345419</v>
      </c>
      <c r="EJ9" s="42">
        <f t="shared" si="3"/>
        <v>16.216486466345419</v>
      </c>
      <c r="EK9" s="42">
        <f t="shared" si="3"/>
        <v>16.216486466345419</v>
      </c>
      <c r="EL9" s="42">
        <f t="shared" si="3"/>
        <v>16.216486466345419</v>
      </c>
      <c r="EM9" s="42">
        <f t="shared" si="3"/>
        <v>16.216486466345419</v>
      </c>
      <c r="EN9" s="42">
        <f t="shared" si="3"/>
        <v>16.216486466345419</v>
      </c>
      <c r="EO9" s="42">
        <f t="shared" si="3"/>
        <v>16.216486466345419</v>
      </c>
      <c r="EP9" s="42">
        <f t="shared" si="3"/>
        <v>11.351540526441781</v>
      </c>
      <c r="EQ9" s="42">
        <f t="shared" si="3"/>
        <v>0</v>
      </c>
      <c r="ER9" s="42">
        <f t="shared" si="3"/>
        <v>0</v>
      </c>
      <c r="ES9" s="42">
        <f t="shared" si="3"/>
        <v>0</v>
      </c>
      <c r="ET9" s="42">
        <f t="shared" si="3"/>
        <v>0</v>
      </c>
      <c r="EU9" s="42">
        <f t="shared" si="3"/>
        <v>0</v>
      </c>
      <c r="EV9" s="42">
        <f t="shared" si="3"/>
        <v>0</v>
      </c>
      <c r="EW9" s="42">
        <f t="shared" si="3"/>
        <v>0</v>
      </c>
      <c r="EX9" s="42">
        <f t="shared" si="3"/>
        <v>0</v>
      </c>
      <c r="EY9" s="42">
        <f t="shared" si="3"/>
        <v>0</v>
      </c>
      <c r="EZ9" s="42">
        <f t="shared" si="3"/>
        <v>0</v>
      </c>
      <c r="FA9" s="42">
        <f t="shared" si="3"/>
        <v>0</v>
      </c>
      <c r="FB9" s="42">
        <f t="shared" si="3"/>
        <v>0</v>
      </c>
    </row>
    <row r="14" spans="2:158" ht="15.75">
      <c r="K14" s="3" t="s">
        <v>82</v>
      </c>
    </row>
    <row r="16" spans="2:158">
      <c r="K16" s="1" t="s">
        <v>79</v>
      </c>
      <c r="L16" s="1" t="s">
        <v>80</v>
      </c>
      <c r="M16" s="1" t="s">
        <v>81</v>
      </c>
    </row>
    <row r="17" spans="11:15">
      <c r="K17" s="17"/>
      <c r="L17" s="17"/>
      <c r="M17" s="43">
        <f>AP7</f>
        <v>5583</v>
      </c>
      <c r="O17" s="1" t="s">
        <v>84</v>
      </c>
    </row>
  </sheetData>
  <autoFilter ref="B6:FB6"/>
  <mergeCells count="36">
    <mergeCell ref="N4:N5"/>
    <mergeCell ref="B4:B5"/>
    <mergeCell ref="C4:C5"/>
    <mergeCell ref="D4:D5"/>
    <mergeCell ref="E4:E5"/>
    <mergeCell ref="F4:F5"/>
    <mergeCell ref="G4:G5"/>
    <mergeCell ref="H4:H5"/>
    <mergeCell ref="J4:J5"/>
    <mergeCell ref="K4:K5"/>
    <mergeCell ref="L4:L5"/>
    <mergeCell ref="M4:M5"/>
    <mergeCell ref="AB4:AB5"/>
    <mergeCell ref="O4:O5"/>
    <mergeCell ref="P4:P5"/>
    <mergeCell ref="Q4:Q5"/>
    <mergeCell ref="S4:S5"/>
    <mergeCell ref="T4:T5"/>
    <mergeCell ref="U4:U5"/>
    <mergeCell ref="V4:V5"/>
    <mergeCell ref="W4:W5"/>
    <mergeCell ref="X4:X5"/>
    <mergeCell ref="Y4:Y5"/>
    <mergeCell ref="AA4:AA5"/>
    <mergeCell ref="AU5:AV5"/>
    <mergeCell ref="AW5:AX5"/>
    <mergeCell ref="AD4:AD5"/>
    <mergeCell ref="AE4:AE5"/>
    <mergeCell ref="AF4:AF5"/>
    <mergeCell ref="AH4:AI4"/>
    <mergeCell ref="AK4:FB4"/>
    <mergeCell ref="AH5:AI5"/>
    <mergeCell ref="AK5:AL5"/>
    <mergeCell ref="AM5:AN5"/>
    <mergeCell ref="AP5:AQ5"/>
    <mergeCell ref="AR5:AS5"/>
  </mergeCells>
  <conditionalFormatting sqref="B7:FB7">
    <cfRule type="cellIs" dxfId="13" priority="3" operator="equal">
      <formula>"n/a"</formula>
    </cfRule>
    <cfRule type="cellIs" dxfId="12" priority="4" operator="equal">
      <formula>0</formula>
    </cfRule>
  </conditionalFormatting>
  <conditionalFormatting sqref="K17:L17">
    <cfRule type="cellIs" dxfId="11" priority="1" operator="equal">
      <formula>"n/a"</formula>
    </cfRule>
    <cfRule type="cellIs" dxfId="10" priority="2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47"/>
  <sheetViews>
    <sheetView workbookViewId="0">
      <pane ySplit="6" topLeftCell="A16" activePane="bottomLeft" state="frozen"/>
      <selection pane="bottomLeft" activeCell="J37" sqref="J37:K44"/>
    </sheetView>
  </sheetViews>
  <sheetFormatPr defaultColWidth="9.140625" defaultRowHeight="11.25"/>
  <cols>
    <col min="1" max="1" width="2.7109375" style="1" customWidth="1"/>
    <col min="2" max="2" width="6.140625" style="1" customWidth="1"/>
    <col min="3" max="3" width="4.85546875" style="1" customWidth="1"/>
    <col min="4" max="4" width="5.5703125" style="1" customWidth="1"/>
    <col min="5" max="5" width="17.28515625" style="1" customWidth="1"/>
    <col min="6" max="7" width="8.85546875" style="1" customWidth="1"/>
    <col min="8" max="8" width="11.7109375" style="1" customWidth="1"/>
    <col min="9" max="9" width="2.7109375" style="1" customWidth="1"/>
    <col min="10" max="10" width="10.28515625" style="1" customWidth="1"/>
    <col min="11" max="11" width="31.42578125" style="1" bestFit="1" customWidth="1"/>
    <col min="12" max="12" width="19.28515625" style="1" customWidth="1"/>
    <col min="13" max="13" width="12.85546875" style="1" bestFit="1" customWidth="1"/>
    <col min="14" max="16" width="20.42578125" style="1" customWidth="1"/>
    <col min="17" max="17" width="7.140625" style="1" customWidth="1"/>
    <col min="18" max="18" width="1.140625" style="1" customWidth="1"/>
    <col min="19" max="19" width="8.7109375" style="1" customWidth="1"/>
    <col min="20" max="20" width="6.28515625" style="1" customWidth="1"/>
    <col min="21" max="23" width="11.5703125" style="1" customWidth="1"/>
    <col min="24" max="24" width="8.28515625" style="1" bestFit="1" customWidth="1"/>
    <col min="25" max="25" width="6.85546875" style="1" bestFit="1" customWidth="1"/>
    <col min="26" max="26" width="6.85546875" style="1" customWidth="1"/>
    <col min="27" max="27" width="10" style="1" bestFit="1" customWidth="1"/>
    <col min="28" max="28" width="7.5703125" style="1" bestFit="1" customWidth="1"/>
    <col min="29" max="29" width="1.140625" style="1" customWidth="1"/>
    <col min="30" max="30" width="6.28515625" style="1" customWidth="1"/>
    <col min="31" max="32" width="7.5703125" style="1" customWidth="1"/>
    <col min="33" max="33" width="1.140625" style="1" customWidth="1"/>
    <col min="34" max="34" width="8.7109375" style="1" customWidth="1"/>
    <col min="35" max="35" width="6.85546875" style="1" customWidth="1"/>
    <col min="36" max="36" width="1.140625" style="1" customWidth="1"/>
    <col min="37" max="37" width="5.5703125" style="1" customWidth="1"/>
    <col min="38" max="38" width="6.5703125" style="1" customWidth="1"/>
    <col min="39" max="39" width="5.5703125" style="1" customWidth="1"/>
    <col min="40" max="40" width="6.5703125" style="1" customWidth="1"/>
    <col min="41" max="41" width="1.140625" style="1" customWidth="1"/>
    <col min="42" max="45" width="7.7109375" style="1" customWidth="1"/>
    <col min="46" max="46" width="1.140625" style="1" customWidth="1"/>
    <col min="47" max="50" width="7.7109375" style="1" customWidth="1"/>
    <col min="51" max="51" width="1.140625" style="1" customWidth="1"/>
    <col min="52" max="59" width="7.85546875" style="1" customWidth="1"/>
    <col min="60" max="62" width="7" style="1" customWidth="1"/>
    <col min="63" max="66" width="5.7109375" style="1" customWidth="1"/>
    <col min="67" max="69" width="4.85546875" style="1" customWidth="1"/>
    <col min="70" max="77" width="4" style="1" customWidth="1"/>
    <col min="78" max="78" width="1.28515625" style="1" customWidth="1"/>
    <col min="79" max="84" width="4.85546875" style="1" customWidth="1"/>
    <col min="85" max="104" width="4" style="1" customWidth="1"/>
    <col min="105" max="105" width="1.28515625" style="1" customWidth="1"/>
    <col min="106" max="113" width="7.85546875" style="1" customWidth="1"/>
    <col min="114" max="116" width="7" style="1" customWidth="1"/>
    <col min="117" max="120" width="5.7109375" style="1" customWidth="1"/>
    <col min="121" max="123" width="4.85546875" style="1" customWidth="1"/>
    <col min="124" max="131" width="4" style="1" customWidth="1"/>
    <col min="132" max="132" width="1.28515625" style="1" customWidth="1"/>
    <col min="133" max="138" width="4.85546875" style="1" customWidth="1"/>
    <col min="139" max="158" width="4" style="1" customWidth="1"/>
    <col min="159" max="16384" width="9.140625" style="1"/>
  </cols>
  <sheetData>
    <row r="1" spans="2:158">
      <c r="I1" s="2"/>
      <c r="R1" s="2"/>
      <c r="AC1" s="2"/>
      <c r="AG1" s="2"/>
    </row>
    <row r="2" spans="2:158" ht="15.75">
      <c r="B2" s="3" t="s">
        <v>0</v>
      </c>
      <c r="C2" s="4"/>
      <c r="D2" s="4"/>
      <c r="I2" s="2"/>
      <c r="R2" s="2"/>
      <c r="AC2" s="2"/>
      <c r="AG2" s="2"/>
    </row>
    <row r="3" spans="2:158" ht="5.0999999999999996" customHeight="1">
      <c r="I3" s="2"/>
      <c r="R3" s="2"/>
      <c r="AC3" s="2"/>
      <c r="AG3" s="2"/>
    </row>
    <row r="4" spans="2:158" ht="30" customHeight="1">
      <c r="B4" s="52" t="s">
        <v>1</v>
      </c>
      <c r="C4" s="52" t="s">
        <v>2</v>
      </c>
      <c r="D4" s="52" t="s">
        <v>3</v>
      </c>
      <c r="E4" s="52" t="s">
        <v>4</v>
      </c>
      <c r="F4" s="52" t="s">
        <v>5</v>
      </c>
      <c r="G4" s="52" t="s">
        <v>6</v>
      </c>
      <c r="H4" s="52" t="s">
        <v>7</v>
      </c>
      <c r="I4" s="5"/>
      <c r="J4" s="52" t="s">
        <v>8</v>
      </c>
      <c r="K4" s="52" t="s">
        <v>9</v>
      </c>
      <c r="L4" s="52" t="s">
        <v>10</v>
      </c>
      <c r="M4" s="52" t="s">
        <v>11</v>
      </c>
      <c r="N4" s="52" t="s">
        <v>12</v>
      </c>
      <c r="O4" s="52" t="s">
        <v>13</v>
      </c>
      <c r="P4" s="52" t="s">
        <v>14</v>
      </c>
      <c r="Q4" s="52" t="s">
        <v>15</v>
      </c>
      <c r="R4" s="5"/>
      <c r="S4" s="52" t="s">
        <v>16</v>
      </c>
      <c r="T4" s="52" t="s">
        <v>17</v>
      </c>
      <c r="U4" s="52" t="s">
        <v>18</v>
      </c>
      <c r="V4" s="52" t="s">
        <v>19</v>
      </c>
      <c r="W4" s="52" t="s">
        <v>20</v>
      </c>
      <c r="X4" s="52" t="s">
        <v>21</v>
      </c>
      <c r="Y4" s="52" t="s">
        <v>22</v>
      </c>
      <c r="Z4" s="6" t="s">
        <v>23</v>
      </c>
      <c r="AA4" s="52" t="s">
        <v>24</v>
      </c>
      <c r="AB4" s="52" t="s">
        <v>25</v>
      </c>
      <c r="AC4" s="5"/>
      <c r="AD4" s="52" t="s">
        <v>26</v>
      </c>
      <c r="AE4" s="52" t="s">
        <v>27</v>
      </c>
      <c r="AF4" s="52" t="s">
        <v>28</v>
      </c>
      <c r="AG4" s="5"/>
      <c r="AH4" s="56" t="s">
        <v>29</v>
      </c>
      <c r="AI4" s="57"/>
      <c r="AK4" s="56" t="s">
        <v>30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7"/>
    </row>
    <row r="5" spans="2:158" ht="30" customHeight="1">
      <c r="B5" s="53"/>
      <c r="C5" s="53"/>
      <c r="D5" s="53"/>
      <c r="E5" s="53"/>
      <c r="F5" s="53"/>
      <c r="G5" s="53"/>
      <c r="H5" s="53"/>
      <c r="I5" s="5"/>
      <c r="J5" s="53"/>
      <c r="K5" s="53"/>
      <c r="L5" s="53"/>
      <c r="M5" s="53"/>
      <c r="N5" s="53"/>
      <c r="O5" s="53"/>
      <c r="P5" s="53"/>
      <c r="Q5" s="53"/>
      <c r="R5" s="5"/>
      <c r="S5" s="53"/>
      <c r="T5" s="53"/>
      <c r="U5" s="53"/>
      <c r="V5" s="53"/>
      <c r="W5" s="53"/>
      <c r="X5" s="53"/>
      <c r="Y5" s="53"/>
      <c r="Z5" s="7"/>
      <c r="AA5" s="53"/>
      <c r="AB5" s="53"/>
      <c r="AC5" s="5"/>
      <c r="AD5" s="53"/>
      <c r="AE5" s="53"/>
      <c r="AF5" s="53"/>
      <c r="AG5" s="5"/>
      <c r="AH5" s="54" t="s">
        <v>31</v>
      </c>
      <c r="AI5" s="55"/>
      <c r="AK5" s="54" t="s">
        <v>32</v>
      </c>
      <c r="AL5" s="55"/>
      <c r="AM5" s="54" t="s">
        <v>33</v>
      </c>
      <c r="AN5" s="55"/>
      <c r="AO5" s="8"/>
      <c r="AP5" s="54" t="s">
        <v>31</v>
      </c>
      <c r="AQ5" s="55"/>
      <c r="AR5" s="54" t="s">
        <v>34</v>
      </c>
      <c r="AS5" s="55"/>
      <c r="AT5" s="8"/>
      <c r="AU5" s="54" t="s">
        <v>35</v>
      </c>
      <c r="AV5" s="55"/>
      <c r="AW5" s="54" t="s">
        <v>36</v>
      </c>
      <c r="AX5" s="55"/>
      <c r="AY5" s="8"/>
      <c r="AZ5" s="9" t="s">
        <v>37</v>
      </c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1"/>
      <c r="BZ5" s="8"/>
      <c r="CA5" s="9" t="s">
        <v>38</v>
      </c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1"/>
      <c r="DA5" s="8"/>
      <c r="DB5" s="9" t="s">
        <v>39</v>
      </c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1"/>
      <c r="EB5" s="8"/>
      <c r="EC5" s="9" t="s">
        <v>40</v>
      </c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1"/>
    </row>
    <row r="6" spans="2:158" ht="60" customHeight="1">
      <c r="B6" s="7"/>
      <c r="C6" s="7"/>
      <c r="D6" s="7"/>
      <c r="E6" s="7"/>
      <c r="F6" s="7"/>
      <c r="G6" s="7"/>
      <c r="H6" s="7"/>
      <c r="I6" s="12"/>
      <c r="J6" s="13"/>
      <c r="K6" s="13"/>
      <c r="L6" s="13"/>
      <c r="M6" s="13"/>
      <c r="N6" s="13"/>
      <c r="O6" s="13"/>
      <c r="P6" s="13"/>
      <c r="Q6" s="13"/>
      <c r="R6" s="12"/>
      <c r="S6" s="13"/>
      <c r="T6" s="13"/>
      <c r="U6" s="13"/>
      <c r="V6" s="13"/>
      <c r="W6" s="13"/>
      <c r="X6" s="13"/>
      <c r="Y6" s="13"/>
      <c r="Z6" s="13" t="s">
        <v>41</v>
      </c>
      <c r="AA6" s="7"/>
      <c r="AB6" s="13"/>
      <c r="AC6" s="12"/>
      <c r="AD6" s="13"/>
      <c r="AE6" s="13"/>
      <c r="AF6" s="13"/>
      <c r="AG6" s="12"/>
      <c r="AH6" s="14" t="s">
        <v>42</v>
      </c>
      <c r="AI6" s="14" t="s">
        <v>43</v>
      </c>
      <c r="AK6" s="14" t="s">
        <v>44</v>
      </c>
      <c r="AL6" s="14" t="s">
        <v>45</v>
      </c>
      <c r="AM6" s="14" t="s">
        <v>44</v>
      </c>
      <c r="AN6" s="14" t="s">
        <v>45</v>
      </c>
      <c r="AP6" s="14" t="s">
        <v>42</v>
      </c>
      <c r="AQ6" s="14" t="s">
        <v>43</v>
      </c>
      <c r="AR6" s="14" t="s">
        <v>42</v>
      </c>
      <c r="AS6" s="14" t="s">
        <v>43</v>
      </c>
      <c r="AU6" s="14" t="s">
        <v>42</v>
      </c>
      <c r="AV6" s="14" t="s">
        <v>43</v>
      </c>
      <c r="AW6" s="14" t="s">
        <v>42</v>
      </c>
      <c r="AX6" s="14" t="s">
        <v>43</v>
      </c>
      <c r="AZ6" s="15">
        <v>2015</v>
      </c>
      <c r="BA6" s="15">
        <v>2016</v>
      </c>
      <c r="BB6" s="15">
        <v>2017</v>
      </c>
      <c r="BC6" s="15">
        <v>2018</v>
      </c>
      <c r="BD6" s="15">
        <v>2019</v>
      </c>
      <c r="BE6" s="15">
        <v>2020</v>
      </c>
      <c r="BF6" s="15">
        <v>2021</v>
      </c>
      <c r="BG6" s="15">
        <v>2022</v>
      </c>
      <c r="BH6" s="15">
        <v>2023</v>
      </c>
      <c r="BI6" s="15">
        <v>2024</v>
      </c>
      <c r="BJ6" s="15">
        <v>2025</v>
      </c>
      <c r="BK6" s="15">
        <v>2026</v>
      </c>
      <c r="BL6" s="15">
        <v>2027</v>
      </c>
      <c r="BM6" s="15">
        <v>2028</v>
      </c>
      <c r="BN6" s="15">
        <v>2029</v>
      </c>
      <c r="BO6" s="15">
        <v>2030</v>
      </c>
      <c r="BP6" s="15">
        <v>2031</v>
      </c>
      <c r="BQ6" s="15">
        <v>2032</v>
      </c>
      <c r="BR6" s="15">
        <v>2033</v>
      </c>
      <c r="BS6" s="15">
        <v>2034</v>
      </c>
      <c r="BT6" s="15">
        <v>2035</v>
      </c>
      <c r="BU6" s="15">
        <v>2036</v>
      </c>
      <c r="BV6" s="15">
        <v>2037</v>
      </c>
      <c r="BW6" s="15">
        <v>2038</v>
      </c>
      <c r="BX6" s="15">
        <v>2039</v>
      </c>
      <c r="BY6" s="15">
        <v>2040</v>
      </c>
      <c r="CA6" s="15">
        <v>2015</v>
      </c>
      <c r="CB6" s="15">
        <v>2016</v>
      </c>
      <c r="CC6" s="15">
        <v>2017</v>
      </c>
      <c r="CD6" s="15">
        <v>2018</v>
      </c>
      <c r="CE6" s="15">
        <v>2019</v>
      </c>
      <c r="CF6" s="15">
        <v>2020</v>
      </c>
      <c r="CG6" s="15">
        <v>2021</v>
      </c>
      <c r="CH6" s="15">
        <v>2022</v>
      </c>
      <c r="CI6" s="15">
        <v>2023</v>
      </c>
      <c r="CJ6" s="15">
        <v>2024</v>
      </c>
      <c r="CK6" s="15">
        <v>2025</v>
      </c>
      <c r="CL6" s="15">
        <v>2026</v>
      </c>
      <c r="CM6" s="15">
        <v>2027</v>
      </c>
      <c r="CN6" s="15">
        <v>2028</v>
      </c>
      <c r="CO6" s="15">
        <v>2029</v>
      </c>
      <c r="CP6" s="15">
        <v>2030</v>
      </c>
      <c r="CQ6" s="15">
        <v>2031</v>
      </c>
      <c r="CR6" s="15">
        <v>2032</v>
      </c>
      <c r="CS6" s="15">
        <v>2033</v>
      </c>
      <c r="CT6" s="15">
        <v>2034</v>
      </c>
      <c r="CU6" s="15">
        <v>2035</v>
      </c>
      <c r="CV6" s="15">
        <v>2036</v>
      </c>
      <c r="CW6" s="15">
        <v>2037</v>
      </c>
      <c r="CX6" s="15">
        <v>2038</v>
      </c>
      <c r="CY6" s="15">
        <v>2039</v>
      </c>
      <c r="CZ6" s="15">
        <v>2040</v>
      </c>
      <c r="DB6" s="15">
        <v>2015</v>
      </c>
      <c r="DC6" s="15">
        <v>2016</v>
      </c>
      <c r="DD6" s="15">
        <v>2017</v>
      </c>
      <c r="DE6" s="15">
        <v>2018</v>
      </c>
      <c r="DF6" s="15">
        <v>2019</v>
      </c>
      <c r="DG6" s="15">
        <v>2020</v>
      </c>
      <c r="DH6" s="15">
        <v>2021</v>
      </c>
      <c r="DI6" s="15">
        <v>2022</v>
      </c>
      <c r="DJ6" s="15">
        <v>2023</v>
      </c>
      <c r="DK6" s="15">
        <v>2024</v>
      </c>
      <c r="DL6" s="15">
        <v>2025</v>
      </c>
      <c r="DM6" s="15">
        <v>2026</v>
      </c>
      <c r="DN6" s="15">
        <v>2027</v>
      </c>
      <c r="DO6" s="15">
        <v>2028</v>
      </c>
      <c r="DP6" s="15">
        <v>2029</v>
      </c>
      <c r="DQ6" s="15">
        <v>2030</v>
      </c>
      <c r="DR6" s="15">
        <v>2031</v>
      </c>
      <c r="DS6" s="15">
        <v>2032</v>
      </c>
      <c r="DT6" s="15">
        <v>2033</v>
      </c>
      <c r="DU6" s="15">
        <v>2034</v>
      </c>
      <c r="DV6" s="15">
        <v>2035</v>
      </c>
      <c r="DW6" s="15">
        <v>2036</v>
      </c>
      <c r="DX6" s="15">
        <v>2037</v>
      </c>
      <c r="DY6" s="15">
        <v>2038</v>
      </c>
      <c r="DZ6" s="15">
        <v>2039</v>
      </c>
      <c r="EA6" s="15">
        <v>2040</v>
      </c>
      <c r="EC6" s="15">
        <v>2015</v>
      </c>
      <c r="ED6" s="15">
        <v>2016</v>
      </c>
      <c r="EE6" s="15">
        <v>2017</v>
      </c>
      <c r="EF6" s="15">
        <v>2018</v>
      </c>
      <c r="EG6" s="15">
        <v>2019</v>
      </c>
      <c r="EH6" s="15">
        <v>2020</v>
      </c>
      <c r="EI6" s="15">
        <v>2021</v>
      </c>
      <c r="EJ6" s="15">
        <v>2022</v>
      </c>
      <c r="EK6" s="15">
        <v>2023</v>
      </c>
      <c r="EL6" s="15">
        <v>2024</v>
      </c>
      <c r="EM6" s="15">
        <v>2025</v>
      </c>
      <c r="EN6" s="15">
        <v>2026</v>
      </c>
      <c r="EO6" s="15">
        <v>2027</v>
      </c>
      <c r="EP6" s="15">
        <v>2028</v>
      </c>
      <c r="EQ6" s="15">
        <v>2029</v>
      </c>
      <c r="ER6" s="15">
        <v>2030</v>
      </c>
      <c r="ES6" s="15">
        <v>2031</v>
      </c>
      <c r="ET6" s="15">
        <v>2032</v>
      </c>
      <c r="EU6" s="15">
        <v>2033</v>
      </c>
      <c r="EV6" s="15">
        <v>2034</v>
      </c>
      <c r="EW6" s="15">
        <v>2035</v>
      </c>
      <c r="EX6" s="15">
        <v>2036</v>
      </c>
      <c r="EY6" s="15">
        <v>2037</v>
      </c>
      <c r="EZ6" s="15">
        <v>2038</v>
      </c>
      <c r="FA6" s="15">
        <v>2039</v>
      </c>
      <c r="FB6" s="15">
        <v>2040</v>
      </c>
    </row>
    <row r="7" spans="2:158">
      <c r="B7" s="31">
        <v>90987</v>
      </c>
      <c r="C7" s="31" t="s">
        <v>46</v>
      </c>
      <c r="D7" s="31" t="s">
        <v>51</v>
      </c>
      <c r="E7" s="31" t="s">
        <v>72</v>
      </c>
      <c r="F7" s="31" t="s">
        <v>70</v>
      </c>
      <c r="G7" s="31" t="s">
        <v>48</v>
      </c>
      <c r="H7" s="31">
        <v>2015</v>
      </c>
      <c r="I7" s="31">
        <v>1</v>
      </c>
      <c r="J7" s="31"/>
      <c r="K7" s="31"/>
      <c r="L7" s="31"/>
      <c r="M7" s="31"/>
      <c r="N7" s="31"/>
      <c r="O7" s="31"/>
      <c r="P7" s="31"/>
      <c r="Q7" s="31"/>
      <c r="R7" s="31"/>
      <c r="S7" s="31"/>
      <c r="T7" s="31" t="s">
        <v>73</v>
      </c>
      <c r="U7" s="32">
        <v>42377.598854166667</v>
      </c>
      <c r="V7" s="32">
        <v>42354</v>
      </c>
      <c r="W7" s="32">
        <v>42369</v>
      </c>
      <c r="X7" s="33" t="s">
        <v>58</v>
      </c>
      <c r="Y7" s="34">
        <v>1</v>
      </c>
      <c r="Z7" s="33"/>
      <c r="AA7" s="35">
        <v>7626.1415977683428</v>
      </c>
      <c r="AB7" s="36">
        <v>42766</v>
      </c>
      <c r="AC7" s="31"/>
      <c r="AD7" s="31" t="s">
        <v>49</v>
      </c>
      <c r="AE7" s="31"/>
      <c r="AF7" s="31"/>
      <c r="AG7" s="31"/>
      <c r="AH7" s="33">
        <v>51714</v>
      </c>
      <c r="AI7" s="33">
        <v>18.8</v>
      </c>
      <c r="AJ7" s="31"/>
      <c r="AK7" s="37">
        <v>0.68824232024679077</v>
      </c>
      <c r="AL7" s="37">
        <v>0.58695629117961012</v>
      </c>
      <c r="AM7" s="37">
        <v>0.81986648720103683</v>
      </c>
      <c r="AN7" s="37">
        <v>0.81591612993755658</v>
      </c>
      <c r="AO7" s="31"/>
      <c r="AP7" s="33">
        <v>35591.763349242538</v>
      </c>
      <c r="AQ7" s="33">
        <v>11.03477827417667</v>
      </c>
      <c r="AR7" s="33">
        <v>35591.763349242538</v>
      </c>
      <c r="AS7" s="33">
        <v>11.03477827417667</v>
      </c>
      <c r="AT7" s="31"/>
      <c r="AU7" s="33">
        <v>29180.49399043409</v>
      </c>
      <c r="AV7" s="33">
        <v>9.0034535841852588</v>
      </c>
      <c r="AW7" s="33">
        <v>29180.49399043409</v>
      </c>
      <c r="AX7" s="33">
        <v>9.0034535841852588</v>
      </c>
      <c r="AY7" s="31"/>
      <c r="AZ7" s="34">
        <v>35591.763349242538</v>
      </c>
      <c r="BA7" s="34">
        <v>35591.763349242538</v>
      </c>
      <c r="BB7" s="34">
        <v>35591.763349242538</v>
      </c>
      <c r="BC7" s="34">
        <v>35591.763349242538</v>
      </c>
      <c r="BD7" s="34">
        <v>35591.763349242538</v>
      </c>
      <c r="BE7" s="34">
        <v>35591.763349242538</v>
      </c>
      <c r="BF7" s="34">
        <v>32549.290094945194</v>
      </c>
      <c r="BG7" s="34">
        <v>32549.290094945194</v>
      </c>
      <c r="BH7" s="34">
        <v>32549.290094945194</v>
      </c>
      <c r="BI7" s="34">
        <v>22941.261129246344</v>
      </c>
      <c r="BJ7" s="34">
        <v>0</v>
      </c>
      <c r="BK7" s="34">
        <v>0</v>
      </c>
      <c r="BL7" s="34">
        <v>0</v>
      </c>
      <c r="BM7" s="34">
        <v>0</v>
      </c>
      <c r="BN7" s="34">
        <v>0</v>
      </c>
      <c r="BO7" s="34">
        <v>0</v>
      </c>
      <c r="BP7" s="34">
        <v>0</v>
      </c>
      <c r="BQ7" s="34">
        <v>0</v>
      </c>
      <c r="BR7" s="34">
        <v>0</v>
      </c>
      <c r="BS7" s="34">
        <v>0</v>
      </c>
      <c r="BT7" s="34">
        <v>0</v>
      </c>
      <c r="BU7" s="34">
        <v>0</v>
      </c>
      <c r="BV7" s="34">
        <v>0</v>
      </c>
      <c r="BW7" s="34">
        <v>0</v>
      </c>
      <c r="BX7" s="34">
        <v>0</v>
      </c>
      <c r="BY7" s="34">
        <v>0</v>
      </c>
      <c r="BZ7" s="31"/>
      <c r="CA7" s="33">
        <v>11.03477827417667</v>
      </c>
      <c r="CB7" s="33">
        <v>11.03477827417667</v>
      </c>
      <c r="CC7" s="33">
        <v>11.03477827417667</v>
      </c>
      <c r="CD7" s="33">
        <v>11.03477827417667</v>
      </c>
      <c r="CE7" s="33">
        <v>11.03477827417667</v>
      </c>
      <c r="CF7" s="33">
        <v>11.03477827417667</v>
      </c>
      <c r="CG7" s="33">
        <v>10.091497733764827</v>
      </c>
      <c r="CH7" s="33">
        <v>10.091497733764827</v>
      </c>
      <c r="CI7" s="33">
        <v>10.091497733764827</v>
      </c>
      <c r="CJ7" s="33">
        <v>7.1126492780698056</v>
      </c>
      <c r="CK7" s="33">
        <v>0</v>
      </c>
      <c r="CL7" s="33">
        <v>0</v>
      </c>
      <c r="CM7" s="33">
        <v>0</v>
      </c>
      <c r="CN7" s="33">
        <v>0</v>
      </c>
      <c r="CO7" s="33">
        <v>0</v>
      </c>
      <c r="CP7" s="33">
        <v>0</v>
      </c>
      <c r="CQ7" s="33">
        <v>0</v>
      </c>
      <c r="CR7" s="33">
        <v>0</v>
      </c>
      <c r="CS7" s="33">
        <v>0</v>
      </c>
      <c r="CT7" s="33">
        <v>0</v>
      </c>
      <c r="CU7" s="33">
        <v>0</v>
      </c>
      <c r="CV7" s="33">
        <v>0</v>
      </c>
      <c r="CW7" s="33">
        <v>0</v>
      </c>
      <c r="CX7" s="33">
        <v>0</v>
      </c>
      <c r="CY7" s="33">
        <v>0</v>
      </c>
      <c r="CZ7" s="33">
        <v>0</v>
      </c>
      <c r="DA7" s="31"/>
      <c r="DB7" s="34">
        <v>29180.49399043409</v>
      </c>
      <c r="DC7" s="34">
        <v>29180.49399043409</v>
      </c>
      <c r="DD7" s="34">
        <v>29180.49399043409</v>
      </c>
      <c r="DE7" s="34">
        <v>29180.49399043409</v>
      </c>
      <c r="DF7" s="34">
        <v>29180.49399043409</v>
      </c>
      <c r="DG7" s="34">
        <v>29180.49399043409</v>
      </c>
      <c r="DH7" s="34">
        <v>26686.072131030221</v>
      </c>
      <c r="DI7" s="34">
        <v>26686.072131030221</v>
      </c>
      <c r="DJ7" s="34">
        <v>26686.072131030221</v>
      </c>
      <c r="DK7" s="34">
        <v>18808.771173996895</v>
      </c>
      <c r="DL7" s="34">
        <v>0</v>
      </c>
      <c r="DM7" s="34">
        <v>0</v>
      </c>
      <c r="DN7" s="34">
        <v>0</v>
      </c>
      <c r="DO7" s="34">
        <v>0</v>
      </c>
      <c r="DP7" s="34">
        <v>0</v>
      </c>
      <c r="DQ7" s="34">
        <v>0</v>
      </c>
      <c r="DR7" s="34">
        <v>0</v>
      </c>
      <c r="DS7" s="34">
        <v>0</v>
      </c>
      <c r="DT7" s="34">
        <v>0</v>
      </c>
      <c r="DU7" s="34">
        <v>0</v>
      </c>
      <c r="DV7" s="34">
        <v>0</v>
      </c>
      <c r="DW7" s="34">
        <v>0</v>
      </c>
      <c r="DX7" s="34">
        <v>0</v>
      </c>
      <c r="DY7" s="34">
        <v>0</v>
      </c>
      <c r="DZ7" s="34">
        <v>0</v>
      </c>
      <c r="EA7" s="34">
        <v>0</v>
      </c>
      <c r="EB7" s="31"/>
      <c r="EC7" s="33">
        <v>9.0034535841852588</v>
      </c>
      <c r="ED7" s="33">
        <v>9.0034535841852588</v>
      </c>
      <c r="EE7" s="33">
        <v>9.0034535841852588</v>
      </c>
      <c r="EF7" s="33">
        <v>9.0034535841852588</v>
      </c>
      <c r="EG7" s="33">
        <v>9.0034535841852588</v>
      </c>
      <c r="EH7" s="33">
        <v>9.0034535841852588</v>
      </c>
      <c r="EI7" s="33">
        <v>8.2338157762070221</v>
      </c>
      <c r="EJ7" s="33">
        <v>8.2338157762070221</v>
      </c>
      <c r="EK7" s="33">
        <v>8.2338157762070221</v>
      </c>
      <c r="EL7" s="33">
        <v>5.8033252725658722</v>
      </c>
      <c r="EM7" s="33">
        <v>0</v>
      </c>
      <c r="EN7" s="33">
        <v>0</v>
      </c>
      <c r="EO7" s="33">
        <v>0</v>
      </c>
      <c r="EP7" s="33">
        <v>0</v>
      </c>
      <c r="EQ7" s="33">
        <v>0</v>
      </c>
      <c r="ER7" s="33">
        <v>0</v>
      </c>
      <c r="ES7" s="33">
        <v>0</v>
      </c>
      <c r="ET7" s="33">
        <v>0</v>
      </c>
      <c r="EU7" s="33">
        <v>0</v>
      </c>
      <c r="EV7" s="33">
        <v>0</v>
      </c>
      <c r="EW7" s="33">
        <v>0</v>
      </c>
      <c r="EX7" s="33">
        <v>0</v>
      </c>
      <c r="EY7" s="33">
        <v>0</v>
      </c>
      <c r="EZ7" s="33">
        <v>0</v>
      </c>
      <c r="FA7" s="33">
        <v>0</v>
      </c>
      <c r="FB7" s="33">
        <v>0</v>
      </c>
    </row>
    <row r="8" spans="2:158">
      <c r="B8" s="31">
        <v>90988</v>
      </c>
      <c r="C8" s="31" t="s">
        <v>46</v>
      </c>
      <c r="D8" s="31" t="s">
        <v>51</v>
      </c>
      <c r="E8" s="31" t="s">
        <v>72</v>
      </c>
      <c r="F8" s="31" t="s">
        <v>70</v>
      </c>
      <c r="G8" s="31" t="s">
        <v>48</v>
      </c>
      <c r="H8" s="31">
        <v>2015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 t="s">
        <v>54</v>
      </c>
      <c r="U8" s="32">
        <v>42377.598854166667</v>
      </c>
      <c r="V8" s="32">
        <v>42354</v>
      </c>
      <c r="W8" s="32">
        <v>42369</v>
      </c>
      <c r="X8" s="33" t="s">
        <v>58</v>
      </c>
      <c r="Y8" s="34">
        <v>2</v>
      </c>
      <c r="Z8" s="33"/>
      <c r="AA8" s="35">
        <v>1211.858402231657</v>
      </c>
      <c r="AB8" s="36">
        <v>42766</v>
      </c>
      <c r="AC8" s="31"/>
      <c r="AD8" s="31" t="s">
        <v>49</v>
      </c>
      <c r="AE8" s="31"/>
      <c r="AF8" s="31"/>
      <c r="AG8" s="31"/>
      <c r="AH8" s="33">
        <v>8217.7920000000013</v>
      </c>
      <c r="AI8" s="33">
        <v>3.1680000000000001</v>
      </c>
      <c r="AJ8" s="31"/>
      <c r="AK8" s="37">
        <v>1.1043377452592222</v>
      </c>
      <c r="AL8" s="37">
        <v>0.91104245203638645</v>
      </c>
      <c r="AM8" s="37">
        <v>0.88820224284466687</v>
      </c>
      <c r="AN8" s="37">
        <v>0.88425188558118673</v>
      </c>
      <c r="AO8" s="31"/>
      <c r="AP8" s="33">
        <v>9075.2178882892767</v>
      </c>
      <c r="AQ8" s="33">
        <v>2.8861824880512725</v>
      </c>
      <c r="AR8" s="33">
        <v>9075.2178882892767</v>
      </c>
      <c r="AS8" s="33">
        <v>2.8861824880512725</v>
      </c>
      <c r="AT8" s="31"/>
      <c r="AU8" s="33">
        <v>8060.6288826825767</v>
      </c>
      <c r="AV8" s="33">
        <v>2.5521123071907388</v>
      </c>
      <c r="AW8" s="33">
        <v>8060.6288826825767</v>
      </c>
      <c r="AX8" s="33">
        <v>2.5521123071907388</v>
      </c>
      <c r="AY8" s="31"/>
      <c r="AZ8" s="34">
        <v>9075.2178882892767</v>
      </c>
      <c r="BA8" s="34">
        <v>9075.2178882892767</v>
      </c>
      <c r="BB8" s="34">
        <v>9075.2178882892767</v>
      </c>
      <c r="BC8" s="34">
        <v>9075.2178882892767</v>
      </c>
      <c r="BD8" s="34">
        <v>9075.2178882892767</v>
      </c>
      <c r="BE8" s="34">
        <v>9075.2178882892767</v>
      </c>
      <c r="BF8" s="34">
        <v>9075.2178882892767</v>
      </c>
      <c r="BG8" s="34">
        <v>9075.2178882892767</v>
      </c>
      <c r="BH8" s="34">
        <v>9075.2178882892767</v>
      </c>
      <c r="BI8" s="34">
        <v>9075.2178882892767</v>
      </c>
      <c r="BJ8" s="34">
        <v>9075.2178882892767</v>
      </c>
      <c r="BK8" s="34">
        <v>0</v>
      </c>
      <c r="BL8" s="34">
        <v>0</v>
      </c>
      <c r="BM8" s="34">
        <v>0</v>
      </c>
      <c r="BN8" s="34">
        <v>0</v>
      </c>
      <c r="BO8" s="34">
        <v>0</v>
      </c>
      <c r="BP8" s="34">
        <v>0</v>
      </c>
      <c r="BQ8" s="34">
        <v>0</v>
      </c>
      <c r="BR8" s="34">
        <v>0</v>
      </c>
      <c r="BS8" s="34">
        <v>0</v>
      </c>
      <c r="BT8" s="34">
        <v>0</v>
      </c>
      <c r="BU8" s="34">
        <v>0</v>
      </c>
      <c r="BV8" s="34">
        <v>0</v>
      </c>
      <c r="BW8" s="34">
        <v>0</v>
      </c>
      <c r="BX8" s="34">
        <v>0</v>
      </c>
      <c r="BY8" s="34">
        <v>0</v>
      </c>
      <c r="BZ8" s="31"/>
      <c r="CA8" s="33">
        <v>2.8861824880512725</v>
      </c>
      <c r="CB8" s="33">
        <v>2.8861824880512725</v>
      </c>
      <c r="CC8" s="33">
        <v>2.8861824880512725</v>
      </c>
      <c r="CD8" s="33">
        <v>2.8861824880512725</v>
      </c>
      <c r="CE8" s="33">
        <v>2.8861824880512725</v>
      </c>
      <c r="CF8" s="33">
        <v>2.8861824880512725</v>
      </c>
      <c r="CG8" s="33">
        <v>2.8861824880512725</v>
      </c>
      <c r="CH8" s="33">
        <v>2.8861824880512725</v>
      </c>
      <c r="CI8" s="33">
        <v>2.8861824880512725</v>
      </c>
      <c r="CJ8" s="33">
        <v>2.8861824880512725</v>
      </c>
      <c r="CK8" s="33">
        <v>2.8861824880512725</v>
      </c>
      <c r="CL8" s="33">
        <v>0</v>
      </c>
      <c r="CM8" s="33">
        <v>0</v>
      </c>
      <c r="CN8" s="33">
        <v>0</v>
      </c>
      <c r="CO8" s="33">
        <v>0</v>
      </c>
      <c r="CP8" s="33">
        <v>0</v>
      </c>
      <c r="CQ8" s="33">
        <v>0</v>
      </c>
      <c r="CR8" s="33">
        <v>0</v>
      </c>
      <c r="CS8" s="33">
        <v>0</v>
      </c>
      <c r="CT8" s="33">
        <v>0</v>
      </c>
      <c r="CU8" s="33">
        <v>0</v>
      </c>
      <c r="CV8" s="33">
        <v>0</v>
      </c>
      <c r="CW8" s="33">
        <v>0</v>
      </c>
      <c r="CX8" s="33">
        <v>0</v>
      </c>
      <c r="CY8" s="33">
        <v>0</v>
      </c>
      <c r="CZ8" s="33">
        <v>0</v>
      </c>
      <c r="DA8" s="31"/>
      <c r="DB8" s="34">
        <v>8060.6288826825767</v>
      </c>
      <c r="DC8" s="34">
        <v>8060.6288826825767</v>
      </c>
      <c r="DD8" s="34">
        <v>8060.6288826825767</v>
      </c>
      <c r="DE8" s="34">
        <v>8060.6288826825767</v>
      </c>
      <c r="DF8" s="34">
        <v>8060.6288826825767</v>
      </c>
      <c r="DG8" s="34">
        <v>8060.6288826825767</v>
      </c>
      <c r="DH8" s="34">
        <v>8060.6288826825767</v>
      </c>
      <c r="DI8" s="34">
        <v>8060.6288826825767</v>
      </c>
      <c r="DJ8" s="34">
        <v>8060.6288826825767</v>
      </c>
      <c r="DK8" s="34">
        <v>8060.6288826825767</v>
      </c>
      <c r="DL8" s="34">
        <v>8060.6288826825767</v>
      </c>
      <c r="DM8" s="34">
        <v>0</v>
      </c>
      <c r="DN8" s="34">
        <v>0</v>
      </c>
      <c r="DO8" s="34">
        <v>0</v>
      </c>
      <c r="DP8" s="34">
        <v>0</v>
      </c>
      <c r="DQ8" s="34">
        <v>0</v>
      </c>
      <c r="DR8" s="34">
        <v>0</v>
      </c>
      <c r="DS8" s="34">
        <v>0</v>
      </c>
      <c r="DT8" s="34">
        <v>0</v>
      </c>
      <c r="DU8" s="34">
        <v>0</v>
      </c>
      <c r="DV8" s="34">
        <v>0</v>
      </c>
      <c r="DW8" s="34">
        <v>0</v>
      </c>
      <c r="DX8" s="34">
        <v>0</v>
      </c>
      <c r="DY8" s="34">
        <v>0</v>
      </c>
      <c r="DZ8" s="34">
        <v>0</v>
      </c>
      <c r="EA8" s="34">
        <v>0</v>
      </c>
      <c r="EB8" s="31"/>
      <c r="EC8" s="33">
        <v>2.5521123071907388</v>
      </c>
      <c r="ED8" s="33">
        <v>2.5521123071907388</v>
      </c>
      <c r="EE8" s="33">
        <v>2.5521123071907388</v>
      </c>
      <c r="EF8" s="33">
        <v>2.5521123071907388</v>
      </c>
      <c r="EG8" s="33">
        <v>2.5521123071907388</v>
      </c>
      <c r="EH8" s="33">
        <v>2.5521123071907388</v>
      </c>
      <c r="EI8" s="33">
        <v>2.5521123071907388</v>
      </c>
      <c r="EJ8" s="33">
        <v>2.5521123071907388</v>
      </c>
      <c r="EK8" s="33">
        <v>2.5521123071907388</v>
      </c>
      <c r="EL8" s="33">
        <v>2.5521123071907388</v>
      </c>
      <c r="EM8" s="33">
        <v>2.5521123071907388</v>
      </c>
      <c r="EN8" s="33">
        <v>0</v>
      </c>
      <c r="EO8" s="33">
        <v>0</v>
      </c>
      <c r="EP8" s="33">
        <v>0</v>
      </c>
      <c r="EQ8" s="33">
        <v>0</v>
      </c>
      <c r="ER8" s="33">
        <v>0</v>
      </c>
      <c r="ES8" s="33">
        <v>0</v>
      </c>
      <c r="ET8" s="33">
        <v>0</v>
      </c>
      <c r="EU8" s="33">
        <v>0</v>
      </c>
      <c r="EV8" s="33">
        <v>0</v>
      </c>
      <c r="EW8" s="33">
        <v>0</v>
      </c>
      <c r="EX8" s="33">
        <v>0</v>
      </c>
      <c r="EY8" s="33">
        <v>0</v>
      </c>
      <c r="EZ8" s="33">
        <v>0</v>
      </c>
      <c r="FA8" s="33">
        <v>0</v>
      </c>
      <c r="FB8" s="33">
        <v>0</v>
      </c>
    </row>
    <row r="9" spans="2:158">
      <c r="B9" s="31">
        <v>90989</v>
      </c>
      <c r="C9" s="31" t="s">
        <v>46</v>
      </c>
      <c r="D9" s="31" t="s">
        <v>74</v>
      </c>
      <c r="E9" s="31" t="s">
        <v>72</v>
      </c>
      <c r="F9" s="31" t="s">
        <v>70</v>
      </c>
      <c r="G9" s="31" t="s">
        <v>48</v>
      </c>
      <c r="H9" s="31">
        <v>2016</v>
      </c>
      <c r="I9" s="31">
        <v>2</v>
      </c>
      <c r="J9" s="31"/>
      <c r="K9" s="31"/>
      <c r="L9" s="31"/>
      <c r="M9" s="31"/>
      <c r="N9" s="31"/>
      <c r="O9" s="31"/>
      <c r="P9" s="31"/>
      <c r="Q9" s="31"/>
      <c r="R9" s="31"/>
      <c r="S9" s="31"/>
      <c r="T9" s="31" t="s">
        <v>73</v>
      </c>
      <c r="U9" s="32">
        <v>42338.662407407406</v>
      </c>
      <c r="V9" s="32">
        <v>42373</v>
      </c>
      <c r="W9" s="32">
        <v>42460</v>
      </c>
      <c r="X9" s="33" t="s">
        <v>58</v>
      </c>
      <c r="Y9" s="34">
        <v>1</v>
      </c>
      <c r="Z9" s="33"/>
      <c r="AA9" s="35">
        <v>1320</v>
      </c>
      <c r="AB9" s="36">
        <v>42674</v>
      </c>
      <c r="AC9" s="31"/>
      <c r="AD9" s="31" t="s">
        <v>49</v>
      </c>
      <c r="AE9" s="31"/>
      <c r="AF9" s="31" t="s">
        <v>50</v>
      </c>
      <c r="AG9" s="31"/>
      <c r="AH9" s="33">
        <v>12936</v>
      </c>
      <c r="AI9" s="33">
        <v>3.3</v>
      </c>
      <c r="AJ9" s="31"/>
      <c r="AK9" s="37">
        <v>0.86225999654008068</v>
      </c>
      <c r="AL9" s="37">
        <v>0.78486731519862851</v>
      </c>
      <c r="AM9" s="37">
        <v>0.79396845615304457</v>
      </c>
      <c r="AN9" s="37">
        <v>0.79978556579113225</v>
      </c>
      <c r="AO9" s="31"/>
      <c r="AP9" s="33">
        <v>11154.195315242483</v>
      </c>
      <c r="AQ9" s="33">
        <v>2.590062140155474</v>
      </c>
      <c r="AR9" s="33">
        <v>10667.298167955501</v>
      </c>
      <c r="AS9" s="33">
        <v>2.4770020912952573</v>
      </c>
      <c r="AT9" s="31"/>
      <c r="AU9" s="33">
        <v>8856.0792340725966</v>
      </c>
      <c r="AV9" s="33">
        <v>2.0714943141984365</v>
      </c>
      <c r="AW9" s="33">
        <v>8469.4982577358296</v>
      </c>
      <c r="AX9" s="33">
        <v>1.981070519052395</v>
      </c>
      <c r="AY9" s="31"/>
      <c r="AZ9" s="34">
        <v>0</v>
      </c>
      <c r="BA9" s="34">
        <v>11154.195315242483</v>
      </c>
      <c r="BB9" s="34">
        <v>10667.298167955501</v>
      </c>
      <c r="BC9" s="34">
        <v>10667.298167955501</v>
      </c>
      <c r="BD9" s="34">
        <v>10667.298167955501</v>
      </c>
      <c r="BE9" s="34">
        <v>10667.298167955501</v>
      </c>
      <c r="BF9" s="34">
        <v>10667.298167955501</v>
      </c>
      <c r="BG9" s="34">
        <v>10667.298167955501</v>
      </c>
      <c r="BH9" s="34">
        <v>10667.298167955501</v>
      </c>
      <c r="BI9" s="34">
        <v>10667.298167955501</v>
      </c>
      <c r="BJ9" s="34">
        <v>10667.298167955501</v>
      </c>
      <c r="BK9" s="34">
        <v>10667.298167955501</v>
      </c>
      <c r="BL9" s="34">
        <v>6466.1950441820436</v>
      </c>
      <c r="BM9" s="34">
        <v>0</v>
      </c>
      <c r="BN9" s="34">
        <v>0</v>
      </c>
      <c r="BO9" s="34">
        <v>0</v>
      </c>
      <c r="BP9" s="34">
        <v>0</v>
      </c>
      <c r="BQ9" s="34">
        <v>0</v>
      </c>
      <c r="BR9" s="34">
        <v>0</v>
      </c>
      <c r="BS9" s="34">
        <v>0</v>
      </c>
      <c r="BT9" s="34">
        <v>0</v>
      </c>
      <c r="BU9" s="34">
        <v>0</v>
      </c>
      <c r="BV9" s="34">
        <v>0</v>
      </c>
      <c r="BW9" s="34">
        <v>0</v>
      </c>
      <c r="BX9" s="34">
        <v>0</v>
      </c>
      <c r="BY9" s="34">
        <v>0</v>
      </c>
      <c r="BZ9" s="31"/>
      <c r="CA9" s="33">
        <v>0</v>
      </c>
      <c r="CB9" s="33">
        <v>2.590062140155474</v>
      </c>
      <c r="CC9" s="33">
        <v>2.4770020912952573</v>
      </c>
      <c r="CD9" s="33">
        <v>2.4770020912952573</v>
      </c>
      <c r="CE9" s="33">
        <v>2.4770020912952573</v>
      </c>
      <c r="CF9" s="33">
        <v>2.4770020912952573</v>
      </c>
      <c r="CG9" s="33">
        <v>2.4770020912952573</v>
      </c>
      <c r="CH9" s="33">
        <v>2.4770020912952573</v>
      </c>
      <c r="CI9" s="33">
        <v>2.4770020912952573</v>
      </c>
      <c r="CJ9" s="33">
        <v>2.4770020912952573</v>
      </c>
      <c r="CK9" s="33">
        <v>2.4770020912952573</v>
      </c>
      <c r="CL9" s="33">
        <v>2.4770020912952573</v>
      </c>
      <c r="CM9" s="33">
        <v>1.5014841054388313</v>
      </c>
      <c r="CN9" s="33">
        <v>0</v>
      </c>
      <c r="CO9" s="33">
        <v>0</v>
      </c>
      <c r="CP9" s="33">
        <v>0</v>
      </c>
      <c r="CQ9" s="33">
        <v>0</v>
      </c>
      <c r="CR9" s="33">
        <v>0</v>
      </c>
      <c r="CS9" s="33">
        <v>0</v>
      </c>
      <c r="CT9" s="33">
        <v>0</v>
      </c>
      <c r="CU9" s="33">
        <v>0</v>
      </c>
      <c r="CV9" s="33">
        <v>0</v>
      </c>
      <c r="CW9" s="33">
        <v>0</v>
      </c>
      <c r="CX9" s="33">
        <v>0</v>
      </c>
      <c r="CY9" s="33">
        <v>0</v>
      </c>
      <c r="CZ9" s="33">
        <v>0</v>
      </c>
      <c r="DA9" s="31"/>
      <c r="DB9" s="34">
        <v>0</v>
      </c>
      <c r="DC9" s="34">
        <v>8856.0792340725966</v>
      </c>
      <c r="DD9" s="34">
        <v>8469.4982577358296</v>
      </c>
      <c r="DE9" s="34">
        <v>8469.4982577358296</v>
      </c>
      <c r="DF9" s="34">
        <v>8469.4982577358296</v>
      </c>
      <c r="DG9" s="34">
        <v>8469.4982577358296</v>
      </c>
      <c r="DH9" s="34">
        <v>8469.4982577358296</v>
      </c>
      <c r="DI9" s="34">
        <v>8469.4982577358296</v>
      </c>
      <c r="DJ9" s="34">
        <v>8469.4982577358296</v>
      </c>
      <c r="DK9" s="34">
        <v>8469.4982577358296</v>
      </c>
      <c r="DL9" s="34">
        <v>8469.4982577358296</v>
      </c>
      <c r="DM9" s="34">
        <v>8469.4982577358296</v>
      </c>
      <c r="DN9" s="34">
        <v>5133.9548964136839</v>
      </c>
      <c r="DO9" s="34">
        <v>0</v>
      </c>
      <c r="DP9" s="34">
        <v>0</v>
      </c>
      <c r="DQ9" s="34">
        <v>0</v>
      </c>
      <c r="DR9" s="34">
        <v>0</v>
      </c>
      <c r="DS9" s="34">
        <v>0</v>
      </c>
      <c r="DT9" s="34">
        <v>0</v>
      </c>
      <c r="DU9" s="34">
        <v>0</v>
      </c>
      <c r="DV9" s="34">
        <v>0</v>
      </c>
      <c r="DW9" s="34">
        <v>0</v>
      </c>
      <c r="DX9" s="34">
        <v>0</v>
      </c>
      <c r="DY9" s="34">
        <v>0</v>
      </c>
      <c r="DZ9" s="34">
        <v>0</v>
      </c>
      <c r="EA9" s="34">
        <v>0</v>
      </c>
      <c r="EB9" s="31"/>
      <c r="EC9" s="33">
        <v>0</v>
      </c>
      <c r="ED9" s="33">
        <v>2.0714943141984365</v>
      </c>
      <c r="EE9" s="33">
        <v>1.981070519052395</v>
      </c>
      <c r="EF9" s="33">
        <v>1.981070519052395</v>
      </c>
      <c r="EG9" s="33">
        <v>1.981070519052395</v>
      </c>
      <c r="EH9" s="33">
        <v>1.981070519052395</v>
      </c>
      <c r="EI9" s="33">
        <v>1.981070519052395</v>
      </c>
      <c r="EJ9" s="33">
        <v>1.981070519052395</v>
      </c>
      <c r="EK9" s="33">
        <v>1.981070519052395</v>
      </c>
      <c r="EL9" s="33">
        <v>1.981070519052395</v>
      </c>
      <c r="EM9" s="33">
        <v>1.981070519052395</v>
      </c>
      <c r="EN9" s="33">
        <v>1.981070519052395</v>
      </c>
      <c r="EO9" s="33">
        <v>1.2008653147947876</v>
      </c>
      <c r="EP9" s="33">
        <v>0</v>
      </c>
      <c r="EQ9" s="33">
        <v>0</v>
      </c>
      <c r="ER9" s="33">
        <v>0</v>
      </c>
      <c r="ES9" s="33">
        <v>0</v>
      </c>
      <c r="ET9" s="33">
        <v>0</v>
      </c>
      <c r="EU9" s="33">
        <v>0</v>
      </c>
      <c r="EV9" s="33">
        <v>0</v>
      </c>
      <c r="EW9" s="33">
        <v>0</v>
      </c>
      <c r="EX9" s="33">
        <v>0</v>
      </c>
      <c r="EY9" s="33">
        <v>0</v>
      </c>
      <c r="EZ9" s="33">
        <v>0</v>
      </c>
      <c r="FA9" s="33">
        <v>0</v>
      </c>
      <c r="FB9" s="33">
        <v>0</v>
      </c>
    </row>
    <row r="10" spans="2:158">
      <c r="B10" s="31">
        <v>90990</v>
      </c>
      <c r="C10" s="31" t="s">
        <v>46</v>
      </c>
      <c r="D10" s="31" t="s">
        <v>74</v>
      </c>
      <c r="E10" s="31" t="s">
        <v>72</v>
      </c>
      <c r="F10" s="31" t="s">
        <v>70</v>
      </c>
      <c r="G10" s="31" t="s">
        <v>48</v>
      </c>
      <c r="H10" s="31">
        <v>2016</v>
      </c>
      <c r="I10" s="31">
        <v>3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 t="s">
        <v>73</v>
      </c>
      <c r="U10" s="32">
        <v>42376.699837962966</v>
      </c>
      <c r="V10" s="32">
        <v>42380</v>
      </c>
      <c r="W10" s="32">
        <v>42410</v>
      </c>
      <c r="X10" s="33" t="s">
        <v>58</v>
      </c>
      <c r="Y10" s="34">
        <v>1</v>
      </c>
      <c r="Z10" s="33"/>
      <c r="AA10" s="35">
        <v>1720</v>
      </c>
      <c r="AB10" s="36">
        <v>42551</v>
      </c>
      <c r="AC10" s="31"/>
      <c r="AD10" s="31" t="s">
        <v>49</v>
      </c>
      <c r="AE10" s="31"/>
      <c r="AF10" s="31" t="s">
        <v>50</v>
      </c>
      <c r="AG10" s="31"/>
      <c r="AH10" s="33">
        <v>15788</v>
      </c>
      <c r="AI10" s="33">
        <v>4.3</v>
      </c>
      <c r="AJ10" s="31"/>
      <c r="AK10" s="37">
        <v>0.86225999654008079</v>
      </c>
      <c r="AL10" s="37">
        <v>0.78486731519862851</v>
      </c>
      <c r="AM10" s="37">
        <v>0.79396845615304434</v>
      </c>
      <c r="AN10" s="37">
        <v>0.79978556579113214</v>
      </c>
      <c r="AO10" s="31"/>
      <c r="AP10" s="33">
        <v>13613.360825374795</v>
      </c>
      <c r="AQ10" s="33">
        <v>3.3749294553541023</v>
      </c>
      <c r="AR10" s="33">
        <v>13019.117461014337</v>
      </c>
      <c r="AS10" s="33">
        <v>3.2276087856271531</v>
      </c>
      <c r="AT10" s="31"/>
      <c r="AU10" s="33">
        <v>10808.57907757716</v>
      </c>
      <c r="AV10" s="33">
        <v>2.699219863955538</v>
      </c>
      <c r="AW10" s="33">
        <v>10336.768590996699</v>
      </c>
      <c r="AX10" s="33">
        <v>2.5813949187652416</v>
      </c>
      <c r="AY10" s="31"/>
      <c r="AZ10" s="34">
        <v>0</v>
      </c>
      <c r="BA10" s="34">
        <v>13613.360825374795</v>
      </c>
      <c r="BB10" s="34">
        <v>13019.117461014337</v>
      </c>
      <c r="BC10" s="34">
        <v>13019.117461014337</v>
      </c>
      <c r="BD10" s="34">
        <v>13019.117461014337</v>
      </c>
      <c r="BE10" s="34">
        <v>13019.117461014337</v>
      </c>
      <c r="BF10" s="34">
        <v>13019.117461014337</v>
      </c>
      <c r="BG10" s="34">
        <v>13019.117461014337</v>
      </c>
      <c r="BH10" s="34">
        <v>13019.117461014337</v>
      </c>
      <c r="BI10" s="34">
        <v>13019.117461014337</v>
      </c>
      <c r="BJ10" s="34">
        <v>13019.117461014337</v>
      </c>
      <c r="BK10" s="34">
        <v>13019.117461014337</v>
      </c>
      <c r="BL10" s="34">
        <v>7891.7971055616972</v>
      </c>
      <c r="BM10" s="34">
        <v>0</v>
      </c>
      <c r="BN10" s="34">
        <v>0</v>
      </c>
      <c r="BO10" s="34">
        <v>0</v>
      </c>
      <c r="BP10" s="34">
        <v>0</v>
      </c>
      <c r="BQ10" s="34">
        <v>0</v>
      </c>
      <c r="BR10" s="34">
        <v>0</v>
      </c>
      <c r="BS10" s="34">
        <v>0</v>
      </c>
      <c r="BT10" s="34">
        <v>0</v>
      </c>
      <c r="BU10" s="34">
        <v>0</v>
      </c>
      <c r="BV10" s="34">
        <v>0</v>
      </c>
      <c r="BW10" s="34">
        <v>0</v>
      </c>
      <c r="BX10" s="34">
        <v>0</v>
      </c>
      <c r="BY10" s="34">
        <v>0</v>
      </c>
      <c r="BZ10" s="31"/>
      <c r="CA10" s="33">
        <v>0</v>
      </c>
      <c r="CB10" s="33">
        <v>3.3749294553541023</v>
      </c>
      <c r="CC10" s="33">
        <v>3.2276087856271531</v>
      </c>
      <c r="CD10" s="33">
        <v>3.2276087856271531</v>
      </c>
      <c r="CE10" s="33">
        <v>3.2276087856271531</v>
      </c>
      <c r="CF10" s="33">
        <v>3.2276087856271531</v>
      </c>
      <c r="CG10" s="33">
        <v>3.2276087856271531</v>
      </c>
      <c r="CH10" s="33">
        <v>3.2276087856271531</v>
      </c>
      <c r="CI10" s="33">
        <v>3.2276087856271531</v>
      </c>
      <c r="CJ10" s="33">
        <v>3.2276087856271531</v>
      </c>
      <c r="CK10" s="33">
        <v>3.2276087856271531</v>
      </c>
      <c r="CL10" s="33">
        <v>3.2276087856271531</v>
      </c>
      <c r="CM10" s="33">
        <v>1.9564792889051437</v>
      </c>
      <c r="CN10" s="33">
        <v>0</v>
      </c>
      <c r="CO10" s="33">
        <v>0</v>
      </c>
      <c r="CP10" s="33">
        <v>0</v>
      </c>
      <c r="CQ10" s="33">
        <v>0</v>
      </c>
      <c r="CR10" s="33">
        <v>0</v>
      </c>
      <c r="CS10" s="33">
        <v>0</v>
      </c>
      <c r="CT10" s="33">
        <v>0</v>
      </c>
      <c r="CU10" s="33">
        <v>0</v>
      </c>
      <c r="CV10" s="33">
        <v>0</v>
      </c>
      <c r="CW10" s="33">
        <v>0</v>
      </c>
      <c r="CX10" s="33">
        <v>0</v>
      </c>
      <c r="CY10" s="33">
        <v>0</v>
      </c>
      <c r="CZ10" s="33">
        <v>0</v>
      </c>
      <c r="DA10" s="31"/>
      <c r="DB10" s="34">
        <v>0</v>
      </c>
      <c r="DC10" s="34">
        <v>10808.57907757716</v>
      </c>
      <c r="DD10" s="34">
        <v>10336.768590996699</v>
      </c>
      <c r="DE10" s="34">
        <v>10336.768590996699</v>
      </c>
      <c r="DF10" s="34">
        <v>10336.768590996699</v>
      </c>
      <c r="DG10" s="34">
        <v>10336.768590996699</v>
      </c>
      <c r="DH10" s="34">
        <v>10336.768590996699</v>
      </c>
      <c r="DI10" s="34">
        <v>10336.768590996699</v>
      </c>
      <c r="DJ10" s="34">
        <v>10336.768590996699</v>
      </c>
      <c r="DK10" s="34">
        <v>10336.768590996699</v>
      </c>
      <c r="DL10" s="34">
        <v>10336.768590996699</v>
      </c>
      <c r="DM10" s="34">
        <v>10336.768590996699</v>
      </c>
      <c r="DN10" s="34">
        <v>6265.8379641758856</v>
      </c>
      <c r="DO10" s="34">
        <v>0</v>
      </c>
      <c r="DP10" s="34">
        <v>0</v>
      </c>
      <c r="DQ10" s="34">
        <v>0</v>
      </c>
      <c r="DR10" s="34">
        <v>0</v>
      </c>
      <c r="DS10" s="34">
        <v>0</v>
      </c>
      <c r="DT10" s="34">
        <v>0</v>
      </c>
      <c r="DU10" s="34">
        <v>0</v>
      </c>
      <c r="DV10" s="34">
        <v>0</v>
      </c>
      <c r="DW10" s="34">
        <v>0</v>
      </c>
      <c r="DX10" s="34">
        <v>0</v>
      </c>
      <c r="DY10" s="34">
        <v>0</v>
      </c>
      <c r="DZ10" s="34">
        <v>0</v>
      </c>
      <c r="EA10" s="34">
        <v>0</v>
      </c>
      <c r="EB10" s="31"/>
      <c r="EC10" s="33">
        <v>0</v>
      </c>
      <c r="ED10" s="33">
        <v>2.699219863955538</v>
      </c>
      <c r="EE10" s="33">
        <v>2.5813949187652416</v>
      </c>
      <c r="EF10" s="33">
        <v>2.5813949187652416</v>
      </c>
      <c r="EG10" s="33">
        <v>2.5813949187652416</v>
      </c>
      <c r="EH10" s="33">
        <v>2.5813949187652416</v>
      </c>
      <c r="EI10" s="33">
        <v>2.5813949187652416</v>
      </c>
      <c r="EJ10" s="33">
        <v>2.5813949187652416</v>
      </c>
      <c r="EK10" s="33">
        <v>2.5813949187652416</v>
      </c>
      <c r="EL10" s="33">
        <v>2.5813949187652416</v>
      </c>
      <c r="EM10" s="33">
        <v>2.5813949187652416</v>
      </c>
      <c r="EN10" s="33">
        <v>2.5813949187652416</v>
      </c>
      <c r="EO10" s="33">
        <v>1.5647638950356322</v>
      </c>
      <c r="EP10" s="33">
        <v>0</v>
      </c>
      <c r="EQ10" s="33">
        <v>0</v>
      </c>
      <c r="ER10" s="33">
        <v>0</v>
      </c>
      <c r="ES10" s="33">
        <v>0</v>
      </c>
      <c r="ET10" s="33">
        <v>0</v>
      </c>
      <c r="EU10" s="33">
        <v>0</v>
      </c>
      <c r="EV10" s="33">
        <v>0</v>
      </c>
      <c r="EW10" s="33">
        <v>0</v>
      </c>
      <c r="EX10" s="33">
        <v>0</v>
      </c>
      <c r="EY10" s="33">
        <v>0</v>
      </c>
      <c r="EZ10" s="33">
        <v>0</v>
      </c>
      <c r="FA10" s="33">
        <v>0</v>
      </c>
      <c r="FB10" s="33">
        <v>0</v>
      </c>
    </row>
    <row r="11" spans="2:158">
      <c r="B11" s="31">
        <v>90991</v>
      </c>
      <c r="C11" s="31" t="s">
        <v>46</v>
      </c>
      <c r="D11" s="31" t="s">
        <v>74</v>
      </c>
      <c r="E11" s="31" t="s">
        <v>72</v>
      </c>
      <c r="F11" s="31" t="s">
        <v>70</v>
      </c>
      <c r="G11" s="31" t="s">
        <v>48</v>
      </c>
      <c r="H11" s="31">
        <v>2016</v>
      </c>
      <c r="I11" s="31">
        <v>4</v>
      </c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 t="s">
        <v>54</v>
      </c>
      <c r="U11" s="32">
        <v>42380.591446759259</v>
      </c>
      <c r="V11" s="32">
        <v>42395</v>
      </c>
      <c r="W11" s="32">
        <v>42465</v>
      </c>
      <c r="X11" s="33" t="s">
        <v>58</v>
      </c>
      <c r="Y11" s="34">
        <v>2</v>
      </c>
      <c r="Z11" s="33"/>
      <c r="AA11" s="35">
        <v>12020</v>
      </c>
      <c r="AB11" s="36">
        <v>42766</v>
      </c>
      <c r="AC11" s="31"/>
      <c r="AD11" s="31" t="s">
        <v>49</v>
      </c>
      <c r="AE11" s="31"/>
      <c r="AF11" s="31"/>
      <c r="AG11" s="31"/>
      <c r="AH11" s="33">
        <v>80128</v>
      </c>
      <c r="AI11" s="33">
        <v>0</v>
      </c>
      <c r="AJ11" s="31"/>
      <c r="AK11" s="37">
        <v>1.0995745479238597</v>
      </c>
      <c r="AL11" s="37">
        <v>1</v>
      </c>
      <c r="AM11" s="37">
        <v>0.79396845615304446</v>
      </c>
      <c r="AN11" s="37">
        <v>1</v>
      </c>
      <c r="AO11" s="31"/>
      <c r="AP11" s="33">
        <v>88106.709376043029</v>
      </c>
      <c r="AQ11" s="33">
        <v>0</v>
      </c>
      <c r="AR11" s="33">
        <v>88106.709376043029</v>
      </c>
      <c r="AS11" s="33">
        <v>0</v>
      </c>
      <c r="AT11" s="31"/>
      <c r="AU11" s="33">
        <v>69953.948020021853</v>
      </c>
      <c r="AV11" s="33">
        <v>0</v>
      </c>
      <c r="AW11" s="33">
        <v>69953.948020021853</v>
      </c>
      <c r="AX11" s="33">
        <v>0</v>
      </c>
      <c r="AY11" s="31"/>
      <c r="AZ11" s="34">
        <v>0</v>
      </c>
      <c r="BA11" s="34">
        <v>88106.709376043029</v>
      </c>
      <c r="BB11" s="34">
        <v>88106.709376043029</v>
      </c>
      <c r="BC11" s="34">
        <v>88106.709376043029</v>
      </c>
      <c r="BD11" s="34">
        <v>88106.709376043029</v>
      </c>
      <c r="BE11" s="34">
        <v>88106.709376043029</v>
      </c>
      <c r="BF11" s="34">
        <v>88106.709376043029</v>
      </c>
      <c r="BG11" s="34">
        <v>88106.709376043029</v>
      </c>
      <c r="BH11" s="34">
        <v>88106.709376043029</v>
      </c>
      <c r="BI11" s="34">
        <v>88106.709376043029</v>
      </c>
      <c r="BJ11" s="34">
        <v>88106.709376043029</v>
      </c>
      <c r="BK11" s="34">
        <v>88106.709376043029</v>
      </c>
      <c r="BL11" s="34">
        <v>88106.709376043029</v>
      </c>
      <c r="BM11" s="34">
        <v>0</v>
      </c>
      <c r="BN11" s="34">
        <v>0</v>
      </c>
      <c r="BO11" s="34">
        <v>0</v>
      </c>
      <c r="BP11" s="34">
        <v>0</v>
      </c>
      <c r="BQ11" s="34">
        <v>0</v>
      </c>
      <c r="BR11" s="34">
        <v>0</v>
      </c>
      <c r="BS11" s="34">
        <v>0</v>
      </c>
      <c r="BT11" s="34">
        <v>0</v>
      </c>
      <c r="BU11" s="34">
        <v>0</v>
      </c>
      <c r="BV11" s="34">
        <v>0</v>
      </c>
      <c r="BW11" s="34">
        <v>0</v>
      </c>
      <c r="BX11" s="34">
        <v>0</v>
      </c>
      <c r="BY11" s="34">
        <v>0</v>
      </c>
      <c r="BZ11" s="31"/>
      <c r="CA11" s="33">
        <v>0</v>
      </c>
      <c r="CB11" s="33">
        <v>0</v>
      </c>
      <c r="CC11" s="33">
        <v>0</v>
      </c>
      <c r="CD11" s="33">
        <v>0</v>
      </c>
      <c r="CE11" s="33">
        <v>0</v>
      </c>
      <c r="CF11" s="33">
        <v>0</v>
      </c>
      <c r="CG11" s="33">
        <v>0</v>
      </c>
      <c r="CH11" s="33">
        <v>0</v>
      </c>
      <c r="CI11" s="33">
        <v>0</v>
      </c>
      <c r="CJ11" s="33">
        <v>0</v>
      </c>
      <c r="CK11" s="33">
        <v>0</v>
      </c>
      <c r="CL11" s="33">
        <v>0</v>
      </c>
      <c r="CM11" s="33">
        <v>0</v>
      </c>
      <c r="CN11" s="33">
        <v>0</v>
      </c>
      <c r="CO11" s="33">
        <v>0</v>
      </c>
      <c r="CP11" s="33">
        <v>0</v>
      </c>
      <c r="CQ11" s="33">
        <v>0</v>
      </c>
      <c r="CR11" s="33">
        <v>0</v>
      </c>
      <c r="CS11" s="33">
        <v>0</v>
      </c>
      <c r="CT11" s="33">
        <v>0</v>
      </c>
      <c r="CU11" s="33">
        <v>0</v>
      </c>
      <c r="CV11" s="33">
        <v>0</v>
      </c>
      <c r="CW11" s="33">
        <v>0</v>
      </c>
      <c r="CX11" s="33">
        <v>0</v>
      </c>
      <c r="CY11" s="33">
        <v>0</v>
      </c>
      <c r="CZ11" s="33">
        <v>0</v>
      </c>
      <c r="DA11" s="31"/>
      <c r="DB11" s="34">
        <v>0</v>
      </c>
      <c r="DC11" s="34">
        <v>69953.948020021853</v>
      </c>
      <c r="DD11" s="34">
        <v>69953.948020021853</v>
      </c>
      <c r="DE11" s="34">
        <v>69953.948020021853</v>
      </c>
      <c r="DF11" s="34">
        <v>69953.948020021853</v>
      </c>
      <c r="DG11" s="34">
        <v>69953.948020021853</v>
      </c>
      <c r="DH11" s="34">
        <v>69953.948020021853</v>
      </c>
      <c r="DI11" s="34">
        <v>69953.948020021853</v>
      </c>
      <c r="DJ11" s="34">
        <v>69953.948020021853</v>
      </c>
      <c r="DK11" s="34">
        <v>69953.948020021853</v>
      </c>
      <c r="DL11" s="34">
        <v>69953.948020021853</v>
      </c>
      <c r="DM11" s="34">
        <v>69953.948020021853</v>
      </c>
      <c r="DN11" s="34">
        <v>69953.948020021853</v>
      </c>
      <c r="DO11" s="34">
        <v>0</v>
      </c>
      <c r="DP11" s="34">
        <v>0</v>
      </c>
      <c r="DQ11" s="34">
        <v>0</v>
      </c>
      <c r="DR11" s="34">
        <v>0</v>
      </c>
      <c r="DS11" s="34">
        <v>0</v>
      </c>
      <c r="DT11" s="34">
        <v>0</v>
      </c>
      <c r="DU11" s="34">
        <v>0</v>
      </c>
      <c r="DV11" s="34">
        <v>0</v>
      </c>
      <c r="DW11" s="34">
        <v>0</v>
      </c>
      <c r="DX11" s="34">
        <v>0</v>
      </c>
      <c r="DY11" s="34">
        <v>0</v>
      </c>
      <c r="DZ11" s="34">
        <v>0</v>
      </c>
      <c r="EA11" s="34">
        <v>0</v>
      </c>
      <c r="EB11" s="31"/>
      <c r="EC11" s="33">
        <v>0</v>
      </c>
      <c r="ED11" s="33">
        <v>0</v>
      </c>
      <c r="EE11" s="33">
        <v>0</v>
      </c>
      <c r="EF11" s="33">
        <v>0</v>
      </c>
      <c r="EG11" s="33">
        <v>0</v>
      </c>
      <c r="EH11" s="33">
        <v>0</v>
      </c>
      <c r="EI11" s="33">
        <v>0</v>
      </c>
      <c r="EJ11" s="33">
        <v>0</v>
      </c>
      <c r="EK11" s="33">
        <v>0</v>
      </c>
      <c r="EL11" s="33">
        <v>0</v>
      </c>
      <c r="EM11" s="33">
        <v>0</v>
      </c>
      <c r="EN11" s="33">
        <v>0</v>
      </c>
      <c r="EO11" s="33">
        <v>0</v>
      </c>
      <c r="EP11" s="33">
        <v>0</v>
      </c>
      <c r="EQ11" s="33">
        <v>0</v>
      </c>
      <c r="ER11" s="33">
        <v>0</v>
      </c>
      <c r="ES11" s="33">
        <v>0</v>
      </c>
      <c r="ET11" s="33">
        <v>0</v>
      </c>
      <c r="EU11" s="33">
        <v>0</v>
      </c>
      <c r="EV11" s="33">
        <v>0</v>
      </c>
      <c r="EW11" s="33">
        <v>0</v>
      </c>
      <c r="EX11" s="33">
        <v>0</v>
      </c>
      <c r="EY11" s="33">
        <v>0</v>
      </c>
      <c r="EZ11" s="33">
        <v>0</v>
      </c>
      <c r="FA11" s="33">
        <v>0</v>
      </c>
      <c r="FB11" s="33">
        <v>0</v>
      </c>
    </row>
    <row r="12" spans="2:158">
      <c r="B12" s="31">
        <v>90992</v>
      </c>
      <c r="C12" s="31" t="s">
        <v>46</v>
      </c>
      <c r="D12" s="31" t="s">
        <v>74</v>
      </c>
      <c r="E12" s="31" t="s">
        <v>72</v>
      </c>
      <c r="F12" s="31" t="s">
        <v>70</v>
      </c>
      <c r="G12" s="31" t="s">
        <v>48</v>
      </c>
      <c r="H12" s="31">
        <v>2016</v>
      </c>
      <c r="I12" s="31">
        <v>5</v>
      </c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 t="s">
        <v>73</v>
      </c>
      <c r="U12" s="32">
        <v>42382.532152777778</v>
      </c>
      <c r="V12" s="32">
        <v>42461</v>
      </c>
      <c r="W12" s="32">
        <v>42465</v>
      </c>
      <c r="X12" s="33" t="s">
        <v>58</v>
      </c>
      <c r="Y12" s="34">
        <v>1</v>
      </c>
      <c r="Z12" s="33"/>
      <c r="AA12" s="35">
        <v>467.94609658543817</v>
      </c>
      <c r="AB12" s="36">
        <v>42766</v>
      </c>
      <c r="AC12" s="31"/>
      <c r="AD12" s="31" t="s">
        <v>49</v>
      </c>
      <c r="AE12" s="31"/>
      <c r="AF12" s="31"/>
      <c r="AG12" s="31"/>
      <c r="AH12" s="33">
        <v>9662</v>
      </c>
      <c r="AI12" s="33">
        <v>1.1000000000000001</v>
      </c>
      <c r="AJ12" s="31"/>
      <c r="AK12" s="37">
        <v>0.86225999654008068</v>
      </c>
      <c r="AL12" s="37">
        <v>0.78486731519862851</v>
      </c>
      <c r="AM12" s="37">
        <v>0.79396845615304457</v>
      </c>
      <c r="AN12" s="37">
        <v>0.79978556579113214</v>
      </c>
      <c r="AO12" s="31"/>
      <c r="AP12" s="33">
        <v>8331.1560865702595</v>
      </c>
      <c r="AQ12" s="33">
        <v>0.86335404671849147</v>
      </c>
      <c r="AR12" s="33">
        <v>7967.4887831467277</v>
      </c>
      <c r="AS12" s="33">
        <v>0.82566736376508598</v>
      </c>
      <c r="AT12" s="31"/>
      <c r="AU12" s="33">
        <v>6614.6751360242297</v>
      </c>
      <c r="AV12" s="33">
        <v>0.69049810473281226</v>
      </c>
      <c r="AW12" s="33">
        <v>6325.9347685717066</v>
      </c>
      <c r="AX12" s="33">
        <v>0.66035683968413172</v>
      </c>
      <c r="AY12" s="31"/>
      <c r="AZ12" s="34">
        <v>0</v>
      </c>
      <c r="BA12" s="34">
        <v>8331.1560865702595</v>
      </c>
      <c r="BB12" s="34">
        <v>7967.4887831467277</v>
      </c>
      <c r="BC12" s="34">
        <v>7967.4887831467277</v>
      </c>
      <c r="BD12" s="34">
        <v>7967.4887831467277</v>
      </c>
      <c r="BE12" s="34">
        <v>7967.4887831467277</v>
      </c>
      <c r="BF12" s="34">
        <v>7967.4887831467277</v>
      </c>
      <c r="BG12" s="34">
        <v>7967.4887831467277</v>
      </c>
      <c r="BH12" s="34">
        <v>7967.4887831467277</v>
      </c>
      <c r="BI12" s="34">
        <v>7967.4887831467277</v>
      </c>
      <c r="BJ12" s="34">
        <v>7967.4887831467277</v>
      </c>
      <c r="BK12" s="34">
        <v>7967.4887831467277</v>
      </c>
      <c r="BL12" s="34">
        <v>4829.6518643233539</v>
      </c>
      <c r="BM12" s="34">
        <v>0</v>
      </c>
      <c r="BN12" s="34">
        <v>0</v>
      </c>
      <c r="BO12" s="34">
        <v>0</v>
      </c>
      <c r="BP12" s="34">
        <v>0</v>
      </c>
      <c r="BQ12" s="34">
        <v>0</v>
      </c>
      <c r="BR12" s="34">
        <v>0</v>
      </c>
      <c r="BS12" s="34">
        <v>0</v>
      </c>
      <c r="BT12" s="34">
        <v>0</v>
      </c>
      <c r="BU12" s="34">
        <v>0</v>
      </c>
      <c r="BV12" s="34">
        <v>0</v>
      </c>
      <c r="BW12" s="34">
        <v>0</v>
      </c>
      <c r="BX12" s="34">
        <v>0</v>
      </c>
      <c r="BY12" s="34">
        <v>0</v>
      </c>
      <c r="BZ12" s="31"/>
      <c r="CA12" s="33">
        <v>0</v>
      </c>
      <c r="CB12" s="33">
        <v>0.86335404671849147</v>
      </c>
      <c r="CC12" s="33">
        <v>0.82566736376508598</v>
      </c>
      <c r="CD12" s="33">
        <v>0.82566736376508598</v>
      </c>
      <c r="CE12" s="33">
        <v>0.82566736376508598</v>
      </c>
      <c r="CF12" s="33">
        <v>0.82566736376508598</v>
      </c>
      <c r="CG12" s="33">
        <v>0.82566736376508598</v>
      </c>
      <c r="CH12" s="33">
        <v>0.82566736376508598</v>
      </c>
      <c r="CI12" s="33">
        <v>0.82566736376508598</v>
      </c>
      <c r="CJ12" s="33">
        <v>0.82566736376508598</v>
      </c>
      <c r="CK12" s="33">
        <v>0.82566736376508598</v>
      </c>
      <c r="CL12" s="33">
        <v>0.82566736376508598</v>
      </c>
      <c r="CM12" s="33">
        <v>0.50049470181294387</v>
      </c>
      <c r="CN12" s="33">
        <v>0</v>
      </c>
      <c r="CO12" s="33">
        <v>0</v>
      </c>
      <c r="CP12" s="33">
        <v>0</v>
      </c>
      <c r="CQ12" s="33">
        <v>0</v>
      </c>
      <c r="CR12" s="33">
        <v>0</v>
      </c>
      <c r="CS12" s="33">
        <v>0</v>
      </c>
      <c r="CT12" s="33">
        <v>0</v>
      </c>
      <c r="CU12" s="33">
        <v>0</v>
      </c>
      <c r="CV12" s="33">
        <v>0</v>
      </c>
      <c r="CW12" s="33">
        <v>0</v>
      </c>
      <c r="CX12" s="33">
        <v>0</v>
      </c>
      <c r="CY12" s="33">
        <v>0</v>
      </c>
      <c r="CZ12" s="33">
        <v>0</v>
      </c>
      <c r="DA12" s="31"/>
      <c r="DB12" s="34">
        <v>0</v>
      </c>
      <c r="DC12" s="34">
        <v>6614.6751360242297</v>
      </c>
      <c r="DD12" s="34">
        <v>6325.9347685717066</v>
      </c>
      <c r="DE12" s="34">
        <v>6325.9347685717066</v>
      </c>
      <c r="DF12" s="34">
        <v>6325.9347685717066</v>
      </c>
      <c r="DG12" s="34">
        <v>6325.9347685717066</v>
      </c>
      <c r="DH12" s="34">
        <v>6325.9347685717066</v>
      </c>
      <c r="DI12" s="34">
        <v>6325.9347685717066</v>
      </c>
      <c r="DJ12" s="34">
        <v>6325.9347685717066</v>
      </c>
      <c r="DK12" s="34">
        <v>6325.9347685717066</v>
      </c>
      <c r="DL12" s="34">
        <v>6325.9347685717066</v>
      </c>
      <c r="DM12" s="34">
        <v>6325.9347685717066</v>
      </c>
      <c r="DN12" s="34">
        <v>3834.5912344734866</v>
      </c>
      <c r="DO12" s="34">
        <v>0</v>
      </c>
      <c r="DP12" s="34">
        <v>0</v>
      </c>
      <c r="DQ12" s="34">
        <v>0</v>
      </c>
      <c r="DR12" s="34">
        <v>0</v>
      </c>
      <c r="DS12" s="34">
        <v>0</v>
      </c>
      <c r="DT12" s="34">
        <v>0</v>
      </c>
      <c r="DU12" s="34">
        <v>0</v>
      </c>
      <c r="DV12" s="34">
        <v>0</v>
      </c>
      <c r="DW12" s="34">
        <v>0</v>
      </c>
      <c r="DX12" s="34">
        <v>0</v>
      </c>
      <c r="DY12" s="34">
        <v>0</v>
      </c>
      <c r="DZ12" s="34">
        <v>0</v>
      </c>
      <c r="EA12" s="34">
        <v>0</v>
      </c>
      <c r="EB12" s="31"/>
      <c r="EC12" s="33">
        <v>0</v>
      </c>
      <c r="ED12" s="33">
        <v>0.69049810473281226</v>
      </c>
      <c r="EE12" s="33">
        <v>0.66035683968413172</v>
      </c>
      <c r="EF12" s="33">
        <v>0.66035683968413172</v>
      </c>
      <c r="EG12" s="33">
        <v>0.66035683968413172</v>
      </c>
      <c r="EH12" s="33">
        <v>0.66035683968413172</v>
      </c>
      <c r="EI12" s="33">
        <v>0.66035683968413172</v>
      </c>
      <c r="EJ12" s="33">
        <v>0.66035683968413172</v>
      </c>
      <c r="EK12" s="33">
        <v>0.66035683968413172</v>
      </c>
      <c r="EL12" s="33">
        <v>0.66035683968413172</v>
      </c>
      <c r="EM12" s="33">
        <v>0.66035683968413172</v>
      </c>
      <c r="EN12" s="33">
        <v>0.66035683968413172</v>
      </c>
      <c r="EO12" s="33">
        <v>0.40028843826492927</v>
      </c>
      <c r="EP12" s="33">
        <v>0</v>
      </c>
      <c r="EQ12" s="33">
        <v>0</v>
      </c>
      <c r="ER12" s="33">
        <v>0</v>
      </c>
      <c r="ES12" s="33">
        <v>0</v>
      </c>
      <c r="ET12" s="33">
        <v>0</v>
      </c>
      <c r="EU12" s="33">
        <v>0</v>
      </c>
      <c r="EV12" s="33">
        <v>0</v>
      </c>
      <c r="EW12" s="33">
        <v>0</v>
      </c>
      <c r="EX12" s="33">
        <v>0</v>
      </c>
      <c r="EY12" s="33">
        <v>0</v>
      </c>
      <c r="EZ12" s="33">
        <v>0</v>
      </c>
      <c r="FA12" s="33">
        <v>0</v>
      </c>
      <c r="FB12" s="33">
        <v>0</v>
      </c>
    </row>
    <row r="13" spans="2:158">
      <c r="B13" s="31">
        <v>90993</v>
      </c>
      <c r="C13" s="31" t="s">
        <v>46</v>
      </c>
      <c r="D13" s="31" t="s">
        <v>74</v>
      </c>
      <c r="E13" s="31" t="s">
        <v>72</v>
      </c>
      <c r="F13" s="31" t="s">
        <v>70</v>
      </c>
      <c r="G13" s="31" t="s">
        <v>48</v>
      </c>
      <c r="H13" s="31">
        <v>2016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 t="s">
        <v>54</v>
      </c>
      <c r="U13" s="32">
        <v>42382.532152777778</v>
      </c>
      <c r="V13" s="32">
        <v>42461</v>
      </c>
      <c r="W13" s="32">
        <v>42465</v>
      </c>
      <c r="X13" s="33" t="s">
        <v>58</v>
      </c>
      <c r="Y13" s="34">
        <v>1</v>
      </c>
      <c r="Z13" s="33"/>
      <c r="AA13" s="35">
        <v>55.153903414561888</v>
      </c>
      <c r="AB13" s="36">
        <v>42766</v>
      </c>
      <c r="AC13" s="31"/>
      <c r="AD13" s="31" t="s">
        <v>49</v>
      </c>
      <c r="AE13" s="31"/>
      <c r="AF13" s="31"/>
      <c r="AG13" s="31"/>
      <c r="AH13" s="33">
        <v>1138.8</v>
      </c>
      <c r="AI13" s="33">
        <v>0.13</v>
      </c>
      <c r="AJ13" s="31"/>
      <c r="AK13" s="37">
        <v>0.80333691333369106</v>
      </c>
      <c r="AL13" s="37">
        <v>0.23972950827633785</v>
      </c>
      <c r="AM13" s="37">
        <v>0.79396845615304446</v>
      </c>
      <c r="AN13" s="37">
        <v>0.79978556579113214</v>
      </c>
      <c r="AO13" s="31"/>
      <c r="AP13" s="33">
        <v>914.8400769044074</v>
      </c>
      <c r="AQ13" s="33">
        <v>3.1164836075923921E-2</v>
      </c>
      <c r="AR13" s="33">
        <v>914.8400769044074</v>
      </c>
      <c r="AS13" s="33">
        <v>3.1164836075923921E-2</v>
      </c>
      <c r="AT13" s="31"/>
      <c r="AU13" s="33">
        <v>726.35416348672481</v>
      </c>
      <c r="AV13" s="33">
        <v>2.4925186053770698E-2</v>
      </c>
      <c r="AW13" s="33">
        <v>726.35416348672481</v>
      </c>
      <c r="AX13" s="33">
        <v>2.4925186053770698E-2</v>
      </c>
      <c r="AY13" s="31"/>
      <c r="AZ13" s="34">
        <v>0</v>
      </c>
      <c r="BA13" s="34">
        <v>914.8400769044074</v>
      </c>
      <c r="BB13" s="34">
        <v>914.8400769044074</v>
      </c>
      <c r="BC13" s="34">
        <v>914.8400769044074</v>
      </c>
      <c r="BD13" s="34">
        <v>914.8400769044074</v>
      </c>
      <c r="BE13" s="34">
        <v>914.8400769044074</v>
      </c>
      <c r="BF13" s="34">
        <v>914.8400769044074</v>
      </c>
      <c r="BG13" s="34">
        <v>914.8400769044074</v>
      </c>
      <c r="BH13" s="34">
        <v>914.8400769044074</v>
      </c>
      <c r="BI13" s="34">
        <v>914.8400769044074</v>
      </c>
      <c r="BJ13" s="34">
        <v>914.8400769044074</v>
      </c>
      <c r="BK13" s="34">
        <v>0</v>
      </c>
      <c r="BL13" s="34">
        <v>0</v>
      </c>
      <c r="BM13" s="34">
        <v>0</v>
      </c>
      <c r="BN13" s="34">
        <v>0</v>
      </c>
      <c r="BO13" s="34">
        <v>0</v>
      </c>
      <c r="BP13" s="34">
        <v>0</v>
      </c>
      <c r="BQ13" s="34">
        <v>0</v>
      </c>
      <c r="BR13" s="34">
        <v>0</v>
      </c>
      <c r="BS13" s="34">
        <v>0</v>
      </c>
      <c r="BT13" s="34">
        <v>0</v>
      </c>
      <c r="BU13" s="34">
        <v>0</v>
      </c>
      <c r="BV13" s="34">
        <v>0</v>
      </c>
      <c r="BW13" s="34">
        <v>0</v>
      </c>
      <c r="BX13" s="34">
        <v>0</v>
      </c>
      <c r="BY13" s="34">
        <v>0</v>
      </c>
      <c r="BZ13" s="31"/>
      <c r="CA13" s="33">
        <v>0</v>
      </c>
      <c r="CB13" s="33">
        <v>3.1164836075923921E-2</v>
      </c>
      <c r="CC13" s="33">
        <v>3.1164836075923921E-2</v>
      </c>
      <c r="CD13" s="33">
        <v>3.1164836075923921E-2</v>
      </c>
      <c r="CE13" s="33">
        <v>3.1164836075923921E-2</v>
      </c>
      <c r="CF13" s="33">
        <v>3.1164836075923921E-2</v>
      </c>
      <c r="CG13" s="33">
        <v>3.1164836075923921E-2</v>
      </c>
      <c r="CH13" s="33">
        <v>3.1164836075923921E-2</v>
      </c>
      <c r="CI13" s="33">
        <v>3.1164836075923921E-2</v>
      </c>
      <c r="CJ13" s="33">
        <v>3.1164836075923921E-2</v>
      </c>
      <c r="CK13" s="33">
        <v>3.1164836075923921E-2</v>
      </c>
      <c r="CL13" s="33">
        <v>0</v>
      </c>
      <c r="CM13" s="33">
        <v>0</v>
      </c>
      <c r="CN13" s="33">
        <v>0</v>
      </c>
      <c r="CO13" s="33">
        <v>0</v>
      </c>
      <c r="CP13" s="33">
        <v>0</v>
      </c>
      <c r="CQ13" s="33">
        <v>0</v>
      </c>
      <c r="CR13" s="33">
        <v>0</v>
      </c>
      <c r="CS13" s="33">
        <v>0</v>
      </c>
      <c r="CT13" s="33">
        <v>0</v>
      </c>
      <c r="CU13" s="33">
        <v>0</v>
      </c>
      <c r="CV13" s="33">
        <v>0</v>
      </c>
      <c r="CW13" s="33">
        <v>0</v>
      </c>
      <c r="CX13" s="33">
        <v>0</v>
      </c>
      <c r="CY13" s="33">
        <v>0</v>
      </c>
      <c r="CZ13" s="33">
        <v>0</v>
      </c>
      <c r="DA13" s="31"/>
      <c r="DB13" s="34">
        <v>0</v>
      </c>
      <c r="DC13" s="34">
        <v>726.35416348672481</v>
      </c>
      <c r="DD13" s="34">
        <v>726.35416348672481</v>
      </c>
      <c r="DE13" s="34">
        <v>726.35416348672481</v>
      </c>
      <c r="DF13" s="34">
        <v>726.35416348672481</v>
      </c>
      <c r="DG13" s="34">
        <v>726.35416348672481</v>
      </c>
      <c r="DH13" s="34">
        <v>726.35416348672481</v>
      </c>
      <c r="DI13" s="34">
        <v>726.35416348672481</v>
      </c>
      <c r="DJ13" s="34">
        <v>726.35416348672481</v>
      </c>
      <c r="DK13" s="34">
        <v>726.35416348672481</v>
      </c>
      <c r="DL13" s="34">
        <v>726.35416348672481</v>
      </c>
      <c r="DM13" s="34">
        <v>0</v>
      </c>
      <c r="DN13" s="34">
        <v>0</v>
      </c>
      <c r="DO13" s="34">
        <v>0</v>
      </c>
      <c r="DP13" s="34">
        <v>0</v>
      </c>
      <c r="DQ13" s="34">
        <v>0</v>
      </c>
      <c r="DR13" s="34">
        <v>0</v>
      </c>
      <c r="DS13" s="34">
        <v>0</v>
      </c>
      <c r="DT13" s="34">
        <v>0</v>
      </c>
      <c r="DU13" s="34">
        <v>0</v>
      </c>
      <c r="DV13" s="34">
        <v>0</v>
      </c>
      <c r="DW13" s="34">
        <v>0</v>
      </c>
      <c r="DX13" s="34">
        <v>0</v>
      </c>
      <c r="DY13" s="34">
        <v>0</v>
      </c>
      <c r="DZ13" s="34">
        <v>0</v>
      </c>
      <c r="EA13" s="34">
        <v>0</v>
      </c>
      <c r="EB13" s="31"/>
      <c r="EC13" s="33">
        <v>0</v>
      </c>
      <c r="ED13" s="33">
        <v>2.4925186053770698E-2</v>
      </c>
      <c r="EE13" s="33">
        <v>2.4925186053770698E-2</v>
      </c>
      <c r="EF13" s="33">
        <v>2.4925186053770698E-2</v>
      </c>
      <c r="EG13" s="33">
        <v>2.4925186053770698E-2</v>
      </c>
      <c r="EH13" s="33">
        <v>2.4925186053770698E-2</v>
      </c>
      <c r="EI13" s="33">
        <v>2.4925186053770698E-2</v>
      </c>
      <c r="EJ13" s="33">
        <v>2.4925186053770698E-2</v>
      </c>
      <c r="EK13" s="33">
        <v>2.4925186053770698E-2</v>
      </c>
      <c r="EL13" s="33">
        <v>2.4925186053770698E-2</v>
      </c>
      <c r="EM13" s="33">
        <v>2.4925186053770698E-2</v>
      </c>
      <c r="EN13" s="33">
        <v>0</v>
      </c>
      <c r="EO13" s="33">
        <v>0</v>
      </c>
      <c r="EP13" s="33">
        <v>0</v>
      </c>
      <c r="EQ13" s="33">
        <v>0</v>
      </c>
      <c r="ER13" s="33">
        <v>0</v>
      </c>
      <c r="ES13" s="33">
        <v>0</v>
      </c>
      <c r="ET13" s="33">
        <v>0</v>
      </c>
      <c r="EU13" s="33">
        <v>0</v>
      </c>
      <c r="EV13" s="33">
        <v>0</v>
      </c>
      <c r="EW13" s="33">
        <v>0</v>
      </c>
      <c r="EX13" s="33">
        <v>0</v>
      </c>
      <c r="EY13" s="33">
        <v>0</v>
      </c>
      <c r="EZ13" s="33">
        <v>0</v>
      </c>
      <c r="FA13" s="33">
        <v>0</v>
      </c>
      <c r="FB13" s="33">
        <v>0</v>
      </c>
    </row>
    <row r="14" spans="2:158">
      <c r="B14" s="31">
        <v>90994</v>
      </c>
      <c r="C14" s="31" t="s">
        <v>46</v>
      </c>
      <c r="D14" s="31" t="s">
        <v>74</v>
      </c>
      <c r="E14" s="31" t="s">
        <v>72</v>
      </c>
      <c r="F14" s="31" t="s">
        <v>70</v>
      </c>
      <c r="G14" s="31" t="s">
        <v>48</v>
      </c>
      <c r="H14" s="31">
        <v>2016</v>
      </c>
      <c r="I14" s="31">
        <v>6</v>
      </c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 t="s">
        <v>73</v>
      </c>
      <c r="U14" s="32">
        <v>42382.544756944444</v>
      </c>
      <c r="V14" s="32">
        <v>42422</v>
      </c>
      <c r="W14" s="32">
        <v>42429</v>
      </c>
      <c r="X14" s="33" t="s">
        <v>58</v>
      </c>
      <c r="Y14" s="34">
        <v>1</v>
      </c>
      <c r="Z14" s="33"/>
      <c r="AA14" s="35">
        <v>462.88332706095599</v>
      </c>
      <c r="AB14" s="36">
        <v>42766</v>
      </c>
      <c r="AC14" s="31"/>
      <c r="AD14" s="31" t="s">
        <v>49</v>
      </c>
      <c r="AE14" s="31"/>
      <c r="AF14" s="31"/>
      <c r="AG14" s="31"/>
      <c r="AH14" s="33">
        <v>9505</v>
      </c>
      <c r="AI14" s="33">
        <v>1.1000000000000001</v>
      </c>
      <c r="AJ14" s="31"/>
      <c r="AK14" s="37">
        <v>0.86225999654008068</v>
      </c>
      <c r="AL14" s="37">
        <v>0.78486731519862851</v>
      </c>
      <c r="AM14" s="37">
        <v>0.79396845615304446</v>
      </c>
      <c r="AN14" s="37">
        <v>0.79978556579113214</v>
      </c>
      <c r="AO14" s="31"/>
      <c r="AP14" s="33">
        <v>8195.781267113467</v>
      </c>
      <c r="AQ14" s="33">
        <v>0.86335404671849147</v>
      </c>
      <c r="AR14" s="33">
        <v>7838.0232750786208</v>
      </c>
      <c r="AS14" s="33">
        <v>0.82566736376508598</v>
      </c>
      <c r="AT14" s="31"/>
      <c r="AU14" s="33">
        <v>6507.1917996181219</v>
      </c>
      <c r="AV14" s="33">
        <v>0.69049810473281226</v>
      </c>
      <c r="AW14" s="33">
        <v>6223.1432390058017</v>
      </c>
      <c r="AX14" s="33">
        <v>0.66035683968413172</v>
      </c>
      <c r="AY14" s="31"/>
      <c r="AZ14" s="34">
        <v>0</v>
      </c>
      <c r="BA14" s="34">
        <v>8195.781267113467</v>
      </c>
      <c r="BB14" s="34">
        <v>7838.0232750786208</v>
      </c>
      <c r="BC14" s="34">
        <v>7838.0232750786208</v>
      </c>
      <c r="BD14" s="34">
        <v>7838.0232750786208</v>
      </c>
      <c r="BE14" s="34">
        <v>7838.0232750786208</v>
      </c>
      <c r="BF14" s="34">
        <v>7838.0232750786208</v>
      </c>
      <c r="BG14" s="34">
        <v>7838.0232750786208</v>
      </c>
      <c r="BH14" s="34">
        <v>7838.0232750786208</v>
      </c>
      <c r="BI14" s="34">
        <v>7838.0232750786208</v>
      </c>
      <c r="BJ14" s="34">
        <v>7838.0232750786208</v>
      </c>
      <c r="BK14" s="34">
        <v>7838.0232750786208</v>
      </c>
      <c r="BL14" s="34">
        <v>4751.1737704816269</v>
      </c>
      <c r="BM14" s="34">
        <v>0</v>
      </c>
      <c r="BN14" s="34">
        <v>0</v>
      </c>
      <c r="BO14" s="34">
        <v>0</v>
      </c>
      <c r="BP14" s="34">
        <v>0</v>
      </c>
      <c r="BQ14" s="34">
        <v>0</v>
      </c>
      <c r="BR14" s="34">
        <v>0</v>
      </c>
      <c r="BS14" s="34">
        <v>0</v>
      </c>
      <c r="BT14" s="34">
        <v>0</v>
      </c>
      <c r="BU14" s="34">
        <v>0</v>
      </c>
      <c r="BV14" s="34">
        <v>0</v>
      </c>
      <c r="BW14" s="34">
        <v>0</v>
      </c>
      <c r="BX14" s="34">
        <v>0</v>
      </c>
      <c r="BY14" s="34">
        <v>0</v>
      </c>
      <c r="BZ14" s="31"/>
      <c r="CA14" s="33">
        <v>0</v>
      </c>
      <c r="CB14" s="33">
        <v>0.86335404671849147</v>
      </c>
      <c r="CC14" s="33">
        <v>0.82566736376508598</v>
      </c>
      <c r="CD14" s="33">
        <v>0.82566736376508598</v>
      </c>
      <c r="CE14" s="33">
        <v>0.82566736376508598</v>
      </c>
      <c r="CF14" s="33">
        <v>0.82566736376508598</v>
      </c>
      <c r="CG14" s="33">
        <v>0.82566736376508598</v>
      </c>
      <c r="CH14" s="33">
        <v>0.82566736376508598</v>
      </c>
      <c r="CI14" s="33">
        <v>0.82566736376508598</v>
      </c>
      <c r="CJ14" s="33">
        <v>0.82566736376508598</v>
      </c>
      <c r="CK14" s="33">
        <v>0.82566736376508598</v>
      </c>
      <c r="CL14" s="33">
        <v>0.82566736376508598</v>
      </c>
      <c r="CM14" s="33">
        <v>0.50049470181294387</v>
      </c>
      <c r="CN14" s="33">
        <v>0</v>
      </c>
      <c r="CO14" s="33">
        <v>0</v>
      </c>
      <c r="CP14" s="33">
        <v>0</v>
      </c>
      <c r="CQ14" s="33">
        <v>0</v>
      </c>
      <c r="CR14" s="33">
        <v>0</v>
      </c>
      <c r="CS14" s="33">
        <v>0</v>
      </c>
      <c r="CT14" s="33">
        <v>0</v>
      </c>
      <c r="CU14" s="33">
        <v>0</v>
      </c>
      <c r="CV14" s="33">
        <v>0</v>
      </c>
      <c r="CW14" s="33">
        <v>0</v>
      </c>
      <c r="CX14" s="33">
        <v>0</v>
      </c>
      <c r="CY14" s="33">
        <v>0</v>
      </c>
      <c r="CZ14" s="33">
        <v>0</v>
      </c>
      <c r="DA14" s="31"/>
      <c r="DB14" s="34">
        <v>0</v>
      </c>
      <c r="DC14" s="34">
        <v>6507.1917996181219</v>
      </c>
      <c r="DD14" s="34">
        <v>6223.1432390058017</v>
      </c>
      <c r="DE14" s="34">
        <v>6223.1432390058017</v>
      </c>
      <c r="DF14" s="34">
        <v>6223.1432390058017</v>
      </c>
      <c r="DG14" s="34">
        <v>6223.1432390058017</v>
      </c>
      <c r="DH14" s="34">
        <v>6223.1432390058017</v>
      </c>
      <c r="DI14" s="34">
        <v>6223.1432390058017</v>
      </c>
      <c r="DJ14" s="34">
        <v>6223.1432390058017</v>
      </c>
      <c r="DK14" s="34">
        <v>6223.1432390058017</v>
      </c>
      <c r="DL14" s="34">
        <v>6223.1432390058017</v>
      </c>
      <c r="DM14" s="34">
        <v>6223.1432390058017</v>
      </c>
      <c r="DN14" s="34">
        <v>3772.2821034641361</v>
      </c>
      <c r="DO14" s="34">
        <v>0</v>
      </c>
      <c r="DP14" s="34">
        <v>0</v>
      </c>
      <c r="DQ14" s="34">
        <v>0</v>
      </c>
      <c r="DR14" s="34">
        <v>0</v>
      </c>
      <c r="DS14" s="34">
        <v>0</v>
      </c>
      <c r="DT14" s="34">
        <v>0</v>
      </c>
      <c r="DU14" s="34">
        <v>0</v>
      </c>
      <c r="DV14" s="34">
        <v>0</v>
      </c>
      <c r="DW14" s="34">
        <v>0</v>
      </c>
      <c r="DX14" s="34">
        <v>0</v>
      </c>
      <c r="DY14" s="34">
        <v>0</v>
      </c>
      <c r="DZ14" s="34">
        <v>0</v>
      </c>
      <c r="EA14" s="34">
        <v>0</v>
      </c>
      <c r="EB14" s="31"/>
      <c r="EC14" s="33">
        <v>0</v>
      </c>
      <c r="ED14" s="33">
        <v>0.69049810473281226</v>
      </c>
      <c r="EE14" s="33">
        <v>0.66035683968413172</v>
      </c>
      <c r="EF14" s="33">
        <v>0.66035683968413172</v>
      </c>
      <c r="EG14" s="33">
        <v>0.66035683968413172</v>
      </c>
      <c r="EH14" s="33">
        <v>0.66035683968413172</v>
      </c>
      <c r="EI14" s="33">
        <v>0.66035683968413172</v>
      </c>
      <c r="EJ14" s="33">
        <v>0.66035683968413172</v>
      </c>
      <c r="EK14" s="33">
        <v>0.66035683968413172</v>
      </c>
      <c r="EL14" s="33">
        <v>0.66035683968413172</v>
      </c>
      <c r="EM14" s="33">
        <v>0.66035683968413172</v>
      </c>
      <c r="EN14" s="33">
        <v>0.66035683968413172</v>
      </c>
      <c r="EO14" s="33">
        <v>0.40028843826492927</v>
      </c>
      <c r="EP14" s="33">
        <v>0</v>
      </c>
      <c r="EQ14" s="33">
        <v>0</v>
      </c>
      <c r="ER14" s="33">
        <v>0</v>
      </c>
      <c r="ES14" s="33">
        <v>0</v>
      </c>
      <c r="ET14" s="33">
        <v>0</v>
      </c>
      <c r="EU14" s="33">
        <v>0</v>
      </c>
      <c r="EV14" s="33">
        <v>0</v>
      </c>
      <c r="EW14" s="33">
        <v>0</v>
      </c>
      <c r="EX14" s="33">
        <v>0</v>
      </c>
      <c r="EY14" s="33">
        <v>0</v>
      </c>
      <c r="EZ14" s="33">
        <v>0</v>
      </c>
      <c r="FA14" s="33">
        <v>0</v>
      </c>
      <c r="FB14" s="33">
        <v>0</v>
      </c>
    </row>
    <row r="15" spans="2:158">
      <c r="B15" s="31">
        <v>90995</v>
      </c>
      <c r="C15" s="31" t="s">
        <v>46</v>
      </c>
      <c r="D15" s="31" t="s">
        <v>74</v>
      </c>
      <c r="E15" s="31" t="s">
        <v>72</v>
      </c>
      <c r="F15" s="31" t="s">
        <v>70</v>
      </c>
      <c r="G15" s="31" t="s">
        <v>48</v>
      </c>
      <c r="H15" s="31">
        <v>2016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 t="s">
        <v>54</v>
      </c>
      <c r="U15" s="32">
        <v>42382.544756944444</v>
      </c>
      <c r="V15" s="32">
        <v>42422</v>
      </c>
      <c r="W15" s="32">
        <v>42429</v>
      </c>
      <c r="X15" s="33" t="s">
        <v>58</v>
      </c>
      <c r="Y15" s="34">
        <v>1</v>
      </c>
      <c r="Z15" s="33"/>
      <c r="AA15" s="35">
        <v>44.366672939044008</v>
      </c>
      <c r="AB15" s="36">
        <v>42766</v>
      </c>
      <c r="AC15" s="31"/>
      <c r="AD15" s="31" t="s">
        <v>49</v>
      </c>
      <c r="AE15" s="31"/>
      <c r="AF15" s="31"/>
      <c r="AG15" s="31"/>
      <c r="AH15" s="33">
        <v>911.04</v>
      </c>
      <c r="AI15" s="33">
        <v>0.104</v>
      </c>
      <c r="AJ15" s="31"/>
      <c r="AK15" s="37">
        <v>0.80333691333369106</v>
      </c>
      <c r="AL15" s="37">
        <v>0.23972950827633788</v>
      </c>
      <c r="AM15" s="37">
        <v>0.79396845615304446</v>
      </c>
      <c r="AN15" s="37">
        <v>0.79978556579113214</v>
      </c>
      <c r="AO15" s="31"/>
      <c r="AP15" s="33">
        <v>731.87206152352587</v>
      </c>
      <c r="AQ15" s="33">
        <v>2.4931868860739139E-2</v>
      </c>
      <c r="AR15" s="33">
        <v>731.87206152352587</v>
      </c>
      <c r="AS15" s="33">
        <v>2.4931868860739139E-2</v>
      </c>
      <c r="AT15" s="31"/>
      <c r="AU15" s="33">
        <v>581.08333078937983</v>
      </c>
      <c r="AV15" s="33">
        <v>1.9940148843016561E-2</v>
      </c>
      <c r="AW15" s="33">
        <v>581.08333078937983</v>
      </c>
      <c r="AX15" s="33">
        <v>1.9940148843016561E-2</v>
      </c>
      <c r="AY15" s="31"/>
      <c r="AZ15" s="34">
        <v>0</v>
      </c>
      <c r="BA15" s="34">
        <v>731.87206152352587</v>
      </c>
      <c r="BB15" s="34">
        <v>731.87206152352587</v>
      </c>
      <c r="BC15" s="34">
        <v>731.87206152352587</v>
      </c>
      <c r="BD15" s="34">
        <v>731.87206152352587</v>
      </c>
      <c r="BE15" s="34">
        <v>731.87206152352587</v>
      </c>
      <c r="BF15" s="34">
        <v>731.87206152352587</v>
      </c>
      <c r="BG15" s="34">
        <v>731.87206152352587</v>
      </c>
      <c r="BH15" s="34">
        <v>731.87206152352587</v>
      </c>
      <c r="BI15" s="34">
        <v>731.87206152352587</v>
      </c>
      <c r="BJ15" s="34">
        <v>731.87206152352587</v>
      </c>
      <c r="BK15" s="34">
        <v>0</v>
      </c>
      <c r="BL15" s="34">
        <v>0</v>
      </c>
      <c r="BM15" s="34">
        <v>0</v>
      </c>
      <c r="BN15" s="34">
        <v>0</v>
      </c>
      <c r="BO15" s="34">
        <v>0</v>
      </c>
      <c r="BP15" s="34">
        <v>0</v>
      </c>
      <c r="BQ15" s="34">
        <v>0</v>
      </c>
      <c r="BR15" s="34">
        <v>0</v>
      </c>
      <c r="BS15" s="34">
        <v>0</v>
      </c>
      <c r="BT15" s="34">
        <v>0</v>
      </c>
      <c r="BU15" s="34">
        <v>0</v>
      </c>
      <c r="BV15" s="34">
        <v>0</v>
      </c>
      <c r="BW15" s="34">
        <v>0</v>
      </c>
      <c r="BX15" s="34">
        <v>0</v>
      </c>
      <c r="BY15" s="34">
        <v>0</v>
      </c>
      <c r="BZ15" s="31"/>
      <c r="CA15" s="33">
        <v>0</v>
      </c>
      <c r="CB15" s="33">
        <v>2.4931868860739139E-2</v>
      </c>
      <c r="CC15" s="33">
        <v>2.4931868860739139E-2</v>
      </c>
      <c r="CD15" s="33">
        <v>2.4931868860739139E-2</v>
      </c>
      <c r="CE15" s="33">
        <v>2.4931868860739139E-2</v>
      </c>
      <c r="CF15" s="33">
        <v>2.4931868860739139E-2</v>
      </c>
      <c r="CG15" s="33">
        <v>2.4931868860739139E-2</v>
      </c>
      <c r="CH15" s="33">
        <v>2.4931868860739139E-2</v>
      </c>
      <c r="CI15" s="33">
        <v>2.4931868860739139E-2</v>
      </c>
      <c r="CJ15" s="33">
        <v>2.4931868860739139E-2</v>
      </c>
      <c r="CK15" s="33">
        <v>2.4931868860739139E-2</v>
      </c>
      <c r="CL15" s="33">
        <v>0</v>
      </c>
      <c r="CM15" s="33">
        <v>0</v>
      </c>
      <c r="CN15" s="33">
        <v>0</v>
      </c>
      <c r="CO15" s="33">
        <v>0</v>
      </c>
      <c r="CP15" s="33">
        <v>0</v>
      </c>
      <c r="CQ15" s="33">
        <v>0</v>
      </c>
      <c r="CR15" s="33">
        <v>0</v>
      </c>
      <c r="CS15" s="33">
        <v>0</v>
      </c>
      <c r="CT15" s="33">
        <v>0</v>
      </c>
      <c r="CU15" s="33">
        <v>0</v>
      </c>
      <c r="CV15" s="33">
        <v>0</v>
      </c>
      <c r="CW15" s="33">
        <v>0</v>
      </c>
      <c r="CX15" s="33">
        <v>0</v>
      </c>
      <c r="CY15" s="33">
        <v>0</v>
      </c>
      <c r="CZ15" s="33">
        <v>0</v>
      </c>
      <c r="DA15" s="31"/>
      <c r="DB15" s="34">
        <v>0</v>
      </c>
      <c r="DC15" s="34">
        <v>581.08333078937983</v>
      </c>
      <c r="DD15" s="34">
        <v>581.08333078937983</v>
      </c>
      <c r="DE15" s="34">
        <v>581.08333078937983</v>
      </c>
      <c r="DF15" s="34">
        <v>581.08333078937983</v>
      </c>
      <c r="DG15" s="34">
        <v>581.08333078937983</v>
      </c>
      <c r="DH15" s="34">
        <v>581.08333078937983</v>
      </c>
      <c r="DI15" s="34">
        <v>581.08333078937983</v>
      </c>
      <c r="DJ15" s="34">
        <v>581.08333078937983</v>
      </c>
      <c r="DK15" s="34">
        <v>581.08333078937983</v>
      </c>
      <c r="DL15" s="34">
        <v>581.08333078937983</v>
      </c>
      <c r="DM15" s="34">
        <v>0</v>
      </c>
      <c r="DN15" s="34">
        <v>0</v>
      </c>
      <c r="DO15" s="34">
        <v>0</v>
      </c>
      <c r="DP15" s="34">
        <v>0</v>
      </c>
      <c r="DQ15" s="34">
        <v>0</v>
      </c>
      <c r="DR15" s="34">
        <v>0</v>
      </c>
      <c r="DS15" s="34">
        <v>0</v>
      </c>
      <c r="DT15" s="34">
        <v>0</v>
      </c>
      <c r="DU15" s="34">
        <v>0</v>
      </c>
      <c r="DV15" s="34">
        <v>0</v>
      </c>
      <c r="DW15" s="34">
        <v>0</v>
      </c>
      <c r="DX15" s="34">
        <v>0</v>
      </c>
      <c r="DY15" s="34">
        <v>0</v>
      </c>
      <c r="DZ15" s="34">
        <v>0</v>
      </c>
      <c r="EA15" s="34">
        <v>0</v>
      </c>
      <c r="EB15" s="31"/>
      <c r="EC15" s="33">
        <v>0</v>
      </c>
      <c r="ED15" s="33">
        <v>1.9940148843016561E-2</v>
      </c>
      <c r="EE15" s="33">
        <v>1.9940148843016561E-2</v>
      </c>
      <c r="EF15" s="33">
        <v>1.9940148843016561E-2</v>
      </c>
      <c r="EG15" s="33">
        <v>1.9940148843016561E-2</v>
      </c>
      <c r="EH15" s="33">
        <v>1.9940148843016561E-2</v>
      </c>
      <c r="EI15" s="33">
        <v>1.9940148843016561E-2</v>
      </c>
      <c r="EJ15" s="33">
        <v>1.9940148843016561E-2</v>
      </c>
      <c r="EK15" s="33">
        <v>1.9940148843016561E-2</v>
      </c>
      <c r="EL15" s="33">
        <v>1.9940148843016561E-2</v>
      </c>
      <c r="EM15" s="33">
        <v>1.9940148843016561E-2</v>
      </c>
      <c r="EN15" s="33">
        <v>0</v>
      </c>
      <c r="EO15" s="33">
        <v>0</v>
      </c>
      <c r="EP15" s="33">
        <v>0</v>
      </c>
      <c r="EQ15" s="33">
        <v>0</v>
      </c>
      <c r="ER15" s="33">
        <v>0</v>
      </c>
      <c r="ES15" s="33">
        <v>0</v>
      </c>
      <c r="ET15" s="33">
        <v>0</v>
      </c>
      <c r="EU15" s="33">
        <v>0</v>
      </c>
      <c r="EV15" s="33">
        <v>0</v>
      </c>
      <c r="EW15" s="33">
        <v>0</v>
      </c>
      <c r="EX15" s="33">
        <v>0</v>
      </c>
      <c r="EY15" s="33">
        <v>0</v>
      </c>
      <c r="EZ15" s="33">
        <v>0</v>
      </c>
      <c r="FA15" s="33">
        <v>0</v>
      </c>
      <c r="FB15" s="33">
        <v>0</v>
      </c>
    </row>
    <row r="16" spans="2:158">
      <c r="B16" s="31">
        <v>90996</v>
      </c>
      <c r="C16" s="31" t="s">
        <v>46</v>
      </c>
      <c r="D16" s="31" t="s">
        <v>74</v>
      </c>
      <c r="E16" s="31" t="s">
        <v>72</v>
      </c>
      <c r="F16" s="31" t="s">
        <v>70</v>
      </c>
      <c r="G16" s="31" t="s">
        <v>48</v>
      </c>
      <c r="H16" s="31">
        <v>2016</v>
      </c>
      <c r="I16" s="31">
        <v>7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 t="s">
        <v>73</v>
      </c>
      <c r="U16" s="32">
        <v>42417.638749999998</v>
      </c>
      <c r="V16" s="32">
        <v>42461</v>
      </c>
      <c r="W16" s="32">
        <v>42467</v>
      </c>
      <c r="X16" s="33" t="s">
        <v>58</v>
      </c>
      <c r="Y16" s="34">
        <v>2</v>
      </c>
      <c r="Z16" s="33"/>
      <c r="AA16" s="35">
        <v>750.45</v>
      </c>
      <c r="AB16" s="36">
        <v>42766</v>
      </c>
      <c r="AC16" s="31"/>
      <c r="AD16" s="31" t="s">
        <v>49</v>
      </c>
      <c r="AE16" s="31"/>
      <c r="AF16" s="31"/>
      <c r="AG16" s="31"/>
      <c r="AH16" s="33">
        <v>14305</v>
      </c>
      <c r="AI16" s="33">
        <v>1.7000000000000002</v>
      </c>
      <c r="AJ16" s="31"/>
      <c r="AK16" s="37">
        <v>0.86225999654008079</v>
      </c>
      <c r="AL16" s="37">
        <v>0.78486731519862862</v>
      </c>
      <c r="AM16" s="37">
        <v>0.79396845615304446</v>
      </c>
      <c r="AN16" s="37">
        <v>0.79978556579113191</v>
      </c>
      <c r="AO16" s="31"/>
      <c r="AP16" s="33">
        <v>12334.629250505855</v>
      </c>
      <c r="AQ16" s="33">
        <v>1.3342744358376688</v>
      </c>
      <c r="AR16" s="33">
        <v>11796.204413466563</v>
      </c>
      <c r="AS16" s="33">
        <v>1.2760313803642238</v>
      </c>
      <c r="AT16" s="31"/>
      <c r="AU16" s="33">
        <v>9793.3065432443182</v>
      </c>
      <c r="AV16" s="33">
        <v>1.0671334345870733</v>
      </c>
      <c r="AW16" s="33">
        <v>9365.8142066257769</v>
      </c>
      <c r="AX16" s="33">
        <v>1.0205514795118398</v>
      </c>
      <c r="AY16" s="31"/>
      <c r="AZ16" s="34">
        <v>0</v>
      </c>
      <c r="BA16" s="34">
        <v>12334.629250505855</v>
      </c>
      <c r="BB16" s="34">
        <v>11796.204413466563</v>
      </c>
      <c r="BC16" s="34">
        <v>11796.204413466563</v>
      </c>
      <c r="BD16" s="34">
        <v>11796.204413466563</v>
      </c>
      <c r="BE16" s="34">
        <v>11796.204413466563</v>
      </c>
      <c r="BF16" s="34">
        <v>11796.204413466563</v>
      </c>
      <c r="BG16" s="34">
        <v>11796.204413466563</v>
      </c>
      <c r="BH16" s="34">
        <v>11796.204413466563</v>
      </c>
      <c r="BI16" s="34">
        <v>11796.204413466563</v>
      </c>
      <c r="BJ16" s="34">
        <v>11796.204413466563</v>
      </c>
      <c r="BK16" s="34">
        <v>11796.204413466563</v>
      </c>
      <c r="BL16" s="34">
        <v>7150.5040280630901</v>
      </c>
      <c r="BM16" s="34">
        <v>0</v>
      </c>
      <c r="BN16" s="34">
        <v>0</v>
      </c>
      <c r="BO16" s="34">
        <v>0</v>
      </c>
      <c r="BP16" s="34">
        <v>0</v>
      </c>
      <c r="BQ16" s="34">
        <v>0</v>
      </c>
      <c r="BR16" s="34">
        <v>0</v>
      </c>
      <c r="BS16" s="34">
        <v>0</v>
      </c>
      <c r="BT16" s="34">
        <v>0</v>
      </c>
      <c r="BU16" s="34">
        <v>0</v>
      </c>
      <c r="BV16" s="34">
        <v>0</v>
      </c>
      <c r="BW16" s="34">
        <v>0</v>
      </c>
      <c r="BX16" s="34">
        <v>0</v>
      </c>
      <c r="BY16" s="34">
        <v>0</v>
      </c>
      <c r="BZ16" s="31"/>
      <c r="CA16" s="33">
        <v>0</v>
      </c>
      <c r="CB16" s="33">
        <v>1.3342744358376688</v>
      </c>
      <c r="CC16" s="33">
        <v>1.2760313803642238</v>
      </c>
      <c r="CD16" s="33">
        <v>1.2760313803642238</v>
      </c>
      <c r="CE16" s="33">
        <v>1.2760313803642238</v>
      </c>
      <c r="CF16" s="33">
        <v>1.2760313803642238</v>
      </c>
      <c r="CG16" s="33">
        <v>1.2760313803642238</v>
      </c>
      <c r="CH16" s="33">
        <v>1.2760313803642238</v>
      </c>
      <c r="CI16" s="33">
        <v>1.2760313803642238</v>
      </c>
      <c r="CJ16" s="33">
        <v>1.2760313803642238</v>
      </c>
      <c r="CK16" s="33">
        <v>1.2760313803642238</v>
      </c>
      <c r="CL16" s="33">
        <v>1.2760313803642238</v>
      </c>
      <c r="CM16" s="33">
        <v>0.77349181189273142</v>
      </c>
      <c r="CN16" s="33">
        <v>0</v>
      </c>
      <c r="CO16" s="33">
        <v>0</v>
      </c>
      <c r="CP16" s="33">
        <v>0</v>
      </c>
      <c r="CQ16" s="33">
        <v>0</v>
      </c>
      <c r="CR16" s="33">
        <v>0</v>
      </c>
      <c r="CS16" s="33">
        <v>0</v>
      </c>
      <c r="CT16" s="33">
        <v>0</v>
      </c>
      <c r="CU16" s="33">
        <v>0</v>
      </c>
      <c r="CV16" s="33">
        <v>0</v>
      </c>
      <c r="CW16" s="33">
        <v>0</v>
      </c>
      <c r="CX16" s="33">
        <v>0</v>
      </c>
      <c r="CY16" s="33">
        <v>0</v>
      </c>
      <c r="CZ16" s="33">
        <v>0</v>
      </c>
      <c r="DA16" s="31"/>
      <c r="DB16" s="34">
        <v>0</v>
      </c>
      <c r="DC16" s="34">
        <v>9793.3065432443182</v>
      </c>
      <c r="DD16" s="34">
        <v>9365.8142066257769</v>
      </c>
      <c r="DE16" s="34">
        <v>9365.8142066257769</v>
      </c>
      <c r="DF16" s="34">
        <v>9365.8142066257769</v>
      </c>
      <c r="DG16" s="34">
        <v>9365.8142066257769</v>
      </c>
      <c r="DH16" s="34">
        <v>9365.8142066257769</v>
      </c>
      <c r="DI16" s="34">
        <v>9365.8142066257769</v>
      </c>
      <c r="DJ16" s="34">
        <v>9365.8142066257769</v>
      </c>
      <c r="DK16" s="34">
        <v>9365.8142066257769</v>
      </c>
      <c r="DL16" s="34">
        <v>9365.8142066257769</v>
      </c>
      <c r="DM16" s="34">
        <v>9365.8142066257769</v>
      </c>
      <c r="DN16" s="34">
        <v>5677.2746438773775</v>
      </c>
      <c r="DO16" s="34">
        <v>0</v>
      </c>
      <c r="DP16" s="34">
        <v>0</v>
      </c>
      <c r="DQ16" s="34">
        <v>0</v>
      </c>
      <c r="DR16" s="34">
        <v>0</v>
      </c>
      <c r="DS16" s="34">
        <v>0</v>
      </c>
      <c r="DT16" s="34">
        <v>0</v>
      </c>
      <c r="DU16" s="34">
        <v>0</v>
      </c>
      <c r="DV16" s="34">
        <v>0</v>
      </c>
      <c r="DW16" s="34">
        <v>0</v>
      </c>
      <c r="DX16" s="34">
        <v>0</v>
      </c>
      <c r="DY16" s="34">
        <v>0</v>
      </c>
      <c r="DZ16" s="34">
        <v>0</v>
      </c>
      <c r="EA16" s="34">
        <v>0</v>
      </c>
      <c r="EB16" s="31"/>
      <c r="EC16" s="33">
        <v>0</v>
      </c>
      <c r="ED16" s="33">
        <v>1.0671334345870733</v>
      </c>
      <c r="EE16" s="33">
        <v>1.0205514795118398</v>
      </c>
      <c r="EF16" s="33">
        <v>1.0205514795118398</v>
      </c>
      <c r="EG16" s="33">
        <v>1.0205514795118398</v>
      </c>
      <c r="EH16" s="33">
        <v>1.0205514795118398</v>
      </c>
      <c r="EI16" s="33">
        <v>1.0205514795118398</v>
      </c>
      <c r="EJ16" s="33">
        <v>1.0205514795118398</v>
      </c>
      <c r="EK16" s="33">
        <v>1.0205514795118398</v>
      </c>
      <c r="EL16" s="33">
        <v>1.0205514795118398</v>
      </c>
      <c r="EM16" s="33">
        <v>1.0205514795118398</v>
      </c>
      <c r="EN16" s="33">
        <v>1.0205514795118398</v>
      </c>
      <c r="EO16" s="33">
        <v>0.61862758640943605</v>
      </c>
      <c r="EP16" s="33">
        <v>0</v>
      </c>
      <c r="EQ16" s="33">
        <v>0</v>
      </c>
      <c r="ER16" s="33">
        <v>0</v>
      </c>
      <c r="ES16" s="33">
        <v>0</v>
      </c>
      <c r="ET16" s="33">
        <v>0</v>
      </c>
      <c r="EU16" s="33">
        <v>0</v>
      </c>
      <c r="EV16" s="33">
        <v>0</v>
      </c>
      <c r="EW16" s="33">
        <v>0</v>
      </c>
      <c r="EX16" s="33">
        <v>0</v>
      </c>
      <c r="EY16" s="33">
        <v>0</v>
      </c>
      <c r="EZ16" s="33">
        <v>0</v>
      </c>
      <c r="FA16" s="33">
        <v>0</v>
      </c>
      <c r="FB16" s="33">
        <v>0</v>
      </c>
    </row>
    <row r="17" spans="2:158">
      <c r="B17" s="31">
        <v>90997</v>
      </c>
      <c r="C17" s="31" t="s">
        <v>46</v>
      </c>
      <c r="D17" s="31" t="s">
        <v>74</v>
      </c>
      <c r="E17" s="31" t="s">
        <v>72</v>
      </c>
      <c r="F17" s="31" t="s">
        <v>70</v>
      </c>
      <c r="G17" s="31" t="s">
        <v>48</v>
      </c>
      <c r="H17" s="31">
        <v>2016</v>
      </c>
      <c r="I17" s="31">
        <v>8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 t="s">
        <v>54</v>
      </c>
      <c r="U17" s="32">
        <v>42515.592037037037</v>
      </c>
      <c r="V17" s="32">
        <v>42533</v>
      </c>
      <c r="W17" s="32">
        <v>42538</v>
      </c>
      <c r="X17" s="33" t="s">
        <v>58</v>
      </c>
      <c r="Y17" s="34">
        <v>1</v>
      </c>
      <c r="Z17" s="33"/>
      <c r="AA17" s="35">
        <v>16304.7</v>
      </c>
      <c r="AB17" s="36">
        <v>42766</v>
      </c>
      <c r="AC17" s="31"/>
      <c r="AD17" s="31" t="s">
        <v>49</v>
      </c>
      <c r="AE17" s="31"/>
      <c r="AF17" s="31"/>
      <c r="AG17" s="31"/>
      <c r="AH17" s="33">
        <v>54537.599999999999</v>
      </c>
      <c r="AI17" s="33">
        <v>11.362</v>
      </c>
      <c r="AJ17" s="31"/>
      <c r="AK17" s="37">
        <v>1.0995745479238599</v>
      </c>
      <c r="AL17" s="37">
        <v>0.81507066298473196</v>
      </c>
      <c r="AM17" s="37">
        <v>0.79396845615304446</v>
      </c>
      <c r="AN17" s="37">
        <v>0.79978556579113214</v>
      </c>
      <c r="AO17" s="31"/>
      <c r="AP17" s="33">
        <v>59968.156864852295</v>
      </c>
      <c r="AQ17" s="33">
        <v>9.2608328728325251</v>
      </c>
      <c r="AR17" s="33">
        <v>59968.156864852295</v>
      </c>
      <c r="AS17" s="33">
        <v>9.2608328728325251</v>
      </c>
      <c r="AT17" s="31"/>
      <c r="AU17" s="33">
        <v>47612.824924330373</v>
      </c>
      <c r="AV17" s="33">
        <v>7.4066804588954769</v>
      </c>
      <c r="AW17" s="33">
        <v>47612.824924330373</v>
      </c>
      <c r="AX17" s="33">
        <v>7.4066804588954769</v>
      </c>
      <c r="AY17" s="31"/>
      <c r="AZ17" s="34">
        <v>0</v>
      </c>
      <c r="BA17" s="34">
        <v>59968.156864852295</v>
      </c>
      <c r="BB17" s="34">
        <v>59968.156864852295</v>
      </c>
      <c r="BC17" s="34">
        <v>59968.156864852295</v>
      </c>
      <c r="BD17" s="34">
        <v>59968.156864852295</v>
      </c>
      <c r="BE17" s="34">
        <v>59968.156864852295</v>
      </c>
      <c r="BF17" s="34">
        <v>59968.156864852295</v>
      </c>
      <c r="BG17" s="34">
        <v>59968.156864852295</v>
      </c>
      <c r="BH17" s="34">
        <v>59968.156864852295</v>
      </c>
      <c r="BI17" s="34">
        <v>59968.156864852295</v>
      </c>
      <c r="BJ17" s="34">
        <v>59968.156864852295</v>
      </c>
      <c r="BK17" s="34">
        <v>59968.156864852295</v>
      </c>
      <c r="BL17" s="34">
        <v>59968.156864852295</v>
      </c>
      <c r="BM17" s="34">
        <v>0</v>
      </c>
      <c r="BN17" s="34">
        <v>0</v>
      </c>
      <c r="BO17" s="34">
        <v>0</v>
      </c>
      <c r="BP17" s="34">
        <v>0</v>
      </c>
      <c r="BQ17" s="34">
        <v>0</v>
      </c>
      <c r="BR17" s="34">
        <v>0</v>
      </c>
      <c r="BS17" s="34">
        <v>0</v>
      </c>
      <c r="BT17" s="34">
        <v>0</v>
      </c>
      <c r="BU17" s="34">
        <v>0</v>
      </c>
      <c r="BV17" s="34">
        <v>0</v>
      </c>
      <c r="BW17" s="34">
        <v>0</v>
      </c>
      <c r="BX17" s="34">
        <v>0</v>
      </c>
      <c r="BY17" s="34">
        <v>0</v>
      </c>
      <c r="BZ17" s="31"/>
      <c r="CA17" s="33">
        <v>0</v>
      </c>
      <c r="CB17" s="33">
        <v>9.2608328728325251</v>
      </c>
      <c r="CC17" s="33">
        <v>9.2608328728325251</v>
      </c>
      <c r="CD17" s="33">
        <v>9.2608328728325251</v>
      </c>
      <c r="CE17" s="33">
        <v>9.2608328728325251</v>
      </c>
      <c r="CF17" s="33">
        <v>9.2608328728325251</v>
      </c>
      <c r="CG17" s="33">
        <v>9.2608328728325251</v>
      </c>
      <c r="CH17" s="33">
        <v>9.2608328728325251</v>
      </c>
      <c r="CI17" s="33">
        <v>9.2608328728325251</v>
      </c>
      <c r="CJ17" s="33">
        <v>9.2608328728325251</v>
      </c>
      <c r="CK17" s="33">
        <v>9.2608328728325251</v>
      </c>
      <c r="CL17" s="33">
        <v>9.2608328728325251</v>
      </c>
      <c r="CM17" s="33">
        <v>9.2608328728325251</v>
      </c>
      <c r="CN17" s="33">
        <v>0</v>
      </c>
      <c r="CO17" s="33">
        <v>0</v>
      </c>
      <c r="CP17" s="33">
        <v>0</v>
      </c>
      <c r="CQ17" s="33">
        <v>0</v>
      </c>
      <c r="CR17" s="33">
        <v>0</v>
      </c>
      <c r="CS17" s="33">
        <v>0</v>
      </c>
      <c r="CT17" s="33">
        <v>0</v>
      </c>
      <c r="CU17" s="33">
        <v>0</v>
      </c>
      <c r="CV17" s="33">
        <v>0</v>
      </c>
      <c r="CW17" s="33">
        <v>0</v>
      </c>
      <c r="CX17" s="33">
        <v>0</v>
      </c>
      <c r="CY17" s="33">
        <v>0</v>
      </c>
      <c r="CZ17" s="33">
        <v>0</v>
      </c>
      <c r="DA17" s="31"/>
      <c r="DB17" s="34">
        <v>0</v>
      </c>
      <c r="DC17" s="34">
        <v>47612.824924330373</v>
      </c>
      <c r="DD17" s="34">
        <v>47612.824924330373</v>
      </c>
      <c r="DE17" s="34">
        <v>47612.824924330373</v>
      </c>
      <c r="DF17" s="34">
        <v>47612.824924330373</v>
      </c>
      <c r="DG17" s="34">
        <v>47612.824924330373</v>
      </c>
      <c r="DH17" s="34">
        <v>47612.824924330373</v>
      </c>
      <c r="DI17" s="34">
        <v>47612.824924330373</v>
      </c>
      <c r="DJ17" s="34">
        <v>47612.824924330373</v>
      </c>
      <c r="DK17" s="34">
        <v>47612.824924330373</v>
      </c>
      <c r="DL17" s="34">
        <v>47612.824924330373</v>
      </c>
      <c r="DM17" s="34">
        <v>47612.824924330373</v>
      </c>
      <c r="DN17" s="34">
        <v>47612.824924330373</v>
      </c>
      <c r="DO17" s="34">
        <v>0</v>
      </c>
      <c r="DP17" s="34">
        <v>0</v>
      </c>
      <c r="DQ17" s="34">
        <v>0</v>
      </c>
      <c r="DR17" s="34">
        <v>0</v>
      </c>
      <c r="DS17" s="34">
        <v>0</v>
      </c>
      <c r="DT17" s="34">
        <v>0</v>
      </c>
      <c r="DU17" s="34">
        <v>0</v>
      </c>
      <c r="DV17" s="34">
        <v>0</v>
      </c>
      <c r="DW17" s="34">
        <v>0</v>
      </c>
      <c r="DX17" s="34">
        <v>0</v>
      </c>
      <c r="DY17" s="34">
        <v>0</v>
      </c>
      <c r="DZ17" s="34">
        <v>0</v>
      </c>
      <c r="EA17" s="34">
        <v>0</v>
      </c>
      <c r="EB17" s="31"/>
      <c r="EC17" s="33">
        <v>0</v>
      </c>
      <c r="ED17" s="33">
        <v>7.4066804588954769</v>
      </c>
      <c r="EE17" s="33">
        <v>7.4066804588954769</v>
      </c>
      <c r="EF17" s="33">
        <v>7.4066804588954769</v>
      </c>
      <c r="EG17" s="33">
        <v>7.4066804588954769</v>
      </c>
      <c r="EH17" s="33">
        <v>7.4066804588954769</v>
      </c>
      <c r="EI17" s="33">
        <v>7.4066804588954769</v>
      </c>
      <c r="EJ17" s="33">
        <v>7.4066804588954769</v>
      </c>
      <c r="EK17" s="33">
        <v>7.4066804588954769</v>
      </c>
      <c r="EL17" s="33">
        <v>7.4066804588954769</v>
      </c>
      <c r="EM17" s="33">
        <v>7.4066804588954769</v>
      </c>
      <c r="EN17" s="33">
        <v>7.4066804588954769</v>
      </c>
      <c r="EO17" s="33">
        <v>7.4066804588954769</v>
      </c>
      <c r="EP17" s="33">
        <v>0</v>
      </c>
      <c r="EQ17" s="33">
        <v>0</v>
      </c>
      <c r="ER17" s="33">
        <v>0</v>
      </c>
      <c r="ES17" s="33">
        <v>0</v>
      </c>
      <c r="ET17" s="33">
        <v>0</v>
      </c>
      <c r="EU17" s="33">
        <v>0</v>
      </c>
      <c r="EV17" s="33">
        <v>0</v>
      </c>
      <c r="EW17" s="33">
        <v>0</v>
      </c>
      <c r="EX17" s="33">
        <v>0</v>
      </c>
      <c r="EY17" s="33">
        <v>0</v>
      </c>
      <c r="EZ17" s="33">
        <v>0</v>
      </c>
      <c r="FA17" s="33">
        <v>0</v>
      </c>
      <c r="FB17" s="33">
        <v>0</v>
      </c>
    </row>
    <row r="18" spans="2:158">
      <c r="B18" s="31">
        <v>90998</v>
      </c>
      <c r="C18" s="31" t="s">
        <v>46</v>
      </c>
      <c r="D18" s="31" t="s">
        <v>74</v>
      </c>
      <c r="E18" s="31" t="s">
        <v>72</v>
      </c>
      <c r="F18" s="31" t="s">
        <v>70</v>
      </c>
      <c r="G18" s="31" t="s">
        <v>48</v>
      </c>
      <c r="H18" s="31">
        <v>2016</v>
      </c>
      <c r="I18" s="31">
        <v>9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 t="s">
        <v>75</v>
      </c>
      <c r="U18" s="32">
        <v>42541.743263888886</v>
      </c>
      <c r="V18" s="32">
        <v>42646</v>
      </c>
      <c r="W18" s="32">
        <v>42649</v>
      </c>
      <c r="X18" s="33" t="s">
        <v>58</v>
      </c>
      <c r="Y18" s="34">
        <v>1</v>
      </c>
      <c r="Z18" s="33"/>
      <c r="AA18" s="35">
        <v>2401.5</v>
      </c>
      <c r="AB18" s="36">
        <v>42825</v>
      </c>
      <c r="AC18" s="31"/>
      <c r="AD18" s="31" t="s">
        <v>49</v>
      </c>
      <c r="AE18" s="31"/>
      <c r="AF18" s="31"/>
      <c r="AG18" s="31"/>
      <c r="AH18" s="33">
        <v>5022</v>
      </c>
      <c r="AI18" s="33">
        <v>0.9</v>
      </c>
      <c r="AJ18" s="31"/>
      <c r="AK18" s="37">
        <v>0.95537581549608863</v>
      </c>
      <c r="AL18" s="37">
        <v>0.5932877916796474</v>
      </c>
      <c r="AM18" s="37">
        <v>0.79396845615304457</v>
      </c>
      <c r="AN18" s="37">
        <v>0.79978556579113214</v>
      </c>
      <c r="AO18" s="31"/>
      <c r="AP18" s="33">
        <v>4797.8973454213574</v>
      </c>
      <c r="AQ18" s="33">
        <v>0.53395901251168265</v>
      </c>
      <c r="AR18" s="33">
        <v>4688.1606482956149</v>
      </c>
      <c r="AS18" s="33">
        <v>0.52174639222928487</v>
      </c>
      <c r="AT18" s="31"/>
      <c r="AU18" s="33">
        <v>3809.3791481249859</v>
      </c>
      <c r="AV18" s="33">
        <v>0.42705271093093033</v>
      </c>
      <c r="AW18" s="33">
        <v>3722.2516721247257</v>
      </c>
      <c r="AX18" s="33">
        <v>0.41728523350858054</v>
      </c>
      <c r="AY18" s="31"/>
      <c r="AZ18" s="34">
        <v>0</v>
      </c>
      <c r="BA18" s="34">
        <v>4797.8973454213574</v>
      </c>
      <c r="BB18" s="34">
        <v>4688.1606482956149</v>
      </c>
      <c r="BC18" s="34">
        <v>4688.1606482956149</v>
      </c>
      <c r="BD18" s="34">
        <v>4688.1606482956149</v>
      </c>
      <c r="BE18" s="34">
        <v>4688.1606482956149</v>
      </c>
      <c r="BF18" s="34">
        <v>4688.1606482956149</v>
      </c>
      <c r="BG18" s="34">
        <v>4688.1606482956149</v>
      </c>
      <c r="BH18" s="34">
        <v>4688.1606482956149</v>
      </c>
      <c r="BI18" s="34">
        <v>4688.1606482956149</v>
      </c>
      <c r="BJ18" s="34">
        <v>4688.1606482956149</v>
      </c>
      <c r="BK18" s="34">
        <v>4688.1606482956149</v>
      </c>
      <c r="BL18" s="34">
        <v>3055.5846810822577</v>
      </c>
      <c r="BM18" s="34">
        <v>0</v>
      </c>
      <c r="BN18" s="34">
        <v>0</v>
      </c>
      <c r="BO18" s="34">
        <v>0</v>
      </c>
      <c r="BP18" s="34">
        <v>0</v>
      </c>
      <c r="BQ18" s="34">
        <v>0</v>
      </c>
      <c r="BR18" s="34">
        <v>0</v>
      </c>
      <c r="BS18" s="34">
        <v>0</v>
      </c>
      <c r="BT18" s="34">
        <v>0</v>
      </c>
      <c r="BU18" s="34">
        <v>0</v>
      </c>
      <c r="BV18" s="34">
        <v>0</v>
      </c>
      <c r="BW18" s="34">
        <v>0</v>
      </c>
      <c r="BX18" s="34">
        <v>0</v>
      </c>
      <c r="BY18" s="34">
        <v>0</v>
      </c>
      <c r="BZ18" s="31"/>
      <c r="CA18" s="33">
        <v>0</v>
      </c>
      <c r="CB18" s="33">
        <v>0.53395901251168265</v>
      </c>
      <c r="CC18" s="33">
        <v>0.52174639222928487</v>
      </c>
      <c r="CD18" s="33">
        <v>0.52174639222928487</v>
      </c>
      <c r="CE18" s="33">
        <v>0.52174639222928487</v>
      </c>
      <c r="CF18" s="33">
        <v>0.52174639222928487</v>
      </c>
      <c r="CG18" s="33">
        <v>0.52174639222928487</v>
      </c>
      <c r="CH18" s="33">
        <v>0.52174639222928487</v>
      </c>
      <c r="CI18" s="33">
        <v>0.52174639222928487</v>
      </c>
      <c r="CJ18" s="33">
        <v>0.52174639222928487</v>
      </c>
      <c r="CK18" s="33">
        <v>0.52174639222928487</v>
      </c>
      <c r="CL18" s="33">
        <v>0.52174639222928487</v>
      </c>
      <c r="CM18" s="33">
        <v>0.34005666680499214</v>
      </c>
      <c r="CN18" s="33">
        <v>0</v>
      </c>
      <c r="CO18" s="33">
        <v>0</v>
      </c>
      <c r="CP18" s="33">
        <v>0</v>
      </c>
      <c r="CQ18" s="33">
        <v>0</v>
      </c>
      <c r="CR18" s="33">
        <v>0</v>
      </c>
      <c r="CS18" s="33">
        <v>0</v>
      </c>
      <c r="CT18" s="33">
        <v>0</v>
      </c>
      <c r="CU18" s="33">
        <v>0</v>
      </c>
      <c r="CV18" s="33">
        <v>0</v>
      </c>
      <c r="CW18" s="33">
        <v>0</v>
      </c>
      <c r="CX18" s="33">
        <v>0</v>
      </c>
      <c r="CY18" s="33">
        <v>0</v>
      </c>
      <c r="CZ18" s="33">
        <v>0</v>
      </c>
      <c r="DA18" s="31"/>
      <c r="DB18" s="34">
        <v>0</v>
      </c>
      <c r="DC18" s="34">
        <v>3809.3791481249859</v>
      </c>
      <c r="DD18" s="34">
        <v>3722.2516721247257</v>
      </c>
      <c r="DE18" s="34">
        <v>3722.2516721247257</v>
      </c>
      <c r="DF18" s="34">
        <v>3722.2516721247257</v>
      </c>
      <c r="DG18" s="34">
        <v>3722.2516721247257</v>
      </c>
      <c r="DH18" s="34">
        <v>3722.2516721247257</v>
      </c>
      <c r="DI18" s="34">
        <v>3722.2516721247257</v>
      </c>
      <c r="DJ18" s="34">
        <v>3722.2516721247257</v>
      </c>
      <c r="DK18" s="34">
        <v>3722.2516721247257</v>
      </c>
      <c r="DL18" s="34">
        <v>3722.2516721247257</v>
      </c>
      <c r="DM18" s="34">
        <v>3722.2516721247257</v>
      </c>
      <c r="DN18" s="34">
        <v>2426.0378518837729</v>
      </c>
      <c r="DO18" s="34">
        <v>0</v>
      </c>
      <c r="DP18" s="34">
        <v>0</v>
      </c>
      <c r="DQ18" s="34">
        <v>0</v>
      </c>
      <c r="DR18" s="34">
        <v>0</v>
      </c>
      <c r="DS18" s="34">
        <v>0</v>
      </c>
      <c r="DT18" s="34">
        <v>0</v>
      </c>
      <c r="DU18" s="34">
        <v>0</v>
      </c>
      <c r="DV18" s="34">
        <v>0</v>
      </c>
      <c r="DW18" s="34">
        <v>0</v>
      </c>
      <c r="DX18" s="34">
        <v>0</v>
      </c>
      <c r="DY18" s="34">
        <v>0</v>
      </c>
      <c r="DZ18" s="34">
        <v>0</v>
      </c>
      <c r="EA18" s="34">
        <v>0</v>
      </c>
      <c r="EB18" s="31"/>
      <c r="EC18" s="33">
        <v>0</v>
      </c>
      <c r="ED18" s="33">
        <v>0.42705271093093033</v>
      </c>
      <c r="EE18" s="33">
        <v>0.41728523350858054</v>
      </c>
      <c r="EF18" s="33">
        <v>0.41728523350858054</v>
      </c>
      <c r="EG18" s="33">
        <v>0.41728523350858054</v>
      </c>
      <c r="EH18" s="33">
        <v>0.41728523350858054</v>
      </c>
      <c r="EI18" s="33">
        <v>0.41728523350858054</v>
      </c>
      <c r="EJ18" s="33">
        <v>0.41728523350858054</v>
      </c>
      <c r="EK18" s="33">
        <v>0.41728523350858054</v>
      </c>
      <c r="EL18" s="33">
        <v>0.41728523350858054</v>
      </c>
      <c r="EM18" s="33">
        <v>0.41728523350858054</v>
      </c>
      <c r="EN18" s="33">
        <v>0.41728523350858054</v>
      </c>
      <c r="EO18" s="33">
        <v>0.27197241366167718</v>
      </c>
      <c r="EP18" s="33">
        <v>0</v>
      </c>
      <c r="EQ18" s="33">
        <v>0</v>
      </c>
      <c r="ER18" s="33">
        <v>0</v>
      </c>
      <c r="ES18" s="33">
        <v>0</v>
      </c>
      <c r="ET18" s="33">
        <v>0</v>
      </c>
      <c r="EU18" s="33">
        <v>0</v>
      </c>
      <c r="EV18" s="33">
        <v>0</v>
      </c>
      <c r="EW18" s="33">
        <v>0</v>
      </c>
      <c r="EX18" s="33">
        <v>0</v>
      </c>
      <c r="EY18" s="33">
        <v>0</v>
      </c>
      <c r="EZ18" s="33">
        <v>0</v>
      </c>
      <c r="FA18" s="33">
        <v>0</v>
      </c>
      <c r="FB18" s="33">
        <v>0</v>
      </c>
    </row>
    <row r="19" spans="2:158">
      <c r="B19" s="31">
        <v>90999</v>
      </c>
      <c r="C19" s="31" t="s">
        <v>46</v>
      </c>
      <c r="D19" s="31" t="s">
        <v>74</v>
      </c>
      <c r="E19" s="31" t="s">
        <v>72</v>
      </c>
      <c r="F19" s="31" t="s">
        <v>70</v>
      </c>
      <c r="G19" s="31" t="s">
        <v>48</v>
      </c>
      <c r="H19" s="31">
        <v>2016</v>
      </c>
      <c r="I19" s="31">
        <v>10</v>
      </c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 t="s">
        <v>54</v>
      </c>
      <c r="U19" s="32">
        <v>42544.57608796296</v>
      </c>
      <c r="V19" s="32">
        <v>42620</v>
      </c>
      <c r="W19" s="32">
        <v>42622</v>
      </c>
      <c r="X19" s="33" t="s">
        <v>58</v>
      </c>
      <c r="Y19" s="34">
        <v>1</v>
      </c>
      <c r="Z19" s="33"/>
      <c r="AA19" s="35">
        <v>449</v>
      </c>
      <c r="AB19" s="36">
        <v>42825</v>
      </c>
      <c r="AC19" s="31"/>
      <c r="AD19" s="31" t="s">
        <v>49</v>
      </c>
      <c r="AE19" s="31"/>
      <c r="AF19" s="31"/>
      <c r="AG19" s="31"/>
      <c r="AH19" s="33">
        <v>273</v>
      </c>
      <c r="AI19" s="33">
        <v>0</v>
      </c>
      <c r="AJ19" s="31"/>
      <c r="AK19" s="37">
        <v>0.80333691333369117</v>
      </c>
      <c r="AL19" s="37">
        <v>1</v>
      </c>
      <c r="AM19" s="37">
        <v>0.79396845615304446</v>
      </c>
      <c r="AN19" s="37">
        <v>1</v>
      </c>
      <c r="AO19" s="31"/>
      <c r="AP19" s="33">
        <v>219.31097734009768</v>
      </c>
      <c r="AQ19" s="33">
        <v>0</v>
      </c>
      <c r="AR19" s="33">
        <v>219.31097734009768</v>
      </c>
      <c r="AS19" s="33">
        <v>0</v>
      </c>
      <c r="AT19" s="31"/>
      <c r="AU19" s="33">
        <v>174.12599809613266</v>
      </c>
      <c r="AV19" s="33">
        <v>0</v>
      </c>
      <c r="AW19" s="33">
        <v>174.12599809613266</v>
      </c>
      <c r="AX19" s="33">
        <v>0</v>
      </c>
      <c r="AY19" s="31"/>
      <c r="AZ19" s="34">
        <v>0</v>
      </c>
      <c r="BA19" s="34">
        <v>219.31097734009768</v>
      </c>
      <c r="BB19" s="34">
        <v>219.31097734009768</v>
      </c>
      <c r="BC19" s="34">
        <v>219.31097734009768</v>
      </c>
      <c r="BD19" s="34">
        <v>219.31097734009768</v>
      </c>
      <c r="BE19" s="34">
        <v>219.31097734009768</v>
      </c>
      <c r="BF19" s="34">
        <v>219.31097734009768</v>
      </c>
      <c r="BG19" s="34">
        <v>219.31097734009768</v>
      </c>
      <c r="BH19" s="34">
        <v>219.31097734009768</v>
      </c>
      <c r="BI19" s="34">
        <v>219.31097734009768</v>
      </c>
      <c r="BJ19" s="34">
        <v>219.31097734009768</v>
      </c>
      <c r="BK19" s="34">
        <v>219.31097734009768</v>
      </c>
      <c r="BL19" s="34">
        <v>219.31097734009768</v>
      </c>
      <c r="BM19" s="34">
        <v>0</v>
      </c>
      <c r="BN19" s="34">
        <v>0</v>
      </c>
      <c r="BO19" s="34">
        <v>0</v>
      </c>
      <c r="BP19" s="34">
        <v>0</v>
      </c>
      <c r="BQ19" s="34">
        <v>0</v>
      </c>
      <c r="BR19" s="34">
        <v>0</v>
      </c>
      <c r="BS19" s="34">
        <v>0</v>
      </c>
      <c r="BT19" s="34">
        <v>0</v>
      </c>
      <c r="BU19" s="34">
        <v>0</v>
      </c>
      <c r="BV19" s="34">
        <v>0</v>
      </c>
      <c r="BW19" s="34">
        <v>0</v>
      </c>
      <c r="BX19" s="34">
        <v>0</v>
      </c>
      <c r="BY19" s="34">
        <v>0</v>
      </c>
      <c r="BZ19" s="31"/>
      <c r="CA19" s="33">
        <v>0</v>
      </c>
      <c r="CB19" s="33">
        <v>0</v>
      </c>
      <c r="CC19" s="33">
        <v>0</v>
      </c>
      <c r="CD19" s="33">
        <v>0</v>
      </c>
      <c r="CE19" s="33">
        <v>0</v>
      </c>
      <c r="CF19" s="33">
        <v>0</v>
      </c>
      <c r="CG19" s="33">
        <v>0</v>
      </c>
      <c r="CH19" s="33">
        <v>0</v>
      </c>
      <c r="CI19" s="33">
        <v>0</v>
      </c>
      <c r="CJ19" s="33">
        <v>0</v>
      </c>
      <c r="CK19" s="33">
        <v>0</v>
      </c>
      <c r="CL19" s="33">
        <v>0</v>
      </c>
      <c r="CM19" s="33">
        <v>0</v>
      </c>
      <c r="CN19" s="33">
        <v>0</v>
      </c>
      <c r="CO19" s="33">
        <v>0</v>
      </c>
      <c r="CP19" s="33">
        <v>0</v>
      </c>
      <c r="CQ19" s="33">
        <v>0</v>
      </c>
      <c r="CR19" s="33">
        <v>0</v>
      </c>
      <c r="CS19" s="33">
        <v>0</v>
      </c>
      <c r="CT19" s="33">
        <v>0</v>
      </c>
      <c r="CU19" s="33">
        <v>0</v>
      </c>
      <c r="CV19" s="33">
        <v>0</v>
      </c>
      <c r="CW19" s="33">
        <v>0</v>
      </c>
      <c r="CX19" s="33">
        <v>0</v>
      </c>
      <c r="CY19" s="33">
        <v>0</v>
      </c>
      <c r="CZ19" s="33">
        <v>0</v>
      </c>
      <c r="DA19" s="31"/>
      <c r="DB19" s="34">
        <v>0</v>
      </c>
      <c r="DC19" s="34">
        <v>174.12599809613266</v>
      </c>
      <c r="DD19" s="34">
        <v>174.12599809613266</v>
      </c>
      <c r="DE19" s="34">
        <v>174.12599809613266</v>
      </c>
      <c r="DF19" s="34">
        <v>174.12599809613266</v>
      </c>
      <c r="DG19" s="34">
        <v>174.12599809613266</v>
      </c>
      <c r="DH19" s="34">
        <v>174.12599809613266</v>
      </c>
      <c r="DI19" s="34">
        <v>174.12599809613266</v>
      </c>
      <c r="DJ19" s="34">
        <v>174.12599809613266</v>
      </c>
      <c r="DK19" s="34">
        <v>174.12599809613266</v>
      </c>
      <c r="DL19" s="34">
        <v>174.12599809613266</v>
      </c>
      <c r="DM19" s="34">
        <v>174.12599809613266</v>
      </c>
      <c r="DN19" s="34">
        <v>174.12599809613266</v>
      </c>
      <c r="DO19" s="34">
        <v>0</v>
      </c>
      <c r="DP19" s="34">
        <v>0</v>
      </c>
      <c r="DQ19" s="34">
        <v>0</v>
      </c>
      <c r="DR19" s="34">
        <v>0</v>
      </c>
      <c r="DS19" s="34">
        <v>0</v>
      </c>
      <c r="DT19" s="34">
        <v>0</v>
      </c>
      <c r="DU19" s="34">
        <v>0</v>
      </c>
      <c r="DV19" s="34">
        <v>0</v>
      </c>
      <c r="DW19" s="34">
        <v>0</v>
      </c>
      <c r="DX19" s="34">
        <v>0</v>
      </c>
      <c r="DY19" s="34">
        <v>0</v>
      </c>
      <c r="DZ19" s="34">
        <v>0</v>
      </c>
      <c r="EA19" s="34">
        <v>0</v>
      </c>
      <c r="EB19" s="31"/>
      <c r="EC19" s="33">
        <v>0</v>
      </c>
      <c r="ED19" s="33">
        <v>0</v>
      </c>
      <c r="EE19" s="33">
        <v>0</v>
      </c>
      <c r="EF19" s="33">
        <v>0</v>
      </c>
      <c r="EG19" s="33">
        <v>0</v>
      </c>
      <c r="EH19" s="33">
        <v>0</v>
      </c>
      <c r="EI19" s="33">
        <v>0</v>
      </c>
      <c r="EJ19" s="33">
        <v>0</v>
      </c>
      <c r="EK19" s="33">
        <v>0</v>
      </c>
      <c r="EL19" s="33">
        <v>0</v>
      </c>
      <c r="EM19" s="33">
        <v>0</v>
      </c>
      <c r="EN19" s="33">
        <v>0</v>
      </c>
      <c r="EO19" s="33">
        <v>0</v>
      </c>
      <c r="EP19" s="33">
        <v>0</v>
      </c>
      <c r="EQ19" s="33">
        <v>0</v>
      </c>
      <c r="ER19" s="33">
        <v>0</v>
      </c>
      <c r="ES19" s="33">
        <v>0</v>
      </c>
      <c r="ET19" s="33">
        <v>0</v>
      </c>
      <c r="EU19" s="33">
        <v>0</v>
      </c>
      <c r="EV19" s="33">
        <v>0</v>
      </c>
      <c r="EW19" s="33">
        <v>0</v>
      </c>
      <c r="EX19" s="33">
        <v>0</v>
      </c>
      <c r="EY19" s="33">
        <v>0</v>
      </c>
      <c r="EZ19" s="33">
        <v>0</v>
      </c>
      <c r="FA19" s="33">
        <v>0</v>
      </c>
      <c r="FB19" s="33">
        <v>0</v>
      </c>
    </row>
    <row r="20" spans="2:158" ht="5.0999999999999996" customHeight="1"/>
    <row r="21" spans="2:158">
      <c r="B21" s="40" t="s">
        <v>78</v>
      </c>
      <c r="C21" s="41"/>
      <c r="D21" s="41"/>
      <c r="E21" s="41"/>
      <c r="F21" s="41"/>
      <c r="G21" s="41"/>
      <c r="H21" s="41"/>
      <c r="J21" s="41"/>
      <c r="K21" s="41"/>
      <c r="L21" s="41"/>
      <c r="M21" s="41"/>
      <c r="N21" s="41"/>
      <c r="O21" s="41"/>
      <c r="P21" s="41"/>
      <c r="Q21" s="41"/>
      <c r="S21" s="41"/>
      <c r="T21" s="41"/>
      <c r="U21" s="41"/>
      <c r="V21" s="41"/>
      <c r="W21" s="41"/>
      <c r="X21" s="41"/>
      <c r="Y21" s="41"/>
      <c r="Z21" s="42">
        <f>SUM(Z$7:Z$19)</f>
        <v>0</v>
      </c>
      <c r="AA21" s="42">
        <f>SUM(AA$7:AA$19)</f>
        <v>44834</v>
      </c>
      <c r="AB21" s="41"/>
      <c r="AD21" s="41"/>
      <c r="AE21" s="41"/>
      <c r="AF21" s="41"/>
      <c r="AH21" s="42">
        <f>SUM(AH$7:AH$19)</f>
        <v>264138.23200000002</v>
      </c>
      <c r="AI21" s="42">
        <f>SUM(AI$7:AI$19)</f>
        <v>45.964000000000006</v>
      </c>
      <c r="AK21" s="41"/>
      <c r="AL21" s="41"/>
      <c r="AM21" s="41"/>
      <c r="AN21" s="41"/>
      <c r="AP21" s="42">
        <f>SUM(AP$7:AP$19)</f>
        <v>253034.89068442336</v>
      </c>
      <c r="AQ21" s="42">
        <f>SUM(AQ$7:AQ$19)</f>
        <v>32.797823477293036</v>
      </c>
      <c r="AR21" s="42">
        <f>SUM(AR$7:AR$19)</f>
        <v>250584.16334315253</v>
      </c>
      <c r="AS21" s="42">
        <f>SUM(AS$7:AS$19)</f>
        <v>32.391613717043221</v>
      </c>
      <c r="AU21" s="42">
        <f>SUM(AU$7:AU$19)</f>
        <v>202678.67024850252</v>
      </c>
      <c r="AV21" s="42">
        <f>SUM(AV$7:AV$19)</f>
        <v>26.65300821830586</v>
      </c>
      <c r="AW21" s="42">
        <f>SUM(AW$7:AW$19)</f>
        <v>200732.87004490162</v>
      </c>
      <c r="AX21" s="42">
        <f>SUM(AX$7:AX$19)</f>
        <v>26.328127515374579</v>
      </c>
      <c r="AZ21" s="42">
        <f t="shared" ref="AZ21:BY21" si="0">SUM(AZ$7:AZ$19)</f>
        <v>44666.981237531814</v>
      </c>
      <c r="BA21" s="42">
        <f t="shared" si="0"/>
        <v>253034.89068442336</v>
      </c>
      <c r="BB21" s="42">
        <f t="shared" si="0"/>
        <v>250584.16334315253</v>
      </c>
      <c r="BC21" s="42">
        <f t="shared" si="0"/>
        <v>250584.16334315253</v>
      </c>
      <c r="BD21" s="42">
        <f t="shared" si="0"/>
        <v>250584.16334315253</v>
      </c>
      <c r="BE21" s="42">
        <f t="shared" si="0"/>
        <v>250584.16334315253</v>
      </c>
      <c r="BF21" s="42">
        <f t="shared" si="0"/>
        <v>247541.69008885516</v>
      </c>
      <c r="BG21" s="42">
        <f t="shared" si="0"/>
        <v>247541.69008885516</v>
      </c>
      <c r="BH21" s="42">
        <f t="shared" si="0"/>
        <v>247541.69008885516</v>
      </c>
      <c r="BI21" s="42">
        <f t="shared" si="0"/>
        <v>237933.66112315631</v>
      </c>
      <c r="BJ21" s="42">
        <f t="shared" si="0"/>
        <v>214992.39999390999</v>
      </c>
      <c r="BK21" s="42">
        <f t="shared" si="0"/>
        <v>204270.4699671928</v>
      </c>
      <c r="BL21" s="42">
        <f t="shared" si="0"/>
        <v>182439.0837119295</v>
      </c>
      <c r="BM21" s="42">
        <f t="shared" si="0"/>
        <v>0</v>
      </c>
      <c r="BN21" s="42">
        <f t="shared" si="0"/>
        <v>0</v>
      </c>
      <c r="BO21" s="42">
        <f t="shared" si="0"/>
        <v>0</v>
      </c>
      <c r="BP21" s="42">
        <f t="shared" si="0"/>
        <v>0</v>
      </c>
      <c r="BQ21" s="42">
        <f t="shared" si="0"/>
        <v>0</v>
      </c>
      <c r="BR21" s="42">
        <f t="shared" si="0"/>
        <v>0</v>
      </c>
      <c r="BS21" s="42">
        <f t="shared" si="0"/>
        <v>0</v>
      </c>
      <c r="BT21" s="42">
        <f t="shared" si="0"/>
        <v>0</v>
      </c>
      <c r="BU21" s="42">
        <f t="shared" si="0"/>
        <v>0</v>
      </c>
      <c r="BV21" s="42">
        <f t="shared" si="0"/>
        <v>0</v>
      </c>
      <c r="BW21" s="42">
        <f t="shared" si="0"/>
        <v>0</v>
      </c>
      <c r="BX21" s="42">
        <f t="shared" si="0"/>
        <v>0</v>
      </c>
      <c r="BY21" s="42">
        <f t="shared" si="0"/>
        <v>0</v>
      </c>
      <c r="CA21" s="42">
        <f t="shared" ref="CA21:CZ21" si="1">SUM(CA$7:CA$19)</f>
        <v>13.920960762227942</v>
      </c>
      <c r="CB21" s="42">
        <f t="shared" si="1"/>
        <v>32.797823477293036</v>
      </c>
      <c r="CC21" s="42">
        <f t="shared" si="1"/>
        <v>32.391613717043221</v>
      </c>
      <c r="CD21" s="42">
        <f t="shared" si="1"/>
        <v>32.391613717043221</v>
      </c>
      <c r="CE21" s="42">
        <f t="shared" si="1"/>
        <v>32.391613717043221</v>
      </c>
      <c r="CF21" s="42">
        <f t="shared" si="1"/>
        <v>32.391613717043221</v>
      </c>
      <c r="CG21" s="42">
        <f t="shared" si="1"/>
        <v>31.448333176631376</v>
      </c>
      <c r="CH21" s="42">
        <f t="shared" si="1"/>
        <v>31.448333176631376</v>
      </c>
      <c r="CI21" s="42">
        <f t="shared" si="1"/>
        <v>31.448333176631376</v>
      </c>
      <c r="CJ21" s="42">
        <f t="shared" si="1"/>
        <v>28.469484720936361</v>
      </c>
      <c r="CK21" s="42">
        <f t="shared" si="1"/>
        <v>21.356835442866551</v>
      </c>
      <c r="CL21" s="42">
        <f t="shared" si="1"/>
        <v>18.414556249878618</v>
      </c>
      <c r="CM21" s="42">
        <f t="shared" si="1"/>
        <v>14.833334149500113</v>
      </c>
      <c r="CN21" s="42">
        <f t="shared" si="1"/>
        <v>0</v>
      </c>
      <c r="CO21" s="42">
        <f t="shared" si="1"/>
        <v>0</v>
      </c>
      <c r="CP21" s="42">
        <f t="shared" si="1"/>
        <v>0</v>
      </c>
      <c r="CQ21" s="42">
        <f t="shared" si="1"/>
        <v>0</v>
      </c>
      <c r="CR21" s="42">
        <f t="shared" si="1"/>
        <v>0</v>
      </c>
      <c r="CS21" s="42">
        <f t="shared" si="1"/>
        <v>0</v>
      </c>
      <c r="CT21" s="42">
        <f t="shared" si="1"/>
        <v>0</v>
      </c>
      <c r="CU21" s="42">
        <f t="shared" si="1"/>
        <v>0</v>
      </c>
      <c r="CV21" s="42">
        <f t="shared" si="1"/>
        <v>0</v>
      </c>
      <c r="CW21" s="42">
        <f t="shared" si="1"/>
        <v>0</v>
      </c>
      <c r="CX21" s="42">
        <f t="shared" si="1"/>
        <v>0</v>
      </c>
      <c r="CY21" s="42">
        <f t="shared" si="1"/>
        <v>0</v>
      </c>
      <c r="CZ21" s="42">
        <f t="shared" si="1"/>
        <v>0</v>
      </c>
      <c r="DB21" s="42">
        <f t="shared" ref="DB21:EA21" si="2">SUM(DB$7:DB$19)</f>
        <v>37241.122873116663</v>
      </c>
      <c r="DC21" s="42">
        <f t="shared" si="2"/>
        <v>202678.67024850252</v>
      </c>
      <c r="DD21" s="42">
        <f t="shared" si="2"/>
        <v>200732.87004490162</v>
      </c>
      <c r="DE21" s="42">
        <f t="shared" si="2"/>
        <v>200732.87004490162</v>
      </c>
      <c r="DF21" s="42">
        <f t="shared" si="2"/>
        <v>200732.87004490162</v>
      </c>
      <c r="DG21" s="42">
        <f t="shared" si="2"/>
        <v>200732.87004490162</v>
      </c>
      <c r="DH21" s="42">
        <f t="shared" si="2"/>
        <v>198238.44818549778</v>
      </c>
      <c r="DI21" s="42">
        <f t="shared" si="2"/>
        <v>198238.44818549778</v>
      </c>
      <c r="DJ21" s="42">
        <f t="shared" si="2"/>
        <v>198238.44818549778</v>
      </c>
      <c r="DK21" s="42">
        <f t="shared" si="2"/>
        <v>190361.14722846448</v>
      </c>
      <c r="DL21" s="42">
        <f t="shared" si="2"/>
        <v>171552.37605446758</v>
      </c>
      <c r="DM21" s="42">
        <f t="shared" si="2"/>
        <v>162184.30967750889</v>
      </c>
      <c r="DN21" s="42">
        <f t="shared" si="2"/>
        <v>144850.8776367367</v>
      </c>
      <c r="DO21" s="42">
        <f t="shared" si="2"/>
        <v>0</v>
      </c>
      <c r="DP21" s="42">
        <f t="shared" si="2"/>
        <v>0</v>
      </c>
      <c r="DQ21" s="42">
        <f t="shared" si="2"/>
        <v>0</v>
      </c>
      <c r="DR21" s="42">
        <f t="shared" si="2"/>
        <v>0</v>
      </c>
      <c r="DS21" s="42">
        <f t="shared" si="2"/>
        <v>0</v>
      </c>
      <c r="DT21" s="42">
        <f t="shared" si="2"/>
        <v>0</v>
      </c>
      <c r="DU21" s="42">
        <f t="shared" si="2"/>
        <v>0</v>
      </c>
      <c r="DV21" s="42">
        <f t="shared" si="2"/>
        <v>0</v>
      </c>
      <c r="DW21" s="42">
        <f t="shared" si="2"/>
        <v>0</v>
      </c>
      <c r="DX21" s="42">
        <f t="shared" si="2"/>
        <v>0</v>
      </c>
      <c r="DY21" s="42">
        <f t="shared" si="2"/>
        <v>0</v>
      </c>
      <c r="DZ21" s="42">
        <f t="shared" si="2"/>
        <v>0</v>
      </c>
      <c r="EA21" s="42">
        <f t="shared" si="2"/>
        <v>0</v>
      </c>
      <c r="EC21" s="42">
        <f t="shared" ref="EC21:FB21" si="3">SUM(EC$7:EC$19)</f>
        <v>11.555565891375998</v>
      </c>
      <c r="ED21" s="42">
        <f t="shared" si="3"/>
        <v>26.65300821830586</v>
      </c>
      <c r="EE21" s="42">
        <f t="shared" si="3"/>
        <v>26.328127515374579</v>
      </c>
      <c r="EF21" s="42">
        <f t="shared" si="3"/>
        <v>26.328127515374579</v>
      </c>
      <c r="EG21" s="42">
        <f t="shared" si="3"/>
        <v>26.328127515374579</v>
      </c>
      <c r="EH21" s="42">
        <f t="shared" si="3"/>
        <v>26.328127515374579</v>
      </c>
      <c r="EI21" s="42">
        <f t="shared" si="3"/>
        <v>25.55848970739634</v>
      </c>
      <c r="EJ21" s="42">
        <f t="shared" si="3"/>
        <v>25.55848970739634</v>
      </c>
      <c r="EK21" s="42">
        <f t="shared" si="3"/>
        <v>25.55848970739634</v>
      </c>
      <c r="EL21" s="42">
        <f t="shared" si="3"/>
        <v>23.127999203755195</v>
      </c>
      <c r="EM21" s="42">
        <f t="shared" si="3"/>
        <v>17.324673931189324</v>
      </c>
      <c r="EN21" s="42">
        <f t="shared" si="3"/>
        <v>14.727696289101798</v>
      </c>
      <c r="EO21" s="42">
        <f t="shared" si="3"/>
        <v>11.86348654532687</v>
      </c>
      <c r="EP21" s="42">
        <f t="shared" si="3"/>
        <v>0</v>
      </c>
      <c r="EQ21" s="42">
        <f t="shared" si="3"/>
        <v>0</v>
      </c>
      <c r="ER21" s="42">
        <f t="shared" si="3"/>
        <v>0</v>
      </c>
      <c r="ES21" s="42">
        <f t="shared" si="3"/>
        <v>0</v>
      </c>
      <c r="ET21" s="42">
        <f t="shared" si="3"/>
        <v>0</v>
      </c>
      <c r="EU21" s="42">
        <f t="shared" si="3"/>
        <v>0</v>
      </c>
      <c r="EV21" s="42">
        <f t="shared" si="3"/>
        <v>0</v>
      </c>
      <c r="EW21" s="42">
        <f t="shared" si="3"/>
        <v>0</v>
      </c>
      <c r="EX21" s="42">
        <f t="shared" si="3"/>
        <v>0</v>
      </c>
      <c r="EY21" s="42">
        <f t="shared" si="3"/>
        <v>0</v>
      </c>
      <c r="EZ21" s="42">
        <f t="shared" si="3"/>
        <v>0</v>
      </c>
      <c r="FA21" s="42">
        <f t="shared" si="3"/>
        <v>0</v>
      </c>
      <c r="FB21" s="42">
        <f t="shared" si="3"/>
        <v>0</v>
      </c>
    </row>
    <row r="25" spans="2:158" ht="72.75" customHeight="1">
      <c r="J25" s="3" t="s">
        <v>90</v>
      </c>
      <c r="L25" s="52" t="str">
        <f>+AP5&amp;AP6</f>
        <v>Gross First Year SavingsEnergy
(kWh)</v>
      </c>
      <c r="N25" s="46" t="s">
        <v>86</v>
      </c>
      <c r="O25" s="46" t="str">
        <f>+L25</f>
        <v>Gross First Year SavingsEnergy
(kWh)</v>
      </c>
      <c r="P25" s="46" t="s">
        <v>87</v>
      </c>
    </row>
    <row r="26" spans="2:158" ht="14.25">
      <c r="J26" s="1" t="s">
        <v>79</v>
      </c>
      <c r="K26" s="1" t="s">
        <v>80</v>
      </c>
      <c r="L26" s="53" t="str">
        <f>+AP5&amp;AP6</f>
        <v>Gross First Year SavingsEnergy
(kWh)</v>
      </c>
      <c r="N26" s="47"/>
      <c r="O26" s="47"/>
      <c r="P26" s="47"/>
    </row>
    <row r="27" spans="2:158" ht="14.25">
      <c r="I27" s="31">
        <v>1</v>
      </c>
      <c r="J27" s="31"/>
      <c r="K27" s="31"/>
      <c r="L27" s="43">
        <f>AP7+AP8</f>
        <v>44666.981237531814</v>
      </c>
      <c r="M27" s="47" t="s">
        <v>83</v>
      </c>
      <c r="N27" s="47" t="s">
        <v>83</v>
      </c>
      <c r="O27" s="48">
        <f>SUMIF($M$27:$M$28,N27,$L$27:$L$28)</f>
        <v>44666.981237531814</v>
      </c>
      <c r="P27" s="49">
        <f>+O27/$L$29</f>
        <v>0.80017985997308538</v>
      </c>
    </row>
    <row r="28" spans="2:158" ht="14.25">
      <c r="I28" s="31">
        <v>2</v>
      </c>
      <c r="J28" s="31"/>
      <c r="K28" s="31"/>
      <c r="L28" s="43">
        <f>AP9</f>
        <v>11154.195315242483</v>
      </c>
      <c r="M28" s="47" t="s">
        <v>84</v>
      </c>
      <c r="N28" s="47" t="s">
        <v>84</v>
      </c>
      <c r="O28" s="48">
        <f t="shared" ref="O28:O29" si="4">SUMIF($M$27:$M$28,N28,$L$27:$L$28)</f>
        <v>11154.195315242483</v>
      </c>
      <c r="P28" s="49">
        <f t="shared" ref="P28:P29" si="5">+O28/$L$29</f>
        <v>0.19982014002691462</v>
      </c>
    </row>
    <row r="29" spans="2:158" ht="15" thickBot="1">
      <c r="I29" s="31"/>
      <c r="J29" s="31"/>
      <c r="K29" s="31"/>
      <c r="L29" s="45">
        <f>+L27+L28</f>
        <v>55821.176552774297</v>
      </c>
      <c r="M29" s="47"/>
      <c r="N29" s="47" t="s">
        <v>88</v>
      </c>
      <c r="O29" s="48">
        <f t="shared" si="4"/>
        <v>0</v>
      </c>
      <c r="P29" s="49">
        <f t="shared" si="5"/>
        <v>0</v>
      </c>
    </row>
    <row r="30" spans="2:158" ht="15.75" thickTop="1" thickBot="1">
      <c r="I30" s="31"/>
      <c r="J30" s="31"/>
      <c r="K30" s="31"/>
      <c r="L30" s="43"/>
      <c r="M30" s="47"/>
      <c r="N30" s="47"/>
      <c r="O30" s="50">
        <f>SUM(O27:O29)</f>
        <v>55821.176552774297</v>
      </c>
      <c r="P30" s="51">
        <f>SUM(P27:P29)</f>
        <v>1</v>
      </c>
    </row>
    <row r="31" spans="2:158" ht="15" thickTop="1">
      <c r="I31" s="31"/>
      <c r="J31" s="31"/>
      <c r="K31" s="31"/>
      <c r="L31" s="43"/>
      <c r="M31" s="47"/>
    </row>
    <row r="32" spans="2:158" ht="14.25">
      <c r="I32" s="31"/>
      <c r="J32" s="31"/>
      <c r="K32" s="31"/>
      <c r="L32" s="43"/>
      <c r="M32" s="47"/>
    </row>
    <row r="33" spans="9:16" ht="14.25">
      <c r="I33" s="31"/>
      <c r="J33" s="31"/>
      <c r="K33" s="31"/>
      <c r="L33" s="43"/>
      <c r="M33" s="47"/>
    </row>
    <row r="34" spans="9:16" ht="14.25">
      <c r="I34" s="31"/>
      <c r="J34" s="31"/>
      <c r="K34" s="31"/>
      <c r="L34" s="43"/>
      <c r="M34" s="47"/>
    </row>
    <row r="35" spans="9:16" ht="15.75">
      <c r="I35" s="31"/>
      <c r="J35" s="3" t="s">
        <v>91</v>
      </c>
      <c r="K35" s="31"/>
      <c r="L35" s="43"/>
      <c r="M35" s="47"/>
      <c r="N35" s="47" t="s">
        <v>83</v>
      </c>
      <c r="O35" s="48">
        <f>SUMIF($M$37:$M$44,N35,$L$37:$L$44)</f>
        <v>78598.72601298854</v>
      </c>
      <c r="P35" s="49">
        <f>+O35/$L$45</f>
        <v>0.39854594473343935</v>
      </c>
    </row>
    <row r="36" spans="9:16" ht="14.25">
      <c r="I36" s="31"/>
      <c r="J36" s="31"/>
      <c r="K36" s="31"/>
      <c r="L36" s="43"/>
      <c r="M36" s="47"/>
      <c r="N36" s="47" t="s">
        <v>84</v>
      </c>
      <c r="O36" s="48">
        <f t="shared" ref="O36:O37" si="6">SUMIF($M$37:$M$44,N36,$L$37:$L$44)</f>
        <v>30508.278742617516</v>
      </c>
      <c r="P36" s="49">
        <f t="shared" ref="P36:P37" si="7">+O36/$L$45</f>
        <v>0.15469653759602059</v>
      </c>
    </row>
    <row r="37" spans="9:16" ht="14.25">
      <c r="I37" s="31">
        <v>3</v>
      </c>
      <c r="J37" s="31"/>
      <c r="K37" s="31"/>
      <c r="L37" s="43">
        <f>+AP10</f>
        <v>13613.360825374795</v>
      </c>
      <c r="M37" s="47" t="s">
        <v>83</v>
      </c>
      <c r="N37" s="47" t="s">
        <v>88</v>
      </c>
      <c r="O37" s="48">
        <f t="shared" si="6"/>
        <v>88106.709376043029</v>
      </c>
      <c r="P37" s="49">
        <f t="shared" si="7"/>
        <v>0.44675751767053989</v>
      </c>
    </row>
    <row r="38" spans="9:16" ht="15" thickBot="1">
      <c r="I38" s="31">
        <v>4</v>
      </c>
      <c r="J38" s="31"/>
      <c r="K38" s="31"/>
      <c r="L38" s="43">
        <f>+AP11</f>
        <v>88106.709376043029</v>
      </c>
      <c r="M38" s="47" t="s">
        <v>88</v>
      </c>
      <c r="N38" s="47"/>
      <c r="O38" s="50">
        <f>SUM(O35:O37)</f>
        <v>197213.71413164909</v>
      </c>
      <c r="P38" s="51">
        <f>SUM(P35:P37)</f>
        <v>0.99999999999999978</v>
      </c>
    </row>
    <row r="39" spans="9:16" ht="15" thickTop="1">
      <c r="I39" s="31">
        <v>5</v>
      </c>
      <c r="J39" s="31"/>
      <c r="K39" s="31"/>
      <c r="L39" s="43">
        <f>AP12+AP13</f>
        <v>9245.9961634746669</v>
      </c>
      <c r="M39" s="47" t="s">
        <v>84</v>
      </c>
    </row>
    <row r="40" spans="9:16" ht="14.25">
      <c r="I40" s="31">
        <v>6</v>
      </c>
      <c r="J40" s="31"/>
      <c r="L40" s="43">
        <f>AP14+AP15</f>
        <v>8927.6533286369922</v>
      </c>
      <c r="M40" s="47" t="s">
        <v>84</v>
      </c>
    </row>
    <row r="41" spans="9:16" ht="14.25">
      <c r="I41" s="31">
        <v>7</v>
      </c>
      <c r="J41" s="31"/>
      <c r="K41" s="31"/>
      <c r="L41" s="43">
        <f>AP16</f>
        <v>12334.629250505855</v>
      </c>
      <c r="M41" s="47" t="s">
        <v>84</v>
      </c>
    </row>
    <row r="42" spans="9:16" ht="14.25">
      <c r="I42" s="31">
        <v>8</v>
      </c>
      <c r="J42" s="31"/>
      <c r="K42" s="31"/>
      <c r="L42" s="43">
        <f t="shared" ref="L42:L44" si="8">AP17</f>
        <v>59968.156864852295</v>
      </c>
      <c r="M42" s="47" t="s">
        <v>83</v>
      </c>
    </row>
    <row r="43" spans="9:16" ht="14.25">
      <c r="I43" s="31">
        <v>9</v>
      </c>
      <c r="J43" s="31"/>
      <c r="K43" s="31"/>
      <c r="L43" s="43">
        <f t="shared" si="8"/>
        <v>4797.8973454213574</v>
      </c>
      <c r="M43" s="47" t="s">
        <v>83</v>
      </c>
    </row>
    <row r="44" spans="9:16" ht="14.25">
      <c r="I44" s="31">
        <v>10</v>
      </c>
      <c r="J44" s="31"/>
      <c r="K44" s="31"/>
      <c r="L44" s="43">
        <f t="shared" si="8"/>
        <v>219.31097734009768</v>
      </c>
      <c r="M44" s="47" t="s">
        <v>83</v>
      </c>
    </row>
    <row r="45" spans="9:16" ht="15" thickBot="1">
      <c r="L45" s="45">
        <f>SUM(L37:L44)</f>
        <v>197213.71413164912</v>
      </c>
      <c r="M45" s="47"/>
    </row>
    <row r="46" spans="9:16" ht="12" thickTop="1"/>
    <row r="47" spans="9:16">
      <c r="K47" s="1" t="s">
        <v>85</v>
      </c>
      <c r="L47" s="43">
        <f>+AP21</f>
        <v>253034.89068442336</v>
      </c>
    </row>
  </sheetData>
  <autoFilter ref="B6:FB6"/>
  <mergeCells count="37">
    <mergeCell ref="M4:M5"/>
    <mergeCell ref="G4:G5"/>
    <mergeCell ref="H4:H5"/>
    <mergeCell ref="J4:J5"/>
    <mergeCell ref="K4:K5"/>
    <mergeCell ref="L4:L5"/>
    <mergeCell ref="B4:B5"/>
    <mergeCell ref="C4:C5"/>
    <mergeCell ref="D4:D5"/>
    <mergeCell ref="E4:E5"/>
    <mergeCell ref="F4:F5"/>
    <mergeCell ref="W4:W5"/>
    <mergeCell ref="X4:X5"/>
    <mergeCell ref="Y4:Y5"/>
    <mergeCell ref="AA4:AA5"/>
    <mergeCell ref="N4:N5"/>
    <mergeCell ref="Q4:Q5"/>
    <mergeCell ref="S4:S5"/>
    <mergeCell ref="T4:T5"/>
    <mergeCell ref="U4:U5"/>
    <mergeCell ref="V4:V5"/>
    <mergeCell ref="L25:L26"/>
    <mergeCell ref="AU5:AV5"/>
    <mergeCell ref="AW5:AX5"/>
    <mergeCell ref="AD4:AD5"/>
    <mergeCell ref="AE4:AE5"/>
    <mergeCell ref="AF4:AF5"/>
    <mergeCell ref="AH4:AI4"/>
    <mergeCell ref="AK4:FB4"/>
    <mergeCell ref="AH5:AI5"/>
    <mergeCell ref="AK5:AL5"/>
    <mergeCell ref="AM5:AN5"/>
    <mergeCell ref="AP5:AQ5"/>
    <mergeCell ref="AR5:AS5"/>
    <mergeCell ref="AB4:AB5"/>
    <mergeCell ref="O4:O5"/>
    <mergeCell ref="P4:P5"/>
  </mergeCells>
  <conditionalFormatting sqref="B7:FB19 I28:K34 I36:K39 I35 K35">
    <cfRule type="cellIs" dxfId="9" priority="9" operator="equal">
      <formula>"n/a"</formula>
    </cfRule>
    <cfRule type="cellIs" dxfId="8" priority="10" operator="equal">
      <formula>0</formula>
    </cfRule>
  </conditionalFormatting>
  <conditionalFormatting sqref="I27:K27">
    <cfRule type="cellIs" dxfId="7" priority="7" operator="equal">
      <formula>"n/a"</formula>
    </cfRule>
    <cfRule type="cellIs" dxfId="6" priority="8" operator="equal">
      <formula>0</formula>
    </cfRule>
  </conditionalFormatting>
  <conditionalFormatting sqref="I40:J40">
    <cfRule type="cellIs" dxfId="5" priority="3" operator="equal">
      <formula>"n/a"</formula>
    </cfRule>
    <cfRule type="cellIs" dxfId="4" priority="4" operator="equal">
      <formula>0</formula>
    </cfRule>
  </conditionalFormatting>
  <conditionalFormatting sqref="I41:K44">
    <cfRule type="cellIs" dxfId="3" priority="1" operator="equal">
      <formula>"n/a"</formula>
    </cfRule>
    <cfRule type="cellIs" dxfId="2" priority="2" operator="equal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37"/>
  <sheetViews>
    <sheetView tabSelected="1" workbookViewId="0">
      <pane ySplit="6" topLeftCell="A7" activePane="bottomLeft" state="frozen"/>
      <selection pane="bottomLeft" activeCell="J7" sqref="J7:Q33"/>
    </sheetView>
  </sheetViews>
  <sheetFormatPr defaultColWidth="9.140625" defaultRowHeight="11.25"/>
  <cols>
    <col min="1" max="1" width="2.7109375" style="1" customWidth="1"/>
    <col min="2" max="2" width="6.140625" style="1" customWidth="1"/>
    <col min="3" max="3" width="4.85546875" style="1" customWidth="1"/>
    <col min="4" max="4" width="5.5703125" style="1" customWidth="1"/>
    <col min="5" max="5" width="17.28515625" style="1" customWidth="1"/>
    <col min="6" max="7" width="8.85546875" style="1" customWidth="1"/>
    <col min="8" max="8" width="11.7109375" style="1" customWidth="1"/>
    <col min="9" max="9" width="1.140625" style="1" customWidth="1"/>
    <col min="10" max="10" width="10.28515625" style="1" customWidth="1"/>
    <col min="11" max="11" width="7.140625" style="1" customWidth="1"/>
    <col min="12" max="12" width="21.28515625" style="1" customWidth="1"/>
    <col min="13" max="17" width="7.140625" style="1" customWidth="1"/>
    <col min="18" max="18" width="1.140625" style="1" customWidth="1"/>
    <col min="19" max="19" width="8.7109375" style="1" customWidth="1"/>
    <col min="20" max="20" width="6.28515625" style="1" customWidth="1"/>
    <col min="21" max="23" width="11.5703125" style="1" customWidth="1"/>
    <col min="24" max="24" width="8.28515625" style="1" bestFit="1" customWidth="1"/>
    <col min="25" max="25" width="6.85546875" style="1" bestFit="1" customWidth="1"/>
    <col min="26" max="26" width="6.85546875" style="1" customWidth="1"/>
    <col min="27" max="27" width="10" style="1" bestFit="1" customWidth="1"/>
    <col min="28" max="28" width="7.5703125" style="1" bestFit="1" customWidth="1"/>
    <col min="29" max="29" width="1.140625" style="1" customWidth="1"/>
    <col min="30" max="30" width="6.28515625" style="1" customWidth="1"/>
    <col min="31" max="32" width="7.5703125" style="1" customWidth="1"/>
    <col min="33" max="33" width="1.140625" style="1" customWidth="1"/>
    <col min="34" max="34" width="8.7109375" style="1" customWidth="1"/>
    <col min="35" max="35" width="6.85546875" style="1" customWidth="1"/>
    <col min="36" max="36" width="1.140625" style="1" customWidth="1"/>
    <col min="37" max="37" width="5.5703125" style="1" customWidth="1"/>
    <col min="38" max="38" width="6.5703125" style="1" customWidth="1"/>
    <col min="39" max="39" width="5.5703125" style="1" customWidth="1"/>
    <col min="40" max="40" width="6.5703125" style="1" customWidth="1"/>
    <col min="41" max="41" width="1.140625" style="1" customWidth="1"/>
    <col min="42" max="45" width="7.7109375" style="1" customWidth="1"/>
    <col min="46" max="46" width="1.140625" style="1" customWidth="1"/>
    <col min="47" max="50" width="7.7109375" style="1" customWidth="1"/>
    <col min="51" max="51" width="1.140625" style="1" customWidth="1"/>
    <col min="52" max="59" width="7.85546875" style="1" customWidth="1"/>
    <col min="60" max="62" width="7" style="1" customWidth="1"/>
    <col min="63" max="66" width="5.7109375" style="1" customWidth="1"/>
    <col min="67" max="69" width="4.85546875" style="1" customWidth="1"/>
    <col min="70" max="77" width="4" style="1" customWidth="1"/>
    <col min="78" max="78" width="1.28515625" style="1" customWidth="1"/>
    <col min="79" max="84" width="4.85546875" style="1" customWidth="1"/>
    <col min="85" max="104" width="4" style="1" customWidth="1"/>
    <col min="105" max="105" width="1.28515625" style="1" customWidth="1"/>
    <col min="106" max="113" width="7.85546875" style="1" customWidth="1"/>
    <col min="114" max="116" width="7" style="1" customWidth="1"/>
    <col min="117" max="120" width="5.7109375" style="1" customWidth="1"/>
    <col min="121" max="123" width="4.85546875" style="1" customWidth="1"/>
    <col min="124" max="131" width="4" style="1" customWidth="1"/>
    <col min="132" max="132" width="1.28515625" style="1" customWidth="1"/>
    <col min="133" max="138" width="4.85546875" style="1" customWidth="1"/>
    <col min="139" max="158" width="4" style="1" customWidth="1"/>
    <col min="159" max="16384" width="9.140625" style="1"/>
  </cols>
  <sheetData>
    <row r="1" spans="2:158">
      <c r="I1" s="2"/>
      <c r="R1" s="2"/>
      <c r="AC1" s="2"/>
      <c r="AG1" s="2"/>
    </row>
    <row r="2" spans="2:158" ht="15.75">
      <c r="B2" s="3" t="s">
        <v>0</v>
      </c>
      <c r="C2" s="4"/>
      <c r="D2" s="4"/>
      <c r="I2" s="2"/>
      <c r="R2" s="2"/>
      <c r="AC2" s="2"/>
      <c r="AG2" s="2"/>
    </row>
    <row r="3" spans="2:158" ht="5.0999999999999996" customHeight="1">
      <c r="I3" s="2"/>
      <c r="R3" s="2"/>
      <c r="AC3" s="2"/>
      <c r="AG3" s="2"/>
    </row>
    <row r="4" spans="2:158" ht="30" customHeight="1">
      <c r="B4" s="52" t="s">
        <v>1</v>
      </c>
      <c r="C4" s="52" t="s">
        <v>2</v>
      </c>
      <c r="D4" s="52" t="s">
        <v>3</v>
      </c>
      <c r="E4" s="52" t="s">
        <v>4</v>
      </c>
      <c r="F4" s="52" t="s">
        <v>5</v>
      </c>
      <c r="G4" s="52" t="s">
        <v>6</v>
      </c>
      <c r="H4" s="52" t="s">
        <v>7</v>
      </c>
      <c r="I4" s="5"/>
      <c r="J4" s="52" t="s">
        <v>8</v>
      </c>
      <c r="K4" s="52" t="s">
        <v>9</v>
      </c>
      <c r="L4" s="52" t="s">
        <v>10</v>
      </c>
      <c r="M4" s="52" t="s">
        <v>11</v>
      </c>
      <c r="N4" s="52" t="s">
        <v>12</v>
      </c>
      <c r="O4" s="52" t="s">
        <v>13</v>
      </c>
      <c r="P4" s="52" t="s">
        <v>14</v>
      </c>
      <c r="Q4" s="52" t="s">
        <v>15</v>
      </c>
      <c r="R4" s="5"/>
      <c r="S4" s="52" t="s">
        <v>16</v>
      </c>
      <c r="T4" s="52" t="s">
        <v>17</v>
      </c>
      <c r="U4" s="52" t="s">
        <v>18</v>
      </c>
      <c r="V4" s="52" t="s">
        <v>19</v>
      </c>
      <c r="W4" s="52" t="s">
        <v>20</v>
      </c>
      <c r="X4" s="52" t="s">
        <v>21</v>
      </c>
      <c r="Y4" s="52" t="s">
        <v>22</v>
      </c>
      <c r="Z4" s="6" t="s">
        <v>23</v>
      </c>
      <c r="AA4" s="52" t="s">
        <v>24</v>
      </c>
      <c r="AB4" s="52" t="s">
        <v>25</v>
      </c>
      <c r="AC4" s="5"/>
      <c r="AD4" s="52" t="s">
        <v>26</v>
      </c>
      <c r="AE4" s="52" t="s">
        <v>27</v>
      </c>
      <c r="AF4" s="52" t="s">
        <v>28</v>
      </c>
      <c r="AG4" s="5"/>
      <c r="AH4" s="56" t="s">
        <v>29</v>
      </c>
      <c r="AI4" s="57"/>
      <c r="AK4" s="56" t="s">
        <v>30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7"/>
    </row>
    <row r="5" spans="2:158" ht="30" customHeight="1">
      <c r="B5" s="53"/>
      <c r="C5" s="53"/>
      <c r="D5" s="53"/>
      <c r="E5" s="53"/>
      <c r="F5" s="53"/>
      <c r="G5" s="53"/>
      <c r="H5" s="53"/>
      <c r="I5" s="5"/>
      <c r="J5" s="53"/>
      <c r="K5" s="53"/>
      <c r="L5" s="53"/>
      <c r="M5" s="53"/>
      <c r="N5" s="53"/>
      <c r="O5" s="53"/>
      <c r="P5" s="53"/>
      <c r="Q5" s="53"/>
      <c r="R5" s="5"/>
      <c r="S5" s="53"/>
      <c r="T5" s="53"/>
      <c r="U5" s="53"/>
      <c r="V5" s="53"/>
      <c r="W5" s="53"/>
      <c r="X5" s="53"/>
      <c r="Y5" s="53"/>
      <c r="Z5" s="7"/>
      <c r="AA5" s="53"/>
      <c r="AB5" s="53"/>
      <c r="AC5" s="5"/>
      <c r="AD5" s="53"/>
      <c r="AE5" s="53"/>
      <c r="AF5" s="53"/>
      <c r="AG5" s="5"/>
      <c r="AH5" s="54" t="s">
        <v>31</v>
      </c>
      <c r="AI5" s="55"/>
      <c r="AK5" s="54" t="s">
        <v>32</v>
      </c>
      <c r="AL5" s="55"/>
      <c r="AM5" s="54" t="s">
        <v>33</v>
      </c>
      <c r="AN5" s="55"/>
      <c r="AO5" s="8"/>
      <c r="AP5" s="54" t="s">
        <v>31</v>
      </c>
      <c r="AQ5" s="55"/>
      <c r="AR5" s="54" t="s">
        <v>34</v>
      </c>
      <c r="AS5" s="55"/>
      <c r="AT5" s="8"/>
      <c r="AU5" s="54" t="s">
        <v>35</v>
      </c>
      <c r="AV5" s="55"/>
      <c r="AW5" s="54" t="s">
        <v>36</v>
      </c>
      <c r="AX5" s="55"/>
      <c r="AY5" s="8"/>
      <c r="AZ5" s="9" t="s">
        <v>37</v>
      </c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1"/>
      <c r="BZ5" s="8"/>
      <c r="CA5" s="9" t="s">
        <v>38</v>
      </c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1"/>
      <c r="DA5" s="8"/>
      <c r="DB5" s="9" t="s">
        <v>39</v>
      </c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1"/>
      <c r="EB5" s="8"/>
      <c r="EC5" s="9" t="s">
        <v>40</v>
      </c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1"/>
    </row>
    <row r="6" spans="2:158" ht="60" customHeight="1">
      <c r="B6" s="7"/>
      <c r="C6" s="7"/>
      <c r="D6" s="7"/>
      <c r="E6" s="7"/>
      <c r="F6" s="7"/>
      <c r="G6" s="7"/>
      <c r="H6" s="7"/>
      <c r="I6" s="12"/>
      <c r="J6" s="13"/>
      <c r="K6" s="13"/>
      <c r="L6" s="13"/>
      <c r="M6" s="13"/>
      <c r="N6" s="13"/>
      <c r="O6" s="13"/>
      <c r="P6" s="13"/>
      <c r="Q6" s="13"/>
      <c r="R6" s="12"/>
      <c r="S6" s="13"/>
      <c r="T6" s="13"/>
      <c r="U6" s="13"/>
      <c r="V6" s="13"/>
      <c r="W6" s="13"/>
      <c r="X6" s="13"/>
      <c r="Y6" s="13"/>
      <c r="Z6" s="13" t="s">
        <v>41</v>
      </c>
      <c r="AA6" s="7"/>
      <c r="AB6" s="13"/>
      <c r="AC6" s="12"/>
      <c r="AD6" s="13"/>
      <c r="AE6" s="13"/>
      <c r="AF6" s="13"/>
      <c r="AG6" s="12"/>
      <c r="AH6" s="14" t="s">
        <v>42</v>
      </c>
      <c r="AI6" s="14" t="s">
        <v>43</v>
      </c>
      <c r="AK6" s="14" t="s">
        <v>44</v>
      </c>
      <c r="AL6" s="14" t="s">
        <v>45</v>
      </c>
      <c r="AM6" s="14" t="s">
        <v>44</v>
      </c>
      <c r="AN6" s="14" t="s">
        <v>45</v>
      </c>
      <c r="AP6" s="14" t="s">
        <v>42</v>
      </c>
      <c r="AQ6" s="14" t="s">
        <v>43</v>
      </c>
      <c r="AR6" s="14" t="s">
        <v>42</v>
      </c>
      <c r="AS6" s="14" t="s">
        <v>43</v>
      </c>
      <c r="AU6" s="14" t="s">
        <v>42</v>
      </c>
      <c r="AV6" s="14" t="s">
        <v>43</v>
      </c>
      <c r="AW6" s="14" t="s">
        <v>42</v>
      </c>
      <c r="AX6" s="14" t="s">
        <v>43</v>
      </c>
      <c r="AZ6" s="15">
        <v>2015</v>
      </c>
      <c r="BA6" s="15">
        <v>2016</v>
      </c>
      <c r="BB6" s="15">
        <v>2017</v>
      </c>
      <c r="BC6" s="15">
        <v>2018</v>
      </c>
      <c r="BD6" s="15">
        <v>2019</v>
      </c>
      <c r="BE6" s="15">
        <v>2020</v>
      </c>
      <c r="BF6" s="15">
        <v>2021</v>
      </c>
      <c r="BG6" s="15">
        <v>2022</v>
      </c>
      <c r="BH6" s="15">
        <v>2023</v>
      </c>
      <c r="BI6" s="15">
        <v>2024</v>
      </c>
      <c r="BJ6" s="15">
        <v>2025</v>
      </c>
      <c r="BK6" s="15">
        <v>2026</v>
      </c>
      <c r="BL6" s="15">
        <v>2027</v>
      </c>
      <c r="BM6" s="15">
        <v>2028</v>
      </c>
      <c r="BN6" s="15">
        <v>2029</v>
      </c>
      <c r="BO6" s="15">
        <v>2030</v>
      </c>
      <c r="BP6" s="15">
        <v>2031</v>
      </c>
      <c r="BQ6" s="15">
        <v>2032</v>
      </c>
      <c r="BR6" s="15">
        <v>2033</v>
      </c>
      <c r="BS6" s="15">
        <v>2034</v>
      </c>
      <c r="BT6" s="15">
        <v>2035</v>
      </c>
      <c r="BU6" s="15">
        <v>2036</v>
      </c>
      <c r="BV6" s="15">
        <v>2037</v>
      </c>
      <c r="BW6" s="15">
        <v>2038</v>
      </c>
      <c r="BX6" s="15">
        <v>2039</v>
      </c>
      <c r="BY6" s="15">
        <v>2040</v>
      </c>
      <c r="CA6" s="15">
        <v>2015</v>
      </c>
      <c r="CB6" s="15">
        <v>2016</v>
      </c>
      <c r="CC6" s="15">
        <v>2017</v>
      </c>
      <c r="CD6" s="15">
        <v>2018</v>
      </c>
      <c r="CE6" s="15">
        <v>2019</v>
      </c>
      <c r="CF6" s="15">
        <v>2020</v>
      </c>
      <c r="CG6" s="15">
        <v>2021</v>
      </c>
      <c r="CH6" s="15">
        <v>2022</v>
      </c>
      <c r="CI6" s="15">
        <v>2023</v>
      </c>
      <c r="CJ6" s="15">
        <v>2024</v>
      </c>
      <c r="CK6" s="15">
        <v>2025</v>
      </c>
      <c r="CL6" s="15">
        <v>2026</v>
      </c>
      <c r="CM6" s="15">
        <v>2027</v>
      </c>
      <c r="CN6" s="15">
        <v>2028</v>
      </c>
      <c r="CO6" s="15">
        <v>2029</v>
      </c>
      <c r="CP6" s="15">
        <v>2030</v>
      </c>
      <c r="CQ6" s="15">
        <v>2031</v>
      </c>
      <c r="CR6" s="15">
        <v>2032</v>
      </c>
      <c r="CS6" s="15">
        <v>2033</v>
      </c>
      <c r="CT6" s="15">
        <v>2034</v>
      </c>
      <c r="CU6" s="15">
        <v>2035</v>
      </c>
      <c r="CV6" s="15">
        <v>2036</v>
      </c>
      <c r="CW6" s="15">
        <v>2037</v>
      </c>
      <c r="CX6" s="15">
        <v>2038</v>
      </c>
      <c r="CY6" s="15">
        <v>2039</v>
      </c>
      <c r="CZ6" s="15">
        <v>2040</v>
      </c>
      <c r="DB6" s="15">
        <v>2015</v>
      </c>
      <c r="DC6" s="15">
        <v>2016</v>
      </c>
      <c r="DD6" s="15">
        <v>2017</v>
      </c>
      <c r="DE6" s="15">
        <v>2018</v>
      </c>
      <c r="DF6" s="15">
        <v>2019</v>
      </c>
      <c r="DG6" s="15">
        <v>2020</v>
      </c>
      <c r="DH6" s="15">
        <v>2021</v>
      </c>
      <c r="DI6" s="15">
        <v>2022</v>
      </c>
      <c r="DJ6" s="15">
        <v>2023</v>
      </c>
      <c r="DK6" s="15">
        <v>2024</v>
      </c>
      <c r="DL6" s="15">
        <v>2025</v>
      </c>
      <c r="DM6" s="15">
        <v>2026</v>
      </c>
      <c r="DN6" s="15">
        <v>2027</v>
      </c>
      <c r="DO6" s="15">
        <v>2028</v>
      </c>
      <c r="DP6" s="15">
        <v>2029</v>
      </c>
      <c r="DQ6" s="15">
        <v>2030</v>
      </c>
      <c r="DR6" s="15">
        <v>2031</v>
      </c>
      <c r="DS6" s="15">
        <v>2032</v>
      </c>
      <c r="DT6" s="15">
        <v>2033</v>
      </c>
      <c r="DU6" s="15">
        <v>2034</v>
      </c>
      <c r="DV6" s="15">
        <v>2035</v>
      </c>
      <c r="DW6" s="15">
        <v>2036</v>
      </c>
      <c r="DX6" s="15">
        <v>2037</v>
      </c>
      <c r="DY6" s="15">
        <v>2038</v>
      </c>
      <c r="DZ6" s="15">
        <v>2039</v>
      </c>
      <c r="EA6" s="15">
        <v>2040</v>
      </c>
      <c r="EC6" s="15">
        <v>2015</v>
      </c>
      <c r="ED6" s="15">
        <v>2016</v>
      </c>
      <c r="EE6" s="15">
        <v>2017</v>
      </c>
      <c r="EF6" s="15">
        <v>2018</v>
      </c>
      <c r="EG6" s="15">
        <v>2019</v>
      </c>
      <c r="EH6" s="15">
        <v>2020</v>
      </c>
      <c r="EI6" s="15">
        <v>2021</v>
      </c>
      <c r="EJ6" s="15">
        <v>2022</v>
      </c>
      <c r="EK6" s="15">
        <v>2023</v>
      </c>
      <c r="EL6" s="15">
        <v>2024</v>
      </c>
      <c r="EM6" s="15">
        <v>2025</v>
      </c>
      <c r="EN6" s="15">
        <v>2026</v>
      </c>
      <c r="EO6" s="15">
        <v>2027</v>
      </c>
      <c r="EP6" s="15">
        <v>2028</v>
      </c>
      <c r="EQ6" s="15">
        <v>2029</v>
      </c>
      <c r="ER6" s="15">
        <v>2030</v>
      </c>
      <c r="ES6" s="15">
        <v>2031</v>
      </c>
      <c r="ET6" s="15">
        <v>2032</v>
      </c>
      <c r="EU6" s="15">
        <v>2033</v>
      </c>
      <c r="EV6" s="15">
        <v>2034</v>
      </c>
      <c r="EW6" s="15">
        <v>2035</v>
      </c>
      <c r="EX6" s="15">
        <v>2036</v>
      </c>
      <c r="EY6" s="15">
        <v>2037</v>
      </c>
      <c r="EZ6" s="15">
        <v>2038</v>
      </c>
      <c r="FA6" s="15">
        <v>2039</v>
      </c>
      <c r="FB6" s="15">
        <v>2040</v>
      </c>
    </row>
    <row r="7" spans="2:158">
      <c r="B7" s="17">
        <v>91000</v>
      </c>
      <c r="C7" s="17" t="s">
        <v>46</v>
      </c>
      <c r="D7" s="17" t="s">
        <v>76</v>
      </c>
      <c r="E7" s="17" t="s">
        <v>77</v>
      </c>
      <c r="F7" s="17" t="s">
        <v>70</v>
      </c>
      <c r="G7" s="26" t="s">
        <v>48</v>
      </c>
      <c r="H7" s="26">
        <v>2016</v>
      </c>
      <c r="I7" s="17"/>
      <c r="J7" s="38"/>
      <c r="K7" s="39"/>
      <c r="L7" s="17"/>
      <c r="M7" s="17"/>
      <c r="N7" s="17"/>
      <c r="O7" s="17"/>
      <c r="P7" s="17"/>
      <c r="Q7" s="17"/>
      <c r="R7" s="17"/>
      <c r="S7" s="39" t="s">
        <v>59</v>
      </c>
      <c r="T7" s="17" t="s">
        <v>63</v>
      </c>
      <c r="U7" s="18">
        <v>42667</v>
      </c>
      <c r="V7" s="18">
        <v>42667</v>
      </c>
      <c r="W7" s="18">
        <v>42667</v>
      </c>
      <c r="X7" s="19" t="s">
        <v>71</v>
      </c>
      <c r="Y7" s="19">
        <v>46</v>
      </c>
      <c r="Z7" s="39" t="s">
        <v>59</v>
      </c>
      <c r="AA7" s="19">
        <v>864</v>
      </c>
      <c r="AB7" s="20">
        <v>42766</v>
      </c>
      <c r="AC7" s="17"/>
      <c r="AD7" s="39" t="s">
        <v>49</v>
      </c>
      <c r="AE7" s="17"/>
      <c r="AF7" s="17"/>
      <c r="AG7" s="17"/>
      <c r="AH7" s="19">
        <v>4163.3900000000003</v>
      </c>
      <c r="AI7" s="19">
        <v>1.9400000000000002</v>
      </c>
      <c r="AJ7" s="17">
        <v>0</v>
      </c>
      <c r="AK7" s="25">
        <v>0.66674911063877251</v>
      </c>
      <c r="AL7" s="25">
        <v>0.47290481238888449</v>
      </c>
      <c r="AM7" s="25">
        <v>0.88785311651886778</v>
      </c>
      <c r="AN7" s="25">
        <v>0.85704271877003368</v>
      </c>
      <c r="AO7" s="17">
        <v>0</v>
      </c>
      <c r="AP7" s="19">
        <v>2775.9365797423593</v>
      </c>
      <c r="AQ7" s="19">
        <v>0.91743533603443594</v>
      </c>
      <c r="AR7" s="19">
        <v>2775.9365797423593</v>
      </c>
      <c r="AS7" s="19">
        <v>0.91743533603443594</v>
      </c>
      <c r="AT7" s="17">
        <v>0</v>
      </c>
      <c r="AU7" s="19">
        <v>2464.6239435829802</v>
      </c>
      <c r="AV7" s="19">
        <v>0.78628127469065245</v>
      </c>
      <c r="AW7" s="19">
        <v>2464.6239435829802</v>
      </c>
      <c r="AX7" s="19">
        <v>0.78628127469065245</v>
      </c>
      <c r="AY7" s="17"/>
      <c r="AZ7" s="19">
        <v>0</v>
      </c>
      <c r="BA7" s="19">
        <v>2775.9365797423593</v>
      </c>
      <c r="BB7" s="19">
        <v>2775.9365797423593</v>
      </c>
      <c r="BC7" s="19">
        <v>2775.9365797423593</v>
      </c>
      <c r="BD7" s="19">
        <v>2775.9365797423593</v>
      </c>
      <c r="BE7" s="19">
        <v>2775.9365797423593</v>
      </c>
      <c r="BF7" s="19">
        <v>2775.9365797423593</v>
      </c>
      <c r="BG7" s="19">
        <v>2775.9365797423593</v>
      </c>
      <c r="BH7" s="19">
        <v>2775.9365797423593</v>
      </c>
      <c r="BI7" s="19">
        <v>2775.9365797423593</v>
      </c>
      <c r="BJ7" s="19">
        <v>2775.9365797423593</v>
      </c>
      <c r="BK7" s="19">
        <v>2756.6393607060404</v>
      </c>
      <c r="BL7" s="19">
        <v>1784.7121266597642</v>
      </c>
      <c r="BM7" s="19">
        <v>0</v>
      </c>
      <c r="BN7" s="19">
        <v>0</v>
      </c>
      <c r="BO7" s="19">
        <v>0</v>
      </c>
      <c r="BP7" s="19">
        <v>0</v>
      </c>
      <c r="BQ7" s="19">
        <v>0</v>
      </c>
      <c r="BR7" s="19">
        <v>0</v>
      </c>
      <c r="BS7" s="19">
        <v>0</v>
      </c>
      <c r="BT7" s="19">
        <v>0</v>
      </c>
      <c r="BU7" s="19">
        <v>0</v>
      </c>
      <c r="BV7" s="19">
        <v>0</v>
      </c>
      <c r="BW7" s="19">
        <v>0</v>
      </c>
      <c r="BX7" s="19">
        <v>0</v>
      </c>
      <c r="BY7" s="19">
        <v>0</v>
      </c>
      <c r="BZ7" s="17"/>
      <c r="CA7" s="19">
        <v>0</v>
      </c>
      <c r="CB7" s="19">
        <v>0.91743533603443594</v>
      </c>
      <c r="CC7" s="19">
        <v>0.91743533603443594</v>
      </c>
      <c r="CD7" s="19">
        <v>0.91743533603443594</v>
      </c>
      <c r="CE7" s="19">
        <v>0.91743533603443594</v>
      </c>
      <c r="CF7" s="19">
        <v>0.91743533603443594</v>
      </c>
      <c r="CG7" s="19">
        <v>0.91743533603443594</v>
      </c>
      <c r="CH7" s="19">
        <v>0.91743533603443594</v>
      </c>
      <c r="CI7" s="19">
        <v>0.91743533603443594</v>
      </c>
      <c r="CJ7" s="19">
        <v>0.91743533603443594</v>
      </c>
      <c r="CK7" s="19">
        <v>0.91743533603443594</v>
      </c>
      <c r="CL7" s="19">
        <v>0.9113290736670776</v>
      </c>
      <c r="CM7" s="19">
        <v>0.59158810052830124</v>
      </c>
      <c r="CN7" s="19">
        <v>0</v>
      </c>
      <c r="CO7" s="19">
        <v>0</v>
      </c>
      <c r="CP7" s="19">
        <v>0</v>
      </c>
      <c r="CQ7" s="19">
        <v>0</v>
      </c>
      <c r="CR7" s="19">
        <v>0</v>
      </c>
      <c r="CS7" s="19">
        <v>0</v>
      </c>
      <c r="CT7" s="19">
        <v>0</v>
      </c>
      <c r="CU7" s="19">
        <v>0</v>
      </c>
      <c r="CV7" s="19">
        <v>0</v>
      </c>
      <c r="CW7" s="19">
        <v>0</v>
      </c>
      <c r="CX7" s="19">
        <v>0</v>
      </c>
      <c r="CY7" s="19">
        <v>0</v>
      </c>
      <c r="CZ7" s="19">
        <v>0</v>
      </c>
      <c r="DA7" s="17"/>
      <c r="DB7" s="19">
        <v>0</v>
      </c>
      <c r="DC7" s="19">
        <v>2464.6239435829802</v>
      </c>
      <c r="DD7" s="19">
        <v>2464.6239435829802</v>
      </c>
      <c r="DE7" s="19">
        <v>2464.6239435829802</v>
      </c>
      <c r="DF7" s="19">
        <v>2464.6239435829802</v>
      </c>
      <c r="DG7" s="19">
        <v>2464.6239435829802</v>
      </c>
      <c r="DH7" s="19">
        <v>2464.6239435829802</v>
      </c>
      <c r="DI7" s="19">
        <v>2464.6239435829802</v>
      </c>
      <c r="DJ7" s="19">
        <v>2464.6239435829802</v>
      </c>
      <c r="DK7" s="19">
        <v>2464.6239435829802</v>
      </c>
      <c r="DL7" s="19">
        <v>2464.6239435829802</v>
      </c>
      <c r="DM7" s="19">
        <v>2447.4908475214374</v>
      </c>
      <c r="DN7" s="19">
        <v>1584.5622237438874</v>
      </c>
      <c r="DO7" s="19">
        <v>0</v>
      </c>
      <c r="DP7" s="19">
        <v>0</v>
      </c>
      <c r="DQ7" s="19">
        <v>0</v>
      </c>
      <c r="DR7" s="19">
        <v>0</v>
      </c>
      <c r="DS7" s="19">
        <v>0</v>
      </c>
      <c r="DT7" s="19">
        <v>0</v>
      </c>
      <c r="DU7" s="19">
        <v>0</v>
      </c>
      <c r="DV7" s="19">
        <v>0</v>
      </c>
      <c r="DW7" s="19">
        <v>0</v>
      </c>
      <c r="DX7" s="19">
        <v>0</v>
      </c>
      <c r="DY7" s="19">
        <v>0</v>
      </c>
      <c r="DZ7" s="19">
        <v>0</v>
      </c>
      <c r="EA7" s="19">
        <v>0</v>
      </c>
      <c r="EB7" s="17"/>
      <c r="EC7" s="19">
        <v>0</v>
      </c>
      <c r="ED7" s="19">
        <v>0.78628127469065245</v>
      </c>
      <c r="EE7" s="19">
        <v>0.78628127469065245</v>
      </c>
      <c r="EF7" s="19">
        <v>0.78628127469065245</v>
      </c>
      <c r="EG7" s="19">
        <v>0.78628127469065245</v>
      </c>
      <c r="EH7" s="19">
        <v>0.78628127469065245</v>
      </c>
      <c r="EI7" s="19">
        <v>0.78628127469065245</v>
      </c>
      <c r="EJ7" s="19">
        <v>0.78628127469065245</v>
      </c>
      <c r="EK7" s="19">
        <v>0.78628127469065245</v>
      </c>
      <c r="EL7" s="19">
        <v>0.78628127469065245</v>
      </c>
      <c r="EM7" s="19">
        <v>0.78628127469065245</v>
      </c>
      <c r="EN7" s="19">
        <v>0.78104794698980851</v>
      </c>
      <c r="EO7" s="19">
        <v>0.50701627406877525</v>
      </c>
      <c r="EP7" s="19">
        <v>0</v>
      </c>
      <c r="EQ7" s="19">
        <v>0</v>
      </c>
      <c r="ER7" s="19">
        <v>0</v>
      </c>
      <c r="ES7" s="19">
        <v>0</v>
      </c>
      <c r="ET7" s="19">
        <v>0</v>
      </c>
      <c r="EU7" s="19">
        <v>0</v>
      </c>
      <c r="EV7" s="19">
        <v>0</v>
      </c>
      <c r="EW7" s="19">
        <v>0</v>
      </c>
      <c r="EX7" s="19">
        <v>0</v>
      </c>
      <c r="EY7" s="19">
        <v>0</v>
      </c>
      <c r="EZ7" s="19">
        <v>0</v>
      </c>
      <c r="FA7" s="19">
        <v>0</v>
      </c>
      <c r="FB7" s="19">
        <v>0</v>
      </c>
    </row>
    <row r="8" spans="2:158">
      <c r="B8" s="17">
        <v>91001</v>
      </c>
      <c r="C8" s="17" t="s">
        <v>46</v>
      </c>
      <c r="D8" s="17" t="s">
        <v>76</v>
      </c>
      <c r="E8" s="17" t="s">
        <v>77</v>
      </c>
      <c r="F8" s="17" t="s">
        <v>70</v>
      </c>
      <c r="G8" s="26" t="s">
        <v>48</v>
      </c>
      <c r="H8" s="26">
        <v>2016</v>
      </c>
      <c r="I8" s="17"/>
      <c r="J8" s="38"/>
      <c r="K8" s="39"/>
      <c r="L8" s="17"/>
      <c r="M8" s="17"/>
      <c r="N8" s="17"/>
      <c r="O8" s="17"/>
      <c r="P8" s="17"/>
      <c r="Q8" s="17"/>
      <c r="R8" s="17"/>
      <c r="S8" s="39" t="s">
        <v>59</v>
      </c>
      <c r="T8" s="17" t="s">
        <v>63</v>
      </c>
      <c r="U8" s="18">
        <v>42677</v>
      </c>
      <c r="V8" s="18">
        <v>42677</v>
      </c>
      <c r="W8" s="18">
        <v>42677</v>
      </c>
      <c r="X8" s="19" t="s">
        <v>71</v>
      </c>
      <c r="Y8" s="19">
        <v>56</v>
      </c>
      <c r="Z8" s="39" t="s">
        <v>59</v>
      </c>
      <c r="AA8" s="19">
        <v>1194</v>
      </c>
      <c r="AB8" s="20">
        <v>42766</v>
      </c>
      <c r="AC8" s="17"/>
      <c r="AD8" s="39" t="s">
        <v>49</v>
      </c>
      <c r="AE8" s="17"/>
      <c r="AF8" s="17"/>
      <c r="AG8" s="17"/>
      <c r="AH8" s="19">
        <v>8820.34</v>
      </c>
      <c r="AI8" s="19">
        <v>2.4800000000000004</v>
      </c>
      <c r="AJ8" s="17">
        <v>0</v>
      </c>
      <c r="AK8" s="25">
        <v>0.75368198656267782</v>
      </c>
      <c r="AL8" s="25">
        <v>0.53528957870147931</v>
      </c>
      <c r="AM8" s="25">
        <v>0.88785311651886778</v>
      </c>
      <c r="AN8" s="25">
        <v>0.85704271877003346</v>
      </c>
      <c r="AO8" s="17">
        <v>0</v>
      </c>
      <c r="AP8" s="19">
        <v>6647.7313733582496</v>
      </c>
      <c r="AQ8" s="19">
        <v>1.3275181551796689</v>
      </c>
      <c r="AR8" s="19">
        <v>6647.7313733582496</v>
      </c>
      <c r="AS8" s="19">
        <v>1.3275181551796689</v>
      </c>
      <c r="AT8" s="17">
        <v>0</v>
      </c>
      <c r="AU8" s="19">
        <v>5902.2090176163747</v>
      </c>
      <c r="AV8" s="19">
        <v>1.1377397689317625</v>
      </c>
      <c r="AW8" s="19">
        <v>5902.2090176163747</v>
      </c>
      <c r="AX8" s="19">
        <v>1.1377397689317625</v>
      </c>
      <c r="AY8" s="17"/>
      <c r="AZ8" s="19">
        <v>0</v>
      </c>
      <c r="BA8" s="19">
        <v>6647.7313733582496</v>
      </c>
      <c r="BB8" s="19">
        <v>6647.7313733582496</v>
      </c>
      <c r="BC8" s="19">
        <v>6647.7313733582496</v>
      </c>
      <c r="BD8" s="19">
        <v>6647.7313733582496</v>
      </c>
      <c r="BE8" s="19">
        <v>6647.7313733582496</v>
      </c>
      <c r="BF8" s="19">
        <v>6647.7313733582496</v>
      </c>
      <c r="BG8" s="19">
        <v>6647.7313733582496</v>
      </c>
      <c r="BH8" s="19">
        <v>307.27957870088761</v>
      </c>
      <c r="BI8" s="19">
        <v>0</v>
      </c>
      <c r="BJ8" s="19">
        <v>0</v>
      </c>
      <c r="BK8" s="19">
        <v>0</v>
      </c>
      <c r="BL8" s="19">
        <v>0</v>
      </c>
      <c r="BM8" s="19">
        <v>0</v>
      </c>
      <c r="BN8" s="19">
        <v>0</v>
      </c>
      <c r="BO8" s="19">
        <v>0</v>
      </c>
      <c r="BP8" s="19">
        <v>0</v>
      </c>
      <c r="BQ8" s="19">
        <v>0</v>
      </c>
      <c r="BR8" s="19">
        <v>0</v>
      </c>
      <c r="BS8" s="19">
        <v>0</v>
      </c>
      <c r="BT8" s="19">
        <v>0</v>
      </c>
      <c r="BU8" s="19">
        <v>0</v>
      </c>
      <c r="BV8" s="19">
        <v>0</v>
      </c>
      <c r="BW8" s="19">
        <v>0</v>
      </c>
      <c r="BX8" s="19">
        <v>0</v>
      </c>
      <c r="BY8" s="19">
        <v>0</v>
      </c>
      <c r="BZ8" s="17"/>
      <c r="CA8" s="19">
        <v>0</v>
      </c>
      <c r="CB8" s="19">
        <v>1.3275181551796689</v>
      </c>
      <c r="CC8" s="19">
        <v>1.3275181551796689</v>
      </c>
      <c r="CD8" s="19">
        <v>1.3275181551796689</v>
      </c>
      <c r="CE8" s="19">
        <v>1.3275181551796689</v>
      </c>
      <c r="CF8" s="19">
        <v>1.3275181551796689</v>
      </c>
      <c r="CG8" s="19">
        <v>1.3275181551796689</v>
      </c>
      <c r="CH8" s="19">
        <v>1.3275181551796689</v>
      </c>
      <c r="CI8" s="19">
        <v>6.1362169517887526E-2</v>
      </c>
      <c r="CJ8" s="19">
        <v>0</v>
      </c>
      <c r="CK8" s="19">
        <v>0</v>
      </c>
      <c r="CL8" s="19">
        <v>0</v>
      </c>
      <c r="CM8" s="19">
        <v>0</v>
      </c>
      <c r="CN8" s="19">
        <v>0</v>
      </c>
      <c r="CO8" s="19">
        <v>0</v>
      </c>
      <c r="CP8" s="19">
        <v>0</v>
      </c>
      <c r="CQ8" s="19">
        <v>0</v>
      </c>
      <c r="CR8" s="19">
        <v>0</v>
      </c>
      <c r="CS8" s="19">
        <v>0</v>
      </c>
      <c r="CT8" s="19">
        <v>0</v>
      </c>
      <c r="CU8" s="19">
        <v>0</v>
      </c>
      <c r="CV8" s="19">
        <v>0</v>
      </c>
      <c r="CW8" s="19">
        <v>0</v>
      </c>
      <c r="CX8" s="19">
        <v>0</v>
      </c>
      <c r="CY8" s="19">
        <v>0</v>
      </c>
      <c r="CZ8" s="19">
        <v>0</v>
      </c>
      <c r="DA8" s="17"/>
      <c r="DB8" s="19">
        <v>0</v>
      </c>
      <c r="DC8" s="19">
        <v>5902.2090176163747</v>
      </c>
      <c r="DD8" s="19">
        <v>5902.2090176163747</v>
      </c>
      <c r="DE8" s="19">
        <v>5902.2090176163747</v>
      </c>
      <c r="DF8" s="19">
        <v>5902.2090176163747</v>
      </c>
      <c r="DG8" s="19">
        <v>5902.2090176163747</v>
      </c>
      <c r="DH8" s="19">
        <v>5902.2090176163747</v>
      </c>
      <c r="DI8" s="19">
        <v>5902.2090176163747</v>
      </c>
      <c r="DJ8" s="19">
        <v>272.81913159218777</v>
      </c>
      <c r="DK8" s="19">
        <v>0</v>
      </c>
      <c r="DL8" s="19">
        <v>0</v>
      </c>
      <c r="DM8" s="19">
        <v>0</v>
      </c>
      <c r="DN8" s="19">
        <v>0</v>
      </c>
      <c r="DO8" s="19">
        <v>0</v>
      </c>
      <c r="DP8" s="19">
        <v>0</v>
      </c>
      <c r="DQ8" s="19">
        <v>0</v>
      </c>
      <c r="DR8" s="19">
        <v>0</v>
      </c>
      <c r="DS8" s="19">
        <v>0</v>
      </c>
      <c r="DT8" s="19">
        <v>0</v>
      </c>
      <c r="DU8" s="19">
        <v>0</v>
      </c>
      <c r="DV8" s="19">
        <v>0</v>
      </c>
      <c r="DW8" s="19">
        <v>0</v>
      </c>
      <c r="DX8" s="19">
        <v>0</v>
      </c>
      <c r="DY8" s="19">
        <v>0</v>
      </c>
      <c r="DZ8" s="19">
        <v>0</v>
      </c>
      <c r="EA8" s="19">
        <v>0</v>
      </c>
      <c r="EB8" s="17"/>
      <c r="EC8" s="19">
        <v>0</v>
      </c>
      <c r="ED8" s="19">
        <v>1.1377397689317625</v>
      </c>
      <c r="EE8" s="19">
        <v>1.1377397689317625</v>
      </c>
      <c r="EF8" s="19">
        <v>1.1377397689317625</v>
      </c>
      <c r="EG8" s="19">
        <v>1.1377397689317625</v>
      </c>
      <c r="EH8" s="19">
        <v>1.1377397689317625</v>
      </c>
      <c r="EI8" s="19">
        <v>1.1377397689317625</v>
      </c>
      <c r="EJ8" s="19">
        <v>1.1377397689317625</v>
      </c>
      <c r="EK8" s="19">
        <v>5.2590000593238005E-2</v>
      </c>
      <c r="EL8" s="19">
        <v>0</v>
      </c>
      <c r="EM8" s="19">
        <v>0</v>
      </c>
      <c r="EN8" s="19">
        <v>0</v>
      </c>
      <c r="EO8" s="19">
        <v>0</v>
      </c>
      <c r="EP8" s="19">
        <v>0</v>
      </c>
      <c r="EQ8" s="19">
        <v>0</v>
      </c>
      <c r="ER8" s="19">
        <v>0</v>
      </c>
      <c r="ES8" s="19">
        <v>0</v>
      </c>
      <c r="ET8" s="19">
        <v>0</v>
      </c>
      <c r="EU8" s="19">
        <v>0</v>
      </c>
      <c r="EV8" s="19">
        <v>0</v>
      </c>
      <c r="EW8" s="19">
        <v>0</v>
      </c>
      <c r="EX8" s="19">
        <v>0</v>
      </c>
      <c r="EY8" s="19">
        <v>0</v>
      </c>
      <c r="EZ8" s="19">
        <v>0</v>
      </c>
      <c r="FA8" s="19">
        <v>0</v>
      </c>
      <c r="FB8" s="19">
        <v>0</v>
      </c>
    </row>
    <row r="9" spans="2:158">
      <c r="B9" s="17">
        <v>91002</v>
      </c>
      <c r="C9" s="17" t="s">
        <v>46</v>
      </c>
      <c r="D9" s="17" t="s">
        <v>76</v>
      </c>
      <c r="E9" s="17" t="s">
        <v>77</v>
      </c>
      <c r="F9" s="17" t="s">
        <v>70</v>
      </c>
      <c r="G9" s="26" t="s">
        <v>48</v>
      </c>
      <c r="H9" s="26">
        <v>2016</v>
      </c>
      <c r="I9" s="17"/>
      <c r="J9" s="38"/>
      <c r="K9" s="39"/>
      <c r="L9" s="17"/>
      <c r="M9" s="17"/>
      <c r="N9" s="17"/>
      <c r="O9" s="17"/>
      <c r="P9" s="17"/>
      <c r="Q9" s="17"/>
      <c r="R9" s="17"/>
      <c r="S9" s="39" t="s">
        <v>59</v>
      </c>
      <c r="T9" s="17" t="s">
        <v>63</v>
      </c>
      <c r="U9" s="18">
        <v>42716</v>
      </c>
      <c r="V9" s="18">
        <v>42716</v>
      </c>
      <c r="W9" s="18">
        <v>42716</v>
      </c>
      <c r="X9" s="19" t="s">
        <v>71</v>
      </c>
      <c r="Y9" s="19">
        <v>55</v>
      </c>
      <c r="Z9" s="39" t="s">
        <v>59</v>
      </c>
      <c r="AA9" s="19">
        <v>1203.24</v>
      </c>
      <c r="AB9" s="20">
        <v>42766</v>
      </c>
      <c r="AC9" s="17"/>
      <c r="AD9" s="39" t="s">
        <v>49</v>
      </c>
      <c r="AE9" s="17"/>
      <c r="AF9" s="17"/>
      <c r="AG9" s="17"/>
      <c r="AH9" s="19">
        <v>7344.5399999999991</v>
      </c>
      <c r="AI9" s="19">
        <v>1.56</v>
      </c>
      <c r="AJ9" s="17">
        <v>0</v>
      </c>
      <c r="AK9" s="25">
        <v>0.83958823028506646</v>
      </c>
      <c r="AL9" s="25">
        <v>0.59638206200018329</v>
      </c>
      <c r="AM9" s="25">
        <v>0.88785311651886767</v>
      </c>
      <c r="AN9" s="25">
        <v>0.85704271877003346</v>
      </c>
      <c r="AO9" s="17">
        <v>0</v>
      </c>
      <c r="AP9" s="19">
        <v>6166.3893408578815</v>
      </c>
      <c r="AQ9" s="19">
        <v>0.93035601672028601</v>
      </c>
      <c r="AR9" s="19">
        <v>6166.3893408578815</v>
      </c>
      <c r="AS9" s="19">
        <v>0.93035601672028601</v>
      </c>
      <c r="AT9" s="17">
        <v>0</v>
      </c>
      <c r="AU9" s="19">
        <v>5474.8479939493964</v>
      </c>
      <c r="AV9" s="19">
        <v>0.79735484999401263</v>
      </c>
      <c r="AW9" s="19">
        <v>5474.8479939493964</v>
      </c>
      <c r="AX9" s="19">
        <v>0.79735484999401263</v>
      </c>
      <c r="AY9" s="17"/>
      <c r="AZ9" s="19">
        <v>0</v>
      </c>
      <c r="BA9" s="19">
        <v>6166.3893408578815</v>
      </c>
      <c r="BB9" s="19">
        <v>6166.3893408578815</v>
      </c>
      <c r="BC9" s="19">
        <v>6166.3893408578815</v>
      </c>
      <c r="BD9" s="19">
        <v>6166.3893408578815</v>
      </c>
      <c r="BE9" s="19">
        <v>6166.3893408578815</v>
      </c>
      <c r="BF9" s="19">
        <v>6166.3893408578815</v>
      </c>
      <c r="BG9" s="19">
        <v>5652.6595928104161</v>
      </c>
      <c r="BH9" s="19">
        <v>1781.9193041194762</v>
      </c>
      <c r="BI9" s="19">
        <v>0</v>
      </c>
      <c r="BJ9" s="19">
        <v>0</v>
      </c>
      <c r="BK9" s="19">
        <v>0</v>
      </c>
      <c r="BL9" s="19">
        <v>0</v>
      </c>
      <c r="BM9" s="19">
        <v>0</v>
      </c>
      <c r="BN9" s="19">
        <v>0</v>
      </c>
      <c r="BO9" s="19">
        <v>0</v>
      </c>
      <c r="BP9" s="19">
        <v>0</v>
      </c>
      <c r="BQ9" s="19">
        <v>0</v>
      </c>
      <c r="BR9" s="19">
        <v>0</v>
      </c>
      <c r="BS9" s="19">
        <v>0</v>
      </c>
      <c r="BT9" s="19">
        <v>0</v>
      </c>
      <c r="BU9" s="19">
        <v>0</v>
      </c>
      <c r="BV9" s="19">
        <v>0</v>
      </c>
      <c r="BW9" s="19">
        <v>0</v>
      </c>
      <c r="BX9" s="19">
        <v>0</v>
      </c>
      <c r="BY9" s="19">
        <v>0</v>
      </c>
      <c r="BZ9" s="17"/>
      <c r="CA9" s="19">
        <v>0</v>
      </c>
      <c r="CB9" s="19">
        <v>0.93035601672028601</v>
      </c>
      <c r="CC9" s="19">
        <v>0.93035601672028601</v>
      </c>
      <c r="CD9" s="19">
        <v>0.93035601672028601</v>
      </c>
      <c r="CE9" s="19">
        <v>0.93035601672028601</v>
      </c>
      <c r="CF9" s="19">
        <v>0.93035601672028601</v>
      </c>
      <c r="CG9" s="19">
        <v>0.93035601672028601</v>
      </c>
      <c r="CH9" s="19">
        <v>0.85267583849517514</v>
      </c>
      <c r="CI9" s="19">
        <v>0.26746318632696997</v>
      </c>
      <c r="CJ9" s="19">
        <v>0</v>
      </c>
      <c r="CK9" s="19">
        <v>0</v>
      </c>
      <c r="CL9" s="19">
        <v>0</v>
      </c>
      <c r="CM9" s="19">
        <v>0</v>
      </c>
      <c r="CN9" s="19">
        <v>0</v>
      </c>
      <c r="CO9" s="19">
        <v>0</v>
      </c>
      <c r="CP9" s="19">
        <v>0</v>
      </c>
      <c r="CQ9" s="19">
        <v>0</v>
      </c>
      <c r="CR9" s="19">
        <v>0</v>
      </c>
      <c r="CS9" s="19">
        <v>0</v>
      </c>
      <c r="CT9" s="19">
        <v>0</v>
      </c>
      <c r="CU9" s="19">
        <v>0</v>
      </c>
      <c r="CV9" s="19">
        <v>0</v>
      </c>
      <c r="CW9" s="19">
        <v>0</v>
      </c>
      <c r="CX9" s="19">
        <v>0</v>
      </c>
      <c r="CY9" s="19">
        <v>0</v>
      </c>
      <c r="CZ9" s="19">
        <v>0</v>
      </c>
      <c r="DA9" s="17"/>
      <c r="DB9" s="19">
        <v>0</v>
      </c>
      <c r="DC9" s="19">
        <v>5474.8479939493964</v>
      </c>
      <c r="DD9" s="19">
        <v>5474.8479939493964</v>
      </c>
      <c r="DE9" s="19">
        <v>5474.8479939493964</v>
      </c>
      <c r="DF9" s="19">
        <v>5474.8479939493964</v>
      </c>
      <c r="DG9" s="19">
        <v>5474.8479939493964</v>
      </c>
      <c r="DH9" s="19">
        <v>5474.8479939493964</v>
      </c>
      <c r="DI9" s="19">
        <v>5018.7314360970013</v>
      </c>
      <c r="DJ9" s="19">
        <v>1582.0826075476089</v>
      </c>
      <c r="DK9" s="19">
        <v>0</v>
      </c>
      <c r="DL9" s="19">
        <v>0</v>
      </c>
      <c r="DM9" s="19">
        <v>0</v>
      </c>
      <c r="DN9" s="19">
        <v>0</v>
      </c>
      <c r="DO9" s="19">
        <v>0</v>
      </c>
      <c r="DP9" s="19">
        <v>0</v>
      </c>
      <c r="DQ9" s="19">
        <v>0</v>
      </c>
      <c r="DR9" s="19">
        <v>0</v>
      </c>
      <c r="DS9" s="19">
        <v>0</v>
      </c>
      <c r="DT9" s="19">
        <v>0</v>
      </c>
      <c r="DU9" s="19">
        <v>0</v>
      </c>
      <c r="DV9" s="19">
        <v>0</v>
      </c>
      <c r="DW9" s="19">
        <v>0</v>
      </c>
      <c r="DX9" s="19">
        <v>0</v>
      </c>
      <c r="DY9" s="19">
        <v>0</v>
      </c>
      <c r="DZ9" s="19">
        <v>0</v>
      </c>
      <c r="EA9" s="19">
        <v>0</v>
      </c>
      <c r="EB9" s="17"/>
      <c r="EC9" s="19">
        <v>0</v>
      </c>
      <c r="ED9" s="19">
        <v>0.79735484999401263</v>
      </c>
      <c r="EE9" s="19">
        <v>0.79735484999401263</v>
      </c>
      <c r="EF9" s="19">
        <v>0.79735484999401263</v>
      </c>
      <c r="EG9" s="19">
        <v>0.79735484999401263</v>
      </c>
      <c r="EH9" s="19">
        <v>0.79735484999401263</v>
      </c>
      <c r="EI9" s="19">
        <v>0.79735484999401263</v>
      </c>
      <c r="EJ9" s="19">
        <v>0.73077961885342291</v>
      </c>
      <c r="EK9" s="19">
        <v>0.22922737638056245</v>
      </c>
      <c r="EL9" s="19">
        <v>0</v>
      </c>
      <c r="EM9" s="19">
        <v>0</v>
      </c>
      <c r="EN9" s="19">
        <v>0</v>
      </c>
      <c r="EO9" s="19">
        <v>0</v>
      </c>
      <c r="EP9" s="19">
        <v>0</v>
      </c>
      <c r="EQ9" s="19">
        <v>0</v>
      </c>
      <c r="ER9" s="19">
        <v>0</v>
      </c>
      <c r="ES9" s="19">
        <v>0</v>
      </c>
      <c r="ET9" s="19">
        <v>0</v>
      </c>
      <c r="EU9" s="19">
        <v>0</v>
      </c>
      <c r="EV9" s="19">
        <v>0</v>
      </c>
      <c r="EW9" s="19">
        <v>0</v>
      </c>
      <c r="EX9" s="19">
        <v>0</v>
      </c>
      <c r="EY9" s="19">
        <v>0</v>
      </c>
      <c r="EZ9" s="19">
        <v>0</v>
      </c>
      <c r="FA9" s="19">
        <v>0</v>
      </c>
      <c r="FB9" s="19">
        <v>0</v>
      </c>
    </row>
    <row r="10" spans="2:158">
      <c r="B10" s="17">
        <v>91003</v>
      </c>
      <c r="C10" s="17" t="s">
        <v>46</v>
      </c>
      <c r="D10" s="17" t="s">
        <v>76</v>
      </c>
      <c r="E10" s="17" t="s">
        <v>77</v>
      </c>
      <c r="F10" s="17" t="s">
        <v>70</v>
      </c>
      <c r="G10" s="26" t="s">
        <v>48</v>
      </c>
      <c r="H10" s="26">
        <v>2016</v>
      </c>
      <c r="I10" s="17"/>
      <c r="J10" s="38"/>
      <c r="K10" s="39"/>
      <c r="L10" s="17"/>
      <c r="M10" s="17"/>
      <c r="N10" s="17"/>
      <c r="O10" s="17"/>
      <c r="P10" s="17"/>
      <c r="Q10" s="17"/>
      <c r="R10" s="17"/>
      <c r="S10" s="39" t="s">
        <v>59</v>
      </c>
      <c r="T10" s="17" t="s">
        <v>63</v>
      </c>
      <c r="U10" s="18">
        <v>42717</v>
      </c>
      <c r="V10" s="18">
        <v>42717</v>
      </c>
      <c r="W10" s="18">
        <v>42717</v>
      </c>
      <c r="X10" s="19" t="s">
        <v>71</v>
      </c>
      <c r="Y10" s="19">
        <v>19</v>
      </c>
      <c r="Z10" s="39" t="s">
        <v>59</v>
      </c>
      <c r="AA10" s="19">
        <v>446</v>
      </c>
      <c r="AB10" s="20">
        <v>42766</v>
      </c>
      <c r="AC10" s="17"/>
      <c r="AD10" s="39" t="s">
        <v>49</v>
      </c>
      <c r="AE10" s="17"/>
      <c r="AF10" s="17"/>
      <c r="AG10" s="17"/>
      <c r="AH10" s="19">
        <v>2778.5299999999997</v>
      </c>
      <c r="AI10" s="19">
        <v>1.1300000000000001</v>
      </c>
      <c r="AJ10" s="17">
        <v>0</v>
      </c>
      <c r="AK10" s="25">
        <v>0.87212049669198632</v>
      </c>
      <c r="AL10" s="25">
        <v>0.61898876017245685</v>
      </c>
      <c r="AM10" s="25">
        <v>0.88785311651886767</v>
      </c>
      <c r="AN10" s="25">
        <v>0.85704271877003346</v>
      </c>
      <c r="AO10" s="17">
        <v>0</v>
      </c>
      <c r="AP10" s="19">
        <v>2423.2129636735845</v>
      </c>
      <c r="AQ10" s="19">
        <v>0.6994572989948763</v>
      </c>
      <c r="AR10" s="19">
        <v>2423.2129636735845</v>
      </c>
      <c r="AS10" s="19">
        <v>0.6994572989948763</v>
      </c>
      <c r="AT10" s="17">
        <v>0</v>
      </c>
      <c r="AU10" s="19">
        <v>2151.4571817865135</v>
      </c>
      <c r="AV10" s="19">
        <v>0.59946478519411295</v>
      </c>
      <c r="AW10" s="19">
        <v>2151.4571817865135</v>
      </c>
      <c r="AX10" s="19">
        <v>0.59946478519411295</v>
      </c>
      <c r="AY10" s="17"/>
      <c r="AZ10" s="19">
        <v>0</v>
      </c>
      <c r="BA10" s="19">
        <v>2423.2129636735845</v>
      </c>
      <c r="BB10" s="19">
        <v>2423.2129636735845</v>
      </c>
      <c r="BC10" s="19">
        <v>2423.2129636735845</v>
      </c>
      <c r="BD10" s="19">
        <v>2423.2129636735845</v>
      </c>
      <c r="BE10" s="19">
        <v>2423.2129636735845</v>
      </c>
      <c r="BF10" s="19">
        <v>2423.2129636735845</v>
      </c>
      <c r="BG10" s="19">
        <v>2423.2129636735845</v>
      </c>
      <c r="BH10" s="19">
        <v>783.60882729303216</v>
      </c>
      <c r="BI10" s="19">
        <v>0</v>
      </c>
      <c r="BJ10" s="19">
        <v>0</v>
      </c>
      <c r="BK10" s="19">
        <v>0</v>
      </c>
      <c r="BL10" s="19">
        <v>0</v>
      </c>
      <c r="BM10" s="19">
        <v>0</v>
      </c>
      <c r="BN10" s="19">
        <v>0</v>
      </c>
      <c r="BO10" s="19">
        <v>0</v>
      </c>
      <c r="BP10" s="19">
        <v>0</v>
      </c>
      <c r="BQ10" s="19">
        <v>0</v>
      </c>
      <c r="BR10" s="19">
        <v>0</v>
      </c>
      <c r="BS10" s="19">
        <v>0</v>
      </c>
      <c r="BT10" s="19">
        <v>0</v>
      </c>
      <c r="BU10" s="19">
        <v>0</v>
      </c>
      <c r="BV10" s="19">
        <v>0</v>
      </c>
      <c r="BW10" s="19">
        <v>0</v>
      </c>
      <c r="BX10" s="19">
        <v>0</v>
      </c>
      <c r="BY10" s="19">
        <v>0</v>
      </c>
      <c r="BZ10" s="17"/>
      <c r="CA10" s="19">
        <v>0</v>
      </c>
      <c r="CB10" s="19">
        <v>0.6994572989948763</v>
      </c>
      <c r="CC10" s="19">
        <v>0.6994572989948763</v>
      </c>
      <c r="CD10" s="19">
        <v>0.6994572989948763</v>
      </c>
      <c r="CE10" s="19">
        <v>0.6994572989948763</v>
      </c>
      <c r="CF10" s="19">
        <v>0.6994572989948763</v>
      </c>
      <c r="CG10" s="19">
        <v>0.6994572989948763</v>
      </c>
      <c r="CH10" s="19">
        <v>0.6994572989948763</v>
      </c>
      <c r="CI10" s="19">
        <v>0.22636596640457129</v>
      </c>
      <c r="CJ10" s="19">
        <v>0</v>
      </c>
      <c r="CK10" s="19">
        <v>0</v>
      </c>
      <c r="CL10" s="19">
        <v>0</v>
      </c>
      <c r="CM10" s="19">
        <v>0</v>
      </c>
      <c r="CN10" s="19">
        <v>0</v>
      </c>
      <c r="CO10" s="19">
        <v>0</v>
      </c>
      <c r="CP10" s="19">
        <v>0</v>
      </c>
      <c r="CQ10" s="19">
        <v>0</v>
      </c>
      <c r="CR10" s="19">
        <v>0</v>
      </c>
      <c r="CS10" s="19">
        <v>0</v>
      </c>
      <c r="CT10" s="19">
        <v>0</v>
      </c>
      <c r="CU10" s="19">
        <v>0</v>
      </c>
      <c r="CV10" s="19">
        <v>0</v>
      </c>
      <c r="CW10" s="19">
        <v>0</v>
      </c>
      <c r="CX10" s="19">
        <v>0</v>
      </c>
      <c r="CY10" s="19">
        <v>0</v>
      </c>
      <c r="CZ10" s="19">
        <v>0</v>
      </c>
      <c r="DA10" s="17"/>
      <c r="DB10" s="19">
        <v>0</v>
      </c>
      <c r="DC10" s="19">
        <v>2151.4571817865135</v>
      </c>
      <c r="DD10" s="19">
        <v>2151.4571817865135</v>
      </c>
      <c r="DE10" s="19">
        <v>2151.4571817865135</v>
      </c>
      <c r="DF10" s="19">
        <v>2151.4571817865135</v>
      </c>
      <c r="DG10" s="19">
        <v>2151.4571817865135</v>
      </c>
      <c r="DH10" s="19">
        <v>2151.4571817865135</v>
      </c>
      <c r="DI10" s="19">
        <v>2151.4571817865135</v>
      </c>
      <c r="DJ10" s="19">
        <v>695.72953944381379</v>
      </c>
      <c r="DK10" s="19">
        <v>0</v>
      </c>
      <c r="DL10" s="19">
        <v>0</v>
      </c>
      <c r="DM10" s="19">
        <v>0</v>
      </c>
      <c r="DN10" s="19">
        <v>0</v>
      </c>
      <c r="DO10" s="19">
        <v>0</v>
      </c>
      <c r="DP10" s="19">
        <v>0</v>
      </c>
      <c r="DQ10" s="19">
        <v>0</v>
      </c>
      <c r="DR10" s="19">
        <v>0</v>
      </c>
      <c r="DS10" s="19">
        <v>0</v>
      </c>
      <c r="DT10" s="19">
        <v>0</v>
      </c>
      <c r="DU10" s="19">
        <v>0</v>
      </c>
      <c r="DV10" s="19">
        <v>0</v>
      </c>
      <c r="DW10" s="19">
        <v>0</v>
      </c>
      <c r="DX10" s="19">
        <v>0</v>
      </c>
      <c r="DY10" s="19">
        <v>0</v>
      </c>
      <c r="DZ10" s="19">
        <v>0</v>
      </c>
      <c r="EA10" s="19">
        <v>0</v>
      </c>
      <c r="EB10" s="17"/>
      <c r="EC10" s="19">
        <v>0</v>
      </c>
      <c r="ED10" s="19">
        <v>0.59946478519411295</v>
      </c>
      <c r="EE10" s="19">
        <v>0.59946478519411295</v>
      </c>
      <c r="EF10" s="19">
        <v>0.59946478519411295</v>
      </c>
      <c r="EG10" s="19">
        <v>0.59946478519411295</v>
      </c>
      <c r="EH10" s="19">
        <v>0.59946478519411295</v>
      </c>
      <c r="EI10" s="19">
        <v>0.59946478519411295</v>
      </c>
      <c r="EJ10" s="19">
        <v>0.59946478519411295</v>
      </c>
      <c r="EK10" s="19">
        <v>0.19400530328437984</v>
      </c>
      <c r="EL10" s="19">
        <v>0</v>
      </c>
      <c r="EM10" s="19">
        <v>0</v>
      </c>
      <c r="EN10" s="19">
        <v>0</v>
      </c>
      <c r="EO10" s="19">
        <v>0</v>
      </c>
      <c r="EP10" s="19">
        <v>0</v>
      </c>
      <c r="EQ10" s="19">
        <v>0</v>
      </c>
      <c r="ER10" s="19">
        <v>0</v>
      </c>
      <c r="ES10" s="19">
        <v>0</v>
      </c>
      <c r="ET10" s="19">
        <v>0</v>
      </c>
      <c r="EU10" s="19">
        <v>0</v>
      </c>
      <c r="EV10" s="19">
        <v>0</v>
      </c>
      <c r="EW10" s="19">
        <v>0</v>
      </c>
      <c r="EX10" s="19">
        <v>0</v>
      </c>
      <c r="EY10" s="19">
        <v>0</v>
      </c>
      <c r="EZ10" s="19">
        <v>0</v>
      </c>
      <c r="FA10" s="19">
        <v>0</v>
      </c>
      <c r="FB10" s="19">
        <v>0</v>
      </c>
    </row>
    <row r="11" spans="2:158">
      <c r="B11" s="17">
        <v>91004</v>
      </c>
      <c r="C11" s="17" t="s">
        <v>46</v>
      </c>
      <c r="D11" s="17" t="s">
        <v>76</v>
      </c>
      <c r="E11" s="17" t="s">
        <v>77</v>
      </c>
      <c r="F11" s="17" t="s">
        <v>70</v>
      </c>
      <c r="G11" s="26" t="s">
        <v>48</v>
      </c>
      <c r="H11" s="26">
        <v>2016</v>
      </c>
      <c r="I11" s="17"/>
      <c r="J11" s="38"/>
      <c r="K11" s="39"/>
      <c r="L11" s="17"/>
      <c r="M11" s="17"/>
      <c r="N11" s="17"/>
      <c r="O11" s="17"/>
      <c r="P11" s="17"/>
      <c r="Q11" s="17"/>
      <c r="R11" s="17"/>
      <c r="S11" s="39" t="s">
        <v>59</v>
      </c>
      <c r="T11" s="17" t="s">
        <v>63</v>
      </c>
      <c r="U11" s="18">
        <v>42718</v>
      </c>
      <c r="V11" s="18">
        <v>42718</v>
      </c>
      <c r="W11" s="18">
        <v>42718</v>
      </c>
      <c r="X11" s="19" t="s">
        <v>71</v>
      </c>
      <c r="Y11" s="19">
        <v>37</v>
      </c>
      <c r="Z11" s="39" t="s">
        <v>59</v>
      </c>
      <c r="AA11" s="19">
        <v>812</v>
      </c>
      <c r="AB11" s="20">
        <v>42766</v>
      </c>
      <c r="AC11" s="17"/>
      <c r="AD11" s="39" t="s">
        <v>49</v>
      </c>
      <c r="AE11" s="17"/>
      <c r="AF11" s="17"/>
      <c r="AG11" s="17"/>
      <c r="AH11" s="19">
        <v>8037.98</v>
      </c>
      <c r="AI11" s="19">
        <v>2.08</v>
      </c>
      <c r="AJ11" s="17">
        <v>0</v>
      </c>
      <c r="AK11" s="25">
        <v>0.81467304542040253</v>
      </c>
      <c r="AL11" s="25">
        <v>0.57856825125720457</v>
      </c>
      <c r="AM11" s="25">
        <v>0.88785311651886767</v>
      </c>
      <c r="AN11" s="25">
        <v>0.85704271877003357</v>
      </c>
      <c r="AO11" s="17">
        <v>0</v>
      </c>
      <c r="AP11" s="19">
        <v>6548.325645628287</v>
      </c>
      <c r="AQ11" s="19">
        <v>1.2034219626149856</v>
      </c>
      <c r="AR11" s="19">
        <v>6548.325645628287</v>
      </c>
      <c r="AS11" s="19">
        <v>1.2034219626149856</v>
      </c>
      <c r="AT11" s="17">
        <v>0</v>
      </c>
      <c r="AU11" s="19">
        <v>5813.951332451501</v>
      </c>
      <c r="AV11" s="19">
        <v>1.0313840306671169</v>
      </c>
      <c r="AW11" s="19">
        <v>5813.951332451501</v>
      </c>
      <c r="AX11" s="19">
        <v>1.0313840306671169</v>
      </c>
      <c r="AY11" s="17"/>
      <c r="AZ11" s="19">
        <v>0</v>
      </c>
      <c r="BA11" s="19">
        <v>6548.325645628287</v>
      </c>
      <c r="BB11" s="19">
        <v>6548.325645628287</v>
      </c>
      <c r="BC11" s="19">
        <v>6548.325645628287</v>
      </c>
      <c r="BD11" s="19">
        <v>6548.325645628287</v>
      </c>
      <c r="BE11" s="19">
        <v>6548.325645628287</v>
      </c>
      <c r="BF11" s="19">
        <v>6548.325645628287</v>
      </c>
      <c r="BG11" s="19">
        <v>6548.325645628287</v>
      </c>
      <c r="BH11" s="19">
        <v>2401.5795305760362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0</v>
      </c>
      <c r="BO11" s="19">
        <v>0</v>
      </c>
      <c r="BP11" s="19">
        <v>0</v>
      </c>
      <c r="BQ11" s="19">
        <v>0</v>
      </c>
      <c r="BR11" s="19">
        <v>0</v>
      </c>
      <c r="BS11" s="19">
        <v>0</v>
      </c>
      <c r="BT11" s="19">
        <v>0</v>
      </c>
      <c r="BU11" s="19">
        <v>0</v>
      </c>
      <c r="BV11" s="19">
        <v>0</v>
      </c>
      <c r="BW11" s="19">
        <v>0</v>
      </c>
      <c r="BX11" s="19">
        <v>0</v>
      </c>
      <c r="BY11" s="19">
        <v>0</v>
      </c>
      <c r="BZ11" s="17"/>
      <c r="CA11" s="19">
        <v>0</v>
      </c>
      <c r="CB11" s="19">
        <v>1.2034219626149856</v>
      </c>
      <c r="CC11" s="19">
        <v>1.2034219626149856</v>
      </c>
      <c r="CD11" s="19">
        <v>1.2034219626149856</v>
      </c>
      <c r="CE11" s="19">
        <v>1.2034219626149856</v>
      </c>
      <c r="CF11" s="19">
        <v>1.2034219626149856</v>
      </c>
      <c r="CG11" s="19">
        <v>1.2034219626149856</v>
      </c>
      <c r="CH11" s="19">
        <v>1.2034219626149856</v>
      </c>
      <c r="CI11" s="19">
        <v>0.44127221377182935</v>
      </c>
      <c r="CJ11" s="19">
        <v>0</v>
      </c>
      <c r="CK11" s="19">
        <v>0</v>
      </c>
      <c r="CL11" s="19">
        <v>0</v>
      </c>
      <c r="CM11" s="19">
        <v>0</v>
      </c>
      <c r="CN11" s="19">
        <v>0</v>
      </c>
      <c r="CO11" s="19">
        <v>0</v>
      </c>
      <c r="CP11" s="19">
        <v>0</v>
      </c>
      <c r="CQ11" s="19">
        <v>0</v>
      </c>
      <c r="CR11" s="19">
        <v>0</v>
      </c>
      <c r="CS11" s="19">
        <v>0</v>
      </c>
      <c r="CT11" s="19">
        <v>0</v>
      </c>
      <c r="CU11" s="19">
        <v>0</v>
      </c>
      <c r="CV11" s="19">
        <v>0</v>
      </c>
      <c r="CW11" s="19">
        <v>0</v>
      </c>
      <c r="CX11" s="19">
        <v>0</v>
      </c>
      <c r="CY11" s="19">
        <v>0</v>
      </c>
      <c r="CZ11" s="19">
        <v>0</v>
      </c>
      <c r="DA11" s="17"/>
      <c r="DB11" s="19">
        <v>0</v>
      </c>
      <c r="DC11" s="19">
        <v>5813.951332451501</v>
      </c>
      <c r="DD11" s="19">
        <v>5813.951332451501</v>
      </c>
      <c r="DE11" s="19">
        <v>5813.951332451501</v>
      </c>
      <c r="DF11" s="19">
        <v>5813.951332451501</v>
      </c>
      <c r="DG11" s="19">
        <v>5813.951332451501</v>
      </c>
      <c r="DH11" s="19">
        <v>5813.951332451501</v>
      </c>
      <c r="DI11" s="19">
        <v>5813.951332451501</v>
      </c>
      <c r="DJ11" s="19">
        <v>2132.249870789853</v>
      </c>
      <c r="DK11" s="19">
        <v>0</v>
      </c>
      <c r="DL11" s="19">
        <v>0</v>
      </c>
      <c r="DM11" s="19">
        <v>0</v>
      </c>
      <c r="DN11" s="19">
        <v>0</v>
      </c>
      <c r="DO11" s="19">
        <v>0</v>
      </c>
      <c r="DP11" s="19">
        <v>0</v>
      </c>
      <c r="DQ11" s="19">
        <v>0</v>
      </c>
      <c r="DR11" s="19">
        <v>0</v>
      </c>
      <c r="DS11" s="19">
        <v>0</v>
      </c>
      <c r="DT11" s="19">
        <v>0</v>
      </c>
      <c r="DU11" s="19">
        <v>0</v>
      </c>
      <c r="DV11" s="19">
        <v>0</v>
      </c>
      <c r="DW11" s="19">
        <v>0</v>
      </c>
      <c r="DX11" s="19">
        <v>0</v>
      </c>
      <c r="DY11" s="19">
        <v>0</v>
      </c>
      <c r="DZ11" s="19">
        <v>0</v>
      </c>
      <c r="EA11" s="19">
        <v>0</v>
      </c>
      <c r="EB11" s="17"/>
      <c r="EC11" s="19">
        <v>0</v>
      </c>
      <c r="ED11" s="19">
        <v>1.0313840306671169</v>
      </c>
      <c r="EE11" s="19">
        <v>1.0313840306671169</v>
      </c>
      <c r="EF11" s="19">
        <v>1.0313840306671169</v>
      </c>
      <c r="EG11" s="19">
        <v>1.0313840306671169</v>
      </c>
      <c r="EH11" s="19">
        <v>1.0313840306671169</v>
      </c>
      <c r="EI11" s="19">
        <v>1.0313840306671169</v>
      </c>
      <c r="EJ11" s="19">
        <v>1.0313840306671169</v>
      </c>
      <c r="EK11" s="19">
        <v>0.37818913780868008</v>
      </c>
      <c r="EL11" s="19">
        <v>0</v>
      </c>
      <c r="EM11" s="19">
        <v>0</v>
      </c>
      <c r="EN11" s="19">
        <v>0</v>
      </c>
      <c r="EO11" s="19">
        <v>0</v>
      </c>
      <c r="EP11" s="19">
        <v>0</v>
      </c>
      <c r="EQ11" s="19">
        <v>0</v>
      </c>
      <c r="ER11" s="19">
        <v>0</v>
      </c>
      <c r="ES11" s="19">
        <v>0</v>
      </c>
      <c r="ET11" s="19">
        <v>0</v>
      </c>
      <c r="EU11" s="19">
        <v>0</v>
      </c>
      <c r="EV11" s="19">
        <v>0</v>
      </c>
      <c r="EW11" s="19">
        <v>0</v>
      </c>
      <c r="EX11" s="19">
        <v>0</v>
      </c>
      <c r="EY11" s="19">
        <v>0</v>
      </c>
      <c r="EZ11" s="19">
        <v>0</v>
      </c>
      <c r="FA11" s="19">
        <v>0</v>
      </c>
      <c r="FB11" s="19">
        <v>0</v>
      </c>
    </row>
    <row r="12" spans="2:158">
      <c r="B12" s="17">
        <v>91005</v>
      </c>
      <c r="C12" s="17" t="s">
        <v>46</v>
      </c>
      <c r="D12" s="17" t="s">
        <v>76</v>
      </c>
      <c r="E12" s="17" t="s">
        <v>77</v>
      </c>
      <c r="F12" s="17" t="s">
        <v>70</v>
      </c>
      <c r="G12" s="26" t="s">
        <v>48</v>
      </c>
      <c r="H12" s="26">
        <v>2016</v>
      </c>
      <c r="I12" s="17"/>
      <c r="J12" s="38"/>
      <c r="K12" s="39"/>
      <c r="L12" s="17"/>
      <c r="M12" s="17"/>
      <c r="N12" s="17"/>
      <c r="O12" s="17"/>
      <c r="P12" s="17"/>
      <c r="Q12" s="17"/>
      <c r="R12" s="17"/>
      <c r="S12" s="39" t="s">
        <v>59</v>
      </c>
      <c r="T12" s="17" t="s">
        <v>63</v>
      </c>
      <c r="U12" s="18">
        <v>42718</v>
      </c>
      <c r="V12" s="18">
        <v>42718</v>
      </c>
      <c r="W12" s="18">
        <v>42718</v>
      </c>
      <c r="X12" s="19" t="s">
        <v>71</v>
      </c>
      <c r="Y12" s="19">
        <v>26</v>
      </c>
      <c r="Z12" s="39" t="s">
        <v>59</v>
      </c>
      <c r="AA12" s="19">
        <v>514</v>
      </c>
      <c r="AB12" s="20">
        <v>42766</v>
      </c>
      <c r="AC12" s="17"/>
      <c r="AD12" s="39" t="s">
        <v>49</v>
      </c>
      <c r="AE12" s="17"/>
      <c r="AF12" s="17"/>
      <c r="AG12" s="17"/>
      <c r="AH12" s="19">
        <v>2640.38</v>
      </c>
      <c r="AI12" s="19">
        <v>1.05</v>
      </c>
      <c r="AJ12" s="17">
        <v>0</v>
      </c>
      <c r="AK12" s="25">
        <v>0.85636520746695433</v>
      </c>
      <c r="AL12" s="25">
        <v>0.60435171673472443</v>
      </c>
      <c r="AM12" s="25">
        <v>0.88785311651886756</v>
      </c>
      <c r="AN12" s="25">
        <v>0.85704271877003357</v>
      </c>
      <c r="AO12" s="17">
        <v>0</v>
      </c>
      <c r="AP12" s="19">
        <v>2261.129566491597</v>
      </c>
      <c r="AQ12" s="19">
        <v>0.63456930257146071</v>
      </c>
      <c r="AR12" s="19">
        <v>2261.129566491597</v>
      </c>
      <c r="AS12" s="19">
        <v>0.63456930257146071</v>
      </c>
      <c r="AT12" s="17">
        <v>0</v>
      </c>
      <c r="AU12" s="19">
        <v>2007.5509324625204</v>
      </c>
      <c r="AV12" s="19">
        <v>0.54385300032384876</v>
      </c>
      <c r="AW12" s="19">
        <v>2007.5509324625204</v>
      </c>
      <c r="AX12" s="19">
        <v>0.54385300032384876</v>
      </c>
      <c r="AY12" s="17"/>
      <c r="AZ12" s="19">
        <v>0</v>
      </c>
      <c r="BA12" s="19">
        <v>2261.129566491597</v>
      </c>
      <c r="BB12" s="19">
        <v>2261.129566491597</v>
      </c>
      <c r="BC12" s="19">
        <v>2261.129566491597</v>
      </c>
      <c r="BD12" s="19">
        <v>2261.129566491597</v>
      </c>
      <c r="BE12" s="19">
        <v>2261.129566491597</v>
      </c>
      <c r="BF12" s="19">
        <v>2261.129566491597</v>
      </c>
      <c r="BG12" s="19">
        <v>1401.4687951968158</v>
      </c>
      <c r="BH12" s="19">
        <v>464.60859685716508</v>
      </c>
      <c r="BI12" s="19">
        <v>444.55294498619071</v>
      </c>
      <c r="BJ12" s="19">
        <v>406.55506330853723</v>
      </c>
      <c r="BK12" s="19">
        <v>180.33090002216923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9">
        <v>0</v>
      </c>
      <c r="BX12" s="19">
        <v>0</v>
      </c>
      <c r="BY12" s="19">
        <v>0</v>
      </c>
      <c r="BZ12" s="17"/>
      <c r="CA12" s="19">
        <v>0</v>
      </c>
      <c r="CB12" s="19">
        <v>0.63456930257146071</v>
      </c>
      <c r="CC12" s="19">
        <v>0.63456930257146071</v>
      </c>
      <c r="CD12" s="19">
        <v>0.63456930257146071</v>
      </c>
      <c r="CE12" s="19">
        <v>0.63456930257146071</v>
      </c>
      <c r="CF12" s="19">
        <v>0.63456930257146071</v>
      </c>
      <c r="CG12" s="19">
        <v>0.63456930257146071</v>
      </c>
      <c r="CH12" s="19">
        <v>0.40343842548964681</v>
      </c>
      <c r="CI12" s="19">
        <v>0.15155148755348002</v>
      </c>
      <c r="CJ12" s="19">
        <v>0.14564236051646343</v>
      </c>
      <c r="CK12" s="19">
        <v>0.13444679771873966</v>
      </c>
      <c r="CL12" s="19">
        <v>5.9635002059534634E-2</v>
      </c>
      <c r="CM12" s="19">
        <v>0</v>
      </c>
      <c r="CN12" s="19">
        <v>0</v>
      </c>
      <c r="CO12" s="19">
        <v>0</v>
      </c>
      <c r="CP12" s="19">
        <v>0</v>
      </c>
      <c r="CQ12" s="19">
        <v>0</v>
      </c>
      <c r="CR12" s="19">
        <v>0</v>
      </c>
      <c r="CS12" s="19">
        <v>0</v>
      </c>
      <c r="CT12" s="19">
        <v>0</v>
      </c>
      <c r="CU12" s="19">
        <v>0</v>
      </c>
      <c r="CV12" s="19">
        <v>0</v>
      </c>
      <c r="CW12" s="19">
        <v>0</v>
      </c>
      <c r="CX12" s="19">
        <v>0</v>
      </c>
      <c r="CY12" s="19">
        <v>0</v>
      </c>
      <c r="CZ12" s="19">
        <v>0</v>
      </c>
      <c r="DA12" s="17"/>
      <c r="DB12" s="19">
        <v>0</v>
      </c>
      <c r="DC12" s="19">
        <v>2007.5509324625204</v>
      </c>
      <c r="DD12" s="19">
        <v>2007.5509324625204</v>
      </c>
      <c r="DE12" s="19">
        <v>2007.5509324625204</v>
      </c>
      <c r="DF12" s="19">
        <v>2007.5509324625204</v>
      </c>
      <c r="DG12" s="19">
        <v>2007.5509324625204</v>
      </c>
      <c r="DH12" s="19">
        <v>2007.5509324625204</v>
      </c>
      <c r="DI12" s="19">
        <v>1244.2984375194355</v>
      </c>
      <c r="DJ12" s="19">
        <v>412.50419068109215</v>
      </c>
      <c r="DK12" s="19">
        <v>394.6977176636301</v>
      </c>
      <c r="DL12" s="19">
        <v>360.9611799950103</v>
      </c>
      <c r="DM12" s="19">
        <v>160.10735158933528</v>
      </c>
      <c r="DN12" s="19">
        <v>0</v>
      </c>
      <c r="DO12" s="19">
        <v>0</v>
      </c>
      <c r="DP12" s="19">
        <v>0</v>
      </c>
      <c r="DQ12" s="19">
        <v>0</v>
      </c>
      <c r="DR12" s="19">
        <v>0</v>
      </c>
      <c r="DS12" s="19">
        <v>0</v>
      </c>
      <c r="DT12" s="19">
        <v>0</v>
      </c>
      <c r="DU12" s="19">
        <v>0</v>
      </c>
      <c r="DV12" s="19">
        <v>0</v>
      </c>
      <c r="DW12" s="19">
        <v>0</v>
      </c>
      <c r="DX12" s="19">
        <v>0</v>
      </c>
      <c r="DY12" s="19">
        <v>0</v>
      </c>
      <c r="DZ12" s="19">
        <v>0</v>
      </c>
      <c r="EA12" s="19">
        <v>0</v>
      </c>
      <c r="EB12" s="17"/>
      <c r="EC12" s="19">
        <v>0</v>
      </c>
      <c r="ED12" s="19">
        <v>0.54385300032384876</v>
      </c>
      <c r="EE12" s="19">
        <v>0.54385300032384876</v>
      </c>
      <c r="EF12" s="19">
        <v>0.54385300032384876</v>
      </c>
      <c r="EG12" s="19">
        <v>0.54385300032384876</v>
      </c>
      <c r="EH12" s="19">
        <v>0.54385300032384876</v>
      </c>
      <c r="EI12" s="19">
        <v>0.54385300032384876</v>
      </c>
      <c r="EJ12" s="19">
        <v>0.34576396503794848</v>
      </c>
      <c r="EK12" s="19">
        <v>0.12988609892647743</v>
      </c>
      <c r="EL12" s="19">
        <v>0.12482172462511522</v>
      </c>
      <c r="EM12" s="19">
        <v>0.11522664904679339</v>
      </c>
      <c r="EN12" s="19">
        <v>5.1109744298960119E-2</v>
      </c>
      <c r="EO12" s="19">
        <v>0</v>
      </c>
      <c r="EP12" s="19">
        <v>0</v>
      </c>
      <c r="EQ12" s="19">
        <v>0</v>
      </c>
      <c r="ER12" s="19">
        <v>0</v>
      </c>
      <c r="ES12" s="19">
        <v>0</v>
      </c>
      <c r="ET12" s="19">
        <v>0</v>
      </c>
      <c r="EU12" s="19">
        <v>0</v>
      </c>
      <c r="EV12" s="19">
        <v>0</v>
      </c>
      <c r="EW12" s="19">
        <v>0</v>
      </c>
      <c r="EX12" s="19">
        <v>0</v>
      </c>
      <c r="EY12" s="19">
        <v>0</v>
      </c>
      <c r="EZ12" s="19">
        <v>0</v>
      </c>
      <c r="FA12" s="19">
        <v>0</v>
      </c>
      <c r="FB12" s="19">
        <v>0</v>
      </c>
    </row>
    <row r="13" spans="2:158">
      <c r="B13" s="17">
        <v>91006</v>
      </c>
      <c r="C13" s="17" t="s">
        <v>46</v>
      </c>
      <c r="D13" s="17" t="s">
        <v>76</v>
      </c>
      <c r="E13" s="17" t="s">
        <v>77</v>
      </c>
      <c r="F13" s="17" t="s">
        <v>70</v>
      </c>
      <c r="G13" s="26" t="s">
        <v>48</v>
      </c>
      <c r="H13" s="26">
        <v>2016</v>
      </c>
      <c r="I13" s="17"/>
      <c r="J13" s="38"/>
      <c r="K13" s="39"/>
      <c r="L13" s="17"/>
      <c r="M13" s="17"/>
      <c r="N13" s="17"/>
      <c r="O13" s="17"/>
      <c r="P13" s="17"/>
      <c r="Q13" s="17"/>
      <c r="R13" s="17"/>
      <c r="S13" s="39" t="s">
        <v>59</v>
      </c>
      <c r="T13" s="17" t="s">
        <v>63</v>
      </c>
      <c r="U13" s="18">
        <v>42718</v>
      </c>
      <c r="V13" s="18">
        <v>42718</v>
      </c>
      <c r="W13" s="18">
        <v>42718</v>
      </c>
      <c r="X13" s="19" t="s">
        <v>71</v>
      </c>
      <c r="Y13" s="19">
        <v>12</v>
      </c>
      <c r="Z13" s="39" t="s">
        <v>59</v>
      </c>
      <c r="AA13" s="19">
        <v>263</v>
      </c>
      <c r="AB13" s="20">
        <v>42766</v>
      </c>
      <c r="AC13" s="17"/>
      <c r="AD13" s="39" t="s">
        <v>49</v>
      </c>
      <c r="AE13" s="17"/>
      <c r="AF13" s="17"/>
      <c r="AG13" s="17"/>
      <c r="AH13" s="19">
        <v>1421.44</v>
      </c>
      <c r="AI13" s="19">
        <v>0.53</v>
      </c>
      <c r="AJ13" s="17">
        <v>0</v>
      </c>
      <c r="AK13" s="25">
        <v>0.87105317125867521</v>
      </c>
      <c r="AL13" s="25">
        <v>0.61985673692456111</v>
      </c>
      <c r="AM13" s="25">
        <v>0.88785311651886767</v>
      </c>
      <c r="AN13" s="25">
        <v>0.85704271877003346</v>
      </c>
      <c r="AO13" s="17">
        <v>0</v>
      </c>
      <c r="AP13" s="19">
        <v>1238.1498197539313</v>
      </c>
      <c r="AQ13" s="19">
        <v>0.32852407057001742</v>
      </c>
      <c r="AR13" s="19">
        <v>1238.1498197539313</v>
      </c>
      <c r="AS13" s="19">
        <v>0.32852407057001742</v>
      </c>
      <c r="AT13" s="17">
        <v>0</v>
      </c>
      <c r="AU13" s="19">
        <v>1099.2951761858021</v>
      </c>
      <c r="AV13" s="19">
        <v>0.28155916262272607</v>
      </c>
      <c r="AW13" s="19">
        <v>1099.2951761858021</v>
      </c>
      <c r="AX13" s="19">
        <v>0.28155916262272607</v>
      </c>
      <c r="AY13" s="17"/>
      <c r="AZ13" s="19">
        <v>0</v>
      </c>
      <c r="BA13" s="19">
        <v>1238.1498197539313</v>
      </c>
      <c r="BB13" s="19">
        <v>1238.1498197539313</v>
      </c>
      <c r="BC13" s="19">
        <v>1238.1498197539313</v>
      </c>
      <c r="BD13" s="19">
        <v>1238.1498197539313</v>
      </c>
      <c r="BE13" s="19">
        <v>1238.1498197539313</v>
      </c>
      <c r="BF13" s="19">
        <v>1238.1498197539313</v>
      </c>
      <c r="BG13" s="19">
        <v>1238.1498197539313</v>
      </c>
      <c r="BH13" s="19">
        <v>561.15608634650687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9">
        <v>0</v>
      </c>
      <c r="BX13" s="19">
        <v>0</v>
      </c>
      <c r="BY13" s="19">
        <v>0</v>
      </c>
      <c r="BZ13" s="17"/>
      <c r="CA13" s="19">
        <v>0</v>
      </c>
      <c r="CB13" s="19">
        <v>0.32852407057001742</v>
      </c>
      <c r="CC13" s="19">
        <v>0.32852407057001742</v>
      </c>
      <c r="CD13" s="19">
        <v>0.32852407057001742</v>
      </c>
      <c r="CE13" s="19">
        <v>0.32852407057001742</v>
      </c>
      <c r="CF13" s="19">
        <v>0.32852407057001742</v>
      </c>
      <c r="CG13" s="19">
        <v>0.32852407057001742</v>
      </c>
      <c r="CH13" s="19">
        <v>0.32852407057001742</v>
      </c>
      <c r="CI13" s="19">
        <v>0.14902403839230227</v>
      </c>
      <c r="CJ13" s="19">
        <v>0</v>
      </c>
      <c r="CK13" s="19">
        <v>0</v>
      </c>
      <c r="CL13" s="19">
        <v>0</v>
      </c>
      <c r="CM13" s="19">
        <v>0</v>
      </c>
      <c r="CN13" s="19">
        <v>0</v>
      </c>
      <c r="CO13" s="19">
        <v>0</v>
      </c>
      <c r="CP13" s="19">
        <v>0</v>
      </c>
      <c r="CQ13" s="19">
        <v>0</v>
      </c>
      <c r="CR13" s="19">
        <v>0</v>
      </c>
      <c r="CS13" s="19">
        <v>0</v>
      </c>
      <c r="CT13" s="19">
        <v>0</v>
      </c>
      <c r="CU13" s="19">
        <v>0</v>
      </c>
      <c r="CV13" s="19">
        <v>0</v>
      </c>
      <c r="CW13" s="19">
        <v>0</v>
      </c>
      <c r="CX13" s="19">
        <v>0</v>
      </c>
      <c r="CY13" s="19">
        <v>0</v>
      </c>
      <c r="CZ13" s="19">
        <v>0</v>
      </c>
      <c r="DA13" s="17"/>
      <c r="DB13" s="19">
        <v>0</v>
      </c>
      <c r="DC13" s="19">
        <v>1099.2951761858021</v>
      </c>
      <c r="DD13" s="19">
        <v>1099.2951761858021</v>
      </c>
      <c r="DE13" s="19">
        <v>1099.2951761858021</v>
      </c>
      <c r="DF13" s="19">
        <v>1099.2951761858021</v>
      </c>
      <c r="DG13" s="19">
        <v>1099.2951761858021</v>
      </c>
      <c r="DH13" s="19">
        <v>1099.2951761858021</v>
      </c>
      <c r="DI13" s="19">
        <v>1099.2951761858021</v>
      </c>
      <c r="DJ13" s="19">
        <v>498.22418011627695</v>
      </c>
      <c r="DK13" s="19">
        <v>0</v>
      </c>
      <c r="DL13" s="19">
        <v>0</v>
      </c>
      <c r="DM13" s="19">
        <v>0</v>
      </c>
      <c r="DN13" s="19">
        <v>0</v>
      </c>
      <c r="DO13" s="19">
        <v>0</v>
      </c>
      <c r="DP13" s="19">
        <v>0</v>
      </c>
      <c r="DQ13" s="19">
        <v>0</v>
      </c>
      <c r="DR13" s="19">
        <v>0</v>
      </c>
      <c r="DS13" s="19">
        <v>0</v>
      </c>
      <c r="DT13" s="19">
        <v>0</v>
      </c>
      <c r="DU13" s="19">
        <v>0</v>
      </c>
      <c r="DV13" s="19">
        <v>0</v>
      </c>
      <c r="DW13" s="19">
        <v>0</v>
      </c>
      <c r="DX13" s="19">
        <v>0</v>
      </c>
      <c r="DY13" s="19">
        <v>0</v>
      </c>
      <c r="DZ13" s="19">
        <v>0</v>
      </c>
      <c r="EA13" s="19">
        <v>0</v>
      </c>
      <c r="EB13" s="17"/>
      <c r="EC13" s="19">
        <v>0</v>
      </c>
      <c r="ED13" s="19">
        <v>0.28155916262272607</v>
      </c>
      <c r="EE13" s="19">
        <v>0.28155916262272607</v>
      </c>
      <c r="EF13" s="19">
        <v>0.28155916262272607</v>
      </c>
      <c r="EG13" s="19">
        <v>0.28155916262272607</v>
      </c>
      <c r="EH13" s="19">
        <v>0.28155916262272607</v>
      </c>
      <c r="EI13" s="19">
        <v>0.28155916262272607</v>
      </c>
      <c r="EJ13" s="19">
        <v>0.28155916262272607</v>
      </c>
      <c r="EK13" s="19">
        <v>0.12771996702582861</v>
      </c>
      <c r="EL13" s="19">
        <v>0</v>
      </c>
      <c r="EM13" s="19">
        <v>0</v>
      </c>
      <c r="EN13" s="19">
        <v>0</v>
      </c>
      <c r="EO13" s="19">
        <v>0</v>
      </c>
      <c r="EP13" s="19">
        <v>0</v>
      </c>
      <c r="EQ13" s="19">
        <v>0</v>
      </c>
      <c r="ER13" s="19">
        <v>0</v>
      </c>
      <c r="ES13" s="19">
        <v>0</v>
      </c>
      <c r="ET13" s="19">
        <v>0</v>
      </c>
      <c r="EU13" s="19">
        <v>0</v>
      </c>
      <c r="EV13" s="19">
        <v>0</v>
      </c>
      <c r="EW13" s="19">
        <v>0</v>
      </c>
      <c r="EX13" s="19">
        <v>0</v>
      </c>
      <c r="EY13" s="19">
        <v>0</v>
      </c>
      <c r="EZ13" s="19">
        <v>0</v>
      </c>
      <c r="FA13" s="19">
        <v>0</v>
      </c>
      <c r="FB13" s="19">
        <v>0</v>
      </c>
    </row>
    <row r="14" spans="2:158">
      <c r="B14" s="17">
        <v>91007</v>
      </c>
      <c r="C14" s="17" t="s">
        <v>46</v>
      </c>
      <c r="D14" s="17" t="s">
        <v>76</v>
      </c>
      <c r="E14" s="17" t="s">
        <v>77</v>
      </c>
      <c r="F14" s="17" t="s">
        <v>70</v>
      </c>
      <c r="G14" s="26" t="s">
        <v>48</v>
      </c>
      <c r="H14" s="26">
        <v>2016</v>
      </c>
      <c r="I14" s="17"/>
      <c r="J14" s="38"/>
      <c r="K14" s="39"/>
      <c r="L14" s="17"/>
      <c r="M14" s="17"/>
      <c r="N14" s="17"/>
      <c r="O14" s="17"/>
      <c r="P14" s="17"/>
      <c r="Q14" s="17"/>
      <c r="R14" s="17"/>
      <c r="S14" s="39" t="s">
        <v>59</v>
      </c>
      <c r="T14" s="17" t="s">
        <v>63</v>
      </c>
      <c r="U14" s="18">
        <v>42676</v>
      </c>
      <c r="V14" s="18">
        <v>42676</v>
      </c>
      <c r="W14" s="18">
        <v>42676</v>
      </c>
      <c r="X14" s="19" t="s">
        <v>71</v>
      </c>
      <c r="Y14" s="19">
        <v>2</v>
      </c>
      <c r="Z14" s="39" t="s">
        <v>59</v>
      </c>
      <c r="AA14" s="19">
        <v>543</v>
      </c>
      <c r="AB14" s="20">
        <v>42766</v>
      </c>
      <c r="AC14" s="17"/>
      <c r="AD14" s="39" t="s">
        <v>49</v>
      </c>
      <c r="AE14" s="17"/>
      <c r="AF14" s="17"/>
      <c r="AG14" s="17"/>
      <c r="AH14" s="19">
        <v>323.75</v>
      </c>
      <c r="AI14" s="19">
        <v>0.09</v>
      </c>
      <c r="AJ14" s="17">
        <v>0</v>
      </c>
      <c r="AK14" s="25">
        <v>0.8950472651353798</v>
      </c>
      <c r="AL14" s="25">
        <v>0.63554975660260615</v>
      </c>
      <c r="AM14" s="25">
        <v>0.88785311651886756</v>
      </c>
      <c r="AN14" s="25">
        <v>0.85704271877003357</v>
      </c>
      <c r="AO14" s="17">
        <v>0</v>
      </c>
      <c r="AP14" s="19">
        <v>289.77155208757921</v>
      </c>
      <c r="AQ14" s="19">
        <v>5.7199478094234549E-2</v>
      </c>
      <c r="AR14" s="19">
        <v>289.77155208757921</v>
      </c>
      <c r="AS14" s="19">
        <v>5.7199478094234549E-2</v>
      </c>
      <c r="AT14" s="17">
        <v>0</v>
      </c>
      <c r="AU14" s="19">
        <v>257.27457559946657</v>
      </c>
      <c r="AV14" s="19">
        <v>4.9022396218109755E-2</v>
      </c>
      <c r="AW14" s="19">
        <v>257.27457559946657</v>
      </c>
      <c r="AX14" s="19">
        <v>4.9022396218109755E-2</v>
      </c>
      <c r="AY14" s="17"/>
      <c r="AZ14" s="19">
        <v>0</v>
      </c>
      <c r="BA14" s="19">
        <v>289.77155208757921</v>
      </c>
      <c r="BB14" s="19">
        <v>289.77155208757921</v>
      </c>
      <c r="BC14" s="19">
        <v>289.77155208757921</v>
      </c>
      <c r="BD14" s="19">
        <v>289.77155208757921</v>
      </c>
      <c r="BE14" s="19">
        <v>289.77155208757921</v>
      </c>
      <c r="BF14" s="19">
        <v>289.77155208757921</v>
      </c>
      <c r="BG14" s="19">
        <v>230.46250649857473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  <c r="BV14" s="19">
        <v>0</v>
      </c>
      <c r="BW14" s="19">
        <v>0</v>
      </c>
      <c r="BX14" s="19">
        <v>0</v>
      </c>
      <c r="BY14" s="19">
        <v>0</v>
      </c>
      <c r="BZ14" s="17"/>
      <c r="CA14" s="19">
        <v>0</v>
      </c>
      <c r="CB14" s="19">
        <v>5.7199478094234549E-2</v>
      </c>
      <c r="CC14" s="19">
        <v>5.7199478094234549E-2</v>
      </c>
      <c r="CD14" s="19">
        <v>5.7199478094234549E-2</v>
      </c>
      <c r="CE14" s="19">
        <v>5.7199478094234549E-2</v>
      </c>
      <c r="CF14" s="19">
        <v>5.7199478094234549E-2</v>
      </c>
      <c r="CG14" s="19">
        <v>5.7199478094234549E-2</v>
      </c>
      <c r="CH14" s="19">
        <v>4.5492164420693183E-2</v>
      </c>
      <c r="CI14" s="19">
        <v>0</v>
      </c>
      <c r="CJ14" s="19">
        <v>0</v>
      </c>
      <c r="CK14" s="19">
        <v>0</v>
      </c>
      <c r="CL14" s="19">
        <v>0</v>
      </c>
      <c r="CM14" s="19">
        <v>0</v>
      </c>
      <c r="CN14" s="19">
        <v>0</v>
      </c>
      <c r="CO14" s="19">
        <v>0</v>
      </c>
      <c r="CP14" s="19">
        <v>0</v>
      </c>
      <c r="CQ14" s="19">
        <v>0</v>
      </c>
      <c r="CR14" s="19">
        <v>0</v>
      </c>
      <c r="CS14" s="19">
        <v>0</v>
      </c>
      <c r="CT14" s="19">
        <v>0</v>
      </c>
      <c r="CU14" s="19">
        <v>0</v>
      </c>
      <c r="CV14" s="19">
        <v>0</v>
      </c>
      <c r="CW14" s="19">
        <v>0</v>
      </c>
      <c r="CX14" s="19">
        <v>0</v>
      </c>
      <c r="CY14" s="19">
        <v>0</v>
      </c>
      <c r="CZ14" s="19">
        <v>0</v>
      </c>
      <c r="DA14" s="17"/>
      <c r="DB14" s="19">
        <v>0</v>
      </c>
      <c r="DC14" s="19">
        <v>257.27457559946657</v>
      </c>
      <c r="DD14" s="19">
        <v>257.27457559946657</v>
      </c>
      <c r="DE14" s="19">
        <v>257.27457559946657</v>
      </c>
      <c r="DF14" s="19">
        <v>257.27457559946657</v>
      </c>
      <c r="DG14" s="19">
        <v>257.27457559946657</v>
      </c>
      <c r="DH14" s="19">
        <v>257.27457559946657</v>
      </c>
      <c r="DI14" s="19">
        <v>204.61685463550936</v>
      </c>
      <c r="DJ14" s="19">
        <v>0</v>
      </c>
      <c r="DK14" s="19">
        <v>0</v>
      </c>
      <c r="DL14" s="19">
        <v>0</v>
      </c>
      <c r="DM14" s="19">
        <v>0</v>
      </c>
      <c r="DN14" s="19">
        <v>0</v>
      </c>
      <c r="DO14" s="19">
        <v>0</v>
      </c>
      <c r="DP14" s="19">
        <v>0</v>
      </c>
      <c r="DQ14" s="19">
        <v>0</v>
      </c>
      <c r="DR14" s="19">
        <v>0</v>
      </c>
      <c r="DS14" s="19">
        <v>0</v>
      </c>
      <c r="DT14" s="19">
        <v>0</v>
      </c>
      <c r="DU14" s="19">
        <v>0</v>
      </c>
      <c r="DV14" s="19">
        <v>0</v>
      </c>
      <c r="DW14" s="19">
        <v>0</v>
      </c>
      <c r="DX14" s="19">
        <v>0</v>
      </c>
      <c r="DY14" s="19">
        <v>0</v>
      </c>
      <c r="DZ14" s="19">
        <v>0</v>
      </c>
      <c r="EA14" s="19">
        <v>0</v>
      </c>
      <c r="EB14" s="17"/>
      <c r="EC14" s="19">
        <v>0</v>
      </c>
      <c r="ED14" s="19">
        <v>4.9022396218109755E-2</v>
      </c>
      <c r="EE14" s="19">
        <v>4.9022396218109755E-2</v>
      </c>
      <c r="EF14" s="19">
        <v>4.9022396218109755E-2</v>
      </c>
      <c r="EG14" s="19">
        <v>4.9022396218109755E-2</v>
      </c>
      <c r="EH14" s="19">
        <v>4.9022396218109755E-2</v>
      </c>
      <c r="EI14" s="19">
        <v>4.9022396218109755E-2</v>
      </c>
      <c r="EJ14" s="19">
        <v>3.8988728277844276E-2</v>
      </c>
      <c r="EK14" s="19">
        <v>0</v>
      </c>
      <c r="EL14" s="19">
        <v>0</v>
      </c>
      <c r="EM14" s="19">
        <v>0</v>
      </c>
      <c r="EN14" s="19">
        <v>0</v>
      </c>
      <c r="EO14" s="19">
        <v>0</v>
      </c>
      <c r="EP14" s="19">
        <v>0</v>
      </c>
      <c r="EQ14" s="19">
        <v>0</v>
      </c>
      <c r="ER14" s="19">
        <v>0</v>
      </c>
      <c r="ES14" s="19">
        <v>0</v>
      </c>
      <c r="ET14" s="19">
        <v>0</v>
      </c>
      <c r="EU14" s="19">
        <v>0</v>
      </c>
      <c r="EV14" s="19">
        <v>0</v>
      </c>
      <c r="EW14" s="19">
        <v>0</v>
      </c>
      <c r="EX14" s="19">
        <v>0</v>
      </c>
      <c r="EY14" s="19">
        <v>0</v>
      </c>
      <c r="EZ14" s="19">
        <v>0</v>
      </c>
      <c r="FA14" s="19">
        <v>0</v>
      </c>
      <c r="FB14" s="19">
        <v>0</v>
      </c>
    </row>
    <row r="15" spans="2:158">
      <c r="B15" s="17">
        <v>91008</v>
      </c>
      <c r="C15" s="17" t="s">
        <v>46</v>
      </c>
      <c r="D15" s="17" t="s">
        <v>76</v>
      </c>
      <c r="E15" s="17" t="s">
        <v>77</v>
      </c>
      <c r="F15" s="17" t="s">
        <v>70</v>
      </c>
      <c r="G15" s="26" t="s">
        <v>48</v>
      </c>
      <c r="H15" s="26">
        <v>2016</v>
      </c>
      <c r="I15" s="17"/>
      <c r="J15" s="38"/>
      <c r="K15" s="39"/>
      <c r="L15" s="17"/>
      <c r="M15" s="17"/>
      <c r="N15" s="17"/>
      <c r="O15" s="17"/>
      <c r="P15" s="17"/>
      <c r="Q15" s="17"/>
      <c r="R15" s="17"/>
      <c r="S15" s="39" t="s">
        <v>59</v>
      </c>
      <c r="T15" s="17" t="s">
        <v>63</v>
      </c>
      <c r="U15" s="18">
        <v>42678</v>
      </c>
      <c r="V15" s="18">
        <v>42678</v>
      </c>
      <c r="W15" s="18">
        <v>42678</v>
      </c>
      <c r="X15" s="19" t="s">
        <v>71</v>
      </c>
      <c r="Y15" s="19">
        <v>30</v>
      </c>
      <c r="Z15" s="39" t="s">
        <v>59</v>
      </c>
      <c r="AA15" s="19">
        <v>623</v>
      </c>
      <c r="AB15" s="20">
        <v>42766</v>
      </c>
      <c r="AC15" s="17"/>
      <c r="AD15" s="39" t="s">
        <v>49</v>
      </c>
      <c r="AE15" s="17"/>
      <c r="AF15" s="17"/>
      <c r="AG15" s="17"/>
      <c r="AH15" s="19">
        <v>6012.5099999999993</v>
      </c>
      <c r="AI15" s="19">
        <v>1.45</v>
      </c>
      <c r="AJ15" s="17">
        <v>0</v>
      </c>
      <c r="AK15" s="25">
        <v>0.64651303085592937</v>
      </c>
      <c r="AL15" s="25">
        <v>0.45850639512537555</v>
      </c>
      <c r="AM15" s="25">
        <v>0.88785311651886767</v>
      </c>
      <c r="AN15" s="25">
        <v>0.85704271877003357</v>
      </c>
      <c r="AO15" s="17">
        <v>0</v>
      </c>
      <c r="AP15" s="19">
        <v>3887.1660631515833</v>
      </c>
      <c r="AQ15" s="19">
        <v>0.66483427293179453</v>
      </c>
      <c r="AR15" s="19">
        <v>3887.1660631515833</v>
      </c>
      <c r="AS15" s="19">
        <v>0.66483427293179453</v>
      </c>
      <c r="AT15" s="17">
        <v>0</v>
      </c>
      <c r="AU15" s="19">
        <v>3451.2325035955109</v>
      </c>
      <c r="AV15" s="19">
        <v>0.56979137280496372</v>
      </c>
      <c r="AW15" s="19">
        <v>3451.2325035955109</v>
      </c>
      <c r="AX15" s="19">
        <v>0.56979137280496372</v>
      </c>
      <c r="AY15" s="17"/>
      <c r="AZ15" s="19">
        <v>0</v>
      </c>
      <c r="BA15" s="19">
        <v>3887.1660631515833</v>
      </c>
      <c r="BB15" s="19">
        <v>3887.1660631515833</v>
      </c>
      <c r="BC15" s="19">
        <v>3887.1660631515833</v>
      </c>
      <c r="BD15" s="19">
        <v>3887.1660631515833</v>
      </c>
      <c r="BE15" s="19">
        <v>3887.1660631515833</v>
      </c>
      <c r="BF15" s="19">
        <v>3887.1660631515833</v>
      </c>
      <c r="BG15" s="19">
        <v>161.57384312761641</v>
      </c>
      <c r="BH15" s="19">
        <v>0</v>
      </c>
      <c r="BI15" s="19">
        <v>0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0</v>
      </c>
      <c r="BR15" s="19">
        <v>0</v>
      </c>
      <c r="BS15" s="19">
        <v>0</v>
      </c>
      <c r="BT15" s="19">
        <v>0</v>
      </c>
      <c r="BU15" s="19">
        <v>0</v>
      </c>
      <c r="BV15" s="19">
        <v>0</v>
      </c>
      <c r="BW15" s="19">
        <v>0</v>
      </c>
      <c r="BX15" s="19">
        <v>0</v>
      </c>
      <c r="BY15" s="19">
        <v>0</v>
      </c>
      <c r="BZ15" s="17"/>
      <c r="CA15" s="19">
        <v>0</v>
      </c>
      <c r="CB15" s="19">
        <v>0.66483427293179453</v>
      </c>
      <c r="CC15" s="19">
        <v>0.66483427293179453</v>
      </c>
      <c r="CD15" s="19">
        <v>0.66483427293179453</v>
      </c>
      <c r="CE15" s="19">
        <v>0.66483427293179453</v>
      </c>
      <c r="CF15" s="19">
        <v>0.66483427293179453</v>
      </c>
      <c r="CG15" s="19">
        <v>0.66483427293179453</v>
      </c>
      <c r="CH15" s="19">
        <v>2.7634484036797823E-2</v>
      </c>
      <c r="CI15" s="19">
        <v>0</v>
      </c>
      <c r="CJ15" s="19">
        <v>0</v>
      </c>
      <c r="CK15" s="19">
        <v>0</v>
      </c>
      <c r="CL15" s="19">
        <v>0</v>
      </c>
      <c r="CM15" s="19">
        <v>0</v>
      </c>
      <c r="CN15" s="19">
        <v>0</v>
      </c>
      <c r="CO15" s="19">
        <v>0</v>
      </c>
      <c r="CP15" s="19">
        <v>0</v>
      </c>
      <c r="CQ15" s="19">
        <v>0</v>
      </c>
      <c r="CR15" s="19">
        <v>0</v>
      </c>
      <c r="CS15" s="19">
        <v>0</v>
      </c>
      <c r="CT15" s="19">
        <v>0</v>
      </c>
      <c r="CU15" s="19">
        <v>0</v>
      </c>
      <c r="CV15" s="19">
        <v>0</v>
      </c>
      <c r="CW15" s="19">
        <v>0</v>
      </c>
      <c r="CX15" s="19">
        <v>0</v>
      </c>
      <c r="CY15" s="19">
        <v>0</v>
      </c>
      <c r="CZ15" s="19">
        <v>0</v>
      </c>
      <c r="DA15" s="17"/>
      <c r="DB15" s="19">
        <v>0</v>
      </c>
      <c r="DC15" s="19">
        <v>3451.2325035955109</v>
      </c>
      <c r="DD15" s="19">
        <v>3451.2325035955109</v>
      </c>
      <c r="DE15" s="19">
        <v>3451.2325035955109</v>
      </c>
      <c r="DF15" s="19">
        <v>3451.2325035955109</v>
      </c>
      <c r="DG15" s="19">
        <v>3451.2325035955109</v>
      </c>
      <c r="DH15" s="19">
        <v>3451.2325035955109</v>
      </c>
      <c r="DI15" s="19">
        <v>143.45384016878486</v>
      </c>
      <c r="DJ15" s="19">
        <v>0</v>
      </c>
      <c r="DK15" s="19">
        <v>0</v>
      </c>
      <c r="DL15" s="19">
        <v>0</v>
      </c>
      <c r="DM15" s="19">
        <v>0</v>
      </c>
      <c r="DN15" s="19">
        <v>0</v>
      </c>
      <c r="DO15" s="19">
        <v>0</v>
      </c>
      <c r="DP15" s="19">
        <v>0</v>
      </c>
      <c r="DQ15" s="19">
        <v>0</v>
      </c>
      <c r="DR15" s="19">
        <v>0</v>
      </c>
      <c r="DS15" s="19">
        <v>0</v>
      </c>
      <c r="DT15" s="19">
        <v>0</v>
      </c>
      <c r="DU15" s="19">
        <v>0</v>
      </c>
      <c r="DV15" s="19">
        <v>0</v>
      </c>
      <c r="DW15" s="19">
        <v>0</v>
      </c>
      <c r="DX15" s="19">
        <v>0</v>
      </c>
      <c r="DY15" s="19">
        <v>0</v>
      </c>
      <c r="DZ15" s="19">
        <v>0</v>
      </c>
      <c r="EA15" s="19">
        <v>0</v>
      </c>
      <c r="EB15" s="17"/>
      <c r="EC15" s="19">
        <v>0</v>
      </c>
      <c r="ED15" s="19">
        <v>0.56979137280496372</v>
      </c>
      <c r="EE15" s="19">
        <v>0.56979137280496372</v>
      </c>
      <c r="EF15" s="19">
        <v>0.56979137280496372</v>
      </c>
      <c r="EG15" s="19">
        <v>0.56979137280496372</v>
      </c>
      <c r="EH15" s="19">
        <v>0.56979137280496372</v>
      </c>
      <c r="EI15" s="19">
        <v>0.56979137280496372</v>
      </c>
      <c r="EJ15" s="19">
        <v>2.3683933330704295E-2</v>
      </c>
      <c r="EK15" s="19">
        <v>0</v>
      </c>
      <c r="EL15" s="19">
        <v>0</v>
      </c>
      <c r="EM15" s="19">
        <v>0</v>
      </c>
      <c r="EN15" s="19">
        <v>0</v>
      </c>
      <c r="EO15" s="19">
        <v>0</v>
      </c>
      <c r="EP15" s="19">
        <v>0</v>
      </c>
      <c r="EQ15" s="19">
        <v>0</v>
      </c>
      <c r="ER15" s="19">
        <v>0</v>
      </c>
      <c r="ES15" s="19">
        <v>0</v>
      </c>
      <c r="ET15" s="19">
        <v>0</v>
      </c>
      <c r="EU15" s="19">
        <v>0</v>
      </c>
      <c r="EV15" s="19">
        <v>0</v>
      </c>
      <c r="EW15" s="19">
        <v>0</v>
      </c>
      <c r="EX15" s="19">
        <v>0</v>
      </c>
      <c r="EY15" s="19">
        <v>0</v>
      </c>
      <c r="EZ15" s="19">
        <v>0</v>
      </c>
      <c r="FA15" s="19">
        <v>0</v>
      </c>
      <c r="FB15" s="19">
        <v>0</v>
      </c>
    </row>
    <row r="16" spans="2:158">
      <c r="B16" s="17">
        <v>91009</v>
      </c>
      <c r="C16" s="17" t="s">
        <v>46</v>
      </c>
      <c r="D16" s="17" t="s">
        <v>76</v>
      </c>
      <c r="E16" s="17" t="s">
        <v>77</v>
      </c>
      <c r="F16" s="17" t="s">
        <v>70</v>
      </c>
      <c r="G16" s="26" t="s">
        <v>48</v>
      </c>
      <c r="H16" s="26">
        <v>2016</v>
      </c>
      <c r="I16" s="17"/>
      <c r="J16" s="38"/>
      <c r="K16" s="39"/>
      <c r="L16" s="17"/>
      <c r="M16" s="17"/>
      <c r="N16" s="17"/>
      <c r="O16" s="17"/>
      <c r="P16" s="17"/>
      <c r="Q16" s="17"/>
      <c r="R16" s="17"/>
      <c r="S16" s="39" t="s">
        <v>59</v>
      </c>
      <c r="T16" s="17" t="s">
        <v>63</v>
      </c>
      <c r="U16" s="18">
        <v>42678</v>
      </c>
      <c r="V16" s="18">
        <v>42678</v>
      </c>
      <c r="W16" s="18">
        <v>42678</v>
      </c>
      <c r="X16" s="19" t="s">
        <v>71</v>
      </c>
      <c r="Y16" s="19">
        <v>35</v>
      </c>
      <c r="Z16" s="39" t="s">
        <v>59</v>
      </c>
      <c r="AA16" s="19">
        <v>738</v>
      </c>
      <c r="AB16" s="20">
        <v>42766</v>
      </c>
      <c r="AC16" s="17"/>
      <c r="AD16" s="39" t="s">
        <v>49</v>
      </c>
      <c r="AE16" s="17"/>
      <c r="AF16" s="17"/>
      <c r="AG16" s="17"/>
      <c r="AH16" s="19">
        <v>3644.3200000000006</v>
      </c>
      <c r="AI16" s="19">
        <v>1.5300000000000002</v>
      </c>
      <c r="AJ16" s="17">
        <v>0</v>
      </c>
      <c r="AK16" s="25">
        <v>0.84894736507043878</v>
      </c>
      <c r="AL16" s="25">
        <v>0.60150201894629141</v>
      </c>
      <c r="AM16" s="25">
        <v>0.88785311651886767</v>
      </c>
      <c r="AN16" s="25">
        <v>0.85704271877003357</v>
      </c>
      <c r="AO16" s="17">
        <v>0</v>
      </c>
      <c r="AP16" s="19">
        <v>3093.8358614735021</v>
      </c>
      <c r="AQ16" s="19">
        <v>0.92029808898782595</v>
      </c>
      <c r="AR16" s="19">
        <v>3093.8358614735021</v>
      </c>
      <c r="AS16" s="19">
        <v>0.92029808898782595</v>
      </c>
      <c r="AT16" s="17">
        <v>0</v>
      </c>
      <c r="AU16" s="19">
        <v>2746.8718116070845</v>
      </c>
      <c r="AV16" s="19">
        <v>0.78873477626499267</v>
      </c>
      <c r="AW16" s="19">
        <v>2746.8718116070845</v>
      </c>
      <c r="AX16" s="19">
        <v>0.78873477626499267</v>
      </c>
      <c r="AY16" s="17"/>
      <c r="AZ16" s="19">
        <v>0</v>
      </c>
      <c r="BA16" s="19">
        <v>3093.8358614735021</v>
      </c>
      <c r="BB16" s="19">
        <v>3093.8358614735021</v>
      </c>
      <c r="BC16" s="19">
        <v>3093.8358614735021</v>
      </c>
      <c r="BD16" s="19">
        <v>3093.8358614735021</v>
      </c>
      <c r="BE16" s="19">
        <v>3093.8358614735021</v>
      </c>
      <c r="BF16" s="19">
        <v>3093.8358614735021</v>
      </c>
      <c r="BG16" s="19">
        <v>3093.8358614735021</v>
      </c>
      <c r="BH16" s="19">
        <v>3093.8358614735021</v>
      </c>
      <c r="BI16" s="19">
        <v>3093.8358614735021</v>
      </c>
      <c r="BJ16" s="19">
        <v>3093.8358614735021</v>
      </c>
      <c r="BK16" s="19">
        <v>1601.3975631360254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9">
        <v>0</v>
      </c>
      <c r="BX16" s="19">
        <v>0</v>
      </c>
      <c r="BY16" s="19">
        <v>0</v>
      </c>
      <c r="BZ16" s="17"/>
      <c r="CA16" s="19">
        <v>0</v>
      </c>
      <c r="CB16" s="19">
        <v>0.92029808898782595</v>
      </c>
      <c r="CC16" s="19">
        <v>0.92029808898782595</v>
      </c>
      <c r="CD16" s="19">
        <v>0.92029808898782595</v>
      </c>
      <c r="CE16" s="19">
        <v>0.92029808898782595</v>
      </c>
      <c r="CF16" s="19">
        <v>0.92029808898782595</v>
      </c>
      <c r="CG16" s="19">
        <v>0.92029808898782595</v>
      </c>
      <c r="CH16" s="19">
        <v>0.92029808898782595</v>
      </c>
      <c r="CI16" s="19">
        <v>0.92029808898782595</v>
      </c>
      <c r="CJ16" s="19">
        <v>0.92029808898782595</v>
      </c>
      <c r="CK16" s="19">
        <v>0.92029808898782595</v>
      </c>
      <c r="CL16" s="19">
        <v>0.48309014717717058</v>
      </c>
      <c r="CM16" s="19">
        <v>0</v>
      </c>
      <c r="CN16" s="19">
        <v>0</v>
      </c>
      <c r="CO16" s="19">
        <v>0</v>
      </c>
      <c r="CP16" s="19">
        <v>0</v>
      </c>
      <c r="CQ16" s="19">
        <v>0</v>
      </c>
      <c r="CR16" s="19">
        <v>0</v>
      </c>
      <c r="CS16" s="19">
        <v>0</v>
      </c>
      <c r="CT16" s="19">
        <v>0</v>
      </c>
      <c r="CU16" s="19">
        <v>0</v>
      </c>
      <c r="CV16" s="19">
        <v>0</v>
      </c>
      <c r="CW16" s="19">
        <v>0</v>
      </c>
      <c r="CX16" s="19">
        <v>0</v>
      </c>
      <c r="CY16" s="19">
        <v>0</v>
      </c>
      <c r="CZ16" s="19">
        <v>0</v>
      </c>
      <c r="DA16" s="17"/>
      <c r="DB16" s="19">
        <v>0</v>
      </c>
      <c r="DC16" s="19">
        <v>2746.8718116070845</v>
      </c>
      <c r="DD16" s="19">
        <v>2746.8718116070845</v>
      </c>
      <c r="DE16" s="19">
        <v>2746.8718116070845</v>
      </c>
      <c r="DF16" s="19">
        <v>2746.8718116070845</v>
      </c>
      <c r="DG16" s="19">
        <v>2746.8718116070845</v>
      </c>
      <c r="DH16" s="19">
        <v>2746.8718116070845</v>
      </c>
      <c r="DI16" s="19">
        <v>2746.8718116070845</v>
      </c>
      <c r="DJ16" s="19">
        <v>2746.8718116070845</v>
      </c>
      <c r="DK16" s="19">
        <v>2746.8718116070845</v>
      </c>
      <c r="DL16" s="19">
        <v>2746.8718116070845</v>
      </c>
      <c r="DM16" s="19">
        <v>1421.8058172160404</v>
      </c>
      <c r="DN16" s="19">
        <v>0</v>
      </c>
      <c r="DO16" s="19">
        <v>0</v>
      </c>
      <c r="DP16" s="19">
        <v>0</v>
      </c>
      <c r="DQ16" s="19">
        <v>0</v>
      </c>
      <c r="DR16" s="19">
        <v>0</v>
      </c>
      <c r="DS16" s="19">
        <v>0</v>
      </c>
      <c r="DT16" s="19">
        <v>0</v>
      </c>
      <c r="DU16" s="19">
        <v>0</v>
      </c>
      <c r="DV16" s="19">
        <v>0</v>
      </c>
      <c r="DW16" s="19">
        <v>0</v>
      </c>
      <c r="DX16" s="19">
        <v>0</v>
      </c>
      <c r="DY16" s="19">
        <v>0</v>
      </c>
      <c r="DZ16" s="19">
        <v>0</v>
      </c>
      <c r="EA16" s="19">
        <v>0</v>
      </c>
      <c r="EB16" s="17"/>
      <c r="EC16" s="19">
        <v>0</v>
      </c>
      <c r="ED16" s="19">
        <v>0.78873477626499267</v>
      </c>
      <c r="EE16" s="19">
        <v>0.78873477626499267</v>
      </c>
      <c r="EF16" s="19">
        <v>0.78873477626499267</v>
      </c>
      <c r="EG16" s="19">
        <v>0.78873477626499267</v>
      </c>
      <c r="EH16" s="19">
        <v>0.78873477626499267</v>
      </c>
      <c r="EI16" s="19">
        <v>0.78873477626499267</v>
      </c>
      <c r="EJ16" s="19">
        <v>0.78873477626499267</v>
      </c>
      <c r="EK16" s="19">
        <v>0.78873477626499267</v>
      </c>
      <c r="EL16" s="19">
        <v>0.78873477626499267</v>
      </c>
      <c r="EM16" s="19">
        <v>0.78873477626499267</v>
      </c>
      <c r="EN16" s="19">
        <v>0.41402889314773794</v>
      </c>
      <c r="EO16" s="19">
        <v>0</v>
      </c>
      <c r="EP16" s="19">
        <v>0</v>
      </c>
      <c r="EQ16" s="19">
        <v>0</v>
      </c>
      <c r="ER16" s="19">
        <v>0</v>
      </c>
      <c r="ES16" s="19">
        <v>0</v>
      </c>
      <c r="ET16" s="19">
        <v>0</v>
      </c>
      <c r="EU16" s="19">
        <v>0</v>
      </c>
      <c r="EV16" s="19">
        <v>0</v>
      </c>
      <c r="EW16" s="19">
        <v>0</v>
      </c>
      <c r="EX16" s="19">
        <v>0</v>
      </c>
      <c r="EY16" s="19">
        <v>0</v>
      </c>
      <c r="EZ16" s="19">
        <v>0</v>
      </c>
      <c r="FA16" s="19">
        <v>0</v>
      </c>
      <c r="FB16" s="19">
        <v>0</v>
      </c>
    </row>
    <row r="17" spans="2:158">
      <c r="B17" s="17">
        <v>91010</v>
      </c>
      <c r="C17" s="17" t="s">
        <v>46</v>
      </c>
      <c r="D17" s="17" t="s">
        <v>76</v>
      </c>
      <c r="E17" s="17" t="s">
        <v>77</v>
      </c>
      <c r="F17" s="17" t="s">
        <v>70</v>
      </c>
      <c r="G17" s="26" t="s">
        <v>48</v>
      </c>
      <c r="H17" s="26">
        <v>2016</v>
      </c>
      <c r="I17" s="17"/>
      <c r="J17" s="38"/>
      <c r="K17" s="39"/>
      <c r="L17" s="17"/>
      <c r="M17" s="17"/>
      <c r="N17" s="17"/>
      <c r="O17" s="17"/>
      <c r="P17" s="17"/>
      <c r="Q17" s="17"/>
      <c r="R17" s="17"/>
      <c r="S17" s="39" t="s">
        <v>59</v>
      </c>
      <c r="T17" s="17" t="s">
        <v>63</v>
      </c>
      <c r="U17" s="18">
        <v>42678</v>
      </c>
      <c r="V17" s="18">
        <v>42678</v>
      </c>
      <c r="W17" s="18">
        <v>42678</v>
      </c>
      <c r="X17" s="19" t="s">
        <v>71</v>
      </c>
      <c r="Y17" s="19">
        <v>59</v>
      </c>
      <c r="Z17" s="39" t="s">
        <v>59</v>
      </c>
      <c r="AA17" s="19">
        <v>1247</v>
      </c>
      <c r="AB17" s="20">
        <v>42766</v>
      </c>
      <c r="AC17" s="17"/>
      <c r="AD17" s="39" t="s">
        <v>49</v>
      </c>
      <c r="AE17" s="17"/>
      <c r="AF17" s="17"/>
      <c r="AG17" s="17"/>
      <c r="AH17" s="19">
        <v>6891.26</v>
      </c>
      <c r="AI17" s="19">
        <v>2.67</v>
      </c>
      <c r="AJ17" s="17">
        <v>0</v>
      </c>
      <c r="AK17" s="25">
        <v>0.80934449996969804</v>
      </c>
      <c r="AL17" s="25">
        <v>0.57495568292237687</v>
      </c>
      <c r="AM17" s="25">
        <v>0.88785311651886767</v>
      </c>
      <c r="AN17" s="25">
        <v>0.85704271877003357</v>
      </c>
      <c r="AO17" s="17">
        <v>0</v>
      </c>
      <c r="AP17" s="19">
        <v>5577.4033788611814</v>
      </c>
      <c r="AQ17" s="19">
        <v>1.5351316734027463</v>
      </c>
      <c r="AR17" s="19">
        <v>5577.4033788611814</v>
      </c>
      <c r="AS17" s="19">
        <v>1.5351316734027463</v>
      </c>
      <c r="AT17" s="17">
        <v>0</v>
      </c>
      <c r="AU17" s="19">
        <v>4951.9149720047626</v>
      </c>
      <c r="AV17" s="19">
        <v>1.3156734230430809</v>
      </c>
      <c r="AW17" s="19">
        <v>4951.9149720047626</v>
      </c>
      <c r="AX17" s="19">
        <v>1.3156734230430809</v>
      </c>
      <c r="AY17" s="17"/>
      <c r="AZ17" s="19">
        <v>0</v>
      </c>
      <c r="BA17" s="19">
        <v>5577.4033788611814</v>
      </c>
      <c r="BB17" s="19">
        <v>5577.4033788611814</v>
      </c>
      <c r="BC17" s="19">
        <v>5577.4033788611814</v>
      </c>
      <c r="BD17" s="19">
        <v>5577.4033788611814</v>
      </c>
      <c r="BE17" s="19">
        <v>5577.4033788611814</v>
      </c>
      <c r="BF17" s="19">
        <v>5577.4033788611814</v>
      </c>
      <c r="BG17" s="19">
        <v>5577.4033788611814</v>
      </c>
      <c r="BH17" s="19">
        <v>5577.4033788611814</v>
      </c>
      <c r="BI17" s="19">
        <v>5577.4033788611814</v>
      </c>
      <c r="BJ17" s="19">
        <v>3827.0365687575127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9">
        <v>0</v>
      </c>
      <c r="BX17" s="19">
        <v>0</v>
      </c>
      <c r="BY17" s="19">
        <v>0</v>
      </c>
      <c r="BZ17" s="17"/>
      <c r="CA17" s="19">
        <v>0</v>
      </c>
      <c r="CB17" s="19">
        <v>1.5351316734027463</v>
      </c>
      <c r="CC17" s="19">
        <v>1.5351316734027463</v>
      </c>
      <c r="CD17" s="19">
        <v>1.5351316734027463</v>
      </c>
      <c r="CE17" s="19">
        <v>1.5351316734027463</v>
      </c>
      <c r="CF17" s="19">
        <v>1.5351316734027463</v>
      </c>
      <c r="CG17" s="19">
        <v>1.5351316734027463</v>
      </c>
      <c r="CH17" s="19">
        <v>1.5351316734027463</v>
      </c>
      <c r="CI17" s="19">
        <v>1.5351316734027463</v>
      </c>
      <c r="CJ17" s="19">
        <v>1.5351316734027463</v>
      </c>
      <c r="CK17" s="19">
        <v>1.0533584632298567</v>
      </c>
      <c r="CL17" s="19">
        <v>0</v>
      </c>
      <c r="CM17" s="19">
        <v>0</v>
      </c>
      <c r="CN17" s="19">
        <v>0</v>
      </c>
      <c r="CO17" s="19">
        <v>0</v>
      </c>
      <c r="CP17" s="19">
        <v>0</v>
      </c>
      <c r="CQ17" s="19">
        <v>0</v>
      </c>
      <c r="CR17" s="19">
        <v>0</v>
      </c>
      <c r="CS17" s="19">
        <v>0</v>
      </c>
      <c r="CT17" s="19">
        <v>0</v>
      </c>
      <c r="CU17" s="19">
        <v>0</v>
      </c>
      <c r="CV17" s="19">
        <v>0</v>
      </c>
      <c r="CW17" s="19">
        <v>0</v>
      </c>
      <c r="CX17" s="19">
        <v>0</v>
      </c>
      <c r="CY17" s="19">
        <v>0</v>
      </c>
      <c r="CZ17" s="19">
        <v>0</v>
      </c>
      <c r="DA17" s="17"/>
      <c r="DB17" s="19">
        <v>0</v>
      </c>
      <c r="DC17" s="19">
        <v>4951.9149720047626</v>
      </c>
      <c r="DD17" s="19">
        <v>4951.9149720047626</v>
      </c>
      <c r="DE17" s="19">
        <v>4951.9149720047626</v>
      </c>
      <c r="DF17" s="19">
        <v>4951.9149720047626</v>
      </c>
      <c r="DG17" s="19">
        <v>4951.9149720047626</v>
      </c>
      <c r="DH17" s="19">
        <v>4951.9149720047626</v>
      </c>
      <c r="DI17" s="19">
        <v>4951.9149720047626</v>
      </c>
      <c r="DJ17" s="19">
        <v>4951.9149720047626</v>
      </c>
      <c r="DK17" s="19">
        <v>4951.9149720047626</v>
      </c>
      <c r="DL17" s="19">
        <v>3397.8463446030319</v>
      </c>
      <c r="DM17" s="19">
        <v>0</v>
      </c>
      <c r="DN17" s="19">
        <v>0</v>
      </c>
      <c r="DO17" s="19">
        <v>0</v>
      </c>
      <c r="DP17" s="19">
        <v>0</v>
      </c>
      <c r="DQ17" s="19">
        <v>0</v>
      </c>
      <c r="DR17" s="19">
        <v>0</v>
      </c>
      <c r="DS17" s="19">
        <v>0</v>
      </c>
      <c r="DT17" s="19">
        <v>0</v>
      </c>
      <c r="DU17" s="19">
        <v>0</v>
      </c>
      <c r="DV17" s="19">
        <v>0</v>
      </c>
      <c r="DW17" s="19">
        <v>0</v>
      </c>
      <c r="DX17" s="19">
        <v>0</v>
      </c>
      <c r="DY17" s="19">
        <v>0</v>
      </c>
      <c r="DZ17" s="19">
        <v>0</v>
      </c>
      <c r="EA17" s="19">
        <v>0</v>
      </c>
      <c r="EB17" s="17"/>
      <c r="EC17" s="19">
        <v>0</v>
      </c>
      <c r="ED17" s="19">
        <v>1.3156734230430809</v>
      </c>
      <c r="EE17" s="19">
        <v>1.3156734230430809</v>
      </c>
      <c r="EF17" s="19">
        <v>1.3156734230430809</v>
      </c>
      <c r="EG17" s="19">
        <v>1.3156734230430809</v>
      </c>
      <c r="EH17" s="19">
        <v>1.3156734230430809</v>
      </c>
      <c r="EI17" s="19">
        <v>1.3156734230430809</v>
      </c>
      <c r="EJ17" s="19">
        <v>1.3156734230430809</v>
      </c>
      <c r="EK17" s="19">
        <v>1.3156734230430809</v>
      </c>
      <c r="EL17" s="19">
        <v>1.3156734230430809</v>
      </c>
      <c r="EM17" s="19">
        <v>0.90277320116594095</v>
      </c>
      <c r="EN17" s="19">
        <v>0</v>
      </c>
      <c r="EO17" s="19">
        <v>0</v>
      </c>
      <c r="EP17" s="19">
        <v>0</v>
      </c>
      <c r="EQ17" s="19">
        <v>0</v>
      </c>
      <c r="ER17" s="19">
        <v>0</v>
      </c>
      <c r="ES17" s="19">
        <v>0</v>
      </c>
      <c r="ET17" s="19">
        <v>0</v>
      </c>
      <c r="EU17" s="19">
        <v>0</v>
      </c>
      <c r="EV17" s="19">
        <v>0</v>
      </c>
      <c r="EW17" s="19">
        <v>0</v>
      </c>
      <c r="EX17" s="19">
        <v>0</v>
      </c>
      <c r="EY17" s="19">
        <v>0</v>
      </c>
      <c r="EZ17" s="19">
        <v>0</v>
      </c>
      <c r="FA17" s="19">
        <v>0</v>
      </c>
      <c r="FB17" s="19">
        <v>0</v>
      </c>
    </row>
    <row r="18" spans="2:158">
      <c r="B18" s="17">
        <v>91011</v>
      </c>
      <c r="C18" s="17" t="s">
        <v>46</v>
      </c>
      <c r="D18" s="17" t="s">
        <v>76</v>
      </c>
      <c r="E18" s="17" t="s">
        <v>77</v>
      </c>
      <c r="F18" s="17" t="s">
        <v>70</v>
      </c>
      <c r="G18" s="26" t="s">
        <v>48</v>
      </c>
      <c r="H18" s="26">
        <v>2016</v>
      </c>
      <c r="I18" s="17"/>
      <c r="J18" s="38"/>
      <c r="K18" s="39"/>
      <c r="L18" s="17"/>
      <c r="M18" s="17"/>
      <c r="N18" s="17"/>
      <c r="O18" s="17"/>
      <c r="P18" s="17"/>
      <c r="Q18" s="17"/>
      <c r="R18" s="17"/>
      <c r="S18" s="39" t="s">
        <v>59</v>
      </c>
      <c r="T18" s="17" t="s">
        <v>63</v>
      </c>
      <c r="U18" s="18">
        <v>42678</v>
      </c>
      <c r="V18" s="18">
        <v>42678</v>
      </c>
      <c r="W18" s="18">
        <v>42678</v>
      </c>
      <c r="X18" s="19" t="s">
        <v>71</v>
      </c>
      <c r="Y18" s="19">
        <v>19</v>
      </c>
      <c r="Z18" s="39" t="s">
        <v>59</v>
      </c>
      <c r="AA18" s="19">
        <v>341</v>
      </c>
      <c r="AB18" s="20">
        <v>42766</v>
      </c>
      <c r="AC18" s="17"/>
      <c r="AD18" s="39" t="s">
        <v>49</v>
      </c>
      <c r="AE18" s="17"/>
      <c r="AF18" s="17"/>
      <c r="AG18" s="17"/>
      <c r="AH18" s="19">
        <v>2493.2000000000003</v>
      </c>
      <c r="AI18" s="19">
        <v>1.24</v>
      </c>
      <c r="AJ18" s="17">
        <v>0</v>
      </c>
      <c r="AK18" s="25">
        <v>0.64022337993956679</v>
      </c>
      <c r="AL18" s="25">
        <v>0.45482935792077839</v>
      </c>
      <c r="AM18" s="25">
        <v>0.88785311651886767</v>
      </c>
      <c r="AN18" s="25">
        <v>0.85704271877003346</v>
      </c>
      <c r="AO18" s="17">
        <v>0</v>
      </c>
      <c r="AP18" s="19">
        <v>1596.2049308653282</v>
      </c>
      <c r="AQ18" s="19">
        <v>0.56398840382176518</v>
      </c>
      <c r="AR18" s="19">
        <v>1596.2049308653282</v>
      </c>
      <c r="AS18" s="19">
        <v>0.56398840382176518</v>
      </c>
      <c r="AT18" s="17">
        <v>0</v>
      </c>
      <c r="AU18" s="19">
        <v>1417.1955224715653</v>
      </c>
      <c r="AV18" s="19">
        <v>0.48336215496617718</v>
      </c>
      <c r="AW18" s="19">
        <v>1417.1955224715653</v>
      </c>
      <c r="AX18" s="19">
        <v>0.48336215496617718</v>
      </c>
      <c r="AY18" s="17"/>
      <c r="AZ18" s="19">
        <v>0</v>
      </c>
      <c r="BA18" s="19">
        <v>1596.2049308653282</v>
      </c>
      <c r="BB18" s="19">
        <v>1596.2049308653282</v>
      </c>
      <c r="BC18" s="19">
        <v>1596.2049308653282</v>
      </c>
      <c r="BD18" s="19">
        <v>1596.2049308653282</v>
      </c>
      <c r="BE18" s="19">
        <v>1596.2049308653282</v>
      </c>
      <c r="BF18" s="19">
        <v>1596.2049308653282</v>
      </c>
      <c r="BG18" s="19">
        <v>1596.2049308653282</v>
      </c>
      <c r="BH18" s="19">
        <v>1596.2049308653282</v>
      </c>
      <c r="BI18" s="19">
        <v>1596.2049308653282</v>
      </c>
      <c r="BJ18" s="19">
        <v>1596.2049308653282</v>
      </c>
      <c r="BK18" s="19">
        <v>1596.2049308653282</v>
      </c>
      <c r="BL18" s="19">
        <v>1596.2049308653282</v>
      </c>
      <c r="BM18" s="19">
        <v>532.33080082139099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0</v>
      </c>
      <c r="BY18" s="19">
        <v>0</v>
      </c>
      <c r="BZ18" s="17"/>
      <c r="CA18" s="19">
        <v>0</v>
      </c>
      <c r="CB18" s="19">
        <v>0.56398840382176518</v>
      </c>
      <c r="CC18" s="19">
        <v>0.56398840382176518</v>
      </c>
      <c r="CD18" s="19">
        <v>0.56398840382176518</v>
      </c>
      <c r="CE18" s="19">
        <v>0.56398840382176518</v>
      </c>
      <c r="CF18" s="19">
        <v>0.56398840382176518</v>
      </c>
      <c r="CG18" s="19">
        <v>0.56398840382176518</v>
      </c>
      <c r="CH18" s="19">
        <v>0.56398840382176518</v>
      </c>
      <c r="CI18" s="19">
        <v>0.56398840382176518</v>
      </c>
      <c r="CJ18" s="19">
        <v>0.56398840382176518</v>
      </c>
      <c r="CK18" s="19">
        <v>0.56398840382176518</v>
      </c>
      <c r="CL18" s="19">
        <v>0.56398840382176518</v>
      </c>
      <c r="CM18" s="19">
        <v>0.56398840382176518</v>
      </c>
      <c r="CN18" s="19">
        <v>0.18808888060360751</v>
      </c>
      <c r="CO18" s="19">
        <v>0</v>
      </c>
      <c r="CP18" s="19">
        <v>0</v>
      </c>
      <c r="CQ18" s="19">
        <v>0</v>
      </c>
      <c r="CR18" s="19">
        <v>0</v>
      </c>
      <c r="CS18" s="19">
        <v>0</v>
      </c>
      <c r="CT18" s="19">
        <v>0</v>
      </c>
      <c r="CU18" s="19">
        <v>0</v>
      </c>
      <c r="CV18" s="19">
        <v>0</v>
      </c>
      <c r="CW18" s="19">
        <v>0</v>
      </c>
      <c r="CX18" s="19">
        <v>0</v>
      </c>
      <c r="CY18" s="19">
        <v>0</v>
      </c>
      <c r="CZ18" s="19">
        <v>0</v>
      </c>
      <c r="DA18" s="17"/>
      <c r="DB18" s="19">
        <v>0</v>
      </c>
      <c r="DC18" s="19">
        <v>1417.1955224715653</v>
      </c>
      <c r="DD18" s="19">
        <v>1417.1955224715653</v>
      </c>
      <c r="DE18" s="19">
        <v>1417.1955224715653</v>
      </c>
      <c r="DF18" s="19">
        <v>1417.1955224715653</v>
      </c>
      <c r="DG18" s="19">
        <v>1417.1955224715653</v>
      </c>
      <c r="DH18" s="19">
        <v>1417.1955224715653</v>
      </c>
      <c r="DI18" s="19">
        <v>1417.1955224715653</v>
      </c>
      <c r="DJ18" s="19">
        <v>1417.1955224715653</v>
      </c>
      <c r="DK18" s="19">
        <v>1417.1955224715653</v>
      </c>
      <c r="DL18" s="19">
        <v>1417.1955224715653</v>
      </c>
      <c r="DM18" s="19">
        <v>1417.1955224715653</v>
      </c>
      <c r="DN18" s="19">
        <v>1417.1955224715653</v>
      </c>
      <c r="DO18" s="19">
        <v>472.6315605282565</v>
      </c>
      <c r="DP18" s="19">
        <v>0</v>
      </c>
      <c r="DQ18" s="19">
        <v>0</v>
      </c>
      <c r="DR18" s="19">
        <v>0</v>
      </c>
      <c r="DS18" s="19">
        <v>0</v>
      </c>
      <c r="DT18" s="19">
        <v>0</v>
      </c>
      <c r="DU18" s="19">
        <v>0</v>
      </c>
      <c r="DV18" s="19">
        <v>0</v>
      </c>
      <c r="DW18" s="19">
        <v>0</v>
      </c>
      <c r="DX18" s="19">
        <v>0</v>
      </c>
      <c r="DY18" s="19">
        <v>0</v>
      </c>
      <c r="DZ18" s="19">
        <v>0</v>
      </c>
      <c r="EA18" s="19">
        <v>0</v>
      </c>
      <c r="EB18" s="17"/>
      <c r="EC18" s="19">
        <v>0</v>
      </c>
      <c r="ED18" s="19">
        <v>0.48336215496617718</v>
      </c>
      <c r="EE18" s="19">
        <v>0.48336215496617718</v>
      </c>
      <c r="EF18" s="19">
        <v>0.48336215496617718</v>
      </c>
      <c r="EG18" s="19">
        <v>0.48336215496617718</v>
      </c>
      <c r="EH18" s="19">
        <v>0.48336215496617718</v>
      </c>
      <c r="EI18" s="19">
        <v>0.48336215496617718</v>
      </c>
      <c r="EJ18" s="19">
        <v>0.48336215496617718</v>
      </c>
      <c r="EK18" s="19">
        <v>0.48336215496617718</v>
      </c>
      <c r="EL18" s="19">
        <v>0.48336215496617718</v>
      </c>
      <c r="EM18" s="19">
        <v>0.48336215496617718</v>
      </c>
      <c r="EN18" s="19">
        <v>0.48336215496617718</v>
      </c>
      <c r="EO18" s="19">
        <v>0.48336215496617718</v>
      </c>
      <c r="EP18" s="19">
        <v>0.161200205602928</v>
      </c>
      <c r="EQ18" s="19">
        <v>0</v>
      </c>
      <c r="ER18" s="19">
        <v>0</v>
      </c>
      <c r="ES18" s="19">
        <v>0</v>
      </c>
      <c r="ET18" s="19">
        <v>0</v>
      </c>
      <c r="EU18" s="19">
        <v>0</v>
      </c>
      <c r="EV18" s="19">
        <v>0</v>
      </c>
      <c r="EW18" s="19">
        <v>0</v>
      </c>
      <c r="EX18" s="19">
        <v>0</v>
      </c>
      <c r="EY18" s="19">
        <v>0</v>
      </c>
      <c r="EZ18" s="19">
        <v>0</v>
      </c>
      <c r="FA18" s="19">
        <v>0</v>
      </c>
      <c r="FB18" s="19">
        <v>0</v>
      </c>
    </row>
    <row r="19" spans="2:158">
      <c r="B19" s="17">
        <v>91012</v>
      </c>
      <c r="C19" s="17" t="s">
        <v>46</v>
      </c>
      <c r="D19" s="17" t="s">
        <v>76</v>
      </c>
      <c r="E19" s="17" t="s">
        <v>77</v>
      </c>
      <c r="F19" s="17" t="s">
        <v>70</v>
      </c>
      <c r="G19" s="26" t="s">
        <v>48</v>
      </c>
      <c r="H19" s="26">
        <v>2016</v>
      </c>
      <c r="I19" s="17"/>
      <c r="J19" s="38"/>
      <c r="K19" s="39"/>
      <c r="L19" s="17"/>
      <c r="M19" s="17"/>
      <c r="N19" s="17"/>
      <c r="O19" s="17"/>
      <c r="P19" s="17"/>
      <c r="Q19" s="17"/>
      <c r="R19" s="17"/>
      <c r="S19" s="39" t="s">
        <v>59</v>
      </c>
      <c r="T19" s="17" t="s">
        <v>63</v>
      </c>
      <c r="U19" s="18">
        <v>42719</v>
      </c>
      <c r="V19" s="18">
        <v>42719</v>
      </c>
      <c r="W19" s="18">
        <v>42719</v>
      </c>
      <c r="X19" s="19" t="s">
        <v>71</v>
      </c>
      <c r="Y19" s="19">
        <v>25</v>
      </c>
      <c r="Z19" s="39" t="s">
        <v>59</v>
      </c>
      <c r="AA19" s="19">
        <v>476</v>
      </c>
      <c r="AB19" s="20">
        <v>42825</v>
      </c>
      <c r="AC19" s="17"/>
      <c r="AD19" s="39" t="s">
        <v>49</v>
      </c>
      <c r="AE19" s="17"/>
      <c r="AF19" s="17"/>
      <c r="AG19" s="17"/>
      <c r="AH19" s="19">
        <v>2625.48</v>
      </c>
      <c r="AI19" s="19">
        <v>1.1400000000000001</v>
      </c>
      <c r="AJ19" s="17">
        <v>0</v>
      </c>
      <c r="AK19" s="25">
        <v>0.60938229966124968</v>
      </c>
      <c r="AL19" s="25">
        <v>0.43272436016724142</v>
      </c>
      <c r="AM19" s="25">
        <v>0.88785311651886767</v>
      </c>
      <c r="AN19" s="25">
        <v>0.85704271877003357</v>
      </c>
      <c r="AO19" s="17">
        <v>0</v>
      </c>
      <c r="AP19" s="19">
        <v>1599.9210401146179</v>
      </c>
      <c r="AQ19" s="19">
        <v>0.49330577059065528</v>
      </c>
      <c r="AR19" s="19">
        <v>1599.9210401146179</v>
      </c>
      <c r="AS19" s="19">
        <v>0.49330577059065528</v>
      </c>
      <c r="AT19" s="17">
        <v>0</v>
      </c>
      <c r="AU19" s="19">
        <v>1420.4948816498718</v>
      </c>
      <c r="AV19" s="19">
        <v>0.42278411881196165</v>
      </c>
      <c r="AW19" s="19">
        <v>1420.4948816498718</v>
      </c>
      <c r="AX19" s="19">
        <v>0.42278411881196165</v>
      </c>
      <c r="AY19" s="17"/>
      <c r="AZ19" s="19">
        <v>0</v>
      </c>
      <c r="BA19" s="19">
        <v>1599.9210401146179</v>
      </c>
      <c r="BB19" s="19">
        <v>1599.9210401146179</v>
      </c>
      <c r="BC19" s="19">
        <v>1599.9210401146179</v>
      </c>
      <c r="BD19" s="19">
        <v>1599.9210401146179</v>
      </c>
      <c r="BE19" s="19">
        <v>1599.9210401146179</v>
      </c>
      <c r="BF19" s="19">
        <v>1599.9210401146179</v>
      </c>
      <c r="BG19" s="19">
        <v>1599.9210401146179</v>
      </c>
      <c r="BH19" s="19">
        <v>1599.9210401146179</v>
      </c>
      <c r="BI19" s="19">
        <v>1599.9210401146179</v>
      </c>
      <c r="BJ19" s="19">
        <v>1599.9210401146179</v>
      </c>
      <c r="BK19" s="19">
        <v>1429.1233691655625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19">
        <v>0</v>
      </c>
      <c r="BR19" s="19">
        <v>0</v>
      </c>
      <c r="BS19" s="19">
        <v>0</v>
      </c>
      <c r="BT19" s="19">
        <v>0</v>
      </c>
      <c r="BU19" s="19">
        <v>0</v>
      </c>
      <c r="BV19" s="19">
        <v>0</v>
      </c>
      <c r="BW19" s="19">
        <v>0</v>
      </c>
      <c r="BX19" s="19">
        <v>0</v>
      </c>
      <c r="BY19" s="19">
        <v>0</v>
      </c>
      <c r="BZ19" s="17"/>
      <c r="CA19" s="19">
        <v>0</v>
      </c>
      <c r="CB19" s="19">
        <v>0.49330577059065528</v>
      </c>
      <c r="CC19" s="19">
        <v>0.49330577059065528</v>
      </c>
      <c r="CD19" s="19">
        <v>0.49330577059065528</v>
      </c>
      <c r="CE19" s="19">
        <v>0.49330577059065528</v>
      </c>
      <c r="CF19" s="19">
        <v>0.49330577059065528</v>
      </c>
      <c r="CG19" s="19">
        <v>0.49330577059065528</v>
      </c>
      <c r="CH19" s="19">
        <v>0.49330577059065528</v>
      </c>
      <c r="CI19" s="19">
        <v>0.49330577059065528</v>
      </c>
      <c r="CJ19" s="19">
        <v>0.49330577059065528</v>
      </c>
      <c r="CK19" s="19">
        <v>0.49330577059065528</v>
      </c>
      <c r="CL19" s="19">
        <v>0.44064349878468106</v>
      </c>
      <c r="CM19" s="19">
        <v>0</v>
      </c>
      <c r="CN19" s="19">
        <v>0</v>
      </c>
      <c r="CO19" s="19">
        <v>0</v>
      </c>
      <c r="CP19" s="19">
        <v>0</v>
      </c>
      <c r="CQ19" s="19">
        <v>0</v>
      </c>
      <c r="CR19" s="19">
        <v>0</v>
      </c>
      <c r="CS19" s="19">
        <v>0</v>
      </c>
      <c r="CT19" s="19">
        <v>0</v>
      </c>
      <c r="CU19" s="19">
        <v>0</v>
      </c>
      <c r="CV19" s="19">
        <v>0</v>
      </c>
      <c r="CW19" s="19">
        <v>0</v>
      </c>
      <c r="CX19" s="19">
        <v>0</v>
      </c>
      <c r="CY19" s="19">
        <v>0</v>
      </c>
      <c r="CZ19" s="19">
        <v>0</v>
      </c>
      <c r="DA19" s="17"/>
      <c r="DB19" s="19">
        <v>0</v>
      </c>
      <c r="DC19" s="19">
        <v>1420.4948816498718</v>
      </c>
      <c r="DD19" s="19">
        <v>1420.4948816498718</v>
      </c>
      <c r="DE19" s="19">
        <v>1420.4948816498718</v>
      </c>
      <c r="DF19" s="19">
        <v>1420.4948816498718</v>
      </c>
      <c r="DG19" s="19">
        <v>1420.4948816498718</v>
      </c>
      <c r="DH19" s="19">
        <v>1420.4948816498718</v>
      </c>
      <c r="DI19" s="19">
        <v>1420.4948816498718</v>
      </c>
      <c r="DJ19" s="19">
        <v>1420.4948816498718</v>
      </c>
      <c r="DK19" s="19">
        <v>1420.4948816498718</v>
      </c>
      <c r="DL19" s="19">
        <v>1420.4948816498718</v>
      </c>
      <c r="DM19" s="19">
        <v>1268.851637203589</v>
      </c>
      <c r="DN19" s="19">
        <v>0</v>
      </c>
      <c r="DO19" s="19">
        <v>0</v>
      </c>
      <c r="DP19" s="19">
        <v>0</v>
      </c>
      <c r="DQ19" s="19">
        <v>0</v>
      </c>
      <c r="DR19" s="19">
        <v>0</v>
      </c>
      <c r="DS19" s="19">
        <v>0</v>
      </c>
      <c r="DT19" s="19">
        <v>0</v>
      </c>
      <c r="DU19" s="19">
        <v>0</v>
      </c>
      <c r="DV19" s="19">
        <v>0</v>
      </c>
      <c r="DW19" s="19">
        <v>0</v>
      </c>
      <c r="DX19" s="19">
        <v>0</v>
      </c>
      <c r="DY19" s="19">
        <v>0</v>
      </c>
      <c r="DZ19" s="19">
        <v>0</v>
      </c>
      <c r="EA19" s="19">
        <v>0</v>
      </c>
      <c r="EB19" s="17"/>
      <c r="EC19" s="19">
        <v>0</v>
      </c>
      <c r="ED19" s="19">
        <v>0.42278411881196165</v>
      </c>
      <c r="EE19" s="19">
        <v>0.42278411881196165</v>
      </c>
      <c r="EF19" s="19">
        <v>0.42278411881196165</v>
      </c>
      <c r="EG19" s="19">
        <v>0.42278411881196165</v>
      </c>
      <c r="EH19" s="19">
        <v>0.42278411881196165</v>
      </c>
      <c r="EI19" s="19">
        <v>0.42278411881196165</v>
      </c>
      <c r="EJ19" s="19">
        <v>0.42278411881196165</v>
      </c>
      <c r="EK19" s="19">
        <v>0.42278411881196165</v>
      </c>
      <c r="EL19" s="19">
        <v>0.42278411881196165</v>
      </c>
      <c r="EM19" s="19">
        <v>0.42278411881196165</v>
      </c>
      <c r="EN19" s="19">
        <v>0.37765030220676304</v>
      </c>
      <c r="EO19" s="19">
        <v>0</v>
      </c>
      <c r="EP19" s="19">
        <v>0</v>
      </c>
      <c r="EQ19" s="19">
        <v>0</v>
      </c>
      <c r="ER19" s="19">
        <v>0</v>
      </c>
      <c r="ES19" s="19">
        <v>0</v>
      </c>
      <c r="ET19" s="19">
        <v>0</v>
      </c>
      <c r="EU19" s="19">
        <v>0</v>
      </c>
      <c r="EV19" s="19">
        <v>0</v>
      </c>
      <c r="EW19" s="19">
        <v>0</v>
      </c>
      <c r="EX19" s="19">
        <v>0</v>
      </c>
      <c r="EY19" s="19">
        <v>0</v>
      </c>
      <c r="EZ19" s="19">
        <v>0</v>
      </c>
      <c r="FA19" s="19">
        <v>0</v>
      </c>
      <c r="FB19" s="19">
        <v>0</v>
      </c>
    </row>
    <row r="20" spans="2:158">
      <c r="B20" s="17">
        <v>91013</v>
      </c>
      <c r="C20" s="17" t="s">
        <v>46</v>
      </c>
      <c r="D20" s="17" t="s">
        <v>76</v>
      </c>
      <c r="E20" s="17" t="s">
        <v>77</v>
      </c>
      <c r="F20" s="17" t="s">
        <v>70</v>
      </c>
      <c r="G20" s="26" t="s">
        <v>48</v>
      </c>
      <c r="H20" s="26">
        <v>2016</v>
      </c>
      <c r="I20" s="17"/>
      <c r="J20" s="38"/>
      <c r="K20" s="39"/>
      <c r="L20" s="17"/>
      <c r="M20" s="17"/>
      <c r="N20" s="17"/>
      <c r="O20" s="17"/>
      <c r="P20" s="17"/>
      <c r="Q20" s="17"/>
      <c r="R20" s="17"/>
      <c r="S20" s="39" t="s">
        <v>59</v>
      </c>
      <c r="T20" s="17" t="s">
        <v>63</v>
      </c>
      <c r="U20" s="18">
        <v>42720</v>
      </c>
      <c r="V20" s="18">
        <v>42720</v>
      </c>
      <c r="W20" s="18">
        <v>42720</v>
      </c>
      <c r="X20" s="19" t="s">
        <v>71</v>
      </c>
      <c r="Y20" s="19">
        <v>27</v>
      </c>
      <c r="Z20" s="39" t="s">
        <v>59</v>
      </c>
      <c r="AA20" s="19">
        <v>1133.4100000000001</v>
      </c>
      <c r="AB20" s="20">
        <v>42825</v>
      </c>
      <c r="AC20" s="17"/>
      <c r="AD20" s="39" t="s">
        <v>49</v>
      </c>
      <c r="AE20" s="17"/>
      <c r="AF20" s="17"/>
      <c r="AG20" s="17"/>
      <c r="AH20" s="19">
        <v>9975.6999999999989</v>
      </c>
      <c r="AI20" s="19">
        <v>1.1299999999999999</v>
      </c>
      <c r="AJ20" s="17">
        <v>0</v>
      </c>
      <c r="AK20" s="25">
        <v>0.8271143778787482</v>
      </c>
      <c r="AL20" s="25">
        <v>0.58770687802661936</v>
      </c>
      <c r="AM20" s="25">
        <v>0.88785311651886756</v>
      </c>
      <c r="AN20" s="25">
        <v>0.85704271877003346</v>
      </c>
      <c r="AO20" s="17">
        <v>0</v>
      </c>
      <c r="AP20" s="19">
        <v>8251.0448994050275</v>
      </c>
      <c r="AQ20" s="19">
        <v>0.6641087721700798</v>
      </c>
      <c r="AR20" s="19">
        <v>3138.393730470696</v>
      </c>
      <c r="AS20" s="19">
        <v>0.25421990264104249</v>
      </c>
      <c r="AT20" s="17">
        <v>0</v>
      </c>
      <c r="AU20" s="19">
        <v>7325.71592847386</v>
      </c>
      <c r="AV20" s="19">
        <v>0.56916958765967396</v>
      </c>
      <c r="AW20" s="19">
        <v>2786.4326544616824</v>
      </c>
      <c r="AX20" s="19">
        <v>0.21787731652493231</v>
      </c>
      <c r="AY20" s="17"/>
      <c r="AZ20" s="19">
        <v>0</v>
      </c>
      <c r="BA20" s="19">
        <v>8251.0448994050275</v>
      </c>
      <c r="BB20" s="19">
        <v>8251.0448994050275</v>
      </c>
      <c r="BC20" s="19">
        <v>7494.0039209340293</v>
      </c>
      <c r="BD20" s="19">
        <v>3138.393730470696</v>
      </c>
      <c r="BE20" s="19">
        <v>3138.393730470696</v>
      </c>
      <c r="BF20" s="19">
        <v>2208.9766503541173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0</v>
      </c>
      <c r="BX20" s="19">
        <v>0</v>
      </c>
      <c r="BY20" s="19">
        <v>0</v>
      </c>
      <c r="BZ20" s="17"/>
      <c r="CA20" s="19">
        <v>0</v>
      </c>
      <c r="CB20" s="19">
        <v>0.6641087721700798</v>
      </c>
      <c r="CC20" s="19">
        <v>0.6641087721700798</v>
      </c>
      <c r="CD20" s="19">
        <v>0.60341566782959488</v>
      </c>
      <c r="CE20" s="19">
        <v>0.25421990264104249</v>
      </c>
      <c r="CF20" s="19">
        <v>0.25421990264104249</v>
      </c>
      <c r="CG20" s="19">
        <v>0.17893415460817158</v>
      </c>
      <c r="CH20" s="19">
        <v>0</v>
      </c>
      <c r="CI20" s="19">
        <v>0</v>
      </c>
      <c r="CJ20" s="19">
        <v>0</v>
      </c>
      <c r="CK20" s="19">
        <v>0</v>
      </c>
      <c r="CL20" s="19">
        <v>0</v>
      </c>
      <c r="CM20" s="19">
        <v>0</v>
      </c>
      <c r="CN20" s="19">
        <v>0</v>
      </c>
      <c r="CO20" s="19">
        <v>0</v>
      </c>
      <c r="CP20" s="19">
        <v>0</v>
      </c>
      <c r="CQ20" s="19">
        <v>0</v>
      </c>
      <c r="CR20" s="19">
        <v>0</v>
      </c>
      <c r="CS20" s="19">
        <v>0</v>
      </c>
      <c r="CT20" s="19">
        <v>0</v>
      </c>
      <c r="CU20" s="19">
        <v>0</v>
      </c>
      <c r="CV20" s="19">
        <v>0</v>
      </c>
      <c r="CW20" s="19">
        <v>0</v>
      </c>
      <c r="CX20" s="19">
        <v>0</v>
      </c>
      <c r="CY20" s="19">
        <v>0</v>
      </c>
      <c r="CZ20" s="19">
        <v>0</v>
      </c>
      <c r="DA20" s="17"/>
      <c r="DB20" s="19">
        <v>0</v>
      </c>
      <c r="DC20" s="19">
        <v>7325.71592847386</v>
      </c>
      <c r="DD20" s="19">
        <v>7325.71592847386</v>
      </c>
      <c r="DE20" s="19">
        <v>6653.5747364058916</v>
      </c>
      <c r="DF20" s="19">
        <v>2786.4326544616824</v>
      </c>
      <c r="DG20" s="19">
        <v>2786.4326544616824</v>
      </c>
      <c r="DH20" s="19">
        <v>1961.2468033343121</v>
      </c>
      <c r="DI20" s="19">
        <v>0</v>
      </c>
      <c r="DJ20" s="19">
        <v>0</v>
      </c>
      <c r="DK20" s="19">
        <v>0</v>
      </c>
      <c r="DL20" s="19">
        <v>0</v>
      </c>
      <c r="DM20" s="19">
        <v>0</v>
      </c>
      <c r="DN20" s="19">
        <v>0</v>
      </c>
      <c r="DO20" s="19">
        <v>0</v>
      </c>
      <c r="DP20" s="19">
        <v>0</v>
      </c>
      <c r="DQ20" s="19">
        <v>0</v>
      </c>
      <c r="DR20" s="19">
        <v>0</v>
      </c>
      <c r="DS20" s="19">
        <v>0</v>
      </c>
      <c r="DT20" s="19">
        <v>0</v>
      </c>
      <c r="DU20" s="19">
        <v>0</v>
      </c>
      <c r="DV20" s="19">
        <v>0</v>
      </c>
      <c r="DW20" s="19">
        <v>0</v>
      </c>
      <c r="DX20" s="19">
        <v>0</v>
      </c>
      <c r="DY20" s="19">
        <v>0</v>
      </c>
      <c r="DZ20" s="19">
        <v>0</v>
      </c>
      <c r="EA20" s="19">
        <v>0</v>
      </c>
      <c r="EB20" s="17"/>
      <c r="EC20" s="19">
        <v>0</v>
      </c>
      <c r="ED20" s="19">
        <v>0.56916958765967396</v>
      </c>
      <c r="EE20" s="19">
        <v>0.56916958765967396</v>
      </c>
      <c r="EF20" s="19">
        <v>0.51715300450511148</v>
      </c>
      <c r="EG20" s="19">
        <v>0.21787731652493231</v>
      </c>
      <c r="EH20" s="19">
        <v>0.21787731652493231</v>
      </c>
      <c r="EI20" s="19">
        <v>0.15335421434620491</v>
      </c>
      <c r="EJ20" s="19">
        <v>0</v>
      </c>
      <c r="EK20" s="19">
        <v>0</v>
      </c>
      <c r="EL20" s="19">
        <v>0</v>
      </c>
      <c r="EM20" s="19">
        <v>0</v>
      </c>
      <c r="EN20" s="19">
        <v>0</v>
      </c>
      <c r="EO20" s="19">
        <v>0</v>
      </c>
      <c r="EP20" s="19">
        <v>0</v>
      </c>
      <c r="EQ20" s="19">
        <v>0</v>
      </c>
      <c r="ER20" s="19">
        <v>0</v>
      </c>
      <c r="ES20" s="19">
        <v>0</v>
      </c>
      <c r="ET20" s="19">
        <v>0</v>
      </c>
      <c r="EU20" s="19">
        <v>0</v>
      </c>
      <c r="EV20" s="19">
        <v>0</v>
      </c>
      <c r="EW20" s="19">
        <v>0</v>
      </c>
      <c r="EX20" s="19">
        <v>0</v>
      </c>
      <c r="EY20" s="19">
        <v>0</v>
      </c>
      <c r="EZ20" s="19">
        <v>0</v>
      </c>
      <c r="FA20" s="19">
        <v>0</v>
      </c>
      <c r="FB20" s="19">
        <v>0</v>
      </c>
    </row>
    <row r="21" spans="2:158">
      <c r="B21" s="17">
        <v>91014</v>
      </c>
      <c r="C21" s="17" t="s">
        <v>46</v>
      </c>
      <c r="D21" s="17" t="s">
        <v>76</v>
      </c>
      <c r="E21" s="17" t="s">
        <v>77</v>
      </c>
      <c r="F21" s="17" t="s">
        <v>70</v>
      </c>
      <c r="G21" s="26" t="s">
        <v>48</v>
      </c>
      <c r="H21" s="26">
        <v>2016</v>
      </c>
      <c r="I21" s="17"/>
      <c r="J21" s="38"/>
      <c r="K21" s="39"/>
      <c r="L21" s="17"/>
      <c r="M21" s="17"/>
      <c r="N21" s="17"/>
      <c r="O21" s="17"/>
      <c r="P21" s="17"/>
      <c r="Q21" s="17"/>
      <c r="R21" s="17"/>
      <c r="S21" s="39" t="s">
        <v>59</v>
      </c>
      <c r="T21" s="17" t="s">
        <v>63</v>
      </c>
      <c r="U21" s="18">
        <v>42668</v>
      </c>
      <c r="V21" s="18">
        <v>42668</v>
      </c>
      <c r="W21" s="18">
        <v>42668</v>
      </c>
      <c r="X21" s="19" t="s">
        <v>71</v>
      </c>
      <c r="Y21" s="19">
        <v>0</v>
      </c>
      <c r="Z21" s="39" t="s">
        <v>59</v>
      </c>
      <c r="AA21" s="19">
        <v>416</v>
      </c>
      <c r="AB21" s="20">
        <v>42766</v>
      </c>
      <c r="AC21" s="17"/>
      <c r="AD21" s="39" t="s">
        <v>49</v>
      </c>
      <c r="AE21" s="17"/>
      <c r="AF21" s="17"/>
      <c r="AG21" s="17"/>
      <c r="AH21" s="19">
        <v>0</v>
      </c>
      <c r="AI21" s="19">
        <v>0</v>
      </c>
      <c r="AJ21" s="17"/>
      <c r="AK21" s="25">
        <v>1</v>
      </c>
      <c r="AL21" s="25">
        <v>0</v>
      </c>
      <c r="AM21" s="25">
        <v>1</v>
      </c>
      <c r="AN21" s="25">
        <v>0</v>
      </c>
      <c r="AO21" s="17"/>
      <c r="AP21" s="19">
        <v>0</v>
      </c>
      <c r="AQ21" s="19">
        <v>0</v>
      </c>
      <c r="AR21" s="19">
        <v>0</v>
      </c>
      <c r="AS21" s="19">
        <v>0</v>
      </c>
      <c r="AT21" s="17">
        <v>0</v>
      </c>
      <c r="AU21" s="19">
        <v>0</v>
      </c>
      <c r="AV21" s="19">
        <v>0</v>
      </c>
      <c r="AW21" s="19">
        <v>0</v>
      </c>
      <c r="AX21" s="19">
        <v>0</v>
      </c>
      <c r="AY21" s="17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7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7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7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</row>
    <row r="22" spans="2:158">
      <c r="B22" s="17">
        <v>91015</v>
      </c>
      <c r="C22" s="17" t="s">
        <v>46</v>
      </c>
      <c r="D22" s="17" t="s">
        <v>76</v>
      </c>
      <c r="E22" s="17" t="s">
        <v>77</v>
      </c>
      <c r="F22" s="17" t="s">
        <v>70</v>
      </c>
      <c r="G22" s="26" t="s">
        <v>48</v>
      </c>
      <c r="H22" s="26">
        <v>2016</v>
      </c>
      <c r="I22" s="17"/>
      <c r="J22" s="38"/>
      <c r="K22" s="39"/>
      <c r="L22" s="17"/>
      <c r="M22" s="17"/>
      <c r="N22" s="17"/>
      <c r="O22" s="17"/>
      <c r="P22" s="17"/>
      <c r="Q22" s="17"/>
      <c r="R22" s="17"/>
      <c r="S22" s="39" t="s">
        <v>59</v>
      </c>
      <c r="T22" s="17" t="s">
        <v>63</v>
      </c>
      <c r="U22" s="18">
        <v>42668</v>
      </c>
      <c r="V22" s="18">
        <v>42668</v>
      </c>
      <c r="W22" s="18">
        <v>42668</v>
      </c>
      <c r="X22" s="19" t="s">
        <v>71</v>
      </c>
      <c r="Y22" s="19">
        <v>0</v>
      </c>
      <c r="Z22" s="39" t="s">
        <v>59</v>
      </c>
      <c r="AA22" s="19">
        <v>562</v>
      </c>
      <c r="AB22" s="20">
        <v>42766</v>
      </c>
      <c r="AC22" s="17"/>
      <c r="AD22" s="39" t="s">
        <v>49</v>
      </c>
      <c r="AE22" s="17"/>
      <c r="AF22" s="17"/>
      <c r="AG22" s="17"/>
      <c r="AH22" s="19">
        <v>0</v>
      </c>
      <c r="AI22" s="19">
        <v>0</v>
      </c>
      <c r="AJ22" s="17"/>
      <c r="AK22" s="25">
        <v>1</v>
      </c>
      <c r="AL22" s="25">
        <v>0</v>
      </c>
      <c r="AM22" s="25">
        <v>1</v>
      </c>
      <c r="AN22" s="25">
        <v>0</v>
      </c>
      <c r="AO22" s="17"/>
      <c r="AP22" s="19">
        <v>0</v>
      </c>
      <c r="AQ22" s="19">
        <v>0</v>
      </c>
      <c r="AR22" s="19">
        <v>0</v>
      </c>
      <c r="AS22" s="19">
        <v>0</v>
      </c>
      <c r="AT22" s="17">
        <v>0</v>
      </c>
      <c r="AU22" s="19">
        <v>0</v>
      </c>
      <c r="AV22" s="19">
        <v>0</v>
      </c>
      <c r="AW22" s="19">
        <v>0</v>
      </c>
      <c r="AX22" s="19">
        <v>0</v>
      </c>
      <c r="AY22" s="17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7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7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7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</row>
    <row r="23" spans="2:158">
      <c r="B23" s="17">
        <v>91016</v>
      </c>
      <c r="C23" s="17" t="s">
        <v>46</v>
      </c>
      <c r="D23" s="17" t="s">
        <v>76</v>
      </c>
      <c r="E23" s="17" t="s">
        <v>77</v>
      </c>
      <c r="F23" s="17" t="s">
        <v>70</v>
      </c>
      <c r="G23" s="26" t="s">
        <v>48</v>
      </c>
      <c r="H23" s="26">
        <v>2016</v>
      </c>
      <c r="I23" s="17"/>
      <c r="J23" s="38"/>
      <c r="K23" s="39"/>
      <c r="L23" s="17"/>
      <c r="M23" s="17"/>
      <c r="N23" s="17"/>
      <c r="O23" s="17"/>
      <c r="P23" s="17"/>
      <c r="Q23" s="17"/>
      <c r="R23" s="17"/>
      <c r="S23" s="39" t="s">
        <v>59</v>
      </c>
      <c r="T23" s="17" t="s">
        <v>63</v>
      </c>
      <c r="U23" s="18">
        <v>42669</v>
      </c>
      <c r="V23" s="18">
        <v>42669</v>
      </c>
      <c r="W23" s="18">
        <v>42669</v>
      </c>
      <c r="X23" s="19" t="s">
        <v>71</v>
      </c>
      <c r="Y23" s="19">
        <v>0</v>
      </c>
      <c r="Z23" s="39" t="s">
        <v>59</v>
      </c>
      <c r="AA23" s="19">
        <v>790</v>
      </c>
      <c r="AB23" s="20">
        <v>42766</v>
      </c>
      <c r="AC23" s="17"/>
      <c r="AD23" s="39" t="s">
        <v>49</v>
      </c>
      <c r="AE23" s="17"/>
      <c r="AF23" s="17"/>
      <c r="AG23" s="17"/>
      <c r="AH23" s="19">
        <v>0</v>
      </c>
      <c r="AI23" s="19">
        <v>0</v>
      </c>
      <c r="AJ23" s="17"/>
      <c r="AK23" s="25">
        <v>1</v>
      </c>
      <c r="AL23" s="25">
        <v>0</v>
      </c>
      <c r="AM23" s="25">
        <v>1</v>
      </c>
      <c r="AN23" s="25">
        <v>0</v>
      </c>
      <c r="AO23" s="17"/>
      <c r="AP23" s="19">
        <v>0</v>
      </c>
      <c r="AQ23" s="19">
        <v>0</v>
      </c>
      <c r="AR23" s="19">
        <v>0</v>
      </c>
      <c r="AS23" s="19">
        <v>0</v>
      </c>
      <c r="AT23" s="17">
        <v>0</v>
      </c>
      <c r="AU23" s="19">
        <v>0</v>
      </c>
      <c r="AV23" s="19">
        <v>0</v>
      </c>
      <c r="AW23" s="19">
        <v>0</v>
      </c>
      <c r="AX23" s="19">
        <v>0</v>
      </c>
      <c r="AY23" s="17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7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7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7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</row>
    <row r="24" spans="2:158">
      <c r="B24" s="17">
        <v>91017</v>
      </c>
      <c r="C24" s="17" t="s">
        <v>46</v>
      </c>
      <c r="D24" s="17" t="s">
        <v>76</v>
      </c>
      <c r="E24" s="17" t="s">
        <v>77</v>
      </c>
      <c r="F24" s="17" t="s">
        <v>70</v>
      </c>
      <c r="G24" s="26" t="s">
        <v>48</v>
      </c>
      <c r="H24" s="26">
        <v>2016</v>
      </c>
      <c r="I24" s="17"/>
      <c r="J24" s="38"/>
      <c r="K24" s="39"/>
      <c r="L24" s="17"/>
      <c r="M24" s="17"/>
      <c r="N24" s="17"/>
      <c r="O24" s="17"/>
      <c r="P24" s="17"/>
      <c r="Q24" s="17"/>
      <c r="R24" s="17"/>
      <c r="S24" s="39" t="s">
        <v>59</v>
      </c>
      <c r="T24" s="17" t="s">
        <v>63</v>
      </c>
      <c r="U24" s="18">
        <v>42669</v>
      </c>
      <c r="V24" s="18">
        <v>42669</v>
      </c>
      <c r="W24" s="18">
        <v>42669</v>
      </c>
      <c r="X24" s="19" t="s">
        <v>71</v>
      </c>
      <c r="Y24" s="19">
        <v>0</v>
      </c>
      <c r="Z24" s="39" t="s">
        <v>59</v>
      </c>
      <c r="AA24" s="19">
        <v>480</v>
      </c>
      <c r="AB24" s="20">
        <v>42766</v>
      </c>
      <c r="AC24" s="17"/>
      <c r="AD24" s="39" t="s">
        <v>49</v>
      </c>
      <c r="AE24" s="17"/>
      <c r="AF24" s="17"/>
      <c r="AG24" s="17"/>
      <c r="AH24" s="19">
        <v>0</v>
      </c>
      <c r="AI24" s="19">
        <v>0</v>
      </c>
      <c r="AJ24" s="17"/>
      <c r="AK24" s="25">
        <v>1</v>
      </c>
      <c r="AL24" s="25">
        <v>0</v>
      </c>
      <c r="AM24" s="25">
        <v>1</v>
      </c>
      <c r="AN24" s="25">
        <v>0</v>
      </c>
      <c r="AO24" s="17"/>
      <c r="AP24" s="19">
        <v>0</v>
      </c>
      <c r="AQ24" s="19">
        <v>0</v>
      </c>
      <c r="AR24" s="19">
        <v>0</v>
      </c>
      <c r="AS24" s="19">
        <v>0</v>
      </c>
      <c r="AT24" s="17">
        <v>0</v>
      </c>
      <c r="AU24" s="19">
        <v>0</v>
      </c>
      <c r="AV24" s="19">
        <v>0</v>
      </c>
      <c r="AW24" s="19">
        <v>0</v>
      </c>
      <c r="AX24" s="19">
        <v>0</v>
      </c>
      <c r="AY24" s="17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7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7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7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</row>
    <row r="25" spans="2:158">
      <c r="B25" s="17">
        <v>91018</v>
      </c>
      <c r="C25" s="17" t="s">
        <v>46</v>
      </c>
      <c r="D25" s="17" t="s">
        <v>76</v>
      </c>
      <c r="E25" s="17" t="s">
        <v>77</v>
      </c>
      <c r="F25" s="17" t="s">
        <v>70</v>
      </c>
      <c r="G25" s="26" t="s">
        <v>48</v>
      </c>
      <c r="H25" s="26">
        <v>2016</v>
      </c>
      <c r="I25" s="17"/>
      <c r="J25" s="38"/>
      <c r="K25" s="39"/>
      <c r="L25" s="17"/>
      <c r="M25" s="17"/>
      <c r="N25" s="17"/>
      <c r="O25" s="17"/>
      <c r="P25" s="17"/>
      <c r="Q25" s="17"/>
      <c r="R25" s="17"/>
      <c r="S25" s="39" t="s">
        <v>59</v>
      </c>
      <c r="T25" s="17" t="s">
        <v>63</v>
      </c>
      <c r="U25" s="18">
        <v>42670</v>
      </c>
      <c r="V25" s="18">
        <v>42670</v>
      </c>
      <c r="W25" s="18">
        <v>42670</v>
      </c>
      <c r="X25" s="19" t="s">
        <v>71</v>
      </c>
      <c r="Y25" s="19">
        <v>0</v>
      </c>
      <c r="Z25" s="39" t="s">
        <v>59</v>
      </c>
      <c r="AA25" s="19">
        <v>768</v>
      </c>
      <c r="AB25" s="20">
        <v>42766</v>
      </c>
      <c r="AC25" s="17"/>
      <c r="AD25" s="39" t="s">
        <v>49</v>
      </c>
      <c r="AE25" s="17"/>
      <c r="AF25" s="17"/>
      <c r="AG25" s="17"/>
      <c r="AH25" s="19">
        <v>0</v>
      </c>
      <c r="AI25" s="19">
        <v>0</v>
      </c>
      <c r="AJ25" s="17"/>
      <c r="AK25" s="25">
        <v>1</v>
      </c>
      <c r="AL25" s="25">
        <v>0</v>
      </c>
      <c r="AM25" s="25">
        <v>1</v>
      </c>
      <c r="AN25" s="25">
        <v>0</v>
      </c>
      <c r="AO25" s="17"/>
      <c r="AP25" s="19">
        <v>0</v>
      </c>
      <c r="AQ25" s="19">
        <v>0</v>
      </c>
      <c r="AR25" s="19">
        <v>0</v>
      </c>
      <c r="AS25" s="19">
        <v>0</v>
      </c>
      <c r="AT25" s="17">
        <v>0</v>
      </c>
      <c r="AU25" s="19">
        <v>0</v>
      </c>
      <c r="AV25" s="19">
        <v>0</v>
      </c>
      <c r="AW25" s="19">
        <v>0</v>
      </c>
      <c r="AX25" s="19">
        <v>0</v>
      </c>
      <c r="AY25" s="17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7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7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7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</row>
    <row r="26" spans="2:158">
      <c r="B26" s="17">
        <v>91019</v>
      </c>
      <c r="C26" s="17" t="s">
        <v>46</v>
      </c>
      <c r="D26" s="17" t="s">
        <v>76</v>
      </c>
      <c r="E26" s="17" t="s">
        <v>77</v>
      </c>
      <c r="F26" s="17" t="s">
        <v>70</v>
      </c>
      <c r="G26" s="26" t="s">
        <v>48</v>
      </c>
      <c r="H26" s="26">
        <v>2016</v>
      </c>
      <c r="I26" s="17"/>
      <c r="J26" s="38"/>
      <c r="K26" s="39"/>
      <c r="L26" s="17"/>
      <c r="M26" s="17"/>
      <c r="N26" s="17"/>
      <c r="O26" s="17"/>
      <c r="P26" s="17"/>
      <c r="Q26" s="17"/>
      <c r="R26" s="17"/>
      <c r="S26" s="39" t="s">
        <v>59</v>
      </c>
      <c r="T26" s="17" t="s">
        <v>63</v>
      </c>
      <c r="U26" s="18">
        <v>42670</v>
      </c>
      <c r="V26" s="18">
        <v>42670</v>
      </c>
      <c r="W26" s="18">
        <v>42670</v>
      </c>
      <c r="X26" s="19" t="s">
        <v>71</v>
      </c>
      <c r="Y26" s="19">
        <v>0</v>
      </c>
      <c r="Z26" s="39" t="s">
        <v>59</v>
      </c>
      <c r="AA26" s="19">
        <v>1026</v>
      </c>
      <c r="AB26" s="20">
        <v>42766</v>
      </c>
      <c r="AC26" s="17"/>
      <c r="AD26" s="39" t="s">
        <v>49</v>
      </c>
      <c r="AE26" s="17"/>
      <c r="AF26" s="17"/>
      <c r="AG26" s="17"/>
      <c r="AH26" s="19">
        <v>0</v>
      </c>
      <c r="AI26" s="19">
        <v>0</v>
      </c>
      <c r="AJ26" s="17"/>
      <c r="AK26" s="25">
        <v>1</v>
      </c>
      <c r="AL26" s="25">
        <v>0</v>
      </c>
      <c r="AM26" s="25">
        <v>1</v>
      </c>
      <c r="AN26" s="25">
        <v>0</v>
      </c>
      <c r="AO26" s="17"/>
      <c r="AP26" s="19">
        <v>0</v>
      </c>
      <c r="AQ26" s="19">
        <v>0</v>
      </c>
      <c r="AR26" s="19">
        <v>0</v>
      </c>
      <c r="AS26" s="19">
        <v>0</v>
      </c>
      <c r="AT26" s="17">
        <v>0</v>
      </c>
      <c r="AU26" s="19">
        <v>0</v>
      </c>
      <c r="AV26" s="19">
        <v>0</v>
      </c>
      <c r="AW26" s="19">
        <v>0</v>
      </c>
      <c r="AX26" s="19">
        <v>0</v>
      </c>
      <c r="AY26" s="17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7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7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7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</row>
    <row r="27" spans="2:158">
      <c r="B27" s="17">
        <v>91020</v>
      </c>
      <c r="C27" s="17" t="s">
        <v>46</v>
      </c>
      <c r="D27" s="17" t="s">
        <v>76</v>
      </c>
      <c r="E27" s="17" t="s">
        <v>77</v>
      </c>
      <c r="F27" s="17" t="s">
        <v>70</v>
      </c>
      <c r="G27" s="26" t="s">
        <v>48</v>
      </c>
      <c r="H27" s="26">
        <v>2016</v>
      </c>
      <c r="I27" s="17"/>
      <c r="J27" s="38"/>
      <c r="K27" s="39"/>
      <c r="L27" s="17"/>
      <c r="M27" s="17"/>
      <c r="N27" s="17"/>
      <c r="O27" s="17"/>
      <c r="P27" s="17"/>
      <c r="Q27" s="17"/>
      <c r="R27" s="17"/>
      <c r="S27" s="39" t="s">
        <v>59</v>
      </c>
      <c r="T27" s="17" t="s">
        <v>63</v>
      </c>
      <c r="U27" s="18">
        <v>42671</v>
      </c>
      <c r="V27" s="18">
        <v>42671</v>
      </c>
      <c r="W27" s="18">
        <v>42671</v>
      </c>
      <c r="X27" s="19" t="s">
        <v>71</v>
      </c>
      <c r="Y27" s="19">
        <v>0</v>
      </c>
      <c r="Z27" s="39" t="s">
        <v>59</v>
      </c>
      <c r="AA27" s="19">
        <v>1996</v>
      </c>
      <c r="AB27" s="20">
        <v>42766</v>
      </c>
      <c r="AC27" s="17"/>
      <c r="AD27" s="39" t="s">
        <v>49</v>
      </c>
      <c r="AE27" s="17"/>
      <c r="AF27" s="17"/>
      <c r="AG27" s="17"/>
      <c r="AH27" s="19">
        <v>0</v>
      </c>
      <c r="AI27" s="19">
        <v>0</v>
      </c>
      <c r="AJ27" s="17"/>
      <c r="AK27" s="25">
        <v>1</v>
      </c>
      <c r="AL27" s="25">
        <v>0</v>
      </c>
      <c r="AM27" s="25">
        <v>1</v>
      </c>
      <c r="AN27" s="25">
        <v>0</v>
      </c>
      <c r="AO27" s="17"/>
      <c r="AP27" s="19">
        <v>0</v>
      </c>
      <c r="AQ27" s="19">
        <v>0</v>
      </c>
      <c r="AR27" s="19">
        <v>0</v>
      </c>
      <c r="AS27" s="19">
        <v>0</v>
      </c>
      <c r="AT27" s="17">
        <v>0</v>
      </c>
      <c r="AU27" s="19">
        <v>0</v>
      </c>
      <c r="AV27" s="19">
        <v>0</v>
      </c>
      <c r="AW27" s="19">
        <v>0</v>
      </c>
      <c r="AX27" s="19">
        <v>0</v>
      </c>
      <c r="AY27" s="17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7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7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7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</row>
    <row r="28" spans="2:158">
      <c r="B28" s="17">
        <v>91021</v>
      </c>
      <c r="C28" s="17" t="s">
        <v>46</v>
      </c>
      <c r="D28" s="17" t="s">
        <v>76</v>
      </c>
      <c r="E28" s="17" t="s">
        <v>77</v>
      </c>
      <c r="F28" s="17" t="s">
        <v>70</v>
      </c>
      <c r="G28" s="26" t="s">
        <v>48</v>
      </c>
      <c r="H28" s="26">
        <v>2016</v>
      </c>
      <c r="I28" s="17"/>
      <c r="J28" s="38"/>
      <c r="K28" s="39"/>
      <c r="L28" s="17"/>
      <c r="M28" s="17"/>
      <c r="N28" s="17"/>
      <c r="O28" s="17"/>
      <c r="P28" s="17"/>
      <c r="Q28" s="17"/>
      <c r="R28" s="17"/>
      <c r="S28" s="39" t="s">
        <v>59</v>
      </c>
      <c r="T28" s="17" t="s">
        <v>63</v>
      </c>
      <c r="U28" s="18">
        <v>42671</v>
      </c>
      <c r="V28" s="18">
        <v>42671</v>
      </c>
      <c r="W28" s="18">
        <v>42671</v>
      </c>
      <c r="X28" s="19" t="s">
        <v>71</v>
      </c>
      <c r="Y28" s="19">
        <v>0</v>
      </c>
      <c r="Z28" s="39" t="s">
        <v>59</v>
      </c>
      <c r="AA28" s="19">
        <v>916</v>
      </c>
      <c r="AB28" s="20">
        <v>42766</v>
      </c>
      <c r="AC28" s="17"/>
      <c r="AD28" s="39" t="s">
        <v>49</v>
      </c>
      <c r="AE28" s="17"/>
      <c r="AF28" s="17"/>
      <c r="AG28" s="17"/>
      <c r="AH28" s="19">
        <v>0</v>
      </c>
      <c r="AI28" s="19">
        <v>0</v>
      </c>
      <c r="AJ28" s="17"/>
      <c r="AK28" s="25">
        <v>1</v>
      </c>
      <c r="AL28" s="25">
        <v>0</v>
      </c>
      <c r="AM28" s="25">
        <v>1</v>
      </c>
      <c r="AN28" s="25">
        <v>0</v>
      </c>
      <c r="AO28" s="17"/>
      <c r="AP28" s="19">
        <v>0</v>
      </c>
      <c r="AQ28" s="19">
        <v>0</v>
      </c>
      <c r="AR28" s="19">
        <v>0</v>
      </c>
      <c r="AS28" s="19">
        <v>0</v>
      </c>
      <c r="AT28" s="17">
        <v>0</v>
      </c>
      <c r="AU28" s="19">
        <v>0</v>
      </c>
      <c r="AV28" s="19">
        <v>0</v>
      </c>
      <c r="AW28" s="19">
        <v>0</v>
      </c>
      <c r="AX28" s="19">
        <v>0</v>
      </c>
      <c r="AY28" s="17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7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7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7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</row>
    <row r="29" spans="2:158">
      <c r="B29" s="17">
        <v>91022</v>
      </c>
      <c r="C29" s="17" t="s">
        <v>46</v>
      </c>
      <c r="D29" s="17" t="s">
        <v>76</v>
      </c>
      <c r="E29" s="17" t="s">
        <v>77</v>
      </c>
      <c r="F29" s="17" t="s">
        <v>70</v>
      </c>
      <c r="G29" s="26" t="s">
        <v>48</v>
      </c>
      <c r="H29" s="26">
        <v>2016</v>
      </c>
      <c r="I29" s="17"/>
      <c r="J29" s="38"/>
      <c r="K29" s="39"/>
      <c r="L29" s="17"/>
      <c r="M29" s="17"/>
      <c r="N29" s="17"/>
      <c r="O29" s="17"/>
      <c r="P29" s="17"/>
      <c r="Q29" s="17"/>
      <c r="R29" s="17"/>
      <c r="S29" s="39" t="s">
        <v>59</v>
      </c>
      <c r="T29" s="17" t="s">
        <v>63</v>
      </c>
      <c r="U29" s="18">
        <v>42671</v>
      </c>
      <c r="V29" s="18">
        <v>42671</v>
      </c>
      <c r="W29" s="18">
        <v>42671</v>
      </c>
      <c r="X29" s="19" t="s">
        <v>71</v>
      </c>
      <c r="Y29" s="19">
        <v>0</v>
      </c>
      <c r="Z29" s="39" t="s">
        <v>59</v>
      </c>
      <c r="AA29" s="19">
        <v>214</v>
      </c>
      <c r="AB29" s="20">
        <v>42766</v>
      </c>
      <c r="AC29" s="17"/>
      <c r="AD29" s="39" t="s">
        <v>49</v>
      </c>
      <c r="AE29" s="17"/>
      <c r="AF29" s="17"/>
      <c r="AG29" s="17"/>
      <c r="AH29" s="19">
        <v>0</v>
      </c>
      <c r="AI29" s="19">
        <v>0</v>
      </c>
      <c r="AJ29" s="17"/>
      <c r="AK29" s="25">
        <v>1</v>
      </c>
      <c r="AL29" s="25">
        <v>0</v>
      </c>
      <c r="AM29" s="25">
        <v>1</v>
      </c>
      <c r="AN29" s="25">
        <v>0</v>
      </c>
      <c r="AO29" s="17"/>
      <c r="AP29" s="19">
        <v>0</v>
      </c>
      <c r="AQ29" s="19">
        <v>0</v>
      </c>
      <c r="AR29" s="19">
        <v>0</v>
      </c>
      <c r="AS29" s="19">
        <v>0</v>
      </c>
      <c r="AT29" s="17">
        <v>0</v>
      </c>
      <c r="AU29" s="19">
        <v>0</v>
      </c>
      <c r="AV29" s="19">
        <v>0</v>
      </c>
      <c r="AW29" s="19">
        <v>0</v>
      </c>
      <c r="AX29" s="19">
        <v>0</v>
      </c>
      <c r="AY29" s="17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7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7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7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</row>
    <row r="30" spans="2:158">
      <c r="B30" s="17">
        <v>91023</v>
      </c>
      <c r="C30" s="17" t="s">
        <v>46</v>
      </c>
      <c r="D30" s="17" t="s">
        <v>76</v>
      </c>
      <c r="E30" s="17" t="s">
        <v>77</v>
      </c>
      <c r="F30" s="17" t="s">
        <v>70</v>
      </c>
      <c r="G30" s="26" t="s">
        <v>48</v>
      </c>
      <c r="H30" s="26">
        <v>2016</v>
      </c>
      <c r="I30" s="17"/>
      <c r="J30" s="38"/>
      <c r="K30" s="39"/>
      <c r="L30" s="17"/>
      <c r="M30" s="17"/>
      <c r="N30" s="17"/>
      <c r="O30" s="17"/>
      <c r="P30" s="17"/>
      <c r="Q30" s="17"/>
      <c r="R30" s="17"/>
      <c r="S30" s="39" t="s">
        <v>59</v>
      </c>
      <c r="T30" s="17" t="s">
        <v>63</v>
      </c>
      <c r="U30" s="18">
        <v>42674</v>
      </c>
      <c r="V30" s="18">
        <v>42674</v>
      </c>
      <c r="W30" s="18">
        <v>42674</v>
      </c>
      <c r="X30" s="19" t="s">
        <v>71</v>
      </c>
      <c r="Y30" s="19">
        <v>0</v>
      </c>
      <c r="Z30" s="39" t="s">
        <v>59</v>
      </c>
      <c r="AA30" s="19">
        <v>554</v>
      </c>
      <c r="AB30" s="20">
        <v>42766</v>
      </c>
      <c r="AC30" s="17"/>
      <c r="AD30" s="39" t="s">
        <v>49</v>
      </c>
      <c r="AE30" s="17"/>
      <c r="AF30" s="17"/>
      <c r="AG30" s="17"/>
      <c r="AH30" s="19">
        <v>0</v>
      </c>
      <c r="AI30" s="19">
        <v>0</v>
      </c>
      <c r="AJ30" s="17"/>
      <c r="AK30" s="25">
        <v>1</v>
      </c>
      <c r="AL30" s="25">
        <v>0</v>
      </c>
      <c r="AM30" s="25">
        <v>1</v>
      </c>
      <c r="AN30" s="25">
        <v>0</v>
      </c>
      <c r="AO30" s="17"/>
      <c r="AP30" s="19">
        <v>0</v>
      </c>
      <c r="AQ30" s="19">
        <v>0</v>
      </c>
      <c r="AR30" s="19">
        <v>0</v>
      </c>
      <c r="AS30" s="19">
        <v>0</v>
      </c>
      <c r="AT30" s="17">
        <v>0</v>
      </c>
      <c r="AU30" s="19">
        <v>0</v>
      </c>
      <c r="AV30" s="19">
        <v>0</v>
      </c>
      <c r="AW30" s="19">
        <v>0</v>
      </c>
      <c r="AX30" s="19">
        <v>0</v>
      </c>
      <c r="AY30" s="17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7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7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7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</row>
    <row r="31" spans="2:158">
      <c r="B31" s="17">
        <v>91024</v>
      </c>
      <c r="C31" s="17" t="s">
        <v>46</v>
      </c>
      <c r="D31" s="17" t="s">
        <v>76</v>
      </c>
      <c r="E31" s="17" t="s">
        <v>77</v>
      </c>
      <c r="F31" s="17" t="s">
        <v>70</v>
      </c>
      <c r="G31" s="26" t="s">
        <v>48</v>
      </c>
      <c r="H31" s="26">
        <v>2016</v>
      </c>
      <c r="I31" s="17"/>
      <c r="J31" s="38"/>
      <c r="K31" s="39"/>
      <c r="L31" s="17"/>
      <c r="M31" s="17"/>
      <c r="N31" s="17"/>
      <c r="O31" s="17"/>
      <c r="P31" s="17"/>
      <c r="Q31" s="17"/>
      <c r="R31" s="17"/>
      <c r="S31" s="39" t="s">
        <v>59</v>
      </c>
      <c r="T31" s="17" t="s">
        <v>63</v>
      </c>
      <c r="U31" s="18">
        <v>42676</v>
      </c>
      <c r="V31" s="18">
        <v>42676</v>
      </c>
      <c r="W31" s="18">
        <v>42676</v>
      </c>
      <c r="X31" s="19" t="s">
        <v>71</v>
      </c>
      <c r="Y31" s="19">
        <v>0</v>
      </c>
      <c r="Z31" s="39" t="s">
        <v>59</v>
      </c>
      <c r="AA31" s="19">
        <v>509</v>
      </c>
      <c r="AB31" s="20">
        <v>42766</v>
      </c>
      <c r="AC31" s="17"/>
      <c r="AD31" s="39" t="s">
        <v>49</v>
      </c>
      <c r="AE31" s="17"/>
      <c r="AF31" s="17"/>
      <c r="AG31" s="17"/>
      <c r="AH31" s="19">
        <v>0</v>
      </c>
      <c r="AI31" s="19">
        <v>0</v>
      </c>
      <c r="AJ31" s="17"/>
      <c r="AK31" s="25">
        <v>1</v>
      </c>
      <c r="AL31" s="25">
        <v>0</v>
      </c>
      <c r="AM31" s="25">
        <v>1</v>
      </c>
      <c r="AN31" s="25">
        <v>0</v>
      </c>
      <c r="AO31" s="17"/>
      <c r="AP31" s="19">
        <v>0</v>
      </c>
      <c r="AQ31" s="19">
        <v>0</v>
      </c>
      <c r="AR31" s="19">
        <v>0</v>
      </c>
      <c r="AS31" s="19">
        <v>0</v>
      </c>
      <c r="AT31" s="17">
        <v>0</v>
      </c>
      <c r="AU31" s="19">
        <v>0</v>
      </c>
      <c r="AV31" s="19">
        <v>0</v>
      </c>
      <c r="AW31" s="19">
        <v>0</v>
      </c>
      <c r="AX31" s="19">
        <v>0</v>
      </c>
      <c r="AY31" s="17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7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7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7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</row>
    <row r="32" spans="2:158">
      <c r="B32" s="17">
        <v>91025</v>
      </c>
      <c r="C32" s="17" t="s">
        <v>46</v>
      </c>
      <c r="D32" s="17" t="s">
        <v>76</v>
      </c>
      <c r="E32" s="17" t="s">
        <v>77</v>
      </c>
      <c r="F32" s="17" t="s">
        <v>70</v>
      </c>
      <c r="G32" s="26" t="s">
        <v>48</v>
      </c>
      <c r="H32" s="26">
        <v>2016</v>
      </c>
      <c r="I32" s="17"/>
      <c r="J32" s="38"/>
      <c r="K32" s="39"/>
      <c r="L32" s="17"/>
      <c r="M32" s="17"/>
      <c r="N32" s="17"/>
      <c r="O32" s="17"/>
      <c r="P32" s="17"/>
      <c r="Q32" s="17"/>
      <c r="R32" s="17"/>
      <c r="S32" s="39" t="s">
        <v>59</v>
      </c>
      <c r="T32" s="17" t="s">
        <v>63</v>
      </c>
      <c r="U32" s="18">
        <v>42676</v>
      </c>
      <c r="V32" s="18">
        <v>42676</v>
      </c>
      <c r="W32" s="18">
        <v>42676</v>
      </c>
      <c r="X32" s="19" t="s">
        <v>71</v>
      </c>
      <c r="Y32" s="19">
        <v>0</v>
      </c>
      <c r="Z32" s="39" t="s">
        <v>59</v>
      </c>
      <c r="AA32" s="19">
        <v>658</v>
      </c>
      <c r="AB32" s="20">
        <v>42766</v>
      </c>
      <c r="AC32" s="17"/>
      <c r="AD32" s="39" t="s">
        <v>49</v>
      </c>
      <c r="AE32" s="17"/>
      <c r="AF32" s="17"/>
      <c r="AG32" s="17"/>
      <c r="AH32" s="19">
        <v>0</v>
      </c>
      <c r="AI32" s="19">
        <v>0</v>
      </c>
      <c r="AJ32" s="17"/>
      <c r="AK32" s="25">
        <v>1</v>
      </c>
      <c r="AL32" s="25">
        <v>0</v>
      </c>
      <c r="AM32" s="25">
        <v>1</v>
      </c>
      <c r="AN32" s="25">
        <v>0</v>
      </c>
      <c r="AO32" s="17"/>
      <c r="AP32" s="19">
        <v>0</v>
      </c>
      <c r="AQ32" s="19">
        <v>0</v>
      </c>
      <c r="AR32" s="19">
        <v>0</v>
      </c>
      <c r="AS32" s="19">
        <v>0</v>
      </c>
      <c r="AT32" s="17">
        <v>0</v>
      </c>
      <c r="AU32" s="19">
        <v>0</v>
      </c>
      <c r="AV32" s="19">
        <v>0</v>
      </c>
      <c r="AW32" s="19">
        <v>0</v>
      </c>
      <c r="AX32" s="19">
        <v>0</v>
      </c>
      <c r="AY32" s="17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7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7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7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</row>
    <row r="33" spans="2:158">
      <c r="B33" s="17">
        <v>91026</v>
      </c>
      <c r="C33" s="17" t="s">
        <v>46</v>
      </c>
      <c r="D33" s="17" t="s">
        <v>76</v>
      </c>
      <c r="E33" s="17" t="s">
        <v>77</v>
      </c>
      <c r="F33" s="17" t="s">
        <v>70</v>
      </c>
      <c r="G33" s="26" t="s">
        <v>48</v>
      </c>
      <c r="H33" s="26">
        <v>2016</v>
      </c>
      <c r="I33" s="17"/>
      <c r="J33" s="38"/>
      <c r="K33" s="39"/>
      <c r="L33" s="17"/>
      <c r="M33" s="17"/>
      <c r="N33" s="17"/>
      <c r="O33" s="17"/>
      <c r="P33" s="17"/>
      <c r="Q33" s="17"/>
      <c r="R33" s="17"/>
      <c r="S33" s="39" t="s">
        <v>59</v>
      </c>
      <c r="T33" s="17" t="s">
        <v>63</v>
      </c>
      <c r="U33" s="18">
        <v>42676</v>
      </c>
      <c r="V33" s="18">
        <v>42676</v>
      </c>
      <c r="W33" s="18">
        <v>42676</v>
      </c>
      <c r="X33" s="19" t="s">
        <v>71</v>
      </c>
      <c r="Y33" s="19">
        <v>0</v>
      </c>
      <c r="Z33" s="39" t="s">
        <v>59</v>
      </c>
      <c r="AA33" s="19">
        <v>309</v>
      </c>
      <c r="AB33" s="20">
        <v>42766</v>
      </c>
      <c r="AC33" s="17"/>
      <c r="AD33" s="39" t="s">
        <v>49</v>
      </c>
      <c r="AE33" s="17"/>
      <c r="AF33" s="17"/>
      <c r="AG33" s="17"/>
      <c r="AH33" s="19">
        <v>0</v>
      </c>
      <c r="AI33" s="19">
        <v>0</v>
      </c>
      <c r="AJ33" s="17"/>
      <c r="AK33" s="25">
        <v>1</v>
      </c>
      <c r="AL33" s="25">
        <v>0</v>
      </c>
      <c r="AM33" s="25">
        <v>1</v>
      </c>
      <c r="AN33" s="25">
        <v>0</v>
      </c>
      <c r="AO33" s="17"/>
      <c r="AP33" s="19">
        <v>0</v>
      </c>
      <c r="AQ33" s="19">
        <v>0</v>
      </c>
      <c r="AR33" s="19">
        <v>0</v>
      </c>
      <c r="AS33" s="19">
        <v>0</v>
      </c>
      <c r="AT33" s="17">
        <v>0</v>
      </c>
      <c r="AU33" s="19">
        <v>0</v>
      </c>
      <c r="AV33" s="19">
        <v>0</v>
      </c>
      <c r="AW33" s="19">
        <v>0</v>
      </c>
      <c r="AX33" s="19">
        <v>0</v>
      </c>
      <c r="AY33" s="17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7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7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7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</row>
    <row r="34" spans="2:158" ht="5.0999999999999996" customHeight="1"/>
    <row r="35" spans="2:158">
      <c r="B35" s="40" t="s">
        <v>78</v>
      </c>
      <c r="C35" s="41"/>
      <c r="D35" s="41"/>
      <c r="E35" s="41"/>
      <c r="F35" s="41"/>
      <c r="G35" s="41"/>
      <c r="H35" s="41"/>
      <c r="J35" s="41"/>
      <c r="K35" s="41"/>
      <c r="L35" s="41"/>
      <c r="M35" s="41"/>
      <c r="N35" s="41"/>
      <c r="O35" s="41"/>
      <c r="P35" s="41"/>
      <c r="Q35" s="41"/>
      <c r="S35" s="41"/>
      <c r="T35" s="41"/>
      <c r="U35" s="41"/>
      <c r="V35" s="41"/>
      <c r="W35" s="41"/>
      <c r="X35" s="41"/>
      <c r="Y35" s="41"/>
      <c r="Z35" s="42">
        <f>SUM(Z$7:Z$33)</f>
        <v>0</v>
      </c>
      <c r="AA35" s="42">
        <f>SUM(AA$7:AA$33)</f>
        <v>19595.650000000001</v>
      </c>
      <c r="AB35" s="41"/>
      <c r="AD35" s="41"/>
      <c r="AE35" s="41"/>
      <c r="AF35" s="41"/>
      <c r="AH35" s="42">
        <f>SUM(AH$7:AH$33)</f>
        <v>67172.820000000007</v>
      </c>
      <c r="AI35" s="42">
        <f>SUM(AI$7:AI$33)</f>
        <v>20.019999999999996</v>
      </c>
      <c r="AK35" s="41"/>
      <c r="AL35" s="41"/>
      <c r="AM35" s="41"/>
      <c r="AN35" s="41"/>
      <c r="AP35" s="42">
        <f>SUM(AP$7:AP$33)</f>
        <v>52356.223015464711</v>
      </c>
      <c r="AQ35" s="42">
        <f>SUM(AQ$7:AQ$33)</f>
        <v>10.940148602684832</v>
      </c>
      <c r="AR35" s="42">
        <f>SUM(AR$7:AR$33)</f>
        <v>47243.57184653038</v>
      </c>
      <c r="AS35" s="42">
        <f>SUM(AS$7:AS$33)</f>
        <v>10.530259733155795</v>
      </c>
      <c r="AU35" s="42">
        <f>SUM(AU$7:AU$33)</f>
        <v>46484.635773437207</v>
      </c>
      <c r="AV35" s="42">
        <f>SUM(AV$7:AV$33)</f>
        <v>9.3761747021931914</v>
      </c>
      <c r="AW35" s="42">
        <f>SUM(AW$7:AW$33)</f>
        <v>41945.352499425033</v>
      </c>
      <c r="AX35" s="42">
        <f>SUM(AX$7:AX$33)</f>
        <v>9.0248824310584492</v>
      </c>
      <c r="AZ35" s="42">
        <f t="shared" ref="AZ35:BY35" si="0">SUM(AZ$7:AZ$33)</f>
        <v>0</v>
      </c>
      <c r="BA35" s="42">
        <f t="shared" si="0"/>
        <v>52356.223015464711</v>
      </c>
      <c r="BB35" s="42">
        <f t="shared" si="0"/>
        <v>52356.223015464711</v>
      </c>
      <c r="BC35" s="42">
        <f t="shared" si="0"/>
        <v>51599.18203699372</v>
      </c>
      <c r="BD35" s="42">
        <f t="shared" si="0"/>
        <v>47243.57184653038</v>
      </c>
      <c r="BE35" s="42">
        <f t="shared" si="0"/>
        <v>47243.57184653038</v>
      </c>
      <c r="BF35" s="42">
        <f t="shared" si="0"/>
        <v>46314.154766413805</v>
      </c>
      <c r="BG35" s="42">
        <f t="shared" si="0"/>
        <v>38946.886331104455</v>
      </c>
      <c r="BH35" s="42">
        <f t="shared" si="0"/>
        <v>20943.453714950097</v>
      </c>
      <c r="BI35" s="42">
        <f t="shared" si="0"/>
        <v>15087.854736043178</v>
      </c>
      <c r="BJ35" s="42">
        <f t="shared" si="0"/>
        <v>13299.490044261856</v>
      </c>
      <c r="BK35" s="42">
        <f t="shared" si="0"/>
        <v>7563.6961238951253</v>
      </c>
      <c r="BL35" s="42">
        <f t="shared" si="0"/>
        <v>3380.9170575250923</v>
      </c>
      <c r="BM35" s="42">
        <f t="shared" si="0"/>
        <v>532.33080082139099</v>
      </c>
      <c r="BN35" s="42">
        <f t="shared" si="0"/>
        <v>0</v>
      </c>
      <c r="BO35" s="42">
        <f t="shared" si="0"/>
        <v>0</v>
      </c>
      <c r="BP35" s="42">
        <f t="shared" si="0"/>
        <v>0</v>
      </c>
      <c r="BQ35" s="42">
        <f t="shared" si="0"/>
        <v>0</v>
      </c>
      <c r="BR35" s="42">
        <f t="shared" si="0"/>
        <v>0</v>
      </c>
      <c r="BS35" s="42">
        <f t="shared" si="0"/>
        <v>0</v>
      </c>
      <c r="BT35" s="42">
        <f t="shared" si="0"/>
        <v>0</v>
      </c>
      <c r="BU35" s="42">
        <f t="shared" si="0"/>
        <v>0</v>
      </c>
      <c r="BV35" s="42">
        <f t="shared" si="0"/>
        <v>0</v>
      </c>
      <c r="BW35" s="42">
        <f t="shared" si="0"/>
        <v>0</v>
      </c>
      <c r="BX35" s="42">
        <f t="shared" si="0"/>
        <v>0</v>
      </c>
      <c r="BY35" s="42">
        <f t="shared" si="0"/>
        <v>0</v>
      </c>
      <c r="CA35" s="42">
        <f t="shared" ref="CA35:CZ35" si="1">SUM(CA$7:CA$33)</f>
        <v>0</v>
      </c>
      <c r="CB35" s="42">
        <f t="shared" si="1"/>
        <v>10.940148602684832</v>
      </c>
      <c r="CC35" s="42">
        <f t="shared" si="1"/>
        <v>10.940148602684832</v>
      </c>
      <c r="CD35" s="42">
        <f t="shared" si="1"/>
        <v>10.879455498344347</v>
      </c>
      <c r="CE35" s="42">
        <f t="shared" si="1"/>
        <v>10.530259733155795</v>
      </c>
      <c r="CF35" s="42">
        <f t="shared" si="1"/>
        <v>10.530259733155795</v>
      </c>
      <c r="CG35" s="42">
        <f t="shared" si="1"/>
        <v>10.454973985122924</v>
      </c>
      <c r="CH35" s="42">
        <f t="shared" si="1"/>
        <v>9.3183216726392892</v>
      </c>
      <c r="CI35" s="42">
        <f t="shared" si="1"/>
        <v>5.7271983348044699</v>
      </c>
      <c r="CJ35" s="42">
        <f t="shared" si="1"/>
        <v>4.5758016333538922</v>
      </c>
      <c r="CK35" s="42">
        <f t="shared" si="1"/>
        <v>4.0828328603832782</v>
      </c>
      <c r="CL35" s="42">
        <f t="shared" si="1"/>
        <v>2.458686125510229</v>
      </c>
      <c r="CM35" s="42">
        <f t="shared" si="1"/>
        <v>1.1555765043500665</v>
      </c>
      <c r="CN35" s="42">
        <f t="shared" si="1"/>
        <v>0.18808888060360751</v>
      </c>
      <c r="CO35" s="42">
        <f t="shared" si="1"/>
        <v>0</v>
      </c>
      <c r="CP35" s="42">
        <f t="shared" si="1"/>
        <v>0</v>
      </c>
      <c r="CQ35" s="42">
        <f t="shared" si="1"/>
        <v>0</v>
      </c>
      <c r="CR35" s="42">
        <f t="shared" si="1"/>
        <v>0</v>
      </c>
      <c r="CS35" s="42">
        <f t="shared" si="1"/>
        <v>0</v>
      </c>
      <c r="CT35" s="42">
        <f t="shared" si="1"/>
        <v>0</v>
      </c>
      <c r="CU35" s="42">
        <f t="shared" si="1"/>
        <v>0</v>
      </c>
      <c r="CV35" s="42">
        <f t="shared" si="1"/>
        <v>0</v>
      </c>
      <c r="CW35" s="42">
        <f t="shared" si="1"/>
        <v>0</v>
      </c>
      <c r="CX35" s="42">
        <f t="shared" si="1"/>
        <v>0</v>
      </c>
      <c r="CY35" s="42">
        <f t="shared" si="1"/>
        <v>0</v>
      </c>
      <c r="CZ35" s="42">
        <f t="shared" si="1"/>
        <v>0</v>
      </c>
      <c r="DB35" s="42">
        <f t="shared" ref="DB35:EA35" si="2">SUM(DB$7:DB$33)</f>
        <v>0</v>
      </c>
      <c r="DC35" s="42">
        <f t="shared" si="2"/>
        <v>46484.635773437207</v>
      </c>
      <c r="DD35" s="42">
        <f t="shared" si="2"/>
        <v>46484.635773437207</v>
      </c>
      <c r="DE35" s="42">
        <f t="shared" si="2"/>
        <v>45812.494581369239</v>
      </c>
      <c r="DF35" s="42">
        <f t="shared" si="2"/>
        <v>41945.352499425033</v>
      </c>
      <c r="DG35" s="42">
        <f t="shared" si="2"/>
        <v>41945.352499425033</v>
      </c>
      <c r="DH35" s="42">
        <f t="shared" si="2"/>
        <v>41120.166648297658</v>
      </c>
      <c r="DI35" s="42">
        <f t="shared" si="2"/>
        <v>34579.11440777719</v>
      </c>
      <c r="DJ35" s="42">
        <f t="shared" si="2"/>
        <v>18594.710651487097</v>
      </c>
      <c r="DK35" s="42">
        <f t="shared" si="2"/>
        <v>13395.798848979895</v>
      </c>
      <c r="DL35" s="42">
        <f t="shared" si="2"/>
        <v>11807.993683909543</v>
      </c>
      <c r="DM35" s="42">
        <f t="shared" si="2"/>
        <v>6715.4511760019677</v>
      </c>
      <c r="DN35" s="42">
        <f t="shared" si="2"/>
        <v>3001.7577462154527</v>
      </c>
      <c r="DO35" s="42">
        <f t="shared" si="2"/>
        <v>472.6315605282565</v>
      </c>
      <c r="DP35" s="42">
        <f t="shared" si="2"/>
        <v>0</v>
      </c>
      <c r="DQ35" s="42">
        <f t="shared" si="2"/>
        <v>0</v>
      </c>
      <c r="DR35" s="42">
        <f t="shared" si="2"/>
        <v>0</v>
      </c>
      <c r="DS35" s="42">
        <f t="shared" si="2"/>
        <v>0</v>
      </c>
      <c r="DT35" s="42">
        <f t="shared" si="2"/>
        <v>0</v>
      </c>
      <c r="DU35" s="42">
        <f t="shared" si="2"/>
        <v>0</v>
      </c>
      <c r="DV35" s="42">
        <f t="shared" si="2"/>
        <v>0</v>
      </c>
      <c r="DW35" s="42">
        <f t="shared" si="2"/>
        <v>0</v>
      </c>
      <c r="DX35" s="42">
        <f t="shared" si="2"/>
        <v>0</v>
      </c>
      <c r="DY35" s="42">
        <f t="shared" si="2"/>
        <v>0</v>
      </c>
      <c r="DZ35" s="42">
        <f t="shared" si="2"/>
        <v>0</v>
      </c>
      <c r="EA35" s="42">
        <f t="shared" si="2"/>
        <v>0</v>
      </c>
      <c r="EC35" s="42">
        <f t="shared" ref="EC35:FB35" si="3">SUM(EC$7:EC$33)</f>
        <v>0</v>
      </c>
      <c r="ED35" s="42">
        <f t="shared" si="3"/>
        <v>9.3761747021931914</v>
      </c>
      <c r="EE35" s="42">
        <f t="shared" si="3"/>
        <v>9.3761747021931914</v>
      </c>
      <c r="EF35" s="42">
        <f t="shared" si="3"/>
        <v>9.3241581190386285</v>
      </c>
      <c r="EG35" s="42">
        <f t="shared" si="3"/>
        <v>9.0248824310584492</v>
      </c>
      <c r="EH35" s="42">
        <f t="shared" si="3"/>
        <v>9.0248824310584492</v>
      </c>
      <c r="EI35" s="42">
        <f t="shared" si="3"/>
        <v>8.9603593288797221</v>
      </c>
      <c r="EJ35" s="42">
        <f t="shared" si="3"/>
        <v>7.9861997406925038</v>
      </c>
      <c r="EK35" s="42">
        <f t="shared" si="3"/>
        <v>4.9084536317960321</v>
      </c>
      <c r="EL35" s="42">
        <f t="shared" si="3"/>
        <v>3.9216574724019799</v>
      </c>
      <c r="EM35" s="42">
        <f t="shared" si="3"/>
        <v>3.4991621749465183</v>
      </c>
      <c r="EN35" s="42">
        <f t="shared" si="3"/>
        <v>2.107199041609447</v>
      </c>
      <c r="EO35" s="42">
        <f t="shared" si="3"/>
        <v>0.99037842903495243</v>
      </c>
      <c r="EP35" s="42">
        <f t="shared" si="3"/>
        <v>0.161200205602928</v>
      </c>
      <c r="EQ35" s="42">
        <f t="shared" si="3"/>
        <v>0</v>
      </c>
      <c r="ER35" s="42">
        <f t="shared" si="3"/>
        <v>0</v>
      </c>
      <c r="ES35" s="42">
        <f t="shared" si="3"/>
        <v>0</v>
      </c>
      <c r="ET35" s="42">
        <f t="shared" si="3"/>
        <v>0</v>
      </c>
      <c r="EU35" s="42">
        <f t="shared" si="3"/>
        <v>0</v>
      </c>
      <c r="EV35" s="42">
        <f t="shared" si="3"/>
        <v>0</v>
      </c>
      <c r="EW35" s="42">
        <f t="shared" si="3"/>
        <v>0</v>
      </c>
      <c r="EX35" s="42">
        <f t="shared" si="3"/>
        <v>0</v>
      </c>
      <c r="EY35" s="42">
        <f t="shared" si="3"/>
        <v>0</v>
      </c>
      <c r="EZ35" s="42">
        <f t="shared" si="3"/>
        <v>0</v>
      </c>
      <c r="FA35" s="42">
        <f t="shared" si="3"/>
        <v>0</v>
      </c>
      <c r="FB35" s="42">
        <f t="shared" si="3"/>
        <v>0</v>
      </c>
    </row>
    <row r="37" spans="2:158">
      <c r="L37" s="1" t="s">
        <v>83</v>
      </c>
    </row>
  </sheetData>
  <autoFilter ref="B6:FB6"/>
  <mergeCells count="36">
    <mergeCell ref="N4:N5"/>
    <mergeCell ref="B4:B5"/>
    <mergeCell ref="C4:C5"/>
    <mergeCell ref="D4:D5"/>
    <mergeCell ref="E4:E5"/>
    <mergeCell ref="F4:F5"/>
    <mergeCell ref="G4:G5"/>
    <mergeCell ref="H4:H5"/>
    <mergeCell ref="J4:J5"/>
    <mergeCell ref="K4:K5"/>
    <mergeCell ref="L4:L5"/>
    <mergeCell ref="M4:M5"/>
    <mergeCell ref="AB4:AB5"/>
    <mergeCell ref="O4:O5"/>
    <mergeCell ref="P4:P5"/>
    <mergeCell ref="Q4:Q5"/>
    <mergeCell ref="S4:S5"/>
    <mergeCell ref="T4:T5"/>
    <mergeCell ref="U4:U5"/>
    <mergeCell ref="V4:V5"/>
    <mergeCell ref="W4:W5"/>
    <mergeCell ref="X4:X5"/>
    <mergeCell ref="Y4:Y5"/>
    <mergeCell ref="AA4:AA5"/>
    <mergeCell ref="AU5:AV5"/>
    <mergeCell ref="AW5:AX5"/>
    <mergeCell ref="AD4:AD5"/>
    <mergeCell ref="AE4:AE5"/>
    <mergeCell ref="AF4:AF5"/>
    <mergeCell ref="AH4:AI4"/>
    <mergeCell ref="AK4:FB4"/>
    <mergeCell ref="AH5:AI5"/>
    <mergeCell ref="AK5:AL5"/>
    <mergeCell ref="AM5:AN5"/>
    <mergeCell ref="AP5:AQ5"/>
    <mergeCell ref="AR5:AS5"/>
  </mergeCells>
  <conditionalFormatting sqref="B7:FB33">
    <cfRule type="cellIs" dxfId="1" priority="1" operator="equal">
      <formula>"n/a"</formula>
    </cfRule>
    <cfRule type="cellIs" dxfId="0" priority="2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ERII</vt:lpstr>
      <vt:lpstr>NHC</vt:lpstr>
      <vt:lpstr>Audit</vt:lpstr>
      <vt:lpstr>Retrofit</vt:lpstr>
      <vt:lpstr>SBL</vt:lpstr>
    </vt:vector>
  </TitlesOfParts>
  <Company>IESO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Yue</dc:creator>
  <cp:lastModifiedBy>Kim Brooks</cp:lastModifiedBy>
  <dcterms:created xsi:type="dcterms:W3CDTF">2017-06-30T15:49:30Z</dcterms:created>
  <dcterms:modified xsi:type="dcterms:W3CDTF">2018-09-24T19:35:49Z</dcterms:modified>
</cp:coreProperties>
</file>