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25"/>
  <workbookPr/>
  <mc:AlternateContent xmlns:mc="http://schemas.openxmlformats.org/markup-compatibility/2006">
    <mc:Choice Requires="x15">
      <x15ac:absPath xmlns:x15ac="http://schemas.microsoft.com/office/spreadsheetml/2010/11/ac" url="O:\CoS Models\"/>
    </mc:Choice>
  </mc:AlternateContent>
  <xr:revisionPtr revIDLastSave="0" documentId="13_ncr:1_{0082A1ED-257E-4AB7-A13C-1DEFA4EA1A22}" xr6:coauthVersionLast="34" xr6:coauthVersionMax="34" xr10:uidLastSave="{00000000-0000-0000-0000-000000000000}"/>
  <bookViews>
    <workbookView xWindow="0" yWindow="0" windowWidth="23040" windowHeight="9936" xr2:uid="{00000000-000D-0000-FFFF-FFFF00000000}"/>
  </bookViews>
  <sheets>
    <sheet name="5-A Metrics" sheetId="22" r:id="rId1"/>
    <sheet name="Data" sheetId="23" r:id="rId2"/>
  </sheets>
  <externalReferences>
    <externalReference r:id="rId3"/>
    <externalReference r:id="rId4"/>
    <externalReference r:id="rId5"/>
    <externalReference r:id="rId6"/>
    <externalReference r:id="rId7"/>
    <externalReference r:id="rId8"/>
    <externalReference r:id="rId9"/>
  </externalReferences>
  <definedNames>
    <definedName name="BI_LDCLIST">'[1]3. Rate Class Selection'!$B$19:$B$21</definedName>
    <definedName name="BridgeYear">'[2]LDC Info'!$E$26</definedName>
    <definedName name="contactf">#REF!</definedName>
    <definedName name="CustomerAdministration">[3]lists!$Z$1:$Z$36</definedName>
    <definedName name="EBNUMBER">'[2]LDC Info'!$E$16</definedName>
    <definedName name="Fixed_Charges">[3]lists!$I$1:$I$212</definedName>
    <definedName name="histdate">[4]Financials!$E$76</definedName>
    <definedName name="Incr2000">#REF!</definedName>
    <definedName name="LDC_LIST">[5]lists!$AM$1:$AM$80</definedName>
    <definedName name="LDCNAMES">[3]lists!$AL$1:$AL$78</definedName>
    <definedName name="LIMIT">#REF!</definedName>
    <definedName name="LossFactors">[3]lists!$L$2:$L$15</definedName>
    <definedName name="man_beg_bud">#REF!</definedName>
    <definedName name="man_end_bud">#REF!</definedName>
    <definedName name="man12ACT">#REF!</definedName>
    <definedName name="MANBUD">#REF!</definedName>
    <definedName name="manCYACT">#REF!</definedName>
    <definedName name="manCYBUD">#REF!</definedName>
    <definedName name="manCYF">#REF!</definedName>
    <definedName name="MANEND">#REF!</definedName>
    <definedName name="manNYbud">#REF!</definedName>
    <definedName name="manpower_costs">#REF!</definedName>
    <definedName name="manPYACT">#REF!</definedName>
    <definedName name="MANSTART">#REF!</definedName>
    <definedName name="mat_beg_bud">#REF!</definedName>
    <definedName name="mat_end_bud">#REF!</definedName>
    <definedName name="mat12ACT">#REF!</definedName>
    <definedName name="MATBUD">#REF!</definedName>
    <definedName name="matCYACT">#REF!</definedName>
    <definedName name="matCYBUD">#REF!</definedName>
    <definedName name="matCYF">#REF!</definedName>
    <definedName name="MATEND">#REF!</definedName>
    <definedName name="material_costs">#REF!</definedName>
    <definedName name="matNYbud">#REF!</definedName>
    <definedName name="matPYACT">#REF!</definedName>
    <definedName name="MATSTART">#REF!</definedName>
    <definedName name="NonPayment">[3]lists!$AA$1:$AA$71</definedName>
    <definedName name="oth_beg_bud">#REF!</definedName>
    <definedName name="oth_end_bud">#REF!</definedName>
    <definedName name="oth12ACT">#REF!</definedName>
    <definedName name="othCYACT">#REF!</definedName>
    <definedName name="othCYBUD">#REF!</definedName>
    <definedName name="othCYF">#REF!</definedName>
    <definedName name="OTHEND">#REF!</definedName>
    <definedName name="other_costs">#REF!</definedName>
    <definedName name="OTHERBUD">#REF!</definedName>
    <definedName name="othNYbud">#REF!</definedName>
    <definedName name="othPYACT">#REF!</definedName>
    <definedName name="OTHSTART">#REF!</definedName>
    <definedName name="print_end">#REF!</definedName>
    <definedName name="Rate_Class">[3]lists!$A$2:$A$105</definedName>
    <definedName name="RATE_CLASSES">[3]lists!$A$1:$A$104</definedName>
    <definedName name="ratedescription">[6]hidden1!$D$1:$D$122</definedName>
    <definedName name="RebaseYear">'[2]LDC Info'!$E$28</definedName>
    <definedName name="SALBENF">#REF!</definedName>
    <definedName name="salreg">#REF!</definedName>
    <definedName name="SALREGF">#REF!</definedName>
    <definedName name="TEMPA">#REF!</definedName>
    <definedName name="TestYear">'[2]LDC Info'!$E$24</definedName>
    <definedName name="total_dept">#REF!</definedName>
    <definedName name="total_manpower">#REF!</definedName>
    <definedName name="total_material">#REF!</definedName>
    <definedName name="total_other">#REF!</definedName>
    <definedName name="total_transportation">#REF!</definedName>
    <definedName name="TRANBUD">#REF!</definedName>
    <definedName name="TRANEND">#REF!</definedName>
    <definedName name="transportation_costs">#REF!</definedName>
    <definedName name="TRANSTART">#REF!</definedName>
    <definedName name="trn_beg_bud">#REF!</definedName>
    <definedName name="trn_end_bud">#REF!</definedName>
    <definedName name="trn12ACT">#REF!</definedName>
    <definedName name="trnCYACT">#REF!</definedName>
    <definedName name="trnCYBUD">#REF!</definedName>
    <definedName name="trnCYF">#REF!</definedName>
    <definedName name="trnNYbud">#REF!</definedName>
    <definedName name="trnPYACT">#REF!</definedName>
    <definedName name="Units">[3]lists!$N$2:$N$5</definedName>
    <definedName name="Units1">[3]lists!$O$2:$O$4</definedName>
    <definedName name="Units2">[3]lists!$P$2:$P$3</definedName>
    <definedName name="Utility">[4]Financials!$A$1</definedName>
    <definedName name="utitliy1">[7]Financials!$A$1</definedName>
    <definedName name="WAGBENF">#REF!</definedName>
    <definedName name="wagdob">#REF!</definedName>
    <definedName name="wagdobf">#REF!</definedName>
    <definedName name="wagreg">#REF!</definedName>
    <definedName name="wagregf">#REF!</definedName>
  </definedNames>
  <calcPr calcId="1790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I11" i="23" l="1"/>
  <c r="I8" i="23"/>
  <c r="I9" i="23"/>
  <c r="I7" i="23"/>
  <c r="J13" i="23"/>
  <c r="H12" i="23"/>
  <c r="I12" i="23" s="1"/>
  <c r="J8" i="23"/>
  <c r="J9" i="23"/>
  <c r="J7" i="23"/>
  <c r="D19" i="22" l="1"/>
  <c r="D18" i="22"/>
  <c r="C19" i="22"/>
  <c r="C21" i="22"/>
  <c r="C20" i="22"/>
  <c r="C18" i="22"/>
  <c r="C16" i="22"/>
  <c r="C15" i="22"/>
  <c r="C17" i="22"/>
  <c r="D21" i="22"/>
  <c r="D20" i="22"/>
  <c r="C42" i="23"/>
  <c r="I39" i="23" s="1"/>
  <c r="D13" i="23" l="1"/>
  <c r="E13" i="23"/>
  <c r="F13" i="23"/>
  <c r="G13" i="23"/>
  <c r="H13" i="23"/>
  <c r="C13" i="23"/>
  <c r="G21" i="23" l="1"/>
  <c r="G27" i="23"/>
  <c r="F21" i="23"/>
  <c r="F27" i="23"/>
  <c r="D27" i="23"/>
  <c r="D21" i="23"/>
  <c r="C27" i="23"/>
  <c r="C21" i="23"/>
  <c r="E27" i="23"/>
  <c r="E21" i="23"/>
  <c r="I13" i="23"/>
  <c r="D17" i="22" l="1"/>
  <c r="D16" i="22"/>
  <c r="D15" i="22"/>
  <c r="I16" i="23"/>
  <c r="H27" i="23"/>
  <c r="H21" i="23"/>
</calcChain>
</file>

<file path=xl/sharedStrings.xml><?xml version="1.0" encoding="utf-8"?>
<sst xmlns="http://schemas.openxmlformats.org/spreadsheetml/2006/main" count="52" uniqueCount="48">
  <si>
    <t>File Number:</t>
  </si>
  <si>
    <t>Exhibit:</t>
  </si>
  <si>
    <t>Tab:</t>
  </si>
  <si>
    <t>Schedule:</t>
  </si>
  <si>
    <t>Page:</t>
  </si>
  <si>
    <t>Date:</t>
  </si>
  <si>
    <t>Notes to the Table:</t>
  </si>
  <si>
    <t>Metric</t>
  </si>
  <si>
    <t>Cost</t>
  </si>
  <si>
    <t>Metrics</t>
  </si>
  <si>
    <t>CAPEX</t>
  </si>
  <si>
    <t>O&amp;M</t>
  </si>
  <si>
    <t>Metric Category</t>
  </si>
  <si>
    <t>Total CAPEX per Customer</t>
  </si>
  <si>
    <t xml:space="preserve">Total CAPEX per km of Line </t>
  </si>
  <si>
    <t>Total O&amp;M per Customer</t>
  </si>
  <si>
    <t xml:space="preserve">Total O&amp;M per km of Line </t>
  </si>
  <si>
    <t>Measures</t>
  </si>
  <si>
    <t>1 Year</t>
  </si>
  <si>
    <t>5 Year Average</t>
  </si>
  <si>
    <t>Explanatory Notes on Adverse Deviations (complete only if applicable)</t>
  </si>
  <si>
    <t xml:space="preserve">Metric Name: </t>
  </si>
  <si>
    <t xml:space="preserve">1     The Total Cost per Customer is the sum of a distributor's capital and O&amp;M costs divided by the total number of customers that the distributor serves. </t>
  </si>
  <si>
    <t>2     The Total Cost per km of Line is the sum of a distributor's capital and O&amp;M costs divided by the total number of kilometers of line that the distributor operates to serve its customers.</t>
  </si>
  <si>
    <r>
      <t>Total Cost per Customer</t>
    </r>
    <r>
      <rPr>
        <b/>
        <vertAlign val="superscript"/>
        <sz val="10"/>
        <rFont val="Arial"/>
        <family val="2"/>
      </rPr>
      <t xml:space="preserve">1 </t>
    </r>
  </si>
  <si>
    <r>
      <t>Total Cost per km of Line</t>
    </r>
    <r>
      <rPr>
        <b/>
        <vertAlign val="superscript"/>
        <sz val="10"/>
        <rFont val="Arial"/>
        <family val="2"/>
      </rPr>
      <t>2</t>
    </r>
    <r>
      <rPr>
        <b/>
        <sz val="10"/>
        <rFont val="Arial"/>
        <family val="2"/>
      </rPr>
      <t xml:space="preserve"> </t>
    </r>
  </si>
  <si>
    <r>
      <t>Total Cost per MW</t>
    </r>
    <r>
      <rPr>
        <b/>
        <vertAlign val="superscript"/>
        <sz val="10"/>
        <rFont val="Arial"/>
        <family val="2"/>
      </rPr>
      <t>3</t>
    </r>
  </si>
  <si>
    <t>3     The Total Cost per MW  is the sum of the distributor's capital and O&amp;M costs divided by the total peak MW that the distributor serves.</t>
  </si>
  <si>
    <t>Appendix 5-A</t>
  </si>
  <si>
    <t>Load ForecastCustomers (Residential, &lt;50, &gt;50)</t>
  </si>
  <si>
    <t>KM of Line</t>
  </si>
  <si>
    <t>*2017 Actual</t>
  </si>
  <si>
    <t>Peak MW</t>
  </si>
  <si>
    <t>* 2017 Actual</t>
  </si>
  <si>
    <t>Capital</t>
  </si>
  <si>
    <t>Total Cost</t>
  </si>
  <si>
    <t>All customer counts are taken from the load forecast which is an average, not from the annual RRR reported customer counts.</t>
  </si>
  <si>
    <t>Capital Expenditures is taken from summary of capital projects by year and will not tie to net additions in fixed asset continuity schedule</t>
  </si>
  <si>
    <t>Total Cost per Customer</t>
  </si>
  <si>
    <t>Total Cost per KM of Line</t>
  </si>
  <si>
    <t>Line Losses per KWH</t>
  </si>
  <si>
    <t>Percentage Line loss</t>
  </si>
  <si>
    <t>Line Loss in kWh</t>
  </si>
  <si>
    <t xml:space="preserve">6 Yr Average </t>
  </si>
  <si>
    <t>5 Year average is computed by using the 6 year average of customers, km of line and peak MW (2013-2018).</t>
  </si>
  <si>
    <t>Year 1 is calculated by using 2019 load forecast customers and 2017 km of line and 2017 Peak MW</t>
  </si>
  <si>
    <t>2 - DSP</t>
  </si>
  <si>
    <t>2.3.2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</si>
</sst>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quot;$&quot;* #,##0.00_-;_-&quot;$&quot;* &quot;-&quot;??_-;_-@_-"/>
    <numFmt numFmtId="43" formatCode="_-* #,##0.00_-;\-* #,##0.00_-;_-* &quot;-&quot;??_-;_-@_-"/>
    <numFmt numFmtId="164" formatCode="_(&quot;$&quot;* #,##0.00_);_(&quot;$&quot;* \(#,##0.00\);_(&quot;$&quot;* &quot;-&quot;??_);_(@_)"/>
    <numFmt numFmtId="165" formatCode="0.0%"/>
  </numFmts>
  <fonts count="12" x14ac:knownFonts="1">
    <font>
      <sz val="11"/>
      <color theme="1"/>
      <name val="Calibri"/>
      <family val="2"/>
      <scheme val="minor"/>
    </font>
    <font>
      <b/>
      <sz val="11"/>
      <color theme="1"/>
      <name val="Calibri"/>
      <family val="2"/>
      <scheme val="minor"/>
    </font>
    <font>
      <sz val="10"/>
      <name val="Arial"/>
      <family val="2"/>
    </font>
    <font>
      <b/>
      <sz val="10"/>
      <name val="Arial"/>
      <family val="2"/>
    </font>
    <font>
      <sz val="8"/>
      <name val="Arial"/>
      <family val="2"/>
    </font>
    <font>
      <b/>
      <sz val="14"/>
      <name val="Arial"/>
      <family val="2"/>
    </font>
    <font>
      <sz val="10"/>
      <name val="Arial"/>
      <family val="2"/>
    </font>
    <font>
      <b/>
      <i/>
      <sz val="10"/>
      <name val="Arial"/>
      <family val="2"/>
    </font>
    <font>
      <b/>
      <vertAlign val="superscript"/>
      <sz val="10"/>
      <name val="Arial"/>
      <family val="2"/>
    </font>
    <font>
      <b/>
      <sz val="14"/>
      <color theme="1"/>
      <name val="Calibri"/>
      <family val="2"/>
      <scheme val="minor"/>
    </font>
    <font>
      <sz val="10"/>
      <color theme="3" tint="0.39997558519241921"/>
      <name val="Arial"/>
      <family val="2"/>
    </font>
    <font>
      <sz val="11"/>
      <color theme="1"/>
      <name val="Calibri"/>
      <family val="2"/>
      <scheme val="minor"/>
    </font>
  </fonts>
  <fills count="4">
    <fill>
      <patternFill patternType="none"/>
    </fill>
    <fill>
      <patternFill patternType="gray125"/>
    </fill>
    <fill>
      <patternFill patternType="solid">
        <fgColor theme="6" tint="0.79998168889431442"/>
        <bgColor indexed="64"/>
      </patternFill>
    </fill>
    <fill>
      <patternFill patternType="solid">
        <fgColor theme="4" tint="0.79998168889431442"/>
        <bgColor indexed="64"/>
      </patternFill>
    </fill>
  </fills>
  <borders count="25">
    <border>
      <left/>
      <right/>
      <top/>
      <bottom/>
      <diagonal/>
    </border>
    <border>
      <left/>
      <right/>
      <top/>
      <bottom style="thin">
        <color theme="0"/>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diagonal/>
    </border>
    <border>
      <left/>
      <right style="thin">
        <color indexed="64"/>
      </right>
      <top/>
      <bottom/>
      <diagonal/>
    </border>
    <border>
      <left/>
      <right style="thin">
        <color indexed="64"/>
      </right>
      <top style="thin">
        <color indexed="64"/>
      </top>
      <bottom style="medium">
        <color indexed="64"/>
      </bottom>
      <diagonal/>
    </border>
    <border>
      <left style="thin">
        <color indexed="64"/>
      </left>
      <right/>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s>
  <cellStyleXfs count="6">
    <xf numFmtId="0" fontId="0" fillId="0" borderId="0"/>
    <xf numFmtId="0" fontId="2" fillId="0" borderId="0"/>
    <xf numFmtId="44" fontId="6" fillId="0" borderId="0" applyFont="0" applyFill="0" applyBorder="0" applyAlignment="0" applyProtection="0"/>
    <xf numFmtId="44" fontId="11" fillId="0" borderId="0" applyFont="0" applyFill="0" applyBorder="0" applyAlignment="0" applyProtection="0"/>
    <xf numFmtId="43" fontId="2" fillId="0" borderId="0" applyFont="0" applyFill="0" applyBorder="0" applyAlignment="0" applyProtection="0"/>
    <xf numFmtId="9" fontId="11" fillId="0" borderId="0" applyFont="0" applyFill="0" applyBorder="0" applyAlignment="0" applyProtection="0"/>
  </cellStyleXfs>
  <cellXfs count="59">
    <xf numFmtId="0" fontId="0" fillId="0" borderId="0" xfId="0"/>
    <xf numFmtId="0" fontId="2" fillId="0" borderId="0" xfId="1" applyProtection="1">
      <protection locked="0"/>
    </xf>
    <xf numFmtId="0" fontId="3" fillId="0" borderId="0" xfId="1" applyFont="1" applyProtection="1">
      <protection locked="0"/>
    </xf>
    <xf numFmtId="0" fontId="4" fillId="0" borderId="0" xfId="1" applyFont="1" applyAlignment="1" applyProtection="1">
      <alignment horizontal="right" vertical="top"/>
      <protection locked="0"/>
    </xf>
    <xf numFmtId="0" fontId="4" fillId="2" borderId="1" xfId="1" applyFont="1" applyFill="1" applyBorder="1" applyAlignment="1" applyProtection="1">
      <alignment horizontal="right" vertical="top"/>
      <protection locked="0"/>
    </xf>
    <xf numFmtId="0" fontId="4" fillId="2" borderId="0" xfId="1" applyFont="1" applyFill="1" applyAlignment="1" applyProtection="1">
      <alignment horizontal="right" vertical="top"/>
      <protection locked="0"/>
    </xf>
    <xf numFmtId="0" fontId="7" fillId="0" borderId="0" xfId="1" applyFont="1" applyAlignment="1" applyProtection="1">
      <alignment horizontal="left" vertical="top"/>
      <protection locked="0"/>
    </xf>
    <xf numFmtId="0" fontId="1" fillId="0" borderId="0" xfId="1" applyFont="1" applyProtection="1">
      <protection locked="0"/>
    </xf>
    <xf numFmtId="0" fontId="2" fillId="0" borderId="0" xfId="1" applyAlignment="1" applyProtection="1">
      <alignment horizontal="left"/>
      <protection locked="0"/>
    </xf>
    <xf numFmtId="0" fontId="3" fillId="2" borderId="9" xfId="1" applyFont="1" applyFill="1" applyBorder="1" applyAlignment="1" applyProtection="1">
      <alignment horizontal="left"/>
      <protection locked="0"/>
    </xf>
    <xf numFmtId="0" fontId="9" fillId="0" borderId="5" xfId="1" applyFont="1" applyBorder="1" applyAlignment="1" applyProtection="1">
      <protection locked="0"/>
    </xf>
    <xf numFmtId="0" fontId="9" fillId="0" borderId="6" xfId="1" applyFont="1" applyBorder="1" applyAlignment="1" applyProtection="1">
      <protection locked="0"/>
    </xf>
    <xf numFmtId="0" fontId="9" fillId="0" borderId="4" xfId="1" applyFont="1" applyBorder="1" applyAlignment="1" applyProtection="1">
      <protection locked="0"/>
    </xf>
    <xf numFmtId="0" fontId="1" fillId="0" borderId="5" xfId="1" applyFont="1" applyBorder="1" applyAlignment="1" applyProtection="1">
      <protection locked="0"/>
    </xf>
    <xf numFmtId="0" fontId="1" fillId="0" borderId="6" xfId="1" applyFont="1" applyBorder="1" applyAlignment="1" applyProtection="1">
      <protection locked="0"/>
    </xf>
    <xf numFmtId="0" fontId="10" fillId="2" borderId="7" xfId="1" applyFont="1" applyFill="1" applyBorder="1" applyAlignment="1" applyProtection="1">
      <alignment vertical="top"/>
      <protection locked="0"/>
    </xf>
    <xf numFmtId="0" fontId="10" fillId="2" borderId="8" xfId="1" applyFont="1" applyFill="1" applyBorder="1" applyAlignment="1" applyProtection="1">
      <alignment vertical="top"/>
      <protection locked="0"/>
    </xf>
    <xf numFmtId="0" fontId="10" fillId="2" borderId="9" xfId="1" applyFont="1" applyFill="1" applyBorder="1" applyAlignment="1" applyProtection="1">
      <alignment vertical="top"/>
      <protection locked="0"/>
    </xf>
    <xf numFmtId="0" fontId="10" fillId="2" borderId="10" xfId="1" applyFont="1" applyFill="1" applyBorder="1" applyAlignment="1" applyProtection="1">
      <alignment vertical="top"/>
      <protection locked="0"/>
    </xf>
    <xf numFmtId="0" fontId="10" fillId="2" borderId="11" xfId="1" applyFont="1" applyFill="1" applyBorder="1" applyAlignment="1" applyProtection="1">
      <alignment vertical="top"/>
      <protection locked="0"/>
    </xf>
    <xf numFmtId="0" fontId="10" fillId="2" borderId="2" xfId="1" applyFont="1" applyFill="1" applyBorder="1" applyAlignment="1" applyProtection="1">
      <alignment vertical="top"/>
      <protection locked="0"/>
    </xf>
    <xf numFmtId="0" fontId="10" fillId="2" borderId="16" xfId="1" applyFont="1" applyFill="1" applyBorder="1" applyAlignment="1" applyProtection="1">
      <alignment vertical="top"/>
      <protection locked="0"/>
    </xf>
    <xf numFmtId="0" fontId="10" fillId="2" borderId="0" xfId="1" applyFont="1" applyFill="1" applyBorder="1" applyAlignment="1" applyProtection="1">
      <alignment vertical="top"/>
      <protection locked="0"/>
    </xf>
    <xf numFmtId="0" fontId="10" fillId="2" borderId="14" xfId="1" applyFont="1" applyFill="1" applyBorder="1" applyAlignment="1" applyProtection="1">
      <alignment vertical="top"/>
      <protection locked="0"/>
    </xf>
    <xf numFmtId="0" fontId="3" fillId="0" borderId="3" xfId="1" applyFont="1" applyFill="1" applyBorder="1" applyAlignment="1" applyProtection="1">
      <alignment horizontal="center" vertical="center" wrapText="1"/>
      <protection locked="0"/>
    </xf>
    <xf numFmtId="0" fontId="3" fillId="2" borderId="20" xfId="1" applyFont="1" applyFill="1" applyBorder="1" applyAlignment="1" applyProtection="1">
      <alignment horizontal="left"/>
      <protection locked="0"/>
    </xf>
    <xf numFmtId="0" fontId="3" fillId="0" borderId="19" xfId="1" applyFont="1" applyFill="1" applyBorder="1" applyAlignment="1" applyProtection="1">
      <alignment horizontal="center" vertical="center" wrapText="1"/>
      <protection locked="0"/>
    </xf>
    <xf numFmtId="0" fontId="3" fillId="2" borderId="23" xfId="1" applyFont="1" applyFill="1" applyBorder="1" applyAlignment="1" applyProtection="1">
      <alignment horizontal="left"/>
      <protection locked="0"/>
    </xf>
    <xf numFmtId="0" fontId="3" fillId="2" borderId="21" xfId="1" applyFont="1" applyFill="1" applyBorder="1" applyAlignment="1" applyProtection="1">
      <alignment horizontal="left" wrapText="1"/>
      <protection locked="0"/>
    </xf>
    <xf numFmtId="0" fontId="3" fillId="2" borderId="15" xfId="1" applyFont="1" applyFill="1" applyBorder="1" applyAlignment="1" applyProtection="1">
      <alignment horizontal="left" wrapText="1"/>
      <protection locked="0"/>
    </xf>
    <xf numFmtId="0" fontId="3" fillId="2" borderId="24" xfId="1" applyFont="1" applyFill="1" applyBorder="1" applyAlignment="1" applyProtection="1">
      <alignment horizontal="left" wrapText="1"/>
      <protection locked="0"/>
    </xf>
    <xf numFmtId="44" fontId="0" fillId="0" borderId="0" xfId="0" applyNumberFormat="1"/>
    <xf numFmtId="44" fontId="0" fillId="0" borderId="0" xfId="3" applyFont="1"/>
    <xf numFmtId="0" fontId="0" fillId="0" borderId="0" xfId="0"/>
    <xf numFmtId="0" fontId="1" fillId="0" borderId="11" xfId="0" applyFont="1" applyBorder="1" applyAlignment="1">
      <alignment horizontal="center"/>
    </xf>
    <xf numFmtId="3" fontId="2" fillId="0" borderId="0" xfId="1" applyNumberFormat="1" applyAlignment="1">
      <alignment horizontal="center"/>
    </xf>
    <xf numFmtId="3" fontId="2" fillId="0" borderId="0" xfId="1" applyNumberFormat="1" applyFill="1" applyAlignment="1">
      <alignment horizontal="center"/>
    </xf>
    <xf numFmtId="0" fontId="1" fillId="0" borderId="11" xfId="0" applyFont="1" applyFill="1" applyBorder="1" applyAlignment="1">
      <alignment horizontal="center"/>
    </xf>
    <xf numFmtId="44" fontId="0" fillId="0" borderId="11" xfId="3" applyFont="1" applyBorder="1"/>
    <xf numFmtId="0" fontId="1" fillId="0" borderId="0" xfId="0" applyFont="1"/>
    <xf numFmtId="0" fontId="1" fillId="0" borderId="0" xfId="0" applyFont="1" applyAlignment="1">
      <alignment horizontal="right"/>
    </xf>
    <xf numFmtId="44" fontId="3" fillId="2" borderId="9" xfId="1" applyNumberFormat="1" applyFont="1" applyFill="1" applyBorder="1" applyAlignment="1" applyProtection="1">
      <alignment horizontal="left"/>
      <protection locked="0"/>
    </xf>
    <xf numFmtId="3" fontId="2" fillId="0" borderId="11" xfId="1" applyNumberFormat="1" applyBorder="1" applyAlignment="1">
      <alignment horizontal="center"/>
    </xf>
    <xf numFmtId="44" fontId="3" fillId="2" borderId="23" xfId="1" applyNumberFormat="1" applyFont="1" applyFill="1" applyBorder="1" applyAlignment="1" applyProtection="1">
      <alignment horizontal="left"/>
      <protection locked="0"/>
    </xf>
    <xf numFmtId="164" fontId="0" fillId="0" borderId="0" xfId="0" applyNumberFormat="1"/>
    <xf numFmtId="3" fontId="2" fillId="3" borderId="0" xfId="1" applyNumberFormat="1" applyFill="1" applyAlignment="1">
      <alignment horizontal="center"/>
    </xf>
    <xf numFmtId="3" fontId="0" fillId="0" borderId="0" xfId="0" applyNumberFormat="1"/>
    <xf numFmtId="165" fontId="0" fillId="0" borderId="0" xfId="5" applyNumberFormat="1" applyFont="1"/>
    <xf numFmtId="0" fontId="2" fillId="0" borderId="0" xfId="1" applyFont="1" applyAlignment="1" applyProtection="1">
      <alignment horizontal="left" vertical="top" wrapText="1"/>
      <protection locked="0"/>
    </xf>
    <xf numFmtId="0" fontId="6" fillId="0" borderId="0" xfId="1" applyFont="1" applyAlignment="1" applyProtection="1">
      <alignment horizontal="left" vertical="top" wrapText="1"/>
      <protection locked="0"/>
    </xf>
    <xf numFmtId="0" fontId="3" fillId="0" borderId="12" xfId="1" applyFont="1" applyFill="1" applyBorder="1" applyAlignment="1" applyProtection="1">
      <alignment horizontal="center" vertical="center" wrapText="1"/>
      <protection locked="0"/>
    </xf>
    <xf numFmtId="0" fontId="3" fillId="0" borderId="22" xfId="1" applyFont="1" applyFill="1" applyBorder="1" applyAlignment="1" applyProtection="1">
      <alignment horizontal="center" vertical="center" wrapText="1"/>
      <protection locked="0"/>
    </xf>
    <xf numFmtId="0" fontId="5" fillId="0" borderId="0" xfId="1" applyFont="1" applyAlignment="1" applyProtection="1">
      <alignment horizontal="center" vertical="top"/>
      <protection locked="0"/>
    </xf>
    <xf numFmtId="0" fontId="2" fillId="0" borderId="0" xfId="1" applyAlignment="1" applyProtection="1">
      <alignment horizontal="left" wrapText="1"/>
      <protection locked="0"/>
    </xf>
    <xf numFmtId="0" fontId="3" fillId="0" borderId="17" xfId="1" applyFont="1" applyFill="1" applyBorder="1" applyAlignment="1" applyProtection="1">
      <alignment horizontal="center" vertical="center" wrapText="1"/>
      <protection locked="0"/>
    </xf>
    <xf numFmtId="0" fontId="3" fillId="0" borderId="18" xfId="1" applyFont="1" applyFill="1" applyBorder="1" applyAlignment="1" applyProtection="1">
      <alignment horizontal="center" vertical="center"/>
      <protection locked="0"/>
    </xf>
    <xf numFmtId="0" fontId="3" fillId="0" borderId="13" xfId="1" applyFont="1" applyFill="1" applyBorder="1" applyAlignment="1" applyProtection="1">
      <alignment horizontal="center" vertical="center" wrapText="1"/>
      <protection locked="0"/>
    </xf>
    <xf numFmtId="0" fontId="3" fillId="0" borderId="3" xfId="1" applyFont="1" applyFill="1" applyBorder="1" applyAlignment="1" applyProtection="1">
      <alignment horizontal="center" vertical="center"/>
      <protection locked="0"/>
    </xf>
    <xf numFmtId="15" fontId="4" fillId="2" borderId="0" xfId="1" applyNumberFormat="1" applyFont="1" applyFill="1" applyAlignment="1" applyProtection="1">
      <alignment horizontal="right" vertical="top"/>
      <protection locked="0"/>
    </xf>
  </cellXfs>
  <cellStyles count="6">
    <cellStyle name="Comma 2" xfId="4" xr:uid="{00000000-0005-0000-0000-00002F000000}"/>
    <cellStyle name="Currency" xfId="3" builtinId="4"/>
    <cellStyle name="Currency 2" xfId="2" xr:uid="{00000000-0005-0000-0000-000000000000}"/>
    <cellStyle name="Normal" xfId="0" builtinId="0"/>
    <cellStyle name="Normal 2" xfId="1" xr:uid="{00000000-0005-0000-0000-000002000000}"/>
    <cellStyle name="Percent" xfId="5" builtinId="5"/>
  </cellStyles>
  <dxfs count="0"/>
  <tableStyles count="0" defaultTableStyle="TableStyleMedium2" defaultPivotStyle="PivotStyleLight16"/>
  <colors>
    <mruColors>
      <color rgb="FF8F477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calcChain" Target="calcChain.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styles" Target="styles.xml"/><Relationship Id="rId5" Type="http://schemas.openxmlformats.org/officeDocument/2006/relationships/externalLink" Target="externalLinks/externalLink3.xml"/><Relationship Id="rId10" Type="http://schemas.openxmlformats.org/officeDocument/2006/relationships/theme" Target="theme/theme1.xml"/><Relationship Id="rId4" Type="http://schemas.openxmlformats.org/officeDocument/2006/relationships/externalLink" Target="externalLinks/externalLink2.xml"/><Relationship Id="rId9" Type="http://schemas.openxmlformats.org/officeDocument/2006/relationships/externalLink" Target="externalLinks/externalLink7.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3" Type="http://schemas.openxmlformats.org/officeDocument/2006/relationships/chartUserShapes" Target="../drawings/drawing2.xml"/><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ysClr val="windowText" lastClr="000000"/>
                </a:solidFill>
                <a:latin typeface="+mn-lt"/>
                <a:ea typeface="+mn-ea"/>
                <a:cs typeface="+mn-cs"/>
              </a:defRPr>
            </a:pPr>
            <a:r>
              <a:rPr lang="en-US">
                <a:solidFill>
                  <a:sysClr val="windowText" lastClr="000000"/>
                </a:solidFill>
              </a:rPr>
              <a:t>Total Cost Per Customer by Year</a:t>
            </a:r>
          </a:p>
        </c:rich>
      </c:tx>
      <c:overlay val="0"/>
      <c:spPr>
        <a:noFill/>
        <a:ln>
          <a:noFill/>
        </a:ln>
        <a:effectLst/>
      </c:spPr>
      <c:txPr>
        <a:bodyPr rot="0" spcFirstLastPara="1" vertOverflow="ellipsis" vert="horz" wrap="square" anchor="ctr" anchorCtr="1"/>
        <a:lstStyle/>
        <a:p>
          <a:pPr>
            <a:defRPr sz="1600" b="1" i="0" u="none" strike="noStrike" kern="1200" baseline="0">
              <a:solidFill>
                <a:sysClr val="windowText" lastClr="000000"/>
              </a:solidFill>
              <a:latin typeface="+mn-lt"/>
              <a:ea typeface="+mn-ea"/>
              <a:cs typeface="+mn-cs"/>
            </a:defRPr>
          </a:pPr>
          <a:endParaRPr lang="en-US"/>
        </a:p>
      </c:txPr>
    </c:title>
    <c:autoTitleDeleted val="0"/>
    <c:plotArea>
      <c:layout/>
      <c:barChart>
        <c:barDir val="col"/>
        <c:grouping val="clustered"/>
        <c:varyColors val="0"/>
        <c:ser>
          <c:idx val="0"/>
          <c:order val="0"/>
          <c:spPr>
            <a:solidFill>
              <a:schemeClr val="accent1">
                <a:lumMod val="50000"/>
              </a:schemeClr>
            </a:solidFill>
            <a:ln>
              <a:noFill/>
            </a:ln>
            <a:effectLst>
              <a:outerShdw blurRad="57150" dist="19050" dir="5400000" algn="ctr" rotWithShape="0">
                <a:srgbClr val="000000">
                  <a:alpha val="63000"/>
                </a:srgb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ysClr val="windowText" lastClr="000000"/>
                    </a:solidFill>
                    <a:latin typeface="+mn-lt"/>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extLst>
                <c:ext xmlns:c15="http://schemas.microsoft.com/office/drawing/2012/chart" uri="{02D57815-91ED-43cb-92C2-25804820EDAC}">
                  <c15:fullRef>
                    <c15:sqref>Data!$C$20:$H$20</c15:sqref>
                  </c15:fullRef>
                </c:ext>
              </c:extLst>
              <c:f>Data!$C$20:$G$20</c:f>
              <c:numCache>
                <c:formatCode>General</c:formatCode>
                <c:ptCount val="5"/>
                <c:pt idx="0">
                  <c:v>2013</c:v>
                </c:pt>
                <c:pt idx="1">
                  <c:v>2014</c:v>
                </c:pt>
                <c:pt idx="2">
                  <c:v>2015</c:v>
                </c:pt>
                <c:pt idx="3">
                  <c:v>2016</c:v>
                </c:pt>
                <c:pt idx="4">
                  <c:v>2017</c:v>
                </c:pt>
              </c:numCache>
            </c:numRef>
          </c:cat>
          <c:val>
            <c:numRef>
              <c:extLst>
                <c:ext xmlns:c15="http://schemas.microsoft.com/office/drawing/2012/chart" uri="{02D57815-91ED-43cb-92C2-25804820EDAC}">
                  <c15:fullRef>
                    <c15:sqref>Data!$C$21:$H$21</c15:sqref>
                  </c15:fullRef>
                </c:ext>
              </c:extLst>
              <c:f>Data!$C$21:$G$21</c:f>
              <c:numCache>
                <c:formatCode>_("$"* #,##0.00_);_("$"* \(#,##0.00\);_("$"* "-"??_);_(@_)</c:formatCode>
                <c:ptCount val="5"/>
                <c:pt idx="0">
                  <c:v>284.85942448233862</c:v>
                </c:pt>
                <c:pt idx="1">
                  <c:v>295.71387630267333</c:v>
                </c:pt>
                <c:pt idx="2">
                  <c:v>341.90515777610824</c:v>
                </c:pt>
                <c:pt idx="3">
                  <c:v>268.09226786382345</c:v>
                </c:pt>
                <c:pt idx="4">
                  <c:v>276.16701732213215</c:v>
                </c:pt>
              </c:numCache>
            </c:numRef>
          </c:val>
          <c:extLst>
            <c:ext xmlns:c16="http://schemas.microsoft.com/office/drawing/2014/chart" uri="{C3380CC4-5D6E-409C-BE32-E72D297353CC}">
              <c16:uniqueId val="{00000000-38C1-4C29-8E3A-CCF0D2E63B31}"/>
            </c:ext>
          </c:extLst>
        </c:ser>
        <c:dLbls>
          <c:dLblPos val="outEnd"/>
          <c:showLegendKey val="0"/>
          <c:showVal val="1"/>
          <c:showCatName val="0"/>
          <c:showSerName val="0"/>
          <c:showPercent val="0"/>
          <c:showBubbleSize val="0"/>
        </c:dLbls>
        <c:gapWidth val="100"/>
        <c:overlap val="-24"/>
        <c:axId val="1083821584"/>
        <c:axId val="1043766960"/>
      </c:barChart>
      <c:catAx>
        <c:axId val="1083821584"/>
        <c:scaling>
          <c:orientation val="minMax"/>
        </c:scaling>
        <c:delete val="0"/>
        <c:axPos val="b"/>
        <c:numFmt formatCode="General" sourceLinked="1"/>
        <c:majorTickMark val="none"/>
        <c:minorTickMark val="none"/>
        <c:tickLblPos val="nextTo"/>
        <c:spPr>
          <a:noFill/>
          <a:ln w="12700"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1043766960"/>
        <c:crosses val="autoZero"/>
        <c:auto val="1"/>
        <c:lblAlgn val="ctr"/>
        <c:lblOffset val="100"/>
        <c:noMultiLvlLbl val="0"/>
      </c:catAx>
      <c:valAx>
        <c:axId val="104376696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r>
                  <a:rPr lang="en-US" b="1">
                    <a:solidFill>
                      <a:sysClr val="windowText" lastClr="000000"/>
                    </a:solidFill>
                  </a:rPr>
                  <a:t>Total</a:t>
                </a:r>
                <a:r>
                  <a:rPr lang="en-US" b="1" baseline="0">
                    <a:solidFill>
                      <a:sysClr val="windowText" lastClr="000000"/>
                    </a:solidFill>
                  </a:rPr>
                  <a:t> Cost per Customer (O&amp;M+Capital)</a:t>
                </a:r>
                <a:endParaRPr lang="en-US" b="1">
                  <a:solidFill>
                    <a:sysClr val="windowText" lastClr="000000"/>
                  </a:solidFill>
                </a:endParaRPr>
              </a:p>
            </c:rich>
          </c:tx>
          <c:overlay val="0"/>
          <c:spPr>
            <a:noFill/>
            <a:ln>
              <a:noFill/>
            </a:ln>
            <a:effectLst/>
          </c:spPr>
          <c:txPr>
            <a:bodyPr rot="-54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n-US"/>
            </a:p>
          </c:txPr>
        </c:title>
        <c:numFmt formatCode="_(&quot;$&quot;* #,##0.00_);_(&quot;$&quot;* \(#,##0.0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1083821584"/>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en-US"/>
              <a:t>Total Cost per Km of Line</a:t>
            </a:r>
          </a:p>
        </c:rich>
      </c:tx>
      <c:layout>
        <c:manualLayout>
          <c:xMode val="edge"/>
          <c:yMode val="edge"/>
          <c:x val="0.27411620027531969"/>
          <c:y val="1.8680673739826754E-2"/>
        </c:manualLayout>
      </c:layout>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en-US"/>
        </a:p>
      </c:txPr>
    </c:title>
    <c:autoTitleDeleted val="0"/>
    <c:view3D>
      <c:rotX val="0"/>
      <c:rotY val="0"/>
      <c:depthPercent val="60"/>
      <c:rAngAx val="0"/>
      <c:perspective val="100"/>
    </c:view3D>
    <c:floor>
      <c:thickness val="0"/>
      <c:spPr>
        <a:solidFill>
          <a:schemeClr val="lt1">
            <a:lumMod val="95000"/>
          </a:schemeClr>
        </a:solid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spPr>
            <a:solidFill>
              <a:schemeClr val="accent1">
                <a:alpha val="85000"/>
              </a:schemeClr>
            </a:solidFill>
            <a:ln w="9525" cap="flat" cmpd="sng" algn="ctr">
              <a:solidFill>
                <a:schemeClr val="accent1">
                  <a:lumMod val="75000"/>
                </a:schemeClr>
              </a:solidFill>
              <a:round/>
            </a:ln>
            <a:effectLst/>
            <a:sp3d contourW="9525">
              <a:contourClr>
                <a:schemeClr val="accent1">
                  <a:lumMod val="75000"/>
                </a:schemeClr>
              </a:contourClr>
            </a:sp3d>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dk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a:solidFill>
                        <a:schemeClr val="dk1">
                          <a:lumMod val="50000"/>
                          <a:lumOff val="50000"/>
                        </a:schemeClr>
                      </a:solidFill>
                    </a:ln>
                    <a:effectLst/>
                  </c:spPr>
                </c15:leaderLines>
              </c:ext>
            </c:extLst>
          </c:dLbls>
          <c:cat>
            <c:numRef>
              <c:extLst>
                <c:ext xmlns:c15="http://schemas.microsoft.com/office/drawing/2012/chart" uri="{02D57815-91ED-43cb-92C2-25804820EDAC}">
                  <c15:fullRef>
                    <c15:sqref>Data!$C$26:$H$26</c15:sqref>
                  </c15:fullRef>
                </c:ext>
              </c:extLst>
              <c:f>Data!$C$26:$G$26</c:f>
              <c:numCache>
                <c:formatCode>General</c:formatCode>
                <c:ptCount val="5"/>
                <c:pt idx="0">
                  <c:v>2013</c:v>
                </c:pt>
                <c:pt idx="1">
                  <c:v>2014</c:v>
                </c:pt>
                <c:pt idx="2">
                  <c:v>2015</c:v>
                </c:pt>
                <c:pt idx="3">
                  <c:v>2016</c:v>
                </c:pt>
                <c:pt idx="4">
                  <c:v>2017</c:v>
                </c:pt>
              </c:numCache>
            </c:numRef>
          </c:cat>
          <c:val>
            <c:numRef>
              <c:extLst>
                <c:ext xmlns:c15="http://schemas.microsoft.com/office/drawing/2012/chart" uri="{02D57815-91ED-43cb-92C2-25804820EDAC}">
                  <c15:fullRef>
                    <c15:sqref>Data!$C$27:$H$27</c15:sqref>
                  </c15:fullRef>
                </c:ext>
              </c:extLst>
              <c:f>Data!$C$27:$G$27</c:f>
              <c:numCache>
                <c:formatCode>_("$"* #,##0.00_);_("$"* \(#,##0.00\);_("$"* "-"??_);_(@_)</c:formatCode>
                <c:ptCount val="5"/>
                <c:pt idx="0">
                  <c:v>8747.6935664858811</c:v>
                </c:pt>
                <c:pt idx="1">
                  <c:v>10454.515030969671</c:v>
                </c:pt>
                <c:pt idx="2">
                  <c:v>12403.602305868246</c:v>
                </c:pt>
                <c:pt idx="3">
                  <c:v>10022.806679907131</c:v>
                </c:pt>
                <c:pt idx="4">
                  <c:v>10382.410212694596</c:v>
                </c:pt>
              </c:numCache>
            </c:numRef>
          </c:val>
          <c:extLst>
            <c:ext xmlns:c16="http://schemas.microsoft.com/office/drawing/2014/chart" uri="{C3380CC4-5D6E-409C-BE32-E72D297353CC}">
              <c16:uniqueId val="{00000000-01A6-401B-8878-9EA07B60C5D9}"/>
            </c:ext>
          </c:extLst>
        </c:ser>
        <c:dLbls>
          <c:showLegendKey val="0"/>
          <c:showVal val="1"/>
          <c:showCatName val="0"/>
          <c:showSerName val="0"/>
          <c:showPercent val="0"/>
          <c:showBubbleSize val="0"/>
        </c:dLbls>
        <c:gapWidth val="65"/>
        <c:shape val="box"/>
        <c:axId val="1076918320"/>
        <c:axId val="1212510208"/>
        <c:axId val="0"/>
      </c:bar3DChart>
      <c:catAx>
        <c:axId val="1076918320"/>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900" b="0" i="0" u="none" strike="noStrike" kern="1200" cap="all" baseline="0">
                <a:solidFill>
                  <a:schemeClr val="dk1">
                    <a:lumMod val="75000"/>
                    <a:lumOff val="25000"/>
                  </a:schemeClr>
                </a:solidFill>
                <a:latin typeface="+mn-lt"/>
                <a:ea typeface="+mn-ea"/>
                <a:cs typeface="+mn-cs"/>
              </a:defRPr>
            </a:pPr>
            <a:endParaRPr lang="en-US"/>
          </a:p>
        </c:txPr>
        <c:crossAx val="1212510208"/>
        <c:crosses val="autoZero"/>
        <c:auto val="1"/>
        <c:lblAlgn val="ctr"/>
        <c:lblOffset val="100"/>
        <c:noMultiLvlLbl val="0"/>
      </c:catAx>
      <c:valAx>
        <c:axId val="1212510208"/>
        <c:scaling>
          <c:orientation val="minMax"/>
        </c:scaling>
        <c:delete val="0"/>
        <c:axPos val="l"/>
        <c:majorGridlines>
          <c:spPr>
            <a:ln w="9525" cap="flat" cmpd="sng" algn="ctr">
              <a:solidFill>
                <a:schemeClr val="dk1">
                  <a:lumMod val="15000"/>
                  <a:lumOff val="85000"/>
                </a:schemeClr>
              </a:solidFill>
              <a:round/>
            </a:ln>
            <a:effectLst/>
          </c:spPr>
        </c:majorGridlines>
        <c:title>
          <c:tx>
            <c:rich>
              <a:bodyPr rot="-5400000" spcFirstLastPara="1" vertOverflow="ellipsis" vert="horz" wrap="square" anchor="ctr" anchorCtr="1"/>
              <a:lstStyle/>
              <a:p>
                <a:pPr>
                  <a:defRPr sz="900" b="1" i="0" u="none" strike="noStrike" kern="1200" baseline="0">
                    <a:solidFill>
                      <a:schemeClr val="dk1">
                        <a:lumMod val="75000"/>
                        <a:lumOff val="25000"/>
                      </a:schemeClr>
                    </a:solidFill>
                    <a:latin typeface="+mn-lt"/>
                    <a:ea typeface="+mn-ea"/>
                    <a:cs typeface="+mn-cs"/>
                  </a:defRPr>
                </a:pPr>
                <a:r>
                  <a:rPr lang="en-US"/>
                  <a:t>Total cost per km of line (O&amp;M + Capital)</a:t>
                </a:r>
              </a:p>
            </c:rich>
          </c:tx>
          <c:layout>
            <c:manualLayout>
              <c:xMode val="edge"/>
              <c:yMode val="edge"/>
              <c:x val="4.4674316306883108E-2"/>
              <c:y val="0.13998848270272576"/>
            </c:manualLayout>
          </c:layout>
          <c:overlay val="0"/>
          <c:spPr>
            <a:noFill/>
            <a:ln>
              <a:noFill/>
            </a:ln>
            <a:effectLst/>
          </c:spPr>
          <c:txPr>
            <a:bodyPr rot="-5400000" spcFirstLastPara="1" vertOverflow="ellipsis" vert="horz" wrap="square" anchor="ctr" anchorCtr="1"/>
            <a:lstStyle/>
            <a:p>
              <a:pPr>
                <a:defRPr sz="900" b="1" i="0" u="none" strike="noStrike" kern="1200" baseline="0">
                  <a:solidFill>
                    <a:schemeClr val="dk1">
                      <a:lumMod val="75000"/>
                      <a:lumOff val="25000"/>
                    </a:schemeClr>
                  </a:solidFill>
                  <a:latin typeface="+mn-lt"/>
                  <a:ea typeface="+mn-ea"/>
                  <a:cs typeface="+mn-cs"/>
                </a:defRPr>
              </a:pPr>
              <a:endParaRPr lang="en-US"/>
            </a:p>
          </c:txPr>
        </c:title>
        <c:numFmt formatCode="_(&quot;$&quot;* #,##0.00_);_(&quot;$&quot;* \(#,##0.00\);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en-US"/>
          </a:p>
        </c:txPr>
        <c:crossAx val="1076918320"/>
        <c:crosses val="autoZero"/>
        <c:crossBetween val="between"/>
      </c:valAx>
      <c:spPr>
        <a:noFill/>
        <a:ln>
          <a:noFill/>
        </a:ln>
        <a:effectLst/>
      </c:spPr>
    </c:plotArea>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ysClr val="windowText" lastClr="000000"/>
                </a:solidFill>
                <a:latin typeface="+mn-lt"/>
                <a:ea typeface="+mn-ea"/>
                <a:cs typeface="+mn-cs"/>
              </a:defRPr>
            </a:pPr>
            <a:r>
              <a:rPr lang="en-US" b="1">
                <a:solidFill>
                  <a:sysClr val="windowText" lastClr="000000"/>
                </a:solidFill>
              </a:rPr>
              <a:t>Distribution Losses 2013-2017</a:t>
            </a:r>
          </a:p>
        </c:rich>
      </c:tx>
      <c:overlay val="0"/>
      <c:spPr>
        <a:noFill/>
        <a:ln>
          <a:noFill/>
        </a:ln>
        <a:effectLst/>
      </c:spPr>
      <c:txPr>
        <a:bodyPr rot="0" spcFirstLastPara="1" vertOverflow="ellipsis" vert="horz" wrap="square" anchor="ctr" anchorCtr="1"/>
        <a:lstStyle/>
        <a:p>
          <a:pPr>
            <a:defRPr sz="1400" b="1" i="0" u="none" strike="noStrike" kern="1200" spc="0" baseline="0">
              <a:solidFill>
                <a:sysClr val="windowText" lastClr="000000"/>
              </a:solidFill>
              <a:latin typeface="+mn-lt"/>
              <a:ea typeface="+mn-ea"/>
              <a:cs typeface="+mn-cs"/>
            </a:defRPr>
          </a:pPr>
          <a:endParaRPr lang="en-US"/>
        </a:p>
      </c:txPr>
    </c:title>
    <c:autoTitleDeleted val="0"/>
    <c:plotArea>
      <c:layout>
        <c:manualLayout>
          <c:layoutTarget val="inner"/>
          <c:xMode val="edge"/>
          <c:yMode val="edge"/>
          <c:x val="0.14860223212002172"/>
          <c:y val="0.12529036629500603"/>
          <c:w val="0.72491160676922894"/>
          <c:h val="0.67871837943327384"/>
        </c:manualLayout>
      </c:layout>
      <c:barChart>
        <c:barDir val="col"/>
        <c:grouping val="clustered"/>
        <c:varyColors val="0"/>
        <c:ser>
          <c:idx val="0"/>
          <c:order val="0"/>
          <c:tx>
            <c:strRef>
              <c:f>Data!$B$42</c:f>
              <c:strCache>
                <c:ptCount val="1"/>
                <c:pt idx="0">
                  <c:v>Line Loss in kWh</c:v>
                </c:pt>
              </c:strCache>
            </c:strRef>
          </c:tx>
          <c:spPr>
            <a:solidFill>
              <a:schemeClr val="accent5">
                <a:lumMod val="75000"/>
              </a:schemeClr>
            </a:solidFill>
            <a:ln>
              <a:noFill/>
            </a:ln>
            <a:effectLst/>
          </c:spPr>
          <c:invertIfNegative val="0"/>
          <c:dLbls>
            <c:delete val="1"/>
          </c:dLbls>
          <c:cat>
            <c:numRef>
              <c:f>Data!$C$41:$G$41</c:f>
              <c:numCache>
                <c:formatCode>General</c:formatCode>
                <c:ptCount val="5"/>
                <c:pt idx="0">
                  <c:v>2013</c:v>
                </c:pt>
                <c:pt idx="1">
                  <c:v>2014</c:v>
                </c:pt>
                <c:pt idx="2">
                  <c:v>2015</c:v>
                </c:pt>
                <c:pt idx="3">
                  <c:v>2016</c:v>
                </c:pt>
                <c:pt idx="4">
                  <c:v>2017</c:v>
                </c:pt>
              </c:numCache>
            </c:numRef>
          </c:cat>
          <c:val>
            <c:numRef>
              <c:f>Data!$C$42:$G$42</c:f>
              <c:numCache>
                <c:formatCode>#,##0</c:formatCode>
                <c:ptCount val="5"/>
                <c:pt idx="0">
                  <c:v>15593058</c:v>
                </c:pt>
                <c:pt idx="1">
                  <c:v>14033249</c:v>
                </c:pt>
                <c:pt idx="2">
                  <c:v>13474685</c:v>
                </c:pt>
                <c:pt idx="3">
                  <c:v>14479989</c:v>
                </c:pt>
                <c:pt idx="4">
                  <c:v>12459578</c:v>
                </c:pt>
              </c:numCache>
            </c:numRef>
          </c:val>
          <c:extLst>
            <c:ext xmlns:c16="http://schemas.microsoft.com/office/drawing/2014/chart" uri="{C3380CC4-5D6E-409C-BE32-E72D297353CC}">
              <c16:uniqueId val="{00000000-4D63-4723-BDEB-C747562E53DC}"/>
            </c:ext>
          </c:extLst>
        </c:ser>
        <c:dLbls>
          <c:showLegendKey val="0"/>
          <c:showVal val="1"/>
          <c:showCatName val="0"/>
          <c:showSerName val="0"/>
          <c:showPercent val="0"/>
          <c:showBubbleSize val="0"/>
        </c:dLbls>
        <c:gapWidth val="219"/>
        <c:overlap val="-27"/>
        <c:axId val="1076919520"/>
        <c:axId val="1051985888"/>
      </c:barChart>
      <c:lineChart>
        <c:grouping val="standard"/>
        <c:varyColors val="0"/>
        <c:ser>
          <c:idx val="1"/>
          <c:order val="1"/>
          <c:tx>
            <c:strRef>
              <c:f>Data!$B$43</c:f>
              <c:strCache>
                <c:ptCount val="1"/>
                <c:pt idx="0">
                  <c:v>Percentage Line loss</c:v>
                </c:pt>
              </c:strCache>
            </c:strRef>
          </c:tx>
          <c:spPr>
            <a:ln w="28575" cap="rnd">
              <a:solidFill>
                <a:srgbClr val="8F477A"/>
              </a:solidFill>
              <a:round/>
            </a:ln>
            <a:effectLst/>
          </c:spPr>
          <c:marker>
            <c:symbol val="none"/>
          </c:marker>
          <c:dLbls>
            <c:dLbl>
              <c:idx val="0"/>
              <c:layout>
                <c:manualLayout>
                  <c:x val="-3.5474259601399903E-2"/>
                  <c:y val="3.51390868387364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4D63-4723-BDEB-C747562E53DC}"/>
                </c:ext>
              </c:extLst>
            </c:dLbl>
            <c:dLbl>
              <c:idx val="1"/>
              <c:layout>
                <c:manualLayout>
                  <c:x val="-3.5474259601399903E-2"/>
                  <c:y val="-3.123474385665469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4D63-4723-BDEB-C747562E53DC}"/>
                </c:ext>
              </c:extLst>
            </c:dLbl>
            <c:dLbl>
              <c:idx val="2"/>
              <c:layout>
                <c:manualLayout>
                  <c:x val="-3.5474259601399986E-2"/>
                  <c:y val="-1.56173719283273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4D63-4723-BDEB-C747562E53DC}"/>
                </c:ext>
              </c:extLst>
            </c:dLbl>
            <c:dLbl>
              <c:idx val="3"/>
              <c:layout>
                <c:manualLayout>
                  <c:x val="-3.7683053969522963E-2"/>
                  <c:y val="3.904342982081829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4D63-4723-BDEB-C747562E53DC}"/>
                </c:ext>
              </c:extLst>
            </c:dLbl>
            <c:dLbl>
              <c:idx val="4"/>
              <c:layout>
                <c:manualLayout>
                  <c:x val="-3.9896055159838802E-2"/>
                  <c:y val="3.123474385665465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4D63-4723-BDEB-C747562E53DC}"/>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Data!$C$41:$G$41</c:f>
              <c:numCache>
                <c:formatCode>General</c:formatCode>
                <c:ptCount val="5"/>
                <c:pt idx="0">
                  <c:v>2013</c:v>
                </c:pt>
                <c:pt idx="1">
                  <c:v>2014</c:v>
                </c:pt>
                <c:pt idx="2">
                  <c:v>2015</c:v>
                </c:pt>
                <c:pt idx="3">
                  <c:v>2016</c:v>
                </c:pt>
                <c:pt idx="4">
                  <c:v>2017</c:v>
                </c:pt>
              </c:numCache>
            </c:numRef>
          </c:cat>
          <c:val>
            <c:numRef>
              <c:f>Data!$C$43:$G$43</c:f>
              <c:numCache>
                <c:formatCode>0.0%</c:formatCode>
                <c:ptCount val="5"/>
                <c:pt idx="0">
                  <c:v>5.0599999999999999E-2</c:v>
                </c:pt>
                <c:pt idx="1">
                  <c:v>4.4900000000000002E-2</c:v>
                </c:pt>
                <c:pt idx="2">
                  <c:v>4.4499999999999998E-2</c:v>
                </c:pt>
                <c:pt idx="3">
                  <c:v>4.9099999999999998E-2</c:v>
                </c:pt>
                <c:pt idx="4">
                  <c:v>4.2799999999999998E-2</c:v>
                </c:pt>
              </c:numCache>
            </c:numRef>
          </c:val>
          <c:smooth val="0"/>
          <c:extLst>
            <c:ext xmlns:c16="http://schemas.microsoft.com/office/drawing/2014/chart" uri="{C3380CC4-5D6E-409C-BE32-E72D297353CC}">
              <c16:uniqueId val="{00000001-4D63-4723-BDEB-C747562E53DC}"/>
            </c:ext>
          </c:extLst>
        </c:ser>
        <c:dLbls>
          <c:showLegendKey val="0"/>
          <c:showVal val="1"/>
          <c:showCatName val="0"/>
          <c:showSerName val="0"/>
          <c:showPercent val="0"/>
          <c:showBubbleSize val="0"/>
        </c:dLbls>
        <c:marker val="1"/>
        <c:smooth val="0"/>
        <c:axId val="1076929520"/>
        <c:axId val="1051986720"/>
      </c:lineChart>
      <c:catAx>
        <c:axId val="10769195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51985888"/>
        <c:crosses val="autoZero"/>
        <c:auto val="1"/>
        <c:lblAlgn val="ctr"/>
        <c:lblOffset val="100"/>
        <c:noMultiLvlLbl val="0"/>
      </c:catAx>
      <c:valAx>
        <c:axId val="105198588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1" i="0" u="none" strike="noStrike" kern="1200" baseline="0">
                    <a:solidFill>
                      <a:sysClr val="windowText" lastClr="000000"/>
                    </a:solidFill>
                    <a:latin typeface="+mn-lt"/>
                    <a:ea typeface="+mn-ea"/>
                    <a:cs typeface="+mn-cs"/>
                  </a:defRPr>
                </a:pPr>
                <a:r>
                  <a:rPr lang="en-US" b="1">
                    <a:solidFill>
                      <a:sysClr val="windowText" lastClr="000000"/>
                    </a:solidFill>
                  </a:rPr>
                  <a:t>Line</a:t>
                </a:r>
                <a:r>
                  <a:rPr lang="en-US" b="1" baseline="0">
                    <a:solidFill>
                      <a:sysClr val="windowText" lastClr="000000"/>
                    </a:solidFill>
                  </a:rPr>
                  <a:t> Losses (kWh)</a:t>
                </a:r>
                <a:endParaRPr lang="en-US" b="1">
                  <a:solidFill>
                    <a:sysClr val="windowText" lastClr="000000"/>
                  </a:solidFill>
                </a:endParaRPr>
              </a:p>
            </c:rich>
          </c:tx>
          <c:overlay val="0"/>
          <c:spPr>
            <a:noFill/>
            <a:ln>
              <a:noFill/>
            </a:ln>
            <a:effectLst/>
          </c:spPr>
          <c:txPr>
            <a:bodyPr rot="-5400000" spcFirstLastPara="1" vertOverflow="ellipsis" vert="horz" wrap="square" anchor="ctr" anchorCtr="1"/>
            <a:lstStyle/>
            <a:p>
              <a:pPr>
                <a:defRPr sz="1000" b="1" i="0" u="none" strike="noStrike" kern="1200" baseline="0">
                  <a:solidFill>
                    <a:sysClr val="windowText" lastClr="000000"/>
                  </a:solidFill>
                  <a:latin typeface="+mn-lt"/>
                  <a:ea typeface="+mn-ea"/>
                  <a:cs typeface="+mn-cs"/>
                </a:defRPr>
              </a:pPr>
              <a:endParaRPr lang="en-US"/>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76919520"/>
        <c:crosses val="autoZero"/>
        <c:crossBetween val="between"/>
      </c:valAx>
      <c:valAx>
        <c:axId val="1051986720"/>
        <c:scaling>
          <c:orientation val="minMax"/>
          <c:min val="1.0000000000000002E-2"/>
        </c:scaling>
        <c:delete val="0"/>
        <c:axPos val="r"/>
        <c:title>
          <c:tx>
            <c:rich>
              <a:bodyPr rot="-5400000" spcFirstLastPara="1" vertOverflow="ellipsis" vert="horz" wrap="square" anchor="ctr" anchorCtr="1"/>
              <a:lstStyle/>
              <a:p>
                <a:pPr>
                  <a:defRPr sz="1000" b="1" i="0" u="none" strike="noStrike" kern="1200" baseline="0">
                    <a:solidFill>
                      <a:sysClr val="windowText" lastClr="000000"/>
                    </a:solidFill>
                    <a:latin typeface="+mn-lt"/>
                    <a:ea typeface="+mn-ea"/>
                    <a:cs typeface="+mn-cs"/>
                  </a:defRPr>
                </a:pPr>
                <a:r>
                  <a:rPr lang="en-US" b="1">
                    <a:solidFill>
                      <a:sysClr val="windowText" lastClr="000000"/>
                    </a:solidFill>
                  </a:rPr>
                  <a:t>Percentage</a:t>
                </a:r>
                <a:r>
                  <a:rPr lang="en-US" b="1" baseline="0">
                    <a:solidFill>
                      <a:sysClr val="windowText" lastClr="000000"/>
                    </a:solidFill>
                  </a:rPr>
                  <a:t> Line Loss</a:t>
                </a:r>
                <a:endParaRPr lang="en-US" b="1">
                  <a:solidFill>
                    <a:sysClr val="windowText" lastClr="000000"/>
                  </a:solidFill>
                </a:endParaRPr>
              </a:p>
            </c:rich>
          </c:tx>
          <c:overlay val="0"/>
          <c:spPr>
            <a:noFill/>
            <a:ln>
              <a:noFill/>
            </a:ln>
            <a:effectLst/>
          </c:spPr>
          <c:txPr>
            <a:bodyPr rot="-5400000" spcFirstLastPara="1" vertOverflow="ellipsis" vert="horz" wrap="square" anchor="ctr" anchorCtr="1"/>
            <a:lstStyle/>
            <a:p>
              <a:pPr>
                <a:defRPr sz="1000" b="1" i="0" u="none" strike="noStrike" kern="1200" baseline="0">
                  <a:solidFill>
                    <a:sysClr val="windowText" lastClr="000000"/>
                  </a:solidFill>
                  <a:latin typeface="+mn-lt"/>
                  <a:ea typeface="+mn-ea"/>
                  <a:cs typeface="+mn-cs"/>
                </a:defRPr>
              </a:pPr>
              <a:endParaRPr lang="en-US"/>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076929520"/>
        <c:crosses val="max"/>
        <c:crossBetween val="between"/>
        <c:majorUnit val="1.0000000000000002E-2"/>
      </c:valAx>
      <c:catAx>
        <c:axId val="1076929520"/>
        <c:scaling>
          <c:orientation val="minMax"/>
        </c:scaling>
        <c:delete val="1"/>
        <c:axPos val="b"/>
        <c:numFmt formatCode="General" sourceLinked="1"/>
        <c:majorTickMark val="none"/>
        <c:minorTickMark val="none"/>
        <c:tickLblPos val="nextTo"/>
        <c:crossAx val="1051986720"/>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40">
  <cs:axisTitle>
    <cs:lnRef idx="0"/>
    <cs:fillRef idx="0"/>
    <cs:effectRef idx="0"/>
    <cs:fontRef idx="minor">
      <a:schemeClr val="tx1">
        <a:lumMod val="65000"/>
        <a:lumOff val="35000"/>
      </a:schemeClr>
    </cs:fontRef>
    <cs:defRPr sz="900" kern="1200"/>
  </cs:axisTitle>
  <cs:category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2"/>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lt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tx1">
        <a:lumMod val="65000"/>
        <a:lumOff val="35000"/>
      </a:schemeClr>
    </cs:fontRef>
    <cs:spPr>
      <a:ln w="12700"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baseline="0"/>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lt1"/>
    </cs:fontRef>
  </cs:wall>
</cs:chartStyle>
</file>

<file path=xl/charts/style2.xml><?xml version="1.0" encoding="utf-8"?>
<cs:chartStyle xmlns:cs="http://schemas.microsoft.com/office/drawing/2012/chartStyle" xmlns:a="http://schemas.openxmlformats.org/drawingml/2006/main" id="28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dk1">
        <a:lumMod val="75000"/>
        <a:lumOff val="25000"/>
      </a:schemeClr>
    </cs:fontRef>
    <cs:defRPr sz="900" kern="120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styleClr val="auto"/>
    </cs:lnRef>
    <cs:fillRef idx="0">
      <cs:styleClr val="auto"/>
    </cs:fillRef>
    <cs:effectRef idx="0"/>
    <cs:fontRef idx="minor">
      <a:schemeClr val="dk1"/>
    </cs:fontRef>
    <cs:spPr>
      <a:solidFill>
        <a:schemeClr val="phClr">
          <a:alpha val="85000"/>
        </a:schemeClr>
      </a:solidFill>
      <a:ln w="9525" cap="flat" cmpd="sng" algn="ctr">
        <a:solidFill>
          <a:schemeClr val="phClr">
            <a:lumMod val="75000"/>
          </a:schemeClr>
        </a:solidFill>
        <a:round/>
      </a:ln>
    </cs:spPr>
  </cs:dataPoint>
  <cs:dataPoint3D>
    <cs:lnRef idx="0">
      <cs:styleClr val="auto"/>
    </cs:lnRef>
    <cs:fillRef idx="0">
      <cs:styleClr val="auto"/>
    </cs:fillRef>
    <cs:effectRef idx="0">
      <cs:styleClr val="auto"/>
    </cs:effectRef>
    <cs:fontRef idx="minor">
      <a:schemeClr val="dk1"/>
    </cs:fontRef>
    <cs:spPr>
      <a:solidFill>
        <a:schemeClr val="phClr">
          <a:alpha val="85000"/>
        </a:schemeClr>
      </a:solidFill>
      <a:ln w="9525" cap="flat" cmpd="sng" algn="ctr">
        <a:solidFill>
          <a:schemeClr val="phClr">
            <a:lumMod val="75000"/>
          </a:schemeClr>
        </a:solidFill>
        <a:round/>
      </a:ln>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spPr>
      <a:solidFill>
        <a:schemeClr val="lt1">
          <a:lumMod val="95000"/>
        </a:schemeClr>
      </a:solidFill>
      <a:sp3d/>
    </cs:spPr>
  </cs:floor>
  <cs:gridlineMajor>
    <cs:lnRef idx="0"/>
    <cs:fillRef idx="0"/>
    <cs:effectRef idx="0"/>
    <cs:fontRef idx="minor">
      <a:schemeClr val="dk1"/>
    </cs:fontRef>
    <cs:spPr>
      <a:ln w="9525" cap="flat" cmpd="sng" algn="ctr">
        <a:solidFill>
          <a:schemeClr val="dk1">
            <a:lumMod val="15000"/>
            <a:lumOff val="85000"/>
          </a:schemeClr>
        </a:solidFill>
        <a:round/>
      </a:ln>
    </cs:spPr>
  </cs:gridlineMajor>
  <cs:gridlineMinor>
    <cs:lnRef idx="0"/>
    <cs:fillRef idx="0"/>
    <cs:effectRef idx="0"/>
    <cs:fontRef idx="minor">
      <a:schemeClr val="dk1"/>
    </cs:fontRef>
    <cs:spPr>
      <a:ln w="9525" cap="flat" cmpd="sng" algn="ctr">
        <a:solidFill>
          <a:schemeClr val="dk1">
            <a:lumMod val="5000"/>
            <a:lumOff val="95000"/>
          </a:schemeClr>
        </a:solidFill>
        <a:round/>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11</xdr:col>
      <xdr:colOff>47625</xdr:colOff>
      <xdr:row>11</xdr:row>
      <xdr:rowOff>4762</xdr:rowOff>
    </xdr:from>
    <xdr:to>
      <xdr:col>20</xdr:col>
      <xdr:colOff>28575</xdr:colOff>
      <xdr:row>25</xdr:row>
      <xdr:rowOff>80962</xdr:rowOff>
    </xdr:to>
    <xdr:graphicFrame macro="">
      <xdr:nvGraphicFramePr>
        <xdr:cNvPr id="2" name="Chart 1">
          <a:extLst>
            <a:ext uri="{FF2B5EF4-FFF2-40B4-BE49-F238E27FC236}">
              <a16:creationId xmlns:a16="http://schemas.microsoft.com/office/drawing/2014/main" id="{E69F7860-8E51-4510-A6C2-EC9EC0AC458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85724</xdr:colOff>
      <xdr:row>26</xdr:row>
      <xdr:rowOff>42862</xdr:rowOff>
    </xdr:from>
    <xdr:to>
      <xdr:col>19</xdr:col>
      <xdr:colOff>561975</xdr:colOff>
      <xdr:row>40</xdr:row>
      <xdr:rowOff>95250</xdr:rowOff>
    </xdr:to>
    <xdr:graphicFrame macro="">
      <xdr:nvGraphicFramePr>
        <xdr:cNvPr id="3" name="Chart 2">
          <a:extLst>
            <a:ext uri="{FF2B5EF4-FFF2-40B4-BE49-F238E27FC236}">
              <a16:creationId xmlns:a16="http://schemas.microsoft.com/office/drawing/2014/main" id="{6AC01820-5493-4830-89F8-70FF224C59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119061</xdr:colOff>
      <xdr:row>46</xdr:row>
      <xdr:rowOff>128587</xdr:rowOff>
    </xdr:from>
    <xdr:to>
      <xdr:col>12</xdr:col>
      <xdr:colOff>19049</xdr:colOff>
      <xdr:row>63</xdr:row>
      <xdr:rowOff>142875</xdr:rowOff>
    </xdr:to>
    <xdr:graphicFrame macro="">
      <xdr:nvGraphicFramePr>
        <xdr:cNvPr id="8" name="Chart 7">
          <a:extLst>
            <a:ext uri="{FF2B5EF4-FFF2-40B4-BE49-F238E27FC236}">
              <a16:creationId xmlns:a16="http://schemas.microsoft.com/office/drawing/2014/main" id="{3E5BDF3C-9BAB-4F4C-A54D-16B4A89AF4D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0.1507</cdr:x>
      <cdr:y>0.37775</cdr:y>
    </cdr:from>
    <cdr:to>
      <cdr:x>0.87612</cdr:x>
      <cdr:y>0.37958</cdr:y>
    </cdr:to>
    <cdr:cxnSp macro="">
      <cdr:nvCxnSpPr>
        <cdr:cNvPr id="3" name="Straight Connector 2">
          <a:extLst xmlns:a="http://schemas.openxmlformats.org/drawingml/2006/main">
            <a:ext uri="{FF2B5EF4-FFF2-40B4-BE49-F238E27FC236}">
              <a16:creationId xmlns:a16="http://schemas.microsoft.com/office/drawing/2014/main" id="{DCF85370-4E65-472A-8907-8D7460BF380F}"/>
            </a:ext>
          </a:extLst>
        </cdr:cNvPr>
        <cdr:cNvCxnSpPr/>
      </cdr:nvCxnSpPr>
      <cdr:spPr>
        <a:xfrm xmlns:a="http://schemas.openxmlformats.org/drawingml/2006/main" flipV="1">
          <a:off x="863204" y="1228725"/>
          <a:ext cx="4155281" cy="5954"/>
        </a:xfrm>
        <a:prstGeom xmlns:a="http://schemas.openxmlformats.org/drawingml/2006/main" prst="line">
          <a:avLst/>
        </a:prstGeom>
        <a:ln xmlns:a="http://schemas.openxmlformats.org/drawingml/2006/main" w="19050" cap="flat" cmpd="sng" algn="ctr">
          <a:solidFill>
            <a:schemeClr val="dk1"/>
          </a:solidFill>
          <a:prstDash val="lgDash"/>
          <a:round/>
          <a:headEnd type="none" w="med" len="med"/>
          <a:tailEnd type="none" w="med" len="med"/>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tx1"/>
        </a:fontRef>
      </cdr:style>
    </cdr:cxnSp>
  </cdr:relSizeAnchor>
  <cdr:relSizeAnchor xmlns:cdr="http://schemas.openxmlformats.org/drawingml/2006/chartDrawing">
    <cdr:from>
      <cdr:x>0.18084</cdr:x>
      <cdr:y>0.15081</cdr:y>
    </cdr:from>
    <cdr:to>
      <cdr:x>0.3544</cdr:x>
      <cdr:y>0.21303</cdr:y>
    </cdr:to>
    <cdr:sp macro="" textlink="">
      <cdr:nvSpPr>
        <cdr:cNvPr id="4" name="TextBox 3">
          <a:extLst xmlns:a="http://schemas.openxmlformats.org/drawingml/2006/main">
            <a:ext uri="{FF2B5EF4-FFF2-40B4-BE49-F238E27FC236}">
              <a16:creationId xmlns:a16="http://schemas.microsoft.com/office/drawing/2014/main" id="{8D1CFC07-7C2B-4CE6-8FA6-C2CEC0F50570}"/>
            </a:ext>
          </a:extLst>
        </cdr:cNvPr>
        <cdr:cNvSpPr txBox="1"/>
      </cdr:nvSpPr>
      <cdr:spPr>
        <a:xfrm xmlns:a="http://schemas.openxmlformats.org/drawingml/2006/main">
          <a:off x="1035845" y="490538"/>
          <a:ext cx="994172" cy="202406"/>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100"/>
            <a:t>Target =4.5%</a:t>
          </a: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C:\Applications%20Department\Department%20Applications\Application%20Review%20Process\Rec%20#1 - Application Filing Requirements/Testing Protocols for Models and Appendices/2014 IRM Rate Generator_V2.3_FOR TESTING.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laudo\Downloads\2018_Filing_Requirements_Chapter2_Appendices_Final%20(1).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laudo\Downloads\Appendices_removed.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R:\nts1\amar$\My%20Documents\EXCEL\COSA\COSA_Unbundling%20(MEA)\Mea_UCA_test.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Applications%20Department\Department%20Applications\Rates\2013%20Electricity%20Rates\$Models\Final%202013%20IRM%20RG.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Home\Market%20Operations\Department%20Applications\Reports\Rates\Electricity%20Rates%20-%20Billing%20Determinants%20Database\2012%20IRM%20DEVELOPMENT\2012%20IRM%20MODEL%20(2ND%20AND%203RD).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R:\nts1\eichsteller$\My%20Documents\EXCEL\COSA\COSA_Unbundling%20(MEA)\Mea_UCA_tes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rmation Sheet"/>
      <sheetName val="2. Table of Contents"/>
      <sheetName val="3. Rate Class Selection"/>
      <sheetName val="4. Current Tariff Schedule"/>
      <sheetName val="4. Hidden"/>
      <sheetName val="5. 2014 Continuity Schedule"/>
      <sheetName val="6. Billing Det. for Def-Var"/>
      <sheetName val="6. hidden"/>
      <sheetName val="7. Allocating Def-Var Balances"/>
      <sheetName val="8. Calculation of Def-Var RR"/>
      <sheetName val="9. Rev2Cost_GDPIPI"/>
      <sheetName val="9. hidden"/>
      <sheetName val="10. Other Charges &amp; LF"/>
      <sheetName val="11. Proposed Rates"/>
      <sheetName val="11. Hidden"/>
      <sheetName val="12. Summary Sheet"/>
      <sheetName val="13. Final Tariff Schedule"/>
      <sheetName val="14. Bill Impacts"/>
      <sheetName val="14. Bill Impacts1"/>
      <sheetName val="lists"/>
      <sheetName val="2016 List"/>
    </sheetNames>
    <sheetDataSet>
      <sheetData sheetId="0"/>
      <sheetData sheetId="1"/>
      <sheetData sheetId="2">
        <row r="19">
          <cell r="B19" t="str">
            <v>UNMETERED SCATTERED LOAD</v>
          </cell>
        </row>
        <row r="20">
          <cell r="B20" t="str">
            <v>RESIDENTIAL URBAN</v>
          </cell>
        </row>
        <row r="21">
          <cell r="B21" t="str">
            <v>microFIT</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DC Info"/>
      <sheetName val="Index"/>
      <sheetName val="COS Flowchart"/>
      <sheetName val="List of Key References"/>
      <sheetName val="App.2-A_Requested_Approvals"/>
      <sheetName val="App.2-AA_Capital Projects"/>
      <sheetName val="App.2-AB_Capital Expenditures"/>
      <sheetName val="App.2-AC_Customer Engagement"/>
      <sheetName val="App.2-B_Acctg Instructions"/>
      <sheetName val="App.2-BA_Fixed Asset Cont"/>
      <sheetName val="Appendix 2-BB Service Life  "/>
      <sheetName val="App.2-C_DepExp"/>
      <sheetName val="App.2-D_Overhead"/>
      <sheetName val="App.2-EA_Account 1575 (2015)"/>
      <sheetName val="App.2-EB_Account 1576 (2012)"/>
      <sheetName val="App.2-EC_Account 1576 (2013)"/>
      <sheetName val="App.2-FA Proposed REG Invest."/>
      <sheetName val="App.2-FB Calc of REG Improvemnt"/>
      <sheetName val="App.2-FC Calc of REG Expansion"/>
      <sheetName val="App.2-G SQI"/>
      <sheetName val="App.2-H_Other_Oper_Rev"/>
      <sheetName val="App_2-I LF_CDM"/>
      <sheetName val="App.2-IA_Load_Forecast_Instrct"/>
      <sheetName val="App.2-IB_Load_Forecast_Analysis"/>
      <sheetName val="App.2-JA_OM&amp;A_Summary_Analys"/>
      <sheetName val="App.2-JB_OM&amp;A_Cost _Drivers"/>
      <sheetName val="App.2-JC_OMA Programs"/>
      <sheetName val="App.2-K_Employee Costs"/>
      <sheetName val="App.2-L_OM&amp;A_per_Cust_FTE"/>
      <sheetName val="App.2-L_OM&amp;A_per_Cust_FTEE_exp"/>
      <sheetName val="App.2-M_Regulatory_Costs"/>
      <sheetName val="App.2-N_Corp_Cost_Allocation"/>
      <sheetName val="App.2-OA Capital Structure"/>
      <sheetName val="App.2-OB_Debt Instruments"/>
      <sheetName val="App.2-Q_Cost of Serv. Emb. Dx"/>
      <sheetName val="App.2-R_Loss Factors"/>
      <sheetName val="App.2-S_Stranded Meters"/>
      <sheetName val="App.2-Y_MIFRS Summary Impacts"/>
      <sheetName val="Sheet19"/>
      <sheetName val="App.2-YA_IFRS Transition Costs"/>
      <sheetName val="Sheet1"/>
    </sheetNames>
    <sheetDataSet>
      <sheetData sheetId="0">
        <row r="24">
          <cell r="E24">
            <v>2018</v>
          </cell>
        </row>
        <row r="26">
          <cell r="E26">
            <v>2017</v>
          </cell>
        </row>
        <row r="28">
          <cell r="E28">
            <v>2013</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App.2-IB_Load_Forecast"/>
      <sheetName val="App.2-P_Cost_Allocation"/>
      <sheetName val="App.2-PA_Res_Rate_Design"/>
      <sheetName val="App.2-V_Rev_Reconciliation"/>
      <sheetName val="App. 2-TS_Tariff"/>
      <sheetName val="App.2-W_Bill Impacts"/>
      <sheetName val="App.2-W_Bill Impacts_hidden"/>
      <sheetName val="lists"/>
      <sheetName val="lists2"/>
    </sheetNames>
    <sheetDataSet>
      <sheetData sheetId="0"/>
      <sheetData sheetId="1"/>
      <sheetData sheetId="2"/>
      <sheetData sheetId="3"/>
      <sheetData sheetId="4"/>
      <sheetData sheetId="5"/>
      <sheetData sheetId="6"/>
      <sheetData sheetId="7"/>
      <sheetData sheetId="8">
        <row r="1">
          <cell r="I1" t="str">
            <v>A Standby Service Charge will be applied for a month where standby power is not provided. The applicable rate is the approved Distribution Volumetric Rate of the applicable service class and is applied to gross metered demand or contracted amount, whichever is greater. A monthly administration charge of $200, for simple metering arrangements, or $500, for complex metering arrangements, will also be applied.</v>
          </cell>
          <cell r="Z1" t="str">
            <v>Account History</v>
          </cell>
          <cell r="AA1" t="str">
            <v>Account set up charge/change of occupancy charge (plus credit agency costs if applicable)</v>
          </cell>
          <cell r="AL1" t="str">
            <v>Algoma Power Inc.</v>
          </cell>
        </row>
        <row r="2">
          <cell r="A2" t="str">
            <v>DISTRIBUTED GENERATION [DGEN]</v>
          </cell>
          <cell r="I2" t="str">
            <v>Distribution Volumetric Rate</v>
          </cell>
          <cell r="L2" t="str">
            <v>Total Loss Factor – Primary Metered Customer</v>
          </cell>
          <cell r="N2" t="str">
            <v>$</v>
          </cell>
          <cell r="O2" t="str">
            <v>$/kWh</v>
          </cell>
          <cell r="P2" t="str">
            <v>$</v>
          </cell>
          <cell r="Z2" t="str">
            <v>Account set up charge/change of occupancy charge</v>
          </cell>
          <cell r="AA2" t="str">
            <v>Administrative Billing Charge</v>
          </cell>
          <cell r="AL2" t="str">
            <v>Atikokan Hydro Inc.</v>
          </cell>
        </row>
        <row r="3">
          <cell r="A3" t="str">
            <v>EMBEDDED DISTRIBUTOR</v>
          </cell>
          <cell r="I3" t="str">
            <v>Distribution Volumetric Rate - $/kW of contracted amount</v>
          </cell>
          <cell r="L3" t="str">
            <v>Total Loss Factor – Primary Metered Customer &lt; 5,000 kW</v>
          </cell>
          <cell r="N3" t="str">
            <v>$/kWh</v>
          </cell>
          <cell r="O3" t="str">
            <v>$/kW</v>
          </cell>
          <cell r="P3" t="str">
            <v>%</v>
          </cell>
          <cell r="Z3" t="str">
            <v>Account set up charge/change of occupancy charge (plus credit agency costs if applicable – Residential)</v>
          </cell>
          <cell r="AA3" t="str">
            <v>Bell Canada Pole Rentals</v>
          </cell>
          <cell r="AL3" t="str">
            <v xml:space="preserve">Attawapiskat Power Corp. </v>
          </cell>
        </row>
        <row r="4">
          <cell r="A4" t="str">
            <v>EMBEDDED DISTRIBUTOR</v>
          </cell>
          <cell r="I4" t="str">
            <v>Distribution Wheeling Service Rate</v>
          </cell>
          <cell r="L4" t="str">
            <v>Total Loss Factor – Primary Metered Customer &gt; 5,000 kW</v>
          </cell>
          <cell r="N4" t="str">
            <v>$/kW</v>
          </cell>
          <cell r="O4" t="str">
            <v>$/kVA</v>
          </cell>
          <cell r="Z4" t="str">
            <v>Account set up charge/change of occupancy charge (plus credit agency costs if applicable)</v>
          </cell>
          <cell r="AA4" t="str">
            <v>Clearance Pole Attachment charge $/pole/year</v>
          </cell>
          <cell r="AL4" t="str">
            <v>Bluewater Power Distribution Corporation</v>
          </cell>
        </row>
        <row r="5">
          <cell r="A5" t="str">
            <v>FARMS - SINGLE PHASE ENERGY-BILLED [F1]</v>
          </cell>
          <cell r="I5" t="str">
            <v>Electricity Rate</v>
          </cell>
          <cell r="L5" t="str">
            <v>Total Loss Factor – Secondary Metered Customer</v>
          </cell>
          <cell r="N5" t="str">
            <v>$/kVA</v>
          </cell>
          <cell r="Z5" t="str">
            <v>Arrears certificate</v>
          </cell>
          <cell r="AA5" t="str">
            <v>Collection of account charge – no disconnection</v>
          </cell>
          <cell r="AL5" t="str">
            <v>Brant County Power Inc.</v>
          </cell>
        </row>
        <row r="6">
          <cell r="A6" t="str">
            <v>FARMS - THREE PHASE ENERGY-BILLED [F3]</v>
          </cell>
          <cell r="I6" t="str">
            <v>Electricity Rate - All Additional kWh</v>
          </cell>
          <cell r="L6" t="str">
            <v>Total Loss Factor – Secondary Metered Customer &lt; 5,000 kW</v>
          </cell>
          <cell r="Z6" t="str">
            <v>Arrears certificate (credit reference)</v>
          </cell>
          <cell r="AA6" t="str">
            <v>Collection of account charge – no disconnection – after regular hours</v>
          </cell>
          <cell r="AL6" t="str">
            <v>Brantford Power Inc.</v>
          </cell>
        </row>
        <row r="7">
          <cell r="A7" t="str">
            <v>GENERAL SERVICE - COMMERCIAL</v>
          </cell>
          <cell r="I7" t="str">
            <v>Electricity Rate - First 250 kWh</v>
          </cell>
          <cell r="L7">
            <v>0</v>
          </cell>
          <cell r="Z7">
            <v>0</v>
          </cell>
          <cell r="AA7">
            <v>0</v>
          </cell>
          <cell r="AL7" t="str">
            <v>Burlington Hydro Inc.</v>
          </cell>
        </row>
        <row r="8">
          <cell r="A8" t="str">
            <v>GENERAL SERVICE - INSTITUTIONAL</v>
          </cell>
          <cell r="I8" t="str">
            <v>Electricity Rate -All Additional kWh</v>
          </cell>
          <cell r="L8" t="str">
            <v>Total Loss Factor – Secondary Metered Customer &gt; 5,000 kW</v>
          </cell>
          <cell r="Z8" t="str">
            <v>Charge to certify cheque</v>
          </cell>
          <cell r="AA8" t="str">
            <v>Collection of account charge – no disconnection - during regular business hours</v>
          </cell>
          <cell r="AL8" t="str">
            <v>Cambridge and North Dumfries Hydro Inc.</v>
          </cell>
        </row>
        <row r="9">
          <cell r="A9" t="str">
            <v>GENERAL SERVICE 1,000 TO 2,999 KW</v>
          </cell>
          <cell r="I9" t="str">
            <v>Electricity Rate First 1,000 kWh</v>
          </cell>
          <cell r="L9" t="str">
            <v>Distribution Loss Factor - Secondary Metered Customer &lt; 5,000 kW</v>
          </cell>
          <cell r="Z9" t="str">
            <v>Collection of Account Charge – No Disconnection</v>
          </cell>
          <cell r="AA9" t="str">
            <v>Collection of account charge – no disconnection – during regular hours</v>
          </cell>
          <cell r="AL9" t="str">
            <v>Canadian Niagara Power Inc.</v>
          </cell>
        </row>
        <row r="10">
          <cell r="A10" t="str">
            <v>GENERAL SERVICE 1,000 TO 4,999 KW</v>
          </cell>
          <cell r="I10" t="str">
            <v>Electricity Rate First 25,000 kWh</v>
          </cell>
          <cell r="L10" t="str">
            <v>Distribution Loss Factor - Secondary Metered Customer &gt; 5,000 kW</v>
          </cell>
          <cell r="Z10" t="str">
            <v>Credit Card Convenience Charge</v>
          </cell>
          <cell r="AA10" t="str">
            <v>Collection/Disconnection/Load Limiter/Reconnection – if in Community</v>
          </cell>
          <cell r="AL10" t="str">
            <v>Centre Wellington Hydro Ltd.</v>
          </cell>
        </row>
        <row r="11">
          <cell r="A11" t="str">
            <v>GENERAL SERVICE 1,000 TO 4,999 KW - INTERVAL METERS</v>
          </cell>
          <cell r="I11" t="str">
            <v>Electricity Rate First 6,000 kWh</v>
          </cell>
          <cell r="L11" t="str">
            <v>Distribution Loss Factor - Primary Metered Customer &lt; 5,000 kW</v>
          </cell>
          <cell r="Z11" t="str">
            <v>Credit check (plus credit agency costs)</v>
          </cell>
          <cell r="AA11" t="str">
            <v>Credit Card Convenience Charge</v>
          </cell>
          <cell r="AL11" t="str">
            <v>Chapleau Public Utilities Corporation</v>
          </cell>
        </row>
        <row r="12">
          <cell r="A12" t="str">
            <v>GENERAL SERVICE 1,000 TO 4,999 KW (CO-GENERATION)</v>
          </cell>
          <cell r="I12" t="str">
            <v>Electricity Rate Next 1,500 kWh</v>
          </cell>
          <cell r="L12" t="str">
            <v>Distribution Loss Factor - Primary Metered Customer &gt; 5,000 kW</v>
          </cell>
          <cell r="Z12" t="str">
            <v>Credit reference Letter</v>
          </cell>
          <cell r="AA12" t="str">
            <v>Disconnect/Reconnect at meter – after regular hours</v>
          </cell>
          <cell r="AL12" t="str">
            <v>Clinton Power Corporation</v>
          </cell>
        </row>
        <row r="13">
          <cell r="A13" t="str">
            <v>GENERAL SERVICE 1,500 TO 4,999 KW</v>
          </cell>
          <cell r="I13" t="str">
            <v>General Service 1,500 to 4,999 kW customer</v>
          </cell>
          <cell r="L13">
            <v>0</v>
          </cell>
          <cell r="Z13">
            <v>0</v>
          </cell>
          <cell r="AA13">
            <v>0</v>
          </cell>
          <cell r="AL13" t="str">
            <v>COLLUS Power Corporation</v>
          </cell>
        </row>
        <row r="14">
          <cell r="A14" t="str">
            <v>GENERAL SERVICE 2,500 TO 4,999 KW</v>
          </cell>
          <cell r="I14" t="str">
            <v>General Service 50 to 1,499 kW customer</v>
          </cell>
          <cell r="L14" t="str">
            <v>Total Loss Factor - Embedded Distributor</v>
          </cell>
          <cell r="Z14" t="str">
            <v>Credit reference/credit check (plus credit agency costs – General Service)</v>
          </cell>
          <cell r="AA14" t="str">
            <v>Disconnect/Reconnect at meter – during regular hours</v>
          </cell>
          <cell r="AL14" t="str">
            <v>Cooperative Hydro Embrun Inc.</v>
          </cell>
        </row>
        <row r="15">
          <cell r="A15" t="str">
            <v>GENERAL SERVICE 3,000 TO 4,999 KW</v>
          </cell>
          <cell r="I15" t="str">
            <v>General Service Large Use customer</v>
          </cell>
          <cell r="L15" t="str">
            <v>Total Loss Factor – Embedded Distributor – Hydro One Networks Inc.</v>
          </cell>
          <cell r="Z15" t="str">
            <v>Credit Reference/credit check (plus credit agency costs)</v>
          </cell>
          <cell r="AA15" t="str">
            <v>Disconnect/Reconnect at pole – after regular hours</v>
          </cell>
          <cell r="AL15" t="str">
            <v>E.L.K. Energy Inc.</v>
          </cell>
        </row>
        <row r="16">
          <cell r="A16" t="str">
            <v>GENERAL SERVICE 3,000 TO 4,999 KW - INTERMEDIATE USE</v>
          </cell>
          <cell r="I16" t="str">
            <v>Green Energy Act Initiatives Funding Adder - effective until the date of the next cost of service-based rate order</v>
          </cell>
          <cell r="Z16" t="str">
            <v>Dispute Test – Commercial self contained -- MC</v>
          </cell>
          <cell r="AA16" t="str">
            <v>Disconnect/Reconnect at pole – during regular hours</v>
          </cell>
          <cell r="AL16" t="str">
            <v>Enersource Hydro Mississauga Inc.</v>
          </cell>
        </row>
        <row r="17">
          <cell r="A17" t="str">
            <v>GENERAL SERVICE 3,000 TO 4,999 KW - INTERVAL METERED</v>
          </cell>
          <cell r="I17" t="str">
            <v>Green Energy Act Plan Funding Adder</v>
          </cell>
          <cell r="Z17" t="str">
            <v>Dispute Test – Commercial TT -- MC</v>
          </cell>
          <cell r="AA17" t="str">
            <v>Disconnect/Reconnect Charge – At Meter – After Hours</v>
          </cell>
          <cell r="AL17" t="str">
            <v>Entegrus Powerlines Inc.</v>
          </cell>
        </row>
        <row r="18">
          <cell r="A18" t="str">
            <v>GENERAL SERVICE 3,000 TO 4,999 KW - TIME OF USE</v>
          </cell>
          <cell r="I18" t="str">
            <v>Green Energy Act Plan Funding Adder - effective April 1, 2013 until March 31, 2014</v>
          </cell>
          <cell r="Z18" t="str">
            <v>Dispute Test – Residential</v>
          </cell>
          <cell r="AA18" t="str">
            <v>Disconnect/Reconnect Charge – At Meter – During Regular Hours</v>
          </cell>
          <cell r="AL18" t="str">
            <v>ENWIN Utilities Ltd.</v>
          </cell>
        </row>
        <row r="19">
          <cell r="A19" t="str">
            <v>GENERAL SERVICE 50 TO 1,000 KW</v>
          </cell>
          <cell r="I19" t="str">
            <v>Green Energy Act Plan Funding Adder - effective April 1, 2014 until March 31, 2015</v>
          </cell>
          <cell r="Z19" t="str">
            <v>Duplicate Invoices for previous billing</v>
          </cell>
          <cell r="AA19" t="str">
            <v>Disconnect/Reconnect Charge – At Pole – After Hours</v>
          </cell>
          <cell r="AL19" t="str">
            <v>Erie Thames Powerlines Corporation</v>
          </cell>
        </row>
        <row r="20">
          <cell r="A20" t="str">
            <v>GENERAL SERVICE 50 TO 1,000 KW - INTERVAL METERS</v>
          </cell>
          <cell r="I20" t="str">
            <v>ICM Rate Rider (2014) - in effect until the effective date of the next cost of service rates</v>
          </cell>
          <cell r="Z20" t="str">
            <v>Easement Letter</v>
          </cell>
          <cell r="AA20" t="str">
            <v>Disconnect/Reconnect Charge – At Pole – During Regular Hours</v>
          </cell>
          <cell r="AL20" t="str">
            <v>Espanola Regional Hydro Distribution Corporation</v>
          </cell>
        </row>
        <row r="21">
          <cell r="A21" t="str">
            <v>GENERAL SERVICE 50 TO 1,000 KW - NON INTERVAL METERS</v>
          </cell>
          <cell r="I21" t="str">
            <v>Low Voltage Service Charge</v>
          </cell>
          <cell r="Z21" t="str">
            <v>Income Tax Letter</v>
          </cell>
          <cell r="AA21" t="str">
            <v>Disconnect/Reconnect Charges for non payment of account - At Meter After Hours</v>
          </cell>
          <cell r="AL21" t="str">
            <v>Essex Powerlines Corporation</v>
          </cell>
        </row>
        <row r="22">
          <cell r="A22" t="str">
            <v>GENERAL SERVICE 50 TO 1,499 KW</v>
          </cell>
          <cell r="I22" t="str">
            <v>Low Voltage Service Rate</v>
          </cell>
          <cell r="Z22" t="str">
            <v>Interval Meter Interrogation</v>
          </cell>
          <cell r="AA22" t="str">
            <v>Disconnect/Reconnect charges for non payment of account – at meter after regular hours</v>
          </cell>
          <cell r="AL22" t="str">
            <v>Festival Hydro Inc.</v>
          </cell>
        </row>
        <row r="23">
          <cell r="A23" t="str">
            <v>GENERAL SERVICE 50 TO 1,499 KW - INTERVAL METERED</v>
          </cell>
          <cell r="I23" t="str">
            <v>Low Voltage Volumetric Rate</v>
          </cell>
          <cell r="Z23" t="str">
            <v>Interval meter request change</v>
          </cell>
          <cell r="AA23" t="str">
            <v>Disconnect/Reconnect Charges for non payment of account - At Meter During Regular Hours</v>
          </cell>
          <cell r="AL23" t="str">
            <v>Fort Albany Power Corporation</v>
          </cell>
        </row>
        <row r="24">
          <cell r="A24" t="str">
            <v>GENERAL SERVICE 50 TO 2,499 KW</v>
          </cell>
          <cell r="I24" t="str">
            <v>LRAM Rate Rider - Effective Until April 30, 2015</v>
          </cell>
          <cell r="Z24" t="str">
            <v>Legal letter</v>
          </cell>
          <cell r="AA24" t="str">
            <v>Disconnect/Reconnect charges for non payment of account – at meter during regular hours</v>
          </cell>
          <cell r="AL24" t="str">
            <v>Fort Frances Power Corporation</v>
          </cell>
        </row>
        <row r="25">
          <cell r="A25" t="str">
            <v>GENERAL SERVICE 50 TO 2,999 KW</v>
          </cell>
          <cell r="I25" t="str">
            <v>Minimum Distribution Charge - per KW of maximum billing demand in the previous 11 months</v>
          </cell>
          <cell r="Z25" t="str">
            <v>Legal letter charge</v>
          </cell>
          <cell r="AA25" t="str">
            <v>Disconnect/Reconnect charges for non payment of account – at pole after regular hours</v>
          </cell>
          <cell r="AL25" t="str">
            <v>Greater Sudbury Hydro Inc.</v>
          </cell>
        </row>
        <row r="26">
          <cell r="A26" t="str">
            <v>GENERAL SERVICE 50 TO 2,999 KW - INTERVAL METERED</v>
          </cell>
          <cell r="I26" t="str">
            <v>Monthly Distribution Wheeling Service Rate - Dedicated LV Line</v>
          </cell>
          <cell r="Z26" t="str">
            <v>Meter dispute charge plus Measurement Canada fees (if meter found correct)</v>
          </cell>
          <cell r="AA26" t="str">
            <v>Disconnect/Reconnect charges for non payment of account – at pole during regular hours</v>
          </cell>
          <cell r="AL26" t="str">
            <v>Grimsby Power Inc.</v>
          </cell>
        </row>
        <row r="27">
          <cell r="A27" t="str">
            <v>GENERAL SERVICE 50 TO 2,999 KW - TIME OF USE</v>
          </cell>
          <cell r="I27" t="str">
            <v>Monthly Distribution Wheeling Service Rate - Hydro One Networks</v>
          </cell>
          <cell r="Z27" t="str">
            <v>Notification charge</v>
          </cell>
          <cell r="AA27" t="str">
            <v>Disconnect/Reconnection for &gt;300 volts - after regular hours</v>
          </cell>
          <cell r="AL27" t="str">
            <v>Guelph Hydro Electric Systems Inc.</v>
          </cell>
        </row>
        <row r="28">
          <cell r="A28" t="str">
            <v>GENERAL SERVICE 50 TO 4,999 KW</v>
          </cell>
          <cell r="I28" t="str">
            <v>Monthly Distribution Wheeling Service Rate - Shared LV Line</v>
          </cell>
          <cell r="Z28" t="str">
            <v>Pulling Post Dated Cheques</v>
          </cell>
          <cell r="AA28" t="str">
            <v>Disconnect/Reconnection for &gt;300 volts - during regular hours</v>
          </cell>
          <cell r="AL28" t="str">
            <v>Haldimand County Hydro Inc.</v>
          </cell>
        </row>
        <row r="29">
          <cell r="A29" t="str">
            <v>GENERAL SERVICE 50 TO 4,999 KW - INTERVAL METERED</v>
          </cell>
          <cell r="I29" t="str">
            <v>Monthly Distribution Wheeling Service Rate - Waterloo North Hydro</v>
          </cell>
          <cell r="Z29" t="str">
            <v>Request for other billing information</v>
          </cell>
          <cell r="AA29" t="str">
            <v>Disposal of Concrete Poles</v>
          </cell>
          <cell r="AL29" t="str">
            <v>Halton Hills Hydro Inc.</v>
          </cell>
        </row>
        <row r="30">
          <cell r="A30" t="str">
            <v>GENERAL SERVICE 50 TO 4,999 KW - TIME OF USE</v>
          </cell>
          <cell r="I30" t="str">
            <v>Rate Rider for Application of Tax Change - effective until April 30, 2015</v>
          </cell>
          <cell r="Z30" t="str">
            <v>Returned cheque (plus bank charges)</v>
          </cell>
          <cell r="AA30" t="str">
            <v>Dispute Test – Commercial TT -- MC</v>
          </cell>
          <cell r="AL30" t="str">
            <v>Hearst Power Distribution Company Limited</v>
          </cell>
        </row>
        <row r="31">
          <cell r="A31" t="str">
            <v>GENERAL SERVICE 50 TO 4,999 KW (COGENERATION)</v>
          </cell>
          <cell r="I31" t="str">
            <v>Rate Rider for Application of Tax Change - effective until December 31, 2014</v>
          </cell>
          <cell r="Z31" t="str">
            <v>Returned cheque charge (plus bank charges)</v>
          </cell>
          <cell r="AA31" t="str">
            <v>Install/Remove load control device – after regular hours</v>
          </cell>
          <cell r="AL31" t="str">
            <v>Horizon Utilities Corporation</v>
          </cell>
        </row>
        <row r="32">
          <cell r="A32" t="str">
            <v>GENERAL SERVICE 50 TO 4,999 KW (FORMERLY TIME OF USE)</v>
          </cell>
          <cell r="I32" t="str">
            <v>Rate Rider for Application of Tax Change (2014) - effective until April 30, 2015</v>
          </cell>
          <cell r="Z32" t="str">
            <v>Special Billing Service (aggregation)</v>
          </cell>
          <cell r="AA32" t="str">
            <v>Install/Remove load control device – during regular hours</v>
          </cell>
          <cell r="AL32" t="str">
            <v>Hydro 2000 Inc.</v>
          </cell>
        </row>
        <row r="33">
          <cell r="A33" t="str">
            <v>GENERAL SERVICE 50 TO 499 KW</v>
          </cell>
          <cell r="I33" t="str">
            <v>Rate Rider for Application of Tax Change (per connection) - effective until April 30, 2015</v>
          </cell>
          <cell r="Z33" t="str">
            <v>Special Billing Service (sub-metering charge per meter)</v>
          </cell>
          <cell r="AA33" t="str">
            <v>Interval Meter Interrogation</v>
          </cell>
          <cell r="AL33" t="str">
            <v>Hydro Hawkesbury Inc.</v>
          </cell>
        </row>
        <row r="34">
          <cell r="A34" t="str">
            <v>GENERAL SERVICE 50 TO 699 KW</v>
          </cell>
          <cell r="I34" t="str">
            <v>Rate Rider for CGAAP Accounting Changes (2013) - effective until April 30, 2017</v>
          </cell>
          <cell r="Z34" t="str">
            <v>Special meter reads</v>
          </cell>
          <cell r="AA34" t="str">
            <v>Interval Meter Load Management Tool Charge $/month</v>
          </cell>
          <cell r="AL34" t="str">
            <v>Hydro One Brampton Networks Inc.</v>
          </cell>
        </row>
        <row r="35">
          <cell r="A35" t="str">
            <v>GENERAL SERVICE 50 TO 999 KW</v>
          </cell>
          <cell r="I35" t="str">
            <v>Rate Rider for Deferral/Variance Account (2012) - effective unitl April 30, 2016</v>
          </cell>
          <cell r="Z35" t="str">
            <v>Statement of Account</v>
          </cell>
          <cell r="AA35" t="str">
            <v>Interval meter request change</v>
          </cell>
          <cell r="AL35" t="str">
            <v>Hydro One Networks Inc.</v>
          </cell>
        </row>
        <row r="36">
          <cell r="A36" t="str">
            <v>GENERAL SERVICE 50 TO 999 KW - INTERVAL METERED</v>
          </cell>
          <cell r="I36" t="str">
            <v>Rate Rider for Deferral/Variance Account Disposition – effective until April 30, 2015</v>
          </cell>
          <cell r="Z36" t="str">
            <v>Unprocessed Payment Charge (plus bank charges)</v>
          </cell>
          <cell r="AA36" t="str">
            <v>Late Payment – per annum</v>
          </cell>
          <cell r="AL36" t="str">
            <v>Hydro Ottawa Limited</v>
          </cell>
        </row>
        <row r="37">
          <cell r="A37" t="str">
            <v>GENERAL SERVICE 500 TO 4,999 KW</v>
          </cell>
          <cell r="I37" t="str">
            <v>Rate Rider for Deferral/Variance Account Disposition (2012) - effective until April 30, 2016</v>
          </cell>
          <cell r="AA37" t="str">
            <v>Late Payment – per month</v>
          </cell>
          <cell r="AL37" t="str">
            <v>Innisfil Hydro Distribution Systems Limited</v>
          </cell>
        </row>
        <row r="38">
          <cell r="A38" t="str">
            <v>GENERAL SERVICE 700 TO 4,999 KW</v>
          </cell>
          <cell r="I38" t="str">
            <v>Rate Rider for Deferral/Variance Account Disposition (2013) - effective until April 30, 2014</v>
          </cell>
          <cell r="AA38" t="str">
            <v>Layout fees</v>
          </cell>
          <cell r="AL38" t="str">
            <v>Kashechewan Power Corporation</v>
          </cell>
        </row>
        <row r="39">
          <cell r="A39" t="str">
            <v>GENERAL SERVICE DEMAND BILLED (50 KW AND ABOVE) [GSD]</v>
          </cell>
          <cell r="I39" t="str">
            <v>Rate Rider for Deferral/Variance Account Disposition (2014) - effective until April 28, 2016</v>
          </cell>
          <cell r="AA39" t="str">
            <v>Meter dispute charge plus Measurement Canada fees (if meter found correct)</v>
          </cell>
          <cell r="AL39" t="str">
            <v>Kenora Hydro Electric Corporation Ltd.</v>
          </cell>
        </row>
        <row r="40">
          <cell r="A40" t="str">
            <v>GENERAL SERVICE ENERGY BILLED (LESS THAN 50 KW) [GSE-METERED]</v>
          </cell>
          <cell r="I40" t="str">
            <v>Rate Rider for Deferral/Variance Account Disposition (2014) - effective until April 30, 2015</v>
          </cell>
          <cell r="AA40" t="str">
            <v>Meter Interrogation Charge</v>
          </cell>
          <cell r="AL40" t="str">
            <v>Kingston Hydro Corporation</v>
          </cell>
        </row>
        <row r="41">
          <cell r="A41" t="str">
            <v>GENERAL SERVICE ENERGY BILLED (LESS THAN TO 50 KW) [GSE-UNMETERED]</v>
          </cell>
          <cell r="I41" t="str">
            <v>Rate Rider for Deferral/Variance Account Disposition (2014) - effective until Decembeer 31, 2015</v>
          </cell>
          <cell r="AA41" t="str">
            <v>Missed Service Appointment</v>
          </cell>
          <cell r="AL41" t="str">
            <v>Kitchener-Wilmot Hydro Inc.</v>
          </cell>
        </row>
        <row r="42">
          <cell r="A42" t="str">
            <v>GENERAL SERVICE EQUAL TO OR GREATER THAN 1,500 KW</v>
          </cell>
          <cell r="I42" t="str">
            <v>Rate Rider for Deferral/Variance Account Disposition (2014) - effective until December 30, 2015</v>
          </cell>
          <cell r="AA42" t="str">
            <v>Norfolk Pole Rentals – Billed</v>
          </cell>
          <cell r="AL42" t="str">
            <v>Lakefront Utilities Inc.</v>
          </cell>
        </row>
        <row r="43">
          <cell r="A43" t="str">
            <v>GENERAL SERVICE EQUAL TO OR GREATER THAN 1,500 KW - INTERVAL METERED</v>
          </cell>
          <cell r="I43" t="str">
            <v>Rate Rider for Deferral/Variance Account Disposition (2014) - effective until December 31, 2014</v>
          </cell>
          <cell r="AA43" t="str">
            <v>Optional Interval/TOU Meter charge $/month</v>
          </cell>
          <cell r="AL43" t="str">
            <v>Lakeland Power Distribution Ltd.</v>
          </cell>
        </row>
        <row r="44">
          <cell r="A44" t="str">
            <v>GENERAL SERVICE GREATER THAN 1,000 KW</v>
          </cell>
          <cell r="I44" t="str">
            <v>Rate Rider for Deferral/Variance Account Disposition (2014) - effective until December 31, 2015</v>
          </cell>
          <cell r="AA44" t="str">
            <v>Overtime Locate</v>
          </cell>
          <cell r="AL44" t="str">
            <v>London Hydro Inc.</v>
          </cell>
        </row>
        <row r="45">
          <cell r="A45" t="str">
            <v>GENERAL SERVICE GREATER THAN 50 kW - WMP</v>
          </cell>
          <cell r="I45" t="str">
            <v>Rate Rider for Deferral/Variance Account Dispositon (2012) - effective until April 30, 2016</v>
          </cell>
          <cell r="AA45" t="str">
            <v>Owner Requested Disconnection/Reconnection – after regular hours</v>
          </cell>
          <cell r="AL45" t="str">
            <v>Midland Power Utility Corporation</v>
          </cell>
        </row>
        <row r="46">
          <cell r="A46" t="str">
            <v>GENERAL SERVICE INTERMEDIATE 1,000 TO 4,999 KW</v>
          </cell>
          <cell r="I46" t="str">
            <v>Rate Rider for Disposition of Accounting Changes Under CGAAP Account 1576 - effective until April 30, 2016</v>
          </cell>
          <cell r="AA46" t="str">
            <v>Owner Requested Disconnection/Reconnection – during regular hours</v>
          </cell>
          <cell r="AL46" t="str">
            <v>Milton Hydro Distribution inc.</v>
          </cell>
        </row>
        <row r="47">
          <cell r="A47" t="str">
            <v>GENERAL SERVICE INTERMEDIATE RATE CLASS 1,000 TO 4,999 KW (FORMERLY GENERAL SERVICE &gt; 50 KW CUSTOMERS)</v>
          </cell>
          <cell r="I47" t="str">
            <v>Rate Rider for Disposition of Deferral/Variance Accounts (2010) - effective until December 31, 2014</v>
          </cell>
          <cell r="AA47" t="str">
            <v>Returned cheque (plus bank charges)</v>
          </cell>
          <cell r="AL47" t="str">
            <v>Newmarket - Tay Power Distribution Ltd.</v>
          </cell>
        </row>
        <row r="48">
          <cell r="A48" t="str">
            <v>GENERAL SERVICE INTERMEDIATE RATE CLASS 1,000 TO 4,999 KW (FORMERLY LARGE USE CUSTOMERS)</v>
          </cell>
          <cell r="I48" t="str">
            <v>Rate Rider for Disposition of Deferral/Variance Accounts (2011) - effective until April 30, 2015</v>
          </cell>
          <cell r="AA48" t="str">
            <v>Rural system expansion / line connection fee</v>
          </cell>
          <cell r="AL48" t="str">
            <v>Niagara Peninsula Energy Inc.</v>
          </cell>
        </row>
        <row r="49">
          <cell r="A49" t="str">
            <v>GENERAL SERVICE LESS THAN 50 KW</v>
          </cell>
          <cell r="I49" t="str">
            <v>Rate Rider for Disposition of Deferral/Variance Accounts (2011) - effective until April 30, 2016</v>
          </cell>
          <cell r="AA49" t="str">
            <v>Same Day Open Trench</v>
          </cell>
          <cell r="AL49" t="str">
            <v>Niagara-on-the-Lake Hydro Inc.</v>
          </cell>
        </row>
        <row r="50">
          <cell r="A50" t="str">
            <v>GENERAL SERVICE LESS THAN 50 KW - SINGLE PHASE ENERGY-BILLED [G1]</v>
          </cell>
          <cell r="I50" t="str">
            <v>Rate Rider for Disposition of Deferral/Variance Accounts (2012) - effective until April 30, 2014</v>
          </cell>
          <cell r="AA50" t="str">
            <v>Scheduled Day Open Trench</v>
          </cell>
          <cell r="AL50" t="str">
            <v>Norfolk Power Distribution Inc.</v>
          </cell>
        </row>
        <row r="51">
          <cell r="A51" t="str">
            <v>GENERAL SERVICE LESS THAN 50 KW - THREE PHASE ENERGY-BILLED [G3]</v>
          </cell>
          <cell r="I51" t="str">
            <v>Rate Rider for Disposition of Deferral/Variance Accounts (2012) - effective until April 30, 2015</v>
          </cell>
          <cell r="AA51" t="str">
            <v>Service call – after regular hours</v>
          </cell>
          <cell r="AL51" t="str">
            <v>North Bay Hydro Distribution Limited</v>
          </cell>
        </row>
        <row r="52">
          <cell r="A52" t="str">
            <v>GENERAL SERVICE LESS THAN 50 KW - TRANSMISSION CLASS ENERGY-BILLED [T]</v>
          </cell>
          <cell r="I52" t="str">
            <v>Rate Rider for Disposition of Deferral/Variance Accounts (2012) - effective until April 30, 2016</v>
          </cell>
          <cell r="AA52" t="str">
            <v>Service call – customer owned equipment</v>
          </cell>
          <cell r="AL52" t="str">
            <v>Northern Ontario Wires Inc.</v>
          </cell>
        </row>
        <row r="53">
          <cell r="A53" t="str">
            <v>GENERAL SERVICE LESS THAN 50 KW - URBAN ENERGY-BILLED [UG]</v>
          </cell>
          <cell r="I53" t="str">
            <v>Rate Rider for Disposition of Deferral/Variance Accounts (2012) - effective until August 31, 2014</v>
          </cell>
          <cell r="AA53" t="str">
            <v>Service Call – Customer-owned Equipment – After Regular Hours</v>
          </cell>
          <cell r="AL53" t="str">
            <v>Oakville Hydro Electricity Distribution Inc.</v>
          </cell>
        </row>
        <row r="54">
          <cell r="A54" t="str">
            <v>GENERAL SERVICE SINGLE PHASE - G1</v>
          </cell>
          <cell r="I54" t="str">
            <v>Rate Rider for Disposition of Deferral/Variance Accounts (2012) - effective until December 31, 2015</v>
          </cell>
          <cell r="AA54" t="str">
            <v>Service Call – Customer-owned Equipment – During Regular Hours</v>
          </cell>
          <cell r="AL54" t="str">
            <v>Orangeville Hydro Limited</v>
          </cell>
        </row>
        <row r="55">
          <cell r="A55" t="str">
            <v>GENERAL SERVICE THREE PHASE - G3</v>
          </cell>
          <cell r="I55" t="str">
            <v>Rate Rider for Disposition of Deferral/Variance Accounts (2012) - effective until December 31, 2016 Applicable only in the former service area of Clinton Power</v>
          </cell>
          <cell r="AA55" t="str">
            <v>Service Charge for onsite interrogation of interval meter due to customer phone line failure - required weekly until line repaired $ 6</v>
          </cell>
          <cell r="AL55" t="str">
            <v>Orillia Power Distribution Corporation</v>
          </cell>
        </row>
        <row r="56">
          <cell r="A56" t="str">
            <v>INTERMEDIATE USERS</v>
          </cell>
          <cell r="I56" t="str">
            <v>Rate Rider for Disposition of Deferral/Variance Accounts (2012) – effective until December 31, 2016 Applicable only in the former service area of Clinton Power</v>
          </cell>
          <cell r="AA56" t="str">
            <v>Service Layout - Commercial</v>
          </cell>
          <cell r="AL56" t="str">
            <v>Oshawa PUC Networks Inc.</v>
          </cell>
        </row>
        <row r="57">
          <cell r="A57" t="str">
            <v>INTERMEDIATE WITH SELF GENERATION</v>
          </cell>
          <cell r="I57" t="str">
            <v>Rate Rider for Disposition of Deferral/Variance Accounts (2012) - effective until January 31, 2014</v>
          </cell>
          <cell r="AA57" t="str">
            <v>Service Layout - ResidentiaI</v>
          </cell>
          <cell r="AL57" t="str">
            <v>Ottawa River Power Corporation</v>
          </cell>
        </row>
        <row r="58">
          <cell r="A58" t="str">
            <v>LARGE USE</v>
          </cell>
          <cell r="I58" t="str">
            <v>Rate Rider for Disposition of Deferral/Variance Accounts (2012) - effective until June 30, 2014</v>
          </cell>
          <cell r="AA58" t="str">
            <v>Special Billing Service (sub-metering charge per meter)</v>
          </cell>
          <cell r="AL58" t="str">
            <v>Parry Sound Power Corporation</v>
          </cell>
        </row>
        <row r="59">
          <cell r="A59" t="str">
            <v>LARGE USE - 3TS</v>
          </cell>
          <cell r="I59" t="str">
            <v>Rate Rider for Disposition of Deferral/Variance Accounts (2013) - Applicable only to Wholesale Market Participants - effective until April 30, 2015</v>
          </cell>
          <cell r="AA59" t="str">
            <v>Special meter reads</v>
          </cell>
          <cell r="AL59" t="str">
            <v>Peterborough Distribution Incorporated</v>
          </cell>
        </row>
        <row r="60">
          <cell r="A60" t="str">
            <v>LARGE USE - FORD ANNEX</v>
          </cell>
          <cell r="I60" t="str">
            <v>Rate Rider for Disposition of Deferral/Variance Accounts (2013) - effective until April 30, 2014</v>
          </cell>
          <cell r="AA60" t="str">
            <v>Specific Charge for Access to the Power Poles - $/pole/year</v>
          </cell>
          <cell r="AL60" t="str">
            <v>PowerStream Inc.</v>
          </cell>
        </row>
        <row r="61">
          <cell r="A61" t="str">
            <v>LARGE USE - REGULAR</v>
          </cell>
          <cell r="I61" t="str">
            <v>Rate Rider for Disposition of Deferral/Variance Accounts (2013) - effective until April 30, 2015</v>
          </cell>
          <cell r="AA61" t="str">
            <v>Specific Charge for Bell Canada Access to the Power Poles – per pole/year</v>
          </cell>
          <cell r="AL61" t="str">
            <v>PUC Distribution Inc.</v>
          </cell>
        </row>
        <row r="62">
          <cell r="A62" t="str">
            <v>LARGE USE &gt; 5000 KW</v>
          </cell>
          <cell r="I62" t="str">
            <v>Rate Rider for Disposition of Deferral/Variance Accounts (2013) - effective until April 30, 2015, not applicable to Wholesale Market Participants</v>
          </cell>
          <cell r="AA62" t="str">
            <v>Switching for company maintenance – Charge based on Time and Materials</v>
          </cell>
          <cell r="AL62" t="str">
            <v>Renfrew Hydro Inc.</v>
          </cell>
        </row>
        <row r="63">
          <cell r="A63" t="str">
            <v>microFIT</v>
          </cell>
          <cell r="I63" t="str">
            <v>Rate Rider for Disposition of Deferral/Variance Accounts (2013) - effective until April 30, 2017</v>
          </cell>
          <cell r="AA63" t="str">
            <v>Temporary Service – Install &amp; remove – overhead – no transformer</v>
          </cell>
          <cell r="AL63" t="str">
            <v>Rideau St. Lawrence Distribution Inc.</v>
          </cell>
        </row>
        <row r="64">
          <cell r="A64" t="str">
            <v>RESIDENTIAL</v>
          </cell>
          <cell r="I64" t="str">
            <v>Rate Rider for Disposition of Deferral/Variance Accounts (2013) - effective until August 31, 2014</v>
          </cell>
          <cell r="AA64" t="str">
            <v>Temporary Service – Install &amp; remove – overhead – with transformer</v>
          </cell>
          <cell r="AL64" t="str">
            <v>Sioux Lookout Hydro Inc.</v>
          </cell>
        </row>
        <row r="65">
          <cell r="A65" t="str">
            <v>RESIDENTIAL - HENSALL</v>
          </cell>
          <cell r="I65" t="str">
            <v>Rate Rider for Disposition of Deferral/Variance Accounts (2013) - effective until December 31, 2014</v>
          </cell>
          <cell r="AA65" t="str">
            <v>Temporary Service – Install &amp; remove – underground – no transformer</v>
          </cell>
          <cell r="AL65" t="str">
            <v>St. Thomas Energy Inc.</v>
          </cell>
        </row>
        <row r="66">
          <cell r="A66" t="str">
            <v>RESIDENTIAL - HIGH DENSITY [R1]</v>
          </cell>
          <cell r="I66" t="str">
            <v>Rate Rider for Disposition of Deferral/Variance Accounts (2013) - effective until May 31, 2014</v>
          </cell>
          <cell r="AA66" t="str">
            <v>Temporary service install &amp; remove – overhead – no transformer</v>
          </cell>
          <cell r="AL66" t="str">
            <v>Thunder Bay Hydro Electricity Distribution Inc.</v>
          </cell>
        </row>
        <row r="67">
          <cell r="A67" t="str">
            <v>RESIDENTIAL - LOW DENSITY [R2]</v>
          </cell>
          <cell r="I67" t="str">
            <v>Rate Rider for Disposition of Deferred PILs Variance Account 1562 - effective until March 31, 2016</v>
          </cell>
          <cell r="AA67" t="str">
            <v>Temporary Service Install &amp; Remove – Overhead – With Transformer</v>
          </cell>
          <cell r="AL67" t="str">
            <v>Tillsonburg Hydro Inc.</v>
          </cell>
        </row>
        <row r="68">
          <cell r="A68" t="str">
            <v>RESIDENTIAL - MEDIUM DENSITY [R1]</v>
          </cell>
          <cell r="I68" t="str">
            <v>Rate Rider for Disposition of Deferred PILs Variance Account 1562 (2012) - effective until April 30, 2015</v>
          </cell>
          <cell r="AA68" t="str">
            <v>Temporary Service Install &amp; Remove – Underground – No Transformer</v>
          </cell>
          <cell r="AL68" t="str">
            <v>Toronto Hydro-Electric System Limited</v>
          </cell>
        </row>
        <row r="69">
          <cell r="A69" t="str">
            <v>RESIDENTIAL - NORMAL DENSITY [R2]</v>
          </cell>
          <cell r="I69" t="str">
            <v>Rate Rider for Disposition of Deferred PILs Variance Account 1562 (2012) - effective until April 30, 2016</v>
          </cell>
          <cell r="AA69" t="str">
            <v>Temporary service installation and removal – overhead – no transformer</v>
          </cell>
          <cell r="AL69" t="str">
            <v>Veridian Connections Inc.</v>
          </cell>
        </row>
        <row r="70">
          <cell r="A70" t="str">
            <v>RESIDENTIAL - TIME OF USE</v>
          </cell>
          <cell r="I70" t="str">
            <v>Rate Rider for Disposition of Deferred PILs Variance Account 1562 (2nd Installment - 2012) - effective until April 30, 2016</v>
          </cell>
          <cell r="AA70" t="str">
            <v>Temporary service installation and removal – overhead – with transformer</v>
          </cell>
          <cell r="AL70" t="str">
            <v>Wasaga Distribution Inc.</v>
          </cell>
        </row>
        <row r="71">
          <cell r="A71" t="str">
            <v>RESIDENTIAL - URBAN [UR]</v>
          </cell>
          <cell r="I71" t="str">
            <v>Rate Rider for Disposition of Deferred PILs Variance Account 1562 (per connection) (2012) - effective until April 30, 2015</v>
          </cell>
          <cell r="AA71" t="str">
            <v>Temporary service installation and removal – underground – no transformer</v>
          </cell>
          <cell r="AL71" t="str">
            <v>Waterloo North Hydro Inc.</v>
          </cell>
        </row>
        <row r="72">
          <cell r="A72" t="str">
            <v>RESIDENTIAL REGULAR</v>
          </cell>
          <cell r="I72" t="str">
            <v>Rate Rider for Disposition of Deferred PILs Variance Account 1562 (per connection) (2012) - effective until April 30, 2016</v>
          </cell>
          <cell r="AL72" t="str">
            <v>Welland Hydro-Electric System Corp.</v>
          </cell>
        </row>
        <row r="73">
          <cell r="A73" t="str">
            <v>RESIDENTIAL SUBURBAN</v>
          </cell>
          <cell r="I73" t="str">
            <v>Rate Rider for Disposition of Global Adjustment Sub-Account (2011) - effective until April 30, 2015 Applicable only for Non-RPP Customers</v>
          </cell>
          <cell r="AL73" t="str">
            <v>Wellington North Power Inc.</v>
          </cell>
        </row>
        <row r="74">
          <cell r="A74" t="str">
            <v>RESIDENTIAL SUBURBAN SEASONAL</v>
          </cell>
          <cell r="I74" t="str">
            <v>Rate Rider for Disposition of Global Adjustment Sub-Account (2011) - effective until April 30, 2016 Applicable only for Non-RPP Customers</v>
          </cell>
          <cell r="AL74" t="str">
            <v>West Coast Huron Energy Inc.</v>
          </cell>
        </row>
        <row r="75">
          <cell r="A75" t="str">
            <v>RESIDENTIAL SUBURBAN YEAR ROUND</v>
          </cell>
          <cell r="I75" t="str">
            <v>Rate Rider for Disposition of Global Adjustment Sub-Account (2012) - effective until April 30, 2014 Applicable only for Non-RPP Customers</v>
          </cell>
          <cell r="AL75" t="str">
            <v>West Perth Power Inc.</v>
          </cell>
        </row>
        <row r="76">
          <cell r="A76" t="str">
            <v>RESIDENTIAL URBAN</v>
          </cell>
          <cell r="I76" t="str">
            <v>Rate Rider for Disposition of Global Adjustment Sub-Account (2012) - effective until April 30, 2015 Applicable only for Non-RPP Customers</v>
          </cell>
          <cell r="AL76" t="str">
            <v>Westario Power Inc.</v>
          </cell>
        </row>
        <row r="77">
          <cell r="A77" t="str">
            <v>RESIDENTIAL URBAN YEAR-ROUND</v>
          </cell>
          <cell r="I77" t="str">
            <v>Rate Rider for Disposition of Global Adjustment Sub-Account (2012) - effective until April 30, 2015 Applicatble only for Non-RPP Customers</v>
          </cell>
          <cell r="AL77" t="str">
            <v>Whitby Hydro Electric Corporation</v>
          </cell>
        </row>
        <row r="78">
          <cell r="A78" t="str">
            <v>SEASONAL RESIDENTIAL</v>
          </cell>
          <cell r="I78" t="str">
            <v>Rate Rider for Disposition of Global Adjustment Sub-Account (2012) - effective until April 30, 2016 Applicable only for Non-RPP Customers</v>
          </cell>
          <cell r="AL78" t="str">
            <v>Woodstock Hydro Services Inc.</v>
          </cell>
        </row>
        <row r="79">
          <cell r="A79" t="str">
            <v>SEASONAL RESIDENTIAL - HIGH DENSITY [R3]</v>
          </cell>
          <cell r="I79" t="str">
            <v>Rate Rider for Disposition of Global Adjustment Sub-Account (2012) - effective until January 31, 2014. Applicable only for Non-RPP Customers</v>
          </cell>
        </row>
        <row r="80">
          <cell r="A80" t="str">
            <v>SEASONAL RESIDENTIAL - NORMAL DENSITY [R4]</v>
          </cell>
          <cell r="I80" t="str">
            <v>Rate Rider for Disposition of Global Adjustment Sub-Account (2012) - effective until June 30, 2014 Applicable only for Non-RPP Customers</v>
          </cell>
        </row>
        <row r="81">
          <cell r="A81" t="str">
            <v>SENTINEL LIGHTING</v>
          </cell>
          <cell r="I81" t="str">
            <v>Rate Rider for Disposition of Global Adjustment Sub-Account (2012) Applicable only for Non-RPP Customers - effective until August 31, 2014</v>
          </cell>
        </row>
        <row r="82">
          <cell r="A82" t="str">
            <v>SMALL COMMERCIAL AND USL - PER CONNECTION</v>
          </cell>
          <cell r="I82" t="str">
            <v>Rate Rider for Disposition of Global Adjustment Sub-Account (2012) Applicable only to Non-RPP Customers - effective until August 31, 2014</v>
          </cell>
        </row>
        <row r="83">
          <cell r="A83" t="str">
            <v>SMALL COMMERCIAL AND USL - PER METER</v>
          </cell>
          <cell r="I83" t="str">
            <v>Rate Rider for Disposition of Global Adjustment Sub-Account (2013) - effective until April 30, 2014 Applicable only for Non-RPP Customers</v>
          </cell>
        </row>
        <row r="84">
          <cell r="A84" t="str">
            <v>STANDARD A GENERAL SERVICE AIR ACCESS</v>
          </cell>
          <cell r="I84" t="str">
            <v>Rate Rider for Disposition of Global Adjustment Sub-Account (2013) - effective until April 30, 2015 Applicable only for Non-RPP Customers</v>
          </cell>
        </row>
        <row r="85">
          <cell r="A85" t="str">
            <v>STANDARD A GENERAL SERVICE ROAD/RAIL</v>
          </cell>
          <cell r="I85" t="str">
            <v>Rate Rider for Disposition of Global Adjustment Sub-Account (2013) - effective until April 30, 2015 Applicable only for Non-RPP Customers and excluding Wholesale Market Participants</v>
          </cell>
        </row>
        <row r="86">
          <cell r="A86" t="str">
            <v>STANDARD A GRID CONNECTED</v>
          </cell>
          <cell r="I86" t="str">
            <v>Rate Rider for Disposition of Global Adjustment Sub-Account (2013) - effective until April 30, 2017 Applicable only for Non-RPP Customers</v>
          </cell>
        </row>
        <row r="87">
          <cell r="A87" t="str">
            <v>STANDARD A RESIDENTIAL AIR ACCESS</v>
          </cell>
          <cell r="I87" t="str">
            <v>Rate Rider For Disposition of Global Adjustment Sub-Account (2013) - effective until August 31, 2014 Applicable only for Non-RPP Customers</v>
          </cell>
        </row>
        <row r="88">
          <cell r="A88" t="str">
            <v>STANDARD A RESIDENTIAL ROAD/RAIL</v>
          </cell>
          <cell r="I88" t="str">
            <v>Rate Rider for Disposition of Global Adjustment Sub-Account (2013) - effective until December 31, 2014 Applicable only for Non-RPP Customers</v>
          </cell>
        </row>
        <row r="89">
          <cell r="A89" t="str">
            <v>STANDBY - GENERAL SERVICE 1,000 - 5,000 KW</v>
          </cell>
          <cell r="I89" t="str">
            <v>Rate Rider for Disposition of Global Adjustment Sub-Account (2013) - effective until May 31, 2014 Applicable only for Non-RPP Customers</v>
          </cell>
        </row>
        <row r="90">
          <cell r="A90" t="str">
            <v>STANDBY - GENERAL SERVICE 50 - 1,000 KW</v>
          </cell>
          <cell r="I90" t="str">
            <v>Rate Rider for Disposition of Global Adjustment Sub-Account (2014) - effective until December 31, 2014. Applicable only for Non-RPP - Class B Customers</v>
          </cell>
        </row>
        <row r="91">
          <cell r="A91" t="str">
            <v>STANDBY - LARGE USE</v>
          </cell>
          <cell r="I91" t="str">
            <v>Rate Rider for Disposition of Global Adjustment Sub-Account (2014) - effective until December 31, 2014. Applicable only for Non-RPP Customers</v>
          </cell>
        </row>
        <row r="92">
          <cell r="A92" t="str">
            <v>STANDBY DISTRIBUTION SERVICE</v>
          </cell>
          <cell r="I92" t="str">
            <v>Rate Rider for Disposition of Global Adjustment Sub-Account (2014) - effective until December 31, 2014. Applicable only for Non-RPP Customers - Class A Customers</v>
          </cell>
        </row>
        <row r="93">
          <cell r="A93" t="str">
            <v>STANDBY POWER</v>
          </cell>
          <cell r="I93" t="str">
            <v>Rate Rider for Disposition of Global Adjustment Sub-Account (2014) - effective until December 31, 2014. Applicable only for Non-RPP Customers - Interval Metered</v>
          </cell>
        </row>
        <row r="94">
          <cell r="A94" t="str">
            <v>STANDBY POWER - APPROVED ON AN INTERIM BASIS</v>
          </cell>
          <cell r="I94" t="str">
            <v>Rate Rider for Disposition of Global Adjustment Sub-Account (2014) - effective until December 31, 2014. Applicable only for Non-RPP Customers - Non Interval Metered</v>
          </cell>
        </row>
        <row r="95">
          <cell r="A95" t="str">
            <v>STANDBY POWER GENERAL SERVICE 1,500 TO 4,999 KW</v>
          </cell>
          <cell r="I95" t="str">
            <v>Rate Rider for Disposition of Post Retirement Actuarial Gain - effective until March 31, 2025</v>
          </cell>
        </row>
        <row r="96">
          <cell r="A96" t="str">
            <v>STANDBY POWER GENERAL SERVICE 50 TO 1,499 KW</v>
          </cell>
          <cell r="I96" t="str">
            <v>Rate Rider for Disposition of Residual Hisotrical Smart Meter Costs - effective until April 30, 2015</v>
          </cell>
        </row>
        <row r="97">
          <cell r="A97" t="str">
            <v>STANDBY POWER GENERAL SERVICE LARGE USE</v>
          </cell>
          <cell r="I97" t="str">
            <v>Rate Rider for Disposition of Residual Hisotrical Smart Meter Costs - effective until April 30, 2017</v>
          </cell>
        </row>
        <row r="98">
          <cell r="A98" t="str">
            <v>STREET LIGHTING</v>
          </cell>
          <cell r="I98" t="str">
            <v>Rate Rider for Disposition of Residual Historical Smart Meter Costs - effective until April 30, 2014</v>
          </cell>
        </row>
        <row r="99">
          <cell r="A99" t="str">
            <v>SUB TRANSMISSION [ST]</v>
          </cell>
          <cell r="I99" t="str">
            <v>Rate Rider for Disposition of Residual Historical Smart Meter Costs - effective until April 30, 2016</v>
          </cell>
        </row>
        <row r="100">
          <cell r="A100" t="str">
            <v>UNMETERED SCATTERED LOAD</v>
          </cell>
          <cell r="I100" t="str">
            <v>Rate Rider for Disposition of Residual Historical Smart Meter Costs - effective until August 31, 2014</v>
          </cell>
        </row>
        <row r="101">
          <cell r="A101" t="str">
            <v>URBAN GENERAL SERVICE DEMAND BILLED (50 KW AND ABOVE) [UGD]</v>
          </cell>
          <cell r="I101" t="str">
            <v>Rate Rider for Disposition of Residual Historical Smart Meter Costs - effective until August 31, 2015</v>
          </cell>
        </row>
        <row r="102">
          <cell r="A102" t="str">
            <v>URBAN GENERAL SERVICE ENERGY BILLED (LESS THAN 50 KW) [UGE]</v>
          </cell>
          <cell r="I102" t="str">
            <v>Rate Rider for Disposition of Residual Historical Smart Meter Costs - effective until December 31, 2014</v>
          </cell>
        </row>
        <row r="103">
          <cell r="A103" t="str">
            <v>WESTPORT SEWAGE TREATMENT PLANT</v>
          </cell>
          <cell r="I103" t="str">
            <v>Rate Rider for Disposition of Residual Historical Smart Meter Costs – effective until December 31, 2014</v>
          </cell>
        </row>
        <row r="104">
          <cell r="A104" t="str">
            <v>YEAR-ROUND RESIDENTIAL - R2</v>
          </cell>
          <cell r="I104" t="str">
            <v>Rate Rider for Disposition of Residual Historical Smart Meter Costs - effective until December 31, 2015</v>
          </cell>
        </row>
        <row r="105">
          <cell r="I105" t="str">
            <v>Rate Rider for Disposition of Residual Historical Smart Meter Costs - effective until December 31, 2016</v>
          </cell>
        </row>
        <row r="106">
          <cell r="I106" t="str">
            <v>Rate Rider for Disposition of Residual Historical Smart Meter Costs - effective until October 31, 2014</v>
          </cell>
        </row>
        <row r="107">
          <cell r="I107" t="str">
            <v>Rate Rider for Disposition of Residual Historical Smart Meter Costs - effective until September 30, 2014</v>
          </cell>
        </row>
        <row r="108">
          <cell r="I108" t="str">
            <v>Rate Rider for Disposition of Residual Historical Smart Meter Costs - Non-Interval Metered 
 - effective until April 30, 2014</v>
          </cell>
        </row>
        <row r="109">
          <cell r="I109" t="str">
            <v>Rate Rider for Disposition of Residual Historical Smart Meter Costs 2 - in effect until the effective 
 date of the next cost of service-based rate order</v>
          </cell>
        </row>
        <row r="110">
          <cell r="I110" t="str">
            <v>Rate Rider for Disposition of Residual Historical Smart Meter Costs 3 - in effect until the effective 
 date of the next cost of service-based rate order</v>
          </cell>
        </row>
        <row r="111">
          <cell r="I111" t="str">
            <v>Rate Rider for Disposition of Residual Incremental Historical Smart Meter Costs - 
 effective until August 31, 2015</v>
          </cell>
        </row>
        <row r="112">
          <cell r="I112" t="str">
            <v>Rate Rider for Disposition of Stranded Meter costs - effective until April 30, 2015</v>
          </cell>
        </row>
        <row r="113">
          <cell r="I113" t="str">
            <v>Rate Rider for Disposition of Stranded Meter Costs - effective until April 30, 2016</v>
          </cell>
        </row>
        <row r="114">
          <cell r="I114" t="str">
            <v>Rate Rider for Disposition of Stranded Meter Costs - effective until April 30, 2017</v>
          </cell>
        </row>
        <row r="115">
          <cell r="I115" t="str">
            <v>Rate Rider for Global Adjustment Sub Account Disposition - effective until April 30, 2016 Applicable only for Non RPP Customers</v>
          </cell>
        </row>
        <row r="116">
          <cell r="I116" t="str">
            <v>Rate Rider for Global Adjustment Sub-Account Disposition 
 Applicable only for Non-RPP Customers – effective until April 30, 2015</v>
          </cell>
        </row>
        <row r="117">
          <cell r="I117" t="str">
            <v>Rate Rider for Global Adjustment Sub-Account Disposition (2014) - effective until April 28, 2016 Applicable only for Non-RPP Customers</v>
          </cell>
        </row>
        <row r="118">
          <cell r="I118" t="str">
            <v>Rate Rider for Global Adjustment Sub-Account Disposition (2014) - effective until April 30, 2015 Applicable only for Non-RPP Customers</v>
          </cell>
        </row>
        <row r="119">
          <cell r="I119" t="str">
            <v>Rate Rider for Global Adjustment Sub-Account Disposition (2014) - effective until December 30, 2015 Applicable only for Non-RPP Customers</v>
          </cell>
        </row>
        <row r="120">
          <cell r="I120" t="str">
            <v>Rate Rider for Global Adjustment Sub-Account Disposition (2014) - effective until December 31, 2014 Applicable only for Non-RPP Customers</v>
          </cell>
        </row>
        <row r="121">
          <cell r="I121" t="str">
            <v>Rate Rider for Global Adjustment Sub-Account Disposition (2014) - effective until December 31, 2015 Applicable only for Non-RPP Customers</v>
          </cell>
        </row>
        <row r="122">
          <cell r="I122" t="str">
            <v>Rate Rider for Global Adjustment Sub-Account Disposition (2014) - effective until December, 2015 Applicable only for Non-RPP Customers</v>
          </cell>
        </row>
        <row r="123">
          <cell r="I123" t="str">
            <v>Rate Rider for Incremental Capital - Distribution Volumetric - effective until April 30, 2016</v>
          </cell>
        </row>
        <row r="124">
          <cell r="I124" t="str">
            <v>Rate Rider for Incremental Capital - Service Charge - effective until April 30, 2016</v>
          </cell>
        </row>
        <row r="125">
          <cell r="I125" t="str">
            <v>Rate Rider for Incremental Capital (2012) - effective until April 30, 2015</v>
          </cell>
        </row>
        <row r="126">
          <cell r="I126" t="str">
            <v>Rate Rider for Lost Revenue Adjustment Mechanism Variance Account (LRAMVA) Recovery 
 (2012 CDM Activities) - effective until April 30, 2015</v>
          </cell>
        </row>
        <row r="127">
          <cell r="I127" t="str">
            <v>Rate Rider for Recover of Residual Historical Smart meter Costs - effective until June 30, 2014</v>
          </cell>
        </row>
        <row r="128">
          <cell r="I128" t="str">
            <v>Rate Rider for Recovery of CGAAP/CWIP Differential - in effect until December 31, 2016</v>
          </cell>
        </row>
        <row r="129">
          <cell r="I129" t="str">
            <v>Rate Rider for Recovery of Foregone Revenue - effective until April 30, 2015</v>
          </cell>
        </row>
        <row r="130">
          <cell r="I130" t="str">
            <v>Rate Rider for Recovery of Forgone Revenue - effective until April 30, 2015</v>
          </cell>
        </row>
        <row r="131">
          <cell r="I131" t="str">
            <v>Rate Rider for Recovery of Forgone Revenue - effective until December 31, 2014</v>
          </cell>
        </row>
        <row r="132">
          <cell r="I132" t="str">
            <v>Rate Rider for Recovery of Green Energy Act related costs - effective until December 31, 2014</v>
          </cell>
        </row>
        <row r="133">
          <cell r="I133" t="str">
            <v>Rate Rider for Recovery of Incremental Capital (2013) - in effect until the effective date of the next cost of service-based rate order</v>
          </cell>
        </row>
        <row r="134">
          <cell r="I134" t="str">
            <v>Rate Rider for Recovery of Incremental Capital (2013) - in effect until the effective date of the
 next cost of service-based rate order</v>
          </cell>
        </row>
        <row r="135">
          <cell r="I135" t="str">
            <v>Rate Rider for Recovery of Incremental Capital (2013) (per connection) - in effect until the effective date of 
 the next cost of service-based rate order</v>
          </cell>
        </row>
        <row r="136">
          <cell r="I136" t="str">
            <v>Rate Rider for Recovery of Incremental Capital (2013) (per connection)- in effect until the effective date of the next cost of service-based rate order</v>
          </cell>
        </row>
        <row r="137">
          <cell r="I137" t="str">
            <v>Rate Rider for Recovery of Incremental Capital Costs</v>
          </cell>
        </row>
        <row r="138">
          <cell r="I138" t="str">
            <v>Rate Rider for Recovery of Incremental Capital Costs - effective until April 30, 2015</v>
          </cell>
        </row>
        <row r="139">
          <cell r="I139" t="str">
            <v>Rate Rider for Recovery of Lost Revenue Adjustment Mechanism ( LRAM)/Shared Savings Mechanism (SSM) (2012) - effective until August 31, 2014</v>
          </cell>
        </row>
        <row r="140">
          <cell r="I140" t="str">
            <v>Rate Rider for Recovery of Lost Revenue Adjustment Mechanism (2013) - effective until December 31, 2014</v>
          </cell>
        </row>
        <row r="141">
          <cell r="I141" t="str">
            <v>Rate Rider for Recovery of Lost Revenue Adjustment Mechanism (LRAM) - effective until April 30, 2016</v>
          </cell>
        </row>
        <row r="142">
          <cell r="I142" t="str">
            <v>Rate Rider for Recovery of Lost Revenue Adjustment Mechanism (LRAM) (pre-2011 CDM Activities) - effective until April 30, 2015</v>
          </cell>
        </row>
        <row r="143">
          <cell r="I143" t="str">
            <v>Rate Rider for Recovery of Lost Revenue Adjustment Mechanism (LRAM) (pre-2011 CDM Activities) (2013) - effective until April 30, 2015</v>
          </cell>
        </row>
        <row r="144">
          <cell r="I144" t="str">
            <v>Rate Rider for Recovery of Lost Revenue Adjustment Mechanism (LRAM)/Shared Savings</v>
          </cell>
        </row>
        <row r="145">
          <cell r="I145" t="str">
            <v>Rate Rider for Recovery of Lost Revenue Adjustment Mechanism (LRAM)/Shared Savings Mechanism (SSM) - effective until December 31, 2014 and applicable in the service area excluding the former service area of Clinton Power</v>
          </cell>
        </row>
        <row r="146">
          <cell r="I146" t="str">
            <v>Rate Rider for Recovery of Lost Revenue Adjustment Mechanism (LRAM)/Shared Savings Mechanism (SSM) - effective until December 31, 2014 and applicable in the service area excluding the former service areas of Clinton Power and West Perth Power</v>
          </cell>
        </row>
        <row r="147">
          <cell r="I147" t="str">
            <v>Rate Rider for Recovery of Lost Revenue Adjustment Mechanism (LRAM)/Shared Savings Mechanism (SSM) - effective until December 31, 2014 and applicable only in the former service area of Clinton Power</v>
          </cell>
        </row>
        <row r="148">
          <cell r="I148" t="str">
            <v>Rate Rider for Recovery of Lost Revenue Adjustment Mechanism (LRAM)/Shared Savings Mechanism (SSM) - effective until December 31, 2014 and applicable only in the former service area of West Perth Power</v>
          </cell>
        </row>
        <row r="149">
          <cell r="I149" t="str">
            <v>Rate Rider for Recovery of Lost Revenue Adjustment Mechanism (LRAM)/Shared Savings Mechanism (SSM) - effective until March 31, 2016</v>
          </cell>
        </row>
        <row r="150">
          <cell r="I150" t="str">
            <v>Rate Rider for Recovery of Lost Revenue Adjustment Mechanism (LRAM)/Shared Savings Mechanism (SSM) (2012) - effective until August 31, 2014</v>
          </cell>
        </row>
        <row r="151">
          <cell r="I151" t="str">
            <v>Rate Rider for Recovery of Lost Revenue Adjustment Mechanism (LRAM)/Shared Savings Mechanism (SSM) Recovery - effective until April 30, 2015</v>
          </cell>
        </row>
        <row r="152">
          <cell r="I152" t="str">
            <v>Rate Rider for Recovery of Lost Revenue Adjustment Mechanism Variance Account (LRAMVA) (2014) - effective until April 30, 2015</v>
          </cell>
        </row>
        <row r="153">
          <cell r="I153" t="str">
            <v>Rate Rider for Recovery of Residual Historical Smart Meter Costs - effective July 1, 2012 - April 30, 2016</v>
          </cell>
        </row>
        <row r="154">
          <cell r="I154" t="str">
            <v>Rate Rider for Recovery of Smart Meter Incremental Revenue Requirement - effective until the date of the next cost of service-based rate order</v>
          </cell>
        </row>
        <row r="155">
          <cell r="I155" t="str">
            <v>Rate Rider for Recovery of Smart Meter Incremental Revenue Requirement - effective until the effective date of the next cost of service-based rate order, or October 31, 2017, whichever occurs earlier</v>
          </cell>
        </row>
        <row r="156">
          <cell r="I156" t="str">
            <v>Rate Rider for Recovery of Smart Meter Incremental Revenue Requirement - in effect until the effective date of the next cost of service-based rate order</v>
          </cell>
        </row>
        <row r="157">
          <cell r="I157" t="str">
            <v>Rate Rider for Recovery of Smart Meter Incremental Revenue Requirement - Non-Interval Metered - in effect until the effective date of the next cost of service-based rate order</v>
          </cell>
        </row>
        <row r="158">
          <cell r="I158" t="str">
            <v>Rate Rider for Recovery of Smart Meter Incremental Revenue Requirements - in effect until the effective date of the next cost of service application</v>
          </cell>
        </row>
        <row r="159">
          <cell r="I159" t="str">
            <v>Rate Rider for Recovery of Smart Meter Stranded Assets - effective until April 30, 2016</v>
          </cell>
        </row>
        <row r="160">
          <cell r="I160" t="str">
            <v>Rate Rider for Recovery of Storm Damage Costs - effective until August 31, 2017</v>
          </cell>
        </row>
        <row r="161">
          <cell r="I161" t="str">
            <v>Rate Rider for Recovery of Stranded Assets - effective until April 30, 2016</v>
          </cell>
        </row>
        <row r="162">
          <cell r="I162" t="str">
            <v>Rate Rider for Recovery of Stranded Meter Assets - effective July 1, 2012 - April 30, 2016</v>
          </cell>
        </row>
        <row r="163">
          <cell r="I163" t="str">
            <v>Rate Rider for Recovery of Stranded Meter Assets – effective until April 30, 2015</v>
          </cell>
        </row>
        <row r="164">
          <cell r="I164" t="str">
            <v>Rate Rider for Recovery of Stranded Meter Assets - effective until April 30, 2016</v>
          </cell>
        </row>
        <row r="165">
          <cell r="I165" t="str">
            <v>Rate Rider for Recovery of Stranded Meter Assets - effective until April 30, 2017</v>
          </cell>
        </row>
        <row r="166">
          <cell r="I166" t="str">
            <v>Rate Rider for Recovery of Stranded Meter Assets - effective until August 31, 2015</v>
          </cell>
        </row>
        <row r="167">
          <cell r="I167" t="str">
            <v>Rate Rider for Recovery of Stranded Meter Assets - effective until August 31, 2017</v>
          </cell>
        </row>
        <row r="168">
          <cell r="I168" t="str">
            <v>Rate Rider for Recovery of Stranded Meter Assets - effective until December 31, 2014</v>
          </cell>
        </row>
        <row r="169">
          <cell r="I169" t="str">
            <v>Rate Rider for Recovery of Stranded Meter Assets - effective until December 31, 2015</v>
          </cell>
        </row>
        <row r="170">
          <cell r="I170" t="str">
            <v>Rate Rider for Recovery of Stranded Meter Assets - effective until June 30, 2016</v>
          </cell>
        </row>
        <row r="171">
          <cell r="I171" t="str">
            <v>Rate Rider for Recovery of Stranded Meter Assets - effective until March 31, 2016</v>
          </cell>
        </row>
        <row r="172">
          <cell r="I172" t="str">
            <v>Rate Rider for Recovery of Stranded Meter Assets - effective until May 31, 2014</v>
          </cell>
        </row>
        <row r="173">
          <cell r="I173" t="str">
            <v>Rate Rider for Reversal of Deferral/Variance Account Disposition (2011) - effective until April 30, 2015</v>
          </cell>
        </row>
        <row r="174">
          <cell r="I174" t="str">
            <v>Rate Rider for Smart Meter Disposition - effective until April 30, 2016</v>
          </cell>
        </row>
        <row r="175">
          <cell r="I175" t="str">
            <v>Rate Rider for Smart Meter Incremental Revenue Requirement - in effect until the effective date of the next cost of service-based rate order</v>
          </cell>
        </row>
        <row r="176">
          <cell r="I176" t="str">
            <v>Rate Rider for Smart Metering Entity Charge - effective until October 31, 2018</v>
          </cell>
        </row>
        <row r="177">
          <cell r="I177" t="str">
            <v>Rate Rider for Stranded Meter Cost Recovery - effective until April 30, 2017</v>
          </cell>
        </row>
        <row r="178">
          <cell r="I178" t="str">
            <v>Rate Rider for Tax Change</v>
          </cell>
        </row>
        <row r="179">
          <cell r="I179" t="str">
            <v>Rate Rider for Tax Change - effective until April 30, 2015</v>
          </cell>
        </row>
        <row r="180">
          <cell r="I180" t="str">
            <v>Rate Rider for Tax Change (2014) - effective until April 30, 2015</v>
          </cell>
        </row>
        <row r="181">
          <cell r="I181" t="str">
            <v>Retail Transmission Rate - Line and Transformation Connection Service Rate</v>
          </cell>
        </row>
        <row r="182">
          <cell r="I182" t="str">
            <v>Retail Transmission Rate - Line and Transformation Connection Service Rate - (less than 1,000 kW)</v>
          </cell>
        </row>
        <row r="183">
          <cell r="I183" t="str">
            <v>Retail Transmission Rate - Line and Transformation Connection Service Rate - Interval Metered</v>
          </cell>
        </row>
        <row r="184">
          <cell r="I184" t="str">
            <v>Retail Transmission Rate - Line and Transformation Connection Service Rate - Interval Metered (1,000 to 4,999 kW)</v>
          </cell>
        </row>
        <row r="185">
          <cell r="I185" t="str">
            <v>Retail Transmission Rate - Line and Transformation Connection Service Rate - Interval Metered (less than 1,000 kW)</v>
          </cell>
        </row>
        <row r="186">
          <cell r="I186" t="str">
            <v>Retail Transmission Rate - Line and Transformation Connection Service Rate - Interval Metered &lt; 1,000 kW</v>
          </cell>
        </row>
        <row r="187">
          <cell r="I187" t="str">
            <v>Retail Transmission Rate - Line and Transformation Connection Service Rate - Interval Metered &gt; 1,000 kW</v>
          </cell>
        </row>
        <row r="188">
          <cell r="I188" t="str">
            <v>Retail Transmission Rate - Line and Transformation Connection Service Rate FOR ALL SERVICE AREAS EXCEPT HENSALL</v>
          </cell>
        </row>
        <row r="189">
          <cell r="I189" t="str">
            <v>Retail Transmission Rate - Line Connection Service Rate</v>
          </cell>
        </row>
        <row r="190">
          <cell r="I190" t="str">
            <v>Retail Transmission Rate - Network Service Rate</v>
          </cell>
        </row>
        <row r="191">
          <cell r="I191" t="str">
            <v>Retail Transmission Rate - Network Service Rate - (less than 1,000 kW)</v>
          </cell>
        </row>
        <row r="192">
          <cell r="I192" t="str">
            <v>Retail Transmission Rate - Network Service Rate - Interval Metered</v>
          </cell>
        </row>
        <row r="193">
          <cell r="I193" t="str">
            <v>Retail Transmission Rate - Network Service Rate - Interval Metered (1,000 to 4,999 kW)</v>
          </cell>
        </row>
        <row r="194">
          <cell r="I194" t="str">
            <v>Retail Transmission Rate - Network Service Rate - Interval Metered (less than 1,000 kW)</v>
          </cell>
        </row>
        <row r="195">
          <cell r="I195" t="str">
            <v>Retail Transmission Rate - Network Service Rate - Interval Metered &gt; 1,000 kW</v>
          </cell>
        </row>
        <row r="196">
          <cell r="I196" t="str">
            <v>Retail Transmission Rate - Transformation Connection Service Rate</v>
          </cell>
        </row>
        <row r="197">
          <cell r="I197" t="str">
            <v>Rider for Global Adjustment Sub-Account Disposition (2012) - effective until April 30, 2016 Applicable only for Non-RPP Customers</v>
          </cell>
        </row>
        <row r="198">
          <cell r="I198" t="str">
            <v>Rural or Remote Electricity Rate Protection Charge (RRRP)</v>
          </cell>
        </row>
        <row r="199">
          <cell r="I199" t="str">
            <v>Sentinel lights (dusk-to-dawn) connected to unmetered wires will have a flat rate monthly energy charge added to the regular customer bill. Further servicing details are available in the distributor’s Conditions of Service.</v>
          </cell>
        </row>
        <row r="200">
          <cell r="I200" t="str">
            <v>Service Charge</v>
          </cell>
        </row>
        <row r="201">
          <cell r="I201" t="str">
            <v>Service Charge (per connection)</v>
          </cell>
        </row>
        <row r="202">
          <cell r="I202" t="str">
            <v>Service Charge (per customer)</v>
          </cell>
        </row>
        <row r="203">
          <cell r="I203" t="str">
            <v>Service Charge (per light)</v>
          </cell>
        </row>
        <row r="204">
          <cell r="I204" t="str">
            <v>Smart Grid Funding Adder (2014) - in effect until December 31, 2014</v>
          </cell>
        </row>
        <row r="205">
          <cell r="I205" t="str">
            <v>Smart Meter Disposition Rider</v>
          </cell>
        </row>
        <row r="206">
          <cell r="I206" t="str">
            <v>Smart Meter Entity Charge</v>
          </cell>
        </row>
        <row r="207">
          <cell r="I207" t="str">
            <v>Smart Meter Incremental Revenue Requirement Rate Rider</v>
          </cell>
        </row>
        <row r="208">
          <cell r="I208" t="str">
            <v>Standard Supply Service - Administrative Charge (if applicable)</v>
          </cell>
        </row>
        <row r="209">
          <cell r="I209" t="str">
            <v>Standby Charge - for a month where standby power is not provided, the charge is based on the applicable General Service 50 to 4,999 kW or Large Use Distribution Volumetric Charge applied to the contracted amount (e.g. Nameplate rating of generating facility).</v>
          </cell>
        </row>
        <row r="210">
          <cell r="I210" t="str">
            <v>Standby Charge - for a month where standby power is not provided. The charge is applied to the amount of reserved load transfer capacity contracted or the amount of monthly peak load displaced by a generating facility</v>
          </cell>
        </row>
        <row r="211">
          <cell r="I211" t="str">
            <v>Standby Charge - for a month where standby power is not provided. The charge is applied to the contracted amount (e.g. nameplate rating of the generation facility).</v>
          </cell>
        </row>
        <row r="212">
          <cell r="I212" t="str">
            <v>Wholesale Market Service Rate</v>
          </cell>
        </row>
      </sheetData>
      <sheetData sheetId="9"/>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nancials"/>
    </sheetNames>
    <sheetDataSet>
      <sheetData sheetId="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rmation Sheet"/>
      <sheetName val="2. Table of Contents"/>
      <sheetName val="3. Rate Class Selection"/>
      <sheetName val="4. Current Tariff Schedule"/>
      <sheetName val="4. Hidden"/>
      <sheetName val="5. 2013 Continuity Schedule"/>
      <sheetName val="6. Billing Det. for Def-Var"/>
      <sheetName val="6. hidden"/>
      <sheetName val="7. Allocating Def-Var Balances"/>
      <sheetName val="8. Calculation of Def-Var RR"/>
      <sheetName val="9. Rev2Cost_GDPIPI"/>
      <sheetName val="9. hidden"/>
      <sheetName val="10. Other Charges &amp; LF"/>
      <sheetName val="11. Proposed Rates"/>
      <sheetName val="12. Summary Sheet"/>
      <sheetName val="13. Final Tariff Schedule"/>
      <sheetName val="14. Bill Impacts"/>
      <sheetName val="list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1">
          <cell r="AM1" t="str">
            <v>Algoma Power Inc.</v>
          </cell>
        </row>
        <row r="2">
          <cell r="AM2" t="str">
            <v>Atikokan Hydro Inc.</v>
          </cell>
        </row>
        <row r="3">
          <cell r="AM3" t="str">
            <v>Attawapiskat Power Corporation</v>
          </cell>
        </row>
        <row r="4">
          <cell r="AM4" t="str">
            <v>Bluewater Power Distribution Corp.</v>
          </cell>
        </row>
        <row r="5">
          <cell r="AM5" t="str">
            <v>Brant County Power</v>
          </cell>
        </row>
        <row r="6">
          <cell r="AM6" t="str">
            <v>Brantford Power Inc.</v>
          </cell>
        </row>
        <row r="7">
          <cell r="AM7" t="str">
            <v>Burlington Hydro Inc.</v>
          </cell>
        </row>
        <row r="8">
          <cell r="AM8" t="str">
            <v>Cambridge and North Dumfries Hydro</v>
          </cell>
        </row>
        <row r="9">
          <cell r="AM9" t="str">
            <v>Canadian Niagara Power Inc. – Eastern Ontario Power/Fort Erie/Port Colborne</v>
          </cell>
        </row>
        <row r="10">
          <cell r="AM10" t="str">
            <v>Centre Wellington Hydro Ltd.</v>
          </cell>
        </row>
        <row r="11">
          <cell r="AM11" t="str">
            <v>Chapleau Public Utilities Corporation</v>
          </cell>
        </row>
        <row r="12">
          <cell r="AM12" t="str">
            <v>COLLUS Power Corp.</v>
          </cell>
        </row>
        <row r="13">
          <cell r="AM13" t="str">
            <v>Cooperative Hydro Embrun Inc.</v>
          </cell>
        </row>
        <row r="14">
          <cell r="AM14" t="str">
            <v>E.L.K. Energy Inc.</v>
          </cell>
        </row>
        <row r="15">
          <cell r="AM15" t="str">
            <v>Enersource Hydro Mississauga Inc.</v>
          </cell>
        </row>
        <row r="16">
          <cell r="AM16" t="str">
            <v>Entegrus Powerlines Inc.</v>
          </cell>
        </row>
        <row r="17">
          <cell r="AM17" t="str">
            <v>ENWIN Utilities Ltd.</v>
          </cell>
        </row>
        <row r="18">
          <cell r="AM18" t="str">
            <v>Erie Thames Powerlines Corp.</v>
          </cell>
        </row>
        <row r="19">
          <cell r="AM19" t="str">
            <v>Espanola Regional Hydro Distribution Corporation</v>
          </cell>
        </row>
        <row r="20">
          <cell r="AM20" t="str">
            <v>Essex Powerlines Corporation</v>
          </cell>
        </row>
        <row r="21">
          <cell r="AM21" t="str">
            <v>Festival Hydro Inc.</v>
          </cell>
        </row>
        <row r="22">
          <cell r="AM22" t="str">
            <v>Fort Albany Power Corporation</v>
          </cell>
        </row>
        <row r="23">
          <cell r="AM23" t="str">
            <v>Fort Frances Power Corporation</v>
          </cell>
        </row>
        <row r="24">
          <cell r="AM24" t="str">
            <v>Greater Sudbury Hydro Inc.</v>
          </cell>
        </row>
        <row r="25">
          <cell r="AM25" t="str">
            <v>Grimsby Power Inc.</v>
          </cell>
        </row>
        <row r="26">
          <cell r="AM26" t="str">
            <v>Guelph Hydro Electric Systems Inc.</v>
          </cell>
        </row>
        <row r="27">
          <cell r="AM27" t="str">
            <v>Haldimand County Hydro Inc.</v>
          </cell>
        </row>
        <row r="28">
          <cell r="AM28" t="str">
            <v>Halton Hills Hydro Inc.</v>
          </cell>
        </row>
        <row r="29">
          <cell r="AM29" t="str">
            <v>Hearst Power Distribution Co. Ltd.</v>
          </cell>
        </row>
        <row r="30">
          <cell r="AM30" t="str">
            <v>Horizon Utilities Corporation</v>
          </cell>
        </row>
        <row r="31">
          <cell r="AM31" t="str">
            <v>Hydro 2000 Inc.</v>
          </cell>
        </row>
        <row r="32">
          <cell r="AM32" t="str">
            <v>Hydro Hawkesbury Inc.</v>
          </cell>
        </row>
        <row r="33">
          <cell r="AM33" t="str">
            <v>Hydro One Brampton Networks Inc.</v>
          </cell>
        </row>
        <row r="34">
          <cell r="AM34" t="str">
            <v>Hydro One Networks Inc.</v>
          </cell>
        </row>
        <row r="35">
          <cell r="AM35" t="str">
            <v>Hydro One Remote Communities Inc.</v>
          </cell>
        </row>
        <row r="36">
          <cell r="AM36" t="str">
            <v>Hydro Ottawa Limited</v>
          </cell>
        </row>
        <row r="37">
          <cell r="AM37" t="str">
            <v>Innisfil Hydro Dist. Systems Limited</v>
          </cell>
        </row>
        <row r="38">
          <cell r="AM38" t="str">
            <v>Kashechewan Power Corporation</v>
          </cell>
        </row>
        <row r="39">
          <cell r="AM39" t="str">
            <v>Kenora Hydro Electric Corporation Ltd.</v>
          </cell>
        </row>
        <row r="40">
          <cell r="AM40" t="str">
            <v>Kingston Hydro Corporation</v>
          </cell>
        </row>
        <row r="41">
          <cell r="AM41" t="str">
            <v>Kitchener-Wilmot Hydro Inc.</v>
          </cell>
        </row>
        <row r="42">
          <cell r="AM42" t="str">
            <v>Lakefront Utilities Inc.</v>
          </cell>
        </row>
        <row r="43">
          <cell r="AM43" t="str">
            <v>Lakeland Power Distribution Ltd.</v>
          </cell>
        </row>
        <row r="44">
          <cell r="AM44" t="str">
            <v>London Hydro Inc.</v>
          </cell>
        </row>
        <row r="45">
          <cell r="AM45" t="str">
            <v>Midland Power Utility Corporation</v>
          </cell>
        </row>
        <row r="46">
          <cell r="AM46" t="str">
            <v>Milton Hydro Distribution Inc.</v>
          </cell>
        </row>
        <row r="47">
          <cell r="AM47" t="str">
            <v>Newmarket – Tay Power Distribution Ltd.</v>
          </cell>
        </row>
        <row r="48">
          <cell r="AM48" t="str">
            <v>Niagara Peninsula Energy Inc.</v>
          </cell>
        </row>
        <row r="49">
          <cell r="AM49" t="str">
            <v>Niagara-on-the-Lake Hydro Inc.</v>
          </cell>
        </row>
        <row r="50">
          <cell r="AM50" t="str">
            <v>Norfolk Power Distribution Ltd.</v>
          </cell>
        </row>
        <row r="51">
          <cell r="AM51" t="str">
            <v>North Bay Hydro Distribution Limited</v>
          </cell>
        </row>
        <row r="52">
          <cell r="AM52" t="str">
            <v>Northern Ontario Wires Inc.</v>
          </cell>
        </row>
        <row r="53">
          <cell r="AM53" t="str">
            <v>Oakville Hydro Distribution Inc.</v>
          </cell>
        </row>
        <row r="54">
          <cell r="AM54" t="str">
            <v>Orangeville Hydro Limited</v>
          </cell>
        </row>
        <row r="55">
          <cell r="AM55" t="str">
            <v>Orillia Power Distribution Corp.</v>
          </cell>
        </row>
        <row r="56">
          <cell r="AM56" t="str">
            <v>Oshawa PUC Networks Inc.</v>
          </cell>
        </row>
        <row r="57">
          <cell r="AM57" t="str">
            <v>Ottawa River Power Corporation</v>
          </cell>
        </row>
        <row r="58">
          <cell r="AM58" t="str">
            <v>Parry Sound Power Corporation</v>
          </cell>
        </row>
        <row r="59">
          <cell r="AM59" t="str">
            <v>Peterborough Distribution Inc.</v>
          </cell>
        </row>
        <row r="60">
          <cell r="AM60" t="str">
            <v>PowerStream Inc.</v>
          </cell>
        </row>
        <row r="61">
          <cell r="AM61" t="str">
            <v>PUC Distribution Inc.</v>
          </cell>
        </row>
        <row r="62">
          <cell r="AM62" t="str">
            <v>Renfrew Hydro Inc.</v>
          </cell>
        </row>
        <row r="63">
          <cell r="AM63" t="str">
            <v>Rideau St. Lawrence Distribution Inc.</v>
          </cell>
        </row>
        <row r="64">
          <cell r="AM64" t="str">
            <v>St. Thomas Energy Inc.</v>
          </cell>
        </row>
        <row r="65">
          <cell r="AM65" t="str">
            <v>Sioux Lookout Hydro Inc.</v>
          </cell>
        </row>
        <row r="66">
          <cell r="AM66" t="str">
            <v>Thunder Bay Hydro Electricity Distribution</v>
          </cell>
        </row>
        <row r="67">
          <cell r="AM67" t="str">
            <v>Tillsonburg Hydro Inc.</v>
          </cell>
        </row>
        <row r="68">
          <cell r="AM68" t="str">
            <v>Toronto Hydro-Electric System Limited</v>
          </cell>
        </row>
        <row r="69">
          <cell r="AM69" t="str">
            <v>Veridian Connections Inc.</v>
          </cell>
        </row>
        <row r="70">
          <cell r="AM70" t="str">
            <v>Wasaga Distribution Inc.</v>
          </cell>
        </row>
        <row r="71">
          <cell r="AM71" t="str">
            <v>Waterloo North Hydro Inc.</v>
          </cell>
        </row>
        <row r="72">
          <cell r="AM72" t="str">
            <v>Welland Hydro Electric System Corp.</v>
          </cell>
        </row>
        <row r="73">
          <cell r="AM73" t="str">
            <v>Wellington North Power Inc.</v>
          </cell>
        </row>
        <row r="74">
          <cell r="AM74" t="str">
            <v>West Coast Huron Energy Inc.</v>
          </cell>
        </row>
        <row r="75">
          <cell r="AM75" t="str">
            <v>Westario Power Inc.</v>
          </cell>
        </row>
        <row r="76">
          <cell r="AM76" t="str">
            <v>Whitby Hydro Electric Corporation</v>
          </cell>
        </row>
        <row r="77">
          <cell r="AM77" t="str">
            <v>Woodstock Hydro Services Inc.</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Info"/>
      <sheetName val="2. Applicable Worksheets"/>
      <sheetName val="3. Rate Classes"/>
      <sheetName val="hidden1"/>
      <sheetName val="4. Most Recent Tariff"/>
    </sheetNames>
    <sheetDataSet>
      <sheetData sheetId="0"/>
      <sheetData sheetId="1" refreshError="1"/>
      <sheetData sheetId="2"/>
      <sheetData sheetId="3">
        <row r="1">
          <cell r="D1" t="str">
            <v>Applicable only for Non-RPP Customers</v>
          </cell>
        </row>
        <row r="2">
          <cell r="D2" t="str">
            <v>Deferral / Variance Account Rate Rider</v>
          </cell>
        </row>
        <row r="3">
          <cell r="D3" t="str">
            <v>Deferral / Variance Account Rate Rider (excl GA)</v>
          </cell>
        </row>
        <row r="4">
          <cell r="D4" t="str">
            <v>Deferral / Variance Account Rate Rider (GA) – if applicable</v>
          </cell>
        </row>
        <row r="5">
          <cell r="D5" t="str">
            <v>Distribution Volumetric Rate</v>
          </cell>
        </row>
        <row r="6">
          <cell r="D6" t="str">
            <v>Distribution Wheeling Service Rate</v>
          </cell>
        </row>
        <row r="7">
          <cell r="D7" t="str">
            <v>General Service 1,500 to 4,999 kW customer</v>
          </cell>
        </row>
        <row r="8">
          <cell r="D8" t="str">
            <v>General Service 50 to 1,499 kW customer</v>
          </cell>
        </row>
        <row r="9">
          <cell r="D9" t="str">
            <v>General Service Large Use customer</v>
          </cell>
        </row>
        <row r="10">
          <cell r="D10" t="str">
            <v>Green Energy Act Initiatives Funding Adder</v>
          </cell>
        </row>
        <row r="11">
          <cell r="D11" t="str">
            <v>Lost Revenue Adjustment Mechanism (LRAM) Recovery/Shared Savings Mechanism (SSM) Recovery Rate Rider – effective until April 30, 2012</v>
          </cell>
        </row>
        <row r="12">
          <cell r="D12" t="str">
            <v>Lost Revenue Adjustment Mechanism (LRAM) Recovery/Shared Savings Mechanism (SSM) Recovery Rate Rider (2011) – effective until April 30, 2014</v>
          </cell>
        </row>
        <row r="13">
          <cell r="D13" t="str">
            <v>Low Voltage Service Rate</v>
          </cell>
        </row>
        <row r="14">
          <cell r="D14" t="str">
            <v>Low Voltage Volumetric Rate</v>
          </cell>
        </row>
        <row r="15">
          <cell r="D15" t="str">
            <v>LRAM &amp; SSM Rate Rider</v>
          </cell>
        </row>
        <row r="16">
          <cell r="D16" t="str">
            <v>Minimum Distribution Charge – per KW of maximum billing demand in the previous 11 months</v>
          </cell>
        </row>
        <row r="17">
          <cell r="D17" t="str">
            <v>Monthly Distribution Wheeling Service Rate – Dedicated LV Line</v>
          </cell>
        </row>
        <row r="18">
          <cell r="D18" t="str">
            <v>Monthly Distribution Wheeling Service Rate – Hydro One Networks</v>
          </cell>
        </row>
        <row r="19">
          <cell r="D19" t="str">
            <v>Monthly Distribution Wheeling Service Rate – Shared LV Line</v>
          </cell>
        </row>
        <row r="20">
          <cell r="D20" t="str">
            <v>Monthly Distribution Wheeling Service Rate – Waterloo North Hydro</v>
          </cell>
        </row>
        <row r="21">
          <cell r="D21" t="str">
            <v>Rate Rider for Deferral/Variance Account Disposition – effective until April 30, 2014</v>
          </cell>
        </row>
        <row r="22">
          <cell r="D22" t="str">
            <v>Rate Rider for Deferral/Variance Account Disposition (2009) – effective until April 30, 2013</v>
          </cell>
        </row>
        <row r="23">
          <cell r="D23" t="str">
            <v>Rate Rider for Deferral/Variance Account Disposition (2010) – effective until April 30, 2012</v>
          </cell>
        </row>
        <row r="24">
          <cell r="D24" t="str">
            <v>Rate Rider for Deferral/Variance Account Disposition (2010) – effective until April 30, 2012 Applicable only for Wholesale Market Participants</v>
          </cell>
        </row>
        <row r="25">
          <cell r="D25" t="str">
            <v>Rate Rider for Deferral/Variance Account Disposition (2010) – effective until April 30, 2013</v>
          </cell>
        </row>
        <row r="26">
          <cell r="D26" t="str">
            <v>Rate Rider for Deferral/Variance Account Disposition (2010) – effective until April 30, 2014</v>
          </cell>
        </row>
        <row r="27">
          <cell r="D27" t="str">
            <v>Rate Rider for Deferral/Variance Account Disposition (2010) – effective until January 31, 2012</v>
          </cell>
        </row>
        <row r="28">
          <cell r="D28" t="str">
            <v>Rate Rider for Deferral/Variance Account Disposition (2011) – effective until April 30, 2012</v>
          </cell>
        </row>
        <row r="29">
          <cell r="D29" t="str">
            <v>Rate Rider for Deferral/Variance Account Disposition (2011) – effective until April 30, 2012 (per connection)</v>
          </cell>
        </row>
        <row r="30">
          <cell r="D30" t="str">
            <v>Rate Rider for Deferral/Variance Account Disposition (2011) – effective until April 30, 2013</v>
          </cell>
        </row>
        <row r="31">
          <cell r="D31" t="str">
            <v>Rate Rider for Deferral/Variance Account Disposition (2011) – effective until April 30, 2013 Applicable only for Wholesale Market Participants</v>
          </cell>
        </row>
        <row r="32">
          <cell r="D32" t="str">
            <v>Rate Rider for Deferral/Variance Account Disposition (2011) – effective until April 30, 2014</v>
          </cell>
        </row>
        <row r="33">
          <cell r="D33" t="str">
            <v>Rate Rider for Deferral/Variance Account Disposition (2011) – effective until April 30, 2015</v>
          </cell>
        </row>
        <row r="34">
          <cell r="D34" t="str">
            <v>Rate Rider for Deferral/Variance Account Disposition (2011) – effective until December 31, 2011</v>
          </cell>
        </row>
        <row r="35">
          <cell r="D35" t="str">
            <v>Rate Rider for Global Adjustment Sub-Account (2010) – effective until April 30, 2012 Applicable only for Non-RPP Customers</v>
          </cell>
        </row>
        <row r="36">
          <cell r="D36" t="str">
            <v>Rate Rider for Global Adjustment Sub-Account (2011) – effective until April 30, 2012 Applicable only for Non-RPP Customers</v>
          </cell>
        </row>
        <row r="37">
          <cell r="D37" t="str">
            <v>Rate Rider for Global Adjustment Sub-Account Disposition – effective until April 30, 2012 Applicable only for Non-RPP Customers</v>
          </cell>
        </row>
        <row r="38">
          <cell r="D38" t="str">
            <v>Rate Rider for Global Adjustment Sub-Account Disposition – effective until April 30, 2014 Applicable only for Non-RPP Customers</v>
          </cell>
        </row>
        <row r="39">
          <cell r="D39" t="str">
            <v>Rate Rider for Global Adjustment Sub-Account Disposition (2010 credit) – effective until April 30, 2012 Applicable only for Non-RPP Customers</v>
          </cell>
        </row>
        <row r="40">
          <cell r="D40" t="str">
            <v>Rate Rider for Global Adjustment Sub-Account Disposition (2010 recalculated) – effective until April 30, 2013 Applicable only for Non-RPP Customers</v>
          </cell>
        </row>
        <row r="41">
          <cell r="D41" t="str">
            <v>Rate Rider for Global Adjustment Sub-Account Disposition (2010) – effective until April 30, 2012 Applicable only for Non-RPP Customers</v>
          </cell>
        </row>
        <row r="42">
          <cell r="D42" t="str">
            <v>Rate Rider for Global Adjustment Sub-Account Disposition (2010) – effective until April 30, 2013 Applicable only for Non-RPP Customers</v>
          </cell>
        </row>
        <row r="43">
          <cell r="D43" t="str">
            <v>Rate Rider for Global Adjustment Sub-Account Disposition (2010) – effective until April 30, 2014 Applicable only for Non-RPP Customers</v>
          </cell>
        </row>
        <row r="44">
          <cell r="D44" t="str">
            <v>Rate Rider for Global Adjustment Sub-Account Disposition (2011) – effective until April 30, 2012 Applicable only for Non-RPP Customers</v>
          </cell>
        </row>
        <row r="45">
          <cell r="D45" t="str">
            <v>Rate Rider for Global Adjustment Sub-Account Disposition (2011) – effective until April 30, 2012 Applicable only for Non-RPP Customers (per connection)</v>
          </cell>
        </row>
        <row r="46">
          <cell r="D46" t="str">
            <v>Rate Rider for Global Adjustment Sub-Account Disposition (2011) – effective until April 30, 2013 Applicable only for Non-RPP Customers</v>
          </cell>
        </row>
        <row r="47">
          <cell r="D47" t="str">
            <v>Rate Rider for Global Adjustment Sub-Account Disposition (2011) – effective until April 30, 2013 Applicable only for Non-RPP Customers and excluding Wholesale Market Participants</v>
          </cell>
        </row>
        <row r="48">
          <cell r="D48" t="str">
            <v>Rate Rider for Global Adjustment Sub-Account Disposition (2011) – effective until April 30, 2015 Applicable only for Non-RPP Customers</v>
          </cell>
        </row>
        <row r="49">
          <cell r="D49" t="str">
            <v>Rate Rider for Lost Revenue Adjustment Mechanism (LRAM) Recovery – effective until April 30, 2012</v>
          </cell>
        </row>
        <row r="50">
          <cell r="D50" t="str">
            <v>Rate Rider for Lost Revenue Adjustment Mechanism (LRAM) Recovery/Shared Savings Mechanism (SSM) Recovery – effective until April 30, 2012</v>
          </cell>
        </row>
        <row r="51">
          <cell r="D51" t="str">
            <v>Rate Rider for Lost Revenue Adjustment Mechanism (LRAM) Recovery/Shared Savings Mechanism (SSM) Recovery – effective until April 30, 2012</v>
          </cell>
        </row>
        <row r="52">
          <cell r="D52" t="str">
            <v>Rate Rider for Lost Revenue Adjustment Mechanism (LRAM) Recovery/Shared Savings Mechanism (SSM) Recovery – effective until April 30, 2013</v>
          </cell>
        </row>
        <row r="53">
          <cell r="D53" t="str">
            <v>Rate Rider for Lost Revenue Adjustment Mechanism (LRAM) Recovery/Shared Savings Mechanism (SSM) Recovery – effective until April 30, 2014</v>
          </cell>
        </row>
        <row r="54">
          <cell r="D54" t="str">
            <v>Rate Rider for Lost Revenue Adjustment Mechanism (LRAM) Recovery/Shared Savings Mechanism (SSM) Recovery – effective until December 31, 2012</v>
          </cell>
        </row>
        <row r="55">
          <cell r="D55" t="str">
            <v>Rate Rider for Lost Revenue Adjustment Mechanism (LRAM) Recovery/Shared Savings Mechanism (SSM) Recovery (2009) – effective until April 30, 2012</v>
          </cell>
        </row>
        <row r="56">
          <cell r="D56" t="str">
            <v>Rate Rider for Lost Revenue Adjustment Mechanism (LRAM) Recovery/Shared Savings Mechanism (SSM) Recovery (2011) – effective until April 30, 2012</v>
          </cell>
        </row>
        <row r="57">
          <cell r="D57" t="str">
            <v>Rate Rider for Lost Revenue Adjustment Mechanism (LRAM) Recovery/Shared Savings Mechanism (SSM) Recovery (2011) – effective until April 30, 2013</v>
          </cell>
        </row>
        <row r="58">
          <cell r="D58" t="str">
            <v>Rate Rider for Recalculated Deferral/Variance Account Disposition (2010) – effective until April 30, 2013</v>
          </cell>
        </row>
        <row r="59">
          <cell r="D59" t="str">
            <v>Rate Rider for Recovery of Foregone Revenue – effective until December 31, 2011</v>
          </cell>
        </row>
        <row r="60">
          <cell r="D60" t="str">
            <v>Rate Rider for Recovery of Incremental Capital Costs – effective until April 30, 2012</v>
          </cell>
        </row>
        <row r="61">
          <cell r="D61" t="str">
            <v>Rate Rider for Recovery of Incremental Capital Costs – effective until April 30, 2013</v>
          </cell>
        </row>
        <row r="62">
          <cell r="D62" t="str">
            <v>Rate Rider for Recovery of Late Payment Penalty Litigation Costs – effective until April 30, 2012</v>
          </cell>
        </row>
        <row r="63">
          <cell r="D63" t="str">
            <v>Rate Rider for Recovery of Late Payment Penalty Litigation Costs – effective until April 30, 2012 (per connection)</v>
          </cell>
        </row>
        <row r="64">
          <cell r="D64" t="str">
            <v>Rate Rider for Recovery of Late Payment Penalty Litigation Costs (per customer) – effective until April 30, 2012</v>
          </cell>
        </row>
        <row r="65">
          <cell r="D65" t="str">
            <v>Rate Rider for Recovery of Stranded Meter Assets – effective until December 31, 2012</v>
          </cell>
        </row>
        <row r="66">
          <cell r="D66" t="str">
            <v>Rate Rider for Regulatory Asset Recovery – effective until April 30, 2012</v>
          </cell>
        </row>
        <row r="67">
          <cell r="D67" t="str">
            <v>Rate Rider for Regulatory Asset Recovery – effective until April 30, 2013</v>
          </cell>
        </row>
        <row r="68">
          <cell r="D68" t="str">
            <v>Rate Rider for Return of Revenue Sufficiency – effective until December 31, 2011</v>
          </cell>
        </row>
        <row r="69">
          <cell r="D69" t="str">
            <v>Rate Rider for Return of Transformer Ownership Allowance Sufficiency – effective until December 31, 2011</v>
          </cell>
        </row>
        <row r="70">
          <cell r="D70" t="str">
            <v>Rate Rider for Smart Meter Incremental Revenue Requirement – in effect until the effective date of the next cost of service application</v>
          </cell>
        </row>
        <row r="71">
          <cell r="D71" t="str">
            <v>Rate Rider for Smart Meter Variance Account Disposition – effective until April 30, 2012</v>
          </cell>
        </row>
        <row r="72">
          <cell r="D72" t="str">
            <v>Rate Rider for Smart Meter Variance Account Disposition – effective until December 31, 2011</v>
          </cell>
        </row>
        <row r="73">
          <cell r="D73" t="str">
            <v>Rate Rider for Tax Change – effective until April 20, 2012</v>
          </cell>
        </row>
        <row r="74">
          <cell r="D74" t="str">
            <v>Rate Rider for Tax Change – effective until April 30, 2012</v>
          </cell>
        </row>
        <row r="75">
          <cell r="D75" t="str">
            <v>Rate Rider for Tax Change – effective until April 30, 2012 (per connection)</v>
          </cell>
        </row>
        <row r="76">
          <cell r="D76" t="str">
            <v>Rate Rider for Tax Change – Hydro One Networks - effective until April 30, 2012</v>
          </cell>
        </row>
        <row r="77">
          <cell r="D77" t="str">
            <v>Rate Rider for Tax Change – Waterloo North Hydro – effective until April 30, 2012</v>
          </cell>
        </row>
        <row r="78">
          <cell r="D78" t="str">
            <v>Rate Rider for Tax Change Dedicated LV Line – effective until April 30, 2012</v>
          </cell>
        </row>
        <row r="79">
          <cell r="D79" t="str">
            <v>Rate Rider for Tax Change Shared LV Line – effective until April 30, 2012</v>
          </cell>
        </row>
        <row r="80">
          <cell r="D80" t="str">
            <v>Rate Rider for Z-Factor Recovery – Effective until April 30, 2012</v>
          </cell>
        </row>
        <row r="81">
          <cell r="D81" t="str">
            <v>Retail Transmission Rate – Line and Transformation Connection Service Rate</v>
          </cell>
        </row>
        <row r="82">
          <cell r="D82" t="str">
            <v>Retail Transmission Rate – Line and Transformation Connection Service Rate – Interval Metered</v>
          </cell>
        </row>
        <row r="83">
          <cell r="D83" t="str">
            <v>Retail Transmission Rate – Line and Transformation Connection Service Rate – Interval Metered &lt; 1,000 kW</v>
          </cell>
        </row>
        <row r="84">
          <cell r="D84" t="str">
            <v>Retail Transmission Rate – Line and Transformation Connection Service Rate – Interval Metered &gt; 1,000 kW</v>
          </cell>
        </row>
        <row r="85">
          <cell r="D85" t="str">
            <v>Retail Transmission Rate – Line and Transformation Connection Service Rate – Interval Metered ≥ 1,000kW</v>
          </cell>
        </row>
        <row r="86">
          <cell r="D86" t="str">
            <v>Retail Transmission Rate – Line Connection Service Rate</v>
          </cell>
        </row>
        <row r="87">
          <cell r="D87" t="str">
            <v>Retail Transmission Rate – Network Service Rate</v>
          </cell>
        </row>
        <row r="88">
          <cell r="D88" t="str">
            <v>Retail Transmission Rate – Network Service Rate – Interval Metered</v>
          </cell>
        </row>
        <row r="89">
          <cell r="D89" t="str">
            <v>Retail Transmission Rate – Network Service Rate – Interval Metered &lt; 1,000 kW Rate</v>
          </cell>
        </row>
        <row r="90">
          <cell r="D90" t="str">
            <v>Retail Transmission Rate – Network Service Rate – Interval Metered &gt; 1,000 kW</v>
          </cell>
        </row>
        <row r="91">
          <cell r="D91" t="str">
            <v>Retail Transmission Rate – Network Service Rate – Interval Metered ≥ 1,000 kW</v>
          </cell>
        </row>
        <row r="92">
          <cell r="D92" t="str">
            <v>Retail Transmission Rate – Transformation Connection Service Rate</v>
          </cell>
        </row>
        <row r="93">
          <cell r="D93" t="str">
            <v>Service Charge</v>
          </cell>
        </row>
        <row r="94">
          <cell r="D94" t="str">
            <v>Service Charge (Based on 30 day month)</v>
          </cell>
        </row>
        <row r="95">
          <cell r="D95" t="str">
            <v>Service Charge (per account)</v>
          </cell>
        </row>
        <row r="96">
          <cell r="D96" t="str">
            <v>Service Charge (per connection)</v>
          </cell>
        </row>
        <row r="97">
          <cell r="D97" t="str">
            <v>Service Charge (per customer)</v>
          </cell>
        </row>
        <row r="98">
          <cell r="D98" t="str">
            <v>Service Charge for metered account</v>
          </cell>
        </row>
        <row r="99">
          <cell r="D99" t="str">
            <v>Service Charge for Unmetered Scattered Load account (per connection)</v>
          </cell>
        </row>
        <row r="100">
          <cell r="D100" t="str">
            <v>Smart Grid Rate Adder</v>
          </cell>
        </row>
        <row r="101">
          <cell r="D101" t="str">
            <v>Smart Meter Disposition Rider 2 – effective until next cost of service application</v>
          </cell>
        </row>
        <row r="102">
          <cell r="D102" t="str">
            <v>Smart Meter Disposition Rider 3 – effective until next cost of service application</v>
          </cell>
        </row>
        <row r="103">
          <cell r="D103" t="str">
            <v>Smart Meter Funding Adder</v>
          </cell>
        </row>
        <row r="104">
          <cell r="D104" t="str">
            <v>Smart Meter Funding Adder – effective until April 30, 2012</v>
          </cell>
        </row>
        <row r="105">
          <cell r="D105" t="str">
            <v>Smart Meter Funding Adder – effective until December 31, 2011</v>
          </cell>
        </row>
        <row r="106">
          <cell r="D106" t="str">
            <v>Smart Meter Funding Adder for metered account – effective until April 30, 2012</v>
          </cell>
        </row>
        <row r="107">
          <cell r="D107" t="str">
            <v>Standby Charge – for a month where standby power is not provided. The charge is applied to the contracted amount (e.g. nameplate rating of the generation facility).</v>
          </cell>
        </row>
        <row r="108">
          <cell r="D108" t="str">
            <v>Total Loss Factor – Primary Metered Customer &lt; 5,000 kW</v>
          </cell>
        </row>
        <row r="109">
          <cell r="D109" t="str">
            <v>Total Loss Factor – Primary Metered Customer &gt; 5,000 kW</v>
          </cell>
        </row>
        <row r="110">
          <cell r="D110" t="str">
            <v>Total Loss Factor – Secondary Metered Customer &lt; 5,000 kW</v>
          </cell>
        </row>
        <row r="111">
          <cell r="D111" t="str">
            <v>Total Loss Factor – Secondary Metered Customer &gt; 5,000 kW</v>
          </cell>
        </row>
        <row r="112">
          <cell r="D112" t="str">
            <v>Transmission Rate – Network Service Rate – Interval Metered</v>
          </cell>
        </row>
      </sheetData>
      <sheetData sheetId="4"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nancials"/>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47"/>
  <sheetViews>
    <sheetView showGridLines="0" tabSelected="1" zoomScale="77" zoomScaleNormal="90" workbookViewId="0">
      <selection activeCell="G7" sqref="G7"/>
    </sheetView>
  </sheetViews>
  <sheetFormatPr defaultColWidth="9.109375" defaultRowHeight="13.2" x14ac:dyDescent="0.25"/>
  <cols>
    <col min="1" max="1" width="21.6640625" style="8" customWidth="1"/>
    <col min="2" max="2" width="61.44140625" style="8" customWidth="1"/>
    <col min="3" max="3" width="20.33203125" style="8" customWidth="1"/>
    <col min="4" max="4" width="20.109375" style="8" customWidth="1"/>
    <col min="5" max="16384" width="9.109375" style="1"/>
  </cols>
  <sheetData>
    <row r="1" spans="1:4" x14ac:dyDescent="0.25">
      <c r="C1" s="2" t="s">
        <v>0</v>
      </c>
      <c r="D1" s="3"/>
    </row>
    <row r="2" spans="1:4" x14ac:dyDescent="0.25">
      <c r="C2" s="2" t="s">
        <v>1</v>
      </c>
      <c r="D2" s="4" t="s">
        <v>46</v>
      </c>
    </row>
    <row r="3" spans="1:4" x14ac:dyDescent="0.25">
      <c r="C3" s="2" t="s">
        <v>2</v>
      </c>
      <c r="D3" s="4"/>
    </row>
    <row r="4" spans="1:4" x14ac:dyDescent="0.25">
      <c r="C4" s="2" t="s">
        <v>3</v>
      </c>
      <c r="D4" s="4" t="s">
        <v>47</v>
      </c>
    </row>
    <row r="5" spans="1:4" x14ac:dyDescent="0.25">
      <c r="C5" s="2" t="s">
        <v>4</v>
      </c>
      <c r="D5" s="5">
        <v>67</v>
      </c>
    </row>
    <row r="6" spans="1:4" x14ac:dyDescent="0.25">
      <c r="C6" s="2"/>
      <c r="D6" s="3"/>
    </row>
    <row r="7" spans="1:4" x14ac:dyDescent="0.25">
      <c r="C7" s="2" t="s">
        <v>5</v>
      </c>
      <c r="D7" s="58">
        <v>43343</v>
      </c>
    </row>
    <row r="9" spans="1:4" ht="17.399999999999999" x14ac:dyDescent="0.25">
      <c r="A9" s="52" t="s">
        <v>28</v>
      </c>
      <c r="B9" s="52"/>
      <c r="C9" s="52"/>
      <c r="D9" s="52"/>
    </row>
    <row r="10" spans="1:4" ht="17.399999999999999" x14ac:dyDescent="0.25">
      <c r="A10" s="52" t="s">
        <v>9</v>
      </c>
      <c r="B10" s="52"/>
      <c r="C10" s="52"/>
      <c r="D10" s="52"/>
    </row>
    <row r="12" spans="1:4" ht="13.8" thickBot="1" x14ac:dyDescent="0.3">
      <c r="A12" s="53"/>
      <c r="B12" s="53"/>
      <c r="C12" s="53"/>
      <c r="D12" s="53"/>
    </row>
    <row r="13" spans="1:4" ht="38.25" customHeight="1" x14ac:dyDescent="0.25">
      <c r="A13" s="54" t="s">
        <v>12</v>
      </c>
      <c r="B13" s="56" t="s">
        <v>7</v>
      </c>
      <c r="C13" s="50" t="s">
        <v>17</v>
      </c>
      <c r="D13" s="51"/>
    </row>
    <row r="14" spans="1:4" ht="24.75" customHeight="1" x14ac:dyDescent="0.25">
      <c r="A14" s="55"/>
      <c r="B14" s="57"/>
      <c r="C14" s="24" t="s">
        <v>18</v>
      </c>
      <c r="D14" s="26" t="s">
        <v>19</v>
      </c>
    </row>
    <row r="15" spans="1:4" ht="15.6" x14ac:dyDescent="0.25">
      <c r="A15" s="25" t="s">
        <v>8</v>
      </c>
      <c r="B15" s="9" t="s">
        <v>24</v>
      </c>
      <c r="C15" s="41">
        <f>Data!J13/Data!J7</f>
        <v>319.73072932107914</v>
      </c>
      <c r="D15" s="43">
        <f>Data!I13/Data!I7</f>
        <v>296.25904453472674</v>
      </c>
    </row>
    <row r="16" spans="1:4" ht="15.6" x14ac:dyDescent="0.25">
      <c r="A16" s="25"/>
      <c r="B16" s="9" t="s">
        <v>25</v>
      </c>
      <c r="C16" s="41">
        <f>Data!J13/Data!J8</f>
        <v>12056.812655468291</v>
      </c>
      <c r="D16" s="43">
        <f>Data!I13/Data!I8</f>
        <v>10569.39299579</v>
      </c>
    </row>
    <row r="17" spans="1:4" ht="15.6" x14ac:dyDescent="0.25">
      <c r="A17" s="25"/>
      <c r="B17" s="9" t="s">
        <v>26</v>
      </c>
      <c r="C17" s="41">
        <f>Data!J13/Data!J9</f>
        <v>72040.383831771323</v>
      </c>
      <c r="D17" s="43">
        <f>Data!I13/Data!I9</f>
        <v>65351.608222991752</v>
      </c>
    </row>
    <row r="18" spans="1:4" ht="15" customHeight="1" x14ac:dyDescent="0.25">
      <c r="A18" s="25" t="s">
        <v>10</v>
      </c>
      <c r="B18" s="9" t="s">
        <v>13</v>
      </c>
      <c r="C18" s="41">
        <f>Data!J12/Data!J7</f>
        <v>183.44203972724577</v>
      </c>
      <c r="D18" s="43">
        <f>Data!I12/Data!I7</f>
        <v>171.69489724486226</v>
      </c>
    </row>
    <row r="19" spans="1:4" ht="15" customHeight="1" x14ac:dyDescent="0.25">
      <c r="A19" s="25"/>
      <c r="B19" s="9" t="s">
        <v>14</v>
      </c>
      <c r="C19" s="41">
        <f>Data!J12/Data!J8</f>
        <v>6917.4655524190166</v>
      </c>
      <c r="D19" s="43">
        <f>Data!I12/Data!I8</f>
        <v>6125.4192161549854</v>
      </c>
    </row>
    <row r="20" spans="1:4" ht="15" customHeight="1" x14ac:dyDescent="0.25">
      <c r="A20" s="25" t="s">
        <v>11</v>
      </c>
      <c r="B20" s="9" t="s">
        <v>15</v>
      </c>
      <c r="C20" s="41">
        <f>Data!J11/Data!J7</f>
        <v>136.2886895938334</v>
      </c>
      <c r="D20" s="43">
        <f>Data!I11/Data!I7</f>
        <v>124.56414728986449</v>
      </c>
    </row>
    <row r="21" spans="1:4" ht="15" customHeight="1" x14ac:dyDescent="0.25">
      <c r="A21" s="25"/>
      <c r="B21" s="9" t="s">
        <v>16</v>
      </c>
      <c r="C21" s="41">
        <f>Data!J11/Data!J8</f>
        <v>5139.3471030492747</v>
      </c>
      <c r="D21" s="43">
        <f>Data!I11/Data!I8</f>
        <v>4443.9737796350137</v>
      </c>
    </row>
    <row r="22" spans="1:4" ht="15" customHeight="1" x14ac:dyDescent="0.25">
      <c r="A22" s="25"/>
      <c r="B22" s="9"/>
      <c r="C22" s="9"/>
      <c r="D22" s="43"/>
    </row>
    <row r="23" spans="1:4" ht="15" customHeight="1" x14ac:dyDescent="0.25">
      <c r="A23" s="25"/>
      <c r="B23" s="9"/>
      <c r="C23" s="9"/>
      <c r="D23" s="27"/>
    </row>
    <row r="24" spans="1:4" ht="15" customHeight="1" x14ac:dyDescent="0.25">
      <c r="A24" s="25"/>
      <c r="B24" s="9"/>
      <c r="C24" s="9"/>
      <c r="D24" s="27"/>
    </row>
    <row r="25" spans="1:4" ht="15" customHeight="1" x14ac:dyDescent="0.25">
      <c r="A25" s="25"/>
      <c r="B25" s="9"/>
      <c r="C25" s="9"/>
      <c r="D25" s="27"/>
    </row>
    <row r="26" spans="1:4" ht="15" customHeight="1" thickBot="1" x14ac:dyDescent="0.3">
      <c r="A26" s="28"/>
      <c r="B26" s="29"/>
      <c r="C26" s="29"/>
      <c r="D26" s="30"/>
    </row>
    <row r="28" spans="1:4" ht="14.4" x14ac:dyDescent="0.3">
      <c r="A28" s="7" t="s">
        <v>6</v>
      </c>
      <c r="B28" s="6"/>
      <c r="C28" s="6"/>
      <c r="D28" s="6"/>
    </row>
    <row r="30" spans="1:4" x14ac:dyDescent="0.25">
      <c r="A30" s="48" t="s">
        <v>22</v>
      </c>
      <c r="B30" s="49"/>
      <c r="C30" s="49"/>
      <c r="D30" s="49"/>
    </row>
    <row r="31" spans="1:4" x14ac:dyDescent="0.25">
      <c r="A31" s="48" t="s">
        <v>23</v>
      </c>
      <c r="B31" s="49"/>
      <c r="C31" s="49"/>
      <c r="D31" s="49"/>
    </row>
    <row r="32" spans="1:4" ht="12.6" customHeight="1" x14ac:dyDescent="0.25">
      <c r="A32" s="48" t="s">
        <v>27</v>
      </c>
      <c r="B32" s="48"/>
      <c r="C32" s="48"/>
      <c r="D32" s="48"/>
    </row>
    <row r="34" spans="1:4" ht="18.75" customHeight="1" x14ac:dyDescent="0.35">
      <c r="A34" s="10" t="s">
        <v>20</v>
      </c>
      <c r="B34" s="11"/>
      <c r="C34" s="11"/>
      <c r="D34" s="12"/>
    </row>
    <row r="35" spans="1:4" ht="15" customHeight="1" x14ac:dyDescent="0.3">
      <c r="A35" s="13" t="s">
        <v>21</v>
      </c>
      <c r="B35" s="14"/>
      <c r="C35" s="14"/>
      <c r="D35" s="14"/>
    </row>
    <row r="36" spans="1:4" ht="12.75" customHeight="1" x14ac:dyDescent="0.25">
      <c r="A36" s="15" t="s">
        <v>44</v>
      </c>
      <c r="B36" s="16"/>
      <c r="C36" s="16"/>
      <c r="D36" s="17"/>
    </row>
    <row r="37" spans="1:4" ht="12.75" customHeight="1" x14ac:dyDescent="0.25">
      <c r="A37" s="21" t="s">
        <v>45</v>
      </c>
      <c r="B37" s="22"/>
      <c r="C37" s="22"/>
      <c r="D37" s="23"/>
    </row>
    <row r="38" spans="1:4" ht="12.75" customHeight="1" x14ac:dyDescent="0.25">
      <c r="A38" s="18" t="s">
        <v>36</v>
      </c>
      <c r="B38" s="19"/>
      <c r="C38" s="19"/>
      <c r="D38" s="20"/>
    </row>
    <row r="39" spans="1:4" ht="12.75" customHeight="1" x14ac:dyDescent="0.25">
      <c r="A39" s="18" t="s">
        <v>37</v>
      </c>
      <c r="B39" s="19"/>
      <c r="C39" s="19"/>
      <c r="D39" s="19"/>
    </row>
    <row r="40" spans="1:4" ht="15" customHeight="1" x14ac:dyDescent="0.3">
      <c r="A40" s="13" t="s">
        <v>21</v>
      </c>
      <c r="B40" s="14"/>
      <c r="C40" s="14"/>
      <c r="D40" s="14"/>
    </row>
    <row r="41" spans="1:4" ht="12.75" customHeight="1" x14ac:dyDescent="0.25">
      <c r="A41" s="15"/>
      <c r="B41" s="16"/>
      <c r="C41" s="16"/>
      <c r="D41" s="17"/>
    </row>
    <row r="42" spans="1:4" ht="12.75" customHeight="1" x14ac:dyDescent="0.25">
      <c r="A42" s="21"/>
      <c r="B42" s="22"/>
      <c r="C42" s="22"/>
      <c r="D42" s="23"/>
    </row>
    <row r="43" spans="1:4" ht="12.75" customHeight="1" x14ac:dyDescent="0.25">
      <c r="A43" s="18"/>
      <c r="B43" s="19"/>
      <c r="C43" s="19"/>
      <c r="D43" s="20"/>
    </row>
    <row r="44" spans="1:4" ht="15" customHeight="1" x14ac:dyDescent="0.3">
      <c r="A44" s="13" t="s">
        <v>21</v>
      </c>
      <c r="B44" s="14"/>
      <c r="C44" s="14"/>
      <c r="D44" s="14"/>
    </row>
    <row r="45" spans="1:4" ht="12.75" customHeight="1" x14ac:dyDescent="0.25">
      <c r="A45" s="15"/>
      <c r="B45" s="16"/>
      <c r="C45" s="16"/>
      <c r="D45" s="17"/>
    </row>
    <row r="46" spans="1:4" ht="12.75" customHeight="1" x14ac:dyDescent="0.25">
      <c r="A46" s="21"/>
      <c r="B46" s="22"/>
      <c r="C46" s="22"/>
      <c r="D46" s="23"/>
    </row>
    <row r="47" spans="1:4" ht="12.75" customHeight="1" x14ac:dyDescent="0.25">
      <c r="A47" s="18"/>
      <c r="B47" s="19"/>
      <c r="C47" s="19"/>
      <c r="D47" s="20"/>
    </row>
  </sheetData>
  <mergeCells count="9">
    <mergeCell ref="A32:D32"/>
    <mergeCell ref="A31:D31"/>
    <mergeCell ref="C13:D13"/>
    <mergeCell ref="A30:D30"/>
    <mergeCell ref="A9:D9"/>
    <mergeCell ref="A10:D10"/>
    <mergeCell ref="A12:D12"/>
    <mergeCell ref="A13:A14"/>
    <mergeCell ref="B13:B14"/>
  </mergeCell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0BCE57-906F-4935-804D-DCC0C6E4F23C}">
  <dimension ref="A4:K43"/>
  <sheetViews>
    <sheetView topLeftCell="B1" zoomScaleNormal="100" workbookViewId="0">
      <selection activeCell="C14" sqref="C14"/>
    </sheetView>
  </sheetViews>
  <sheetFormatPr defaultRowHeight="14.4" x14ac:dyDescent="0.3"/>
  <cols>
    <col min="2" max="2" width="40.109375" bestFit="1" customWidth="1"/>
    <col min="3" max="8" width="13.88671875" bestFit="1" customWidth="1"/>
    <col min="9" max="10" width="13.88671875" style="33" customWidth="1"/>
  </cols>
  <sheetData>
    <row r="4" spans="1:11" x14ac:dyDescent="0.3">
      <c r="A4" s="39" t="s">
        <v>28</v>
      </c>
      <c r="B4" s="33"/>
      <c r="C4" s="33"/>
      <c r="D4" s="33"/>
      <c r="E4" s="33"/>
      <c r="F4" s="33"/>
      <c r="G4" s="33"/>
      <c r="H4" s="33"/>
      <c r="K4" s="33"/>
    </row>
    <row r="6" spans="1:11" x14ac:dyDescent="0.3">
      <c r="A6" s="33"/>
      <c r="B6" s="33"/>
      <c r="C6" s="34">
        <v>2013</v>
      </c>
      <c r="D6" s="34">
        <v>2014</v>
      </c>
      <c r="E6" s="34">
        <v>2015</v>
      </c>
      <c r="F6" s="34">
        <v>2016</v>
      </c>
      <c r="G6" s="34">
        <v>2017</v>
      </c>
      <c r="H6" s="37">
        <v>2018</v>
      </c>
      <c r="I6" s="34" t="s">
        <v>43</v>
      </c>
      <c r="J6" s="37">
        <v>2019</v>
      </c>
      <c r="K6" s="33"/>
    </row>
    <row r="7" spans="1:11" x14ac:dyDescent="0.3">
      <c r="A7" s="33"/>
      <c r="B7" s="40" t="s">
        <v>29</v>
      </c>
      <c r="C7" s="35">
        <v>13136</v>
      </c>
      <c r="D7" s="35">
        <v>13242</v>
      </c>
      <c r="E7" s="35">
        <v>13310</v>
      </c>
      <c r="F7" s="35">
        <v>13365</v>
      </c>
      <c r="G7" s="35">
        <v>13451</v>
      </c>
      <c r="H7" s="36">
        <v>13492</v>
      </c>
      <c r="I7" s="35">
        <f>AVERAGE(C7:H7)</f>
        <v>13332.666666666666</v>
      </c>
      <c r="J7" s="36">
        <f>H7</f>
        <v>13492</v>
      </c>
      <c r="K7" s="33"/>
    </row>
    <row r="8" spans="1:11" x14ac:dyDescent="0.3">
      <c r="A8" s="33"/>
      <c r="B8" s="40" t="s">
        <v>30</v>
      </c>
      <c r="C8" s="33">
        <v>427.76</v>
      </c>
      <c r="D8" s="33">
        <v>374.56</v>
      </c>
      <c r="E8" s="33">
        <v>366.89</v>
      </c>
      <c r="F8" s="33">
        <v>357.49</v>
      </c>
      <c r="G8" s="33">
        <v>357.79</v>
      </c>
      <c r="H8" s="33">
        <v>357.79</v>
      </c>
      <c r="I8" s="35">
        <f t="shared" ref="I8:I12" si="0">AVERAGE(C8:H8)</f>
        <v>373.71333333333337</v>
      </c>
      <c r="J8" s="36">
        <f>H8</f>
        <v>357.79</v>
      </c>
      <c r="K8" s="33" t="s">
        <v>31</v>
      </c>
    </row>
    <row r="9" spans="1:11" x14ac:dyDescent="0.3">
      <c r="A9" s="33"/>
      <c r="B9" s="40" t="s">
        <v>32</v>
      </c>
      <c r="C9" s="33">
        <v>61.136499999999998</v>
      </c>
      <c r="D9" s="33">
        <v>62.6066</v>
      </c>
      <c r="E9" s="33">
        <v>59.004899999999999</v>
      </c>
      <c r="F9" s="33">
        <v>60.137799999999999</v>
      </c>
      <c r="G9" s="33">
        <v>59.880400000000002</v>
      </c>
      <c r="H9" s="33">
        <v>59.880400000000002</v>
      </c>
      <c r="I9" s="35">
        <f t="shared" si="0"/>
        <v>60.441099999999999</v>
      </c>
      <c r="J9" s="36">
        <f>H9</f>
        <v>59.880400000000002</v>
      </c>
      <c r="K9" s="33" t="s">
        <v>33</v>
      </c>
    </row>
    <row r="10" spans="1:11" x14ac:dyDescent="0.3">
      <c r="B10" s="39"/>
    </row>
    <row r="11" spans="1:11" x14ac:dyDescent="0.3">
      <c r="B11" s="40" t="s">
        <v>11</v>
      </c>
      <c r="C11" s="32">
        <v>1532357.4000000001</v>
      </c>
      <c r="D11" s="32">
        <v>1688882.15</v>
      </c>
      <c r="E11" s="32">
        <v>1655886.65</v>
      </c>
      <c r="F11" s="32">
        <v>1632510.16</v>
      </c>
      <c r="G11" s="32">
        <v>1671419.55</v>
      </c>
      <c r="H11" s="32">
        <v>1783577.6165999998</v>
      </c>
      <c r="I11" s="35">
        <f t="shared" si="0"/>
        <v>1660772.2544333332</v>
      </c>
      <c r="J11" s="32">
        <v>1838807</v>
      </c>
    </row>
    <row r="12" spans="1:11" x14ac:dyDescent="0.3">
      <c r="B12" s="40" t="s">
        <v>34</v>
      </c>
      <c r="C12" s="38">
        <v>2209556</v>
      </c>
      <c r="D12" s="38">
        <v>2226961</v>
      </c>
      <c r="E12" s="38">
        <v>2894871</v>
      </c>
      <c r="F12" s="38">
        <v>1950543</v>
      </c>
      <c r="G12" s="38">
        <v>2043303</v>
      </c>
      <c r="H12" s="38">
        <f>2409921-250</f>
        <v>2409671</v>
      </c>
      <c r="I12" s="42">
        <f t="shared" si="0"/>
        <v>2289150.8333333335</v>
      </c>
      <c r="J12" s="38">
        <v>2475000</v>
      </c>
    </row>
    <row r="13" spans="1:11" x14ac:dyDescent="0.3">
      <c r="B13" s="40" t="s">
        <v>35</v>
      </c>
      <c r="C13" s="31">
        <f>SUM(C11:C12)</f>
        <v>3741913.4000000004</v>
      </c>
      <c r="D13" s="31">
        <f t="shared" ref="D13:G13" si="1">SUM(D11:D12)</f>
        <v>3915843.15</v>
      </c>
      <c r="E13" s="31">
        <f t="shared" si="1"/>
        <v>4550757.6500000004</v>
      </c>
      <c r="F13" s="31">
        <f t="shared" si="1"/>
        <v>3583053.16</v>
      </c>
      <c r="G13" s="31">
        <f t="shared" si="1"/>
        <v>3714722.55</v>
      </c>
      <c r="H13" s="31">
        <f>SUM(H11:H12)</f>
        <v>4193248.6165999998</v>
      </c>
      <c r="I13" s="31">
        <f>SUM(I11:I12)</f>
        <v>3949923.0877666669</v>
      </c>
      <c r="J13" s="31">
        <f>SUM(J11:J12)</f>
        <v>4313807</v>
      </c>
    </row>
    <row r="16" spans="1:11" x14ac:dyDescent="0.3">
      <c r="I16" s="31">
        <f>I13/I7</f>
        <v>296.25904453472674</v>
      </c>
    </row>
    <row r="18" spans="3:8" x14ac:dyDescent="0.3">
      <c r="C18" t="s">
        <v>38</v>
      </c>
    </row>
    <row r="20" spans="3:8" x14ac:dyDescent="0.3">
      <c r="C20" s="34">
        <v>2013</v>
      </c>
      <c r="D20" s="34">
        <v>2014</v>
      </c>
      <c r="E20" s="34">
        <v>2015</v>
      </c>
      <c r="F20" s="34">
        <v>2016</v>
      </c>
      <c r="G20" s="34">
        <v>2017</v>
      </c>
      <c r="H20" s="37">
        <v>2018</v>
      </c>
    </row>
    <row r="21" spans="3:8" x14ac:dyDescent="0.3">
      <c r="C21" s="44">
        <f>C13/C7</f>
        <v>284.85942448233862</v>
      </c>
      <c r="D21" s="44">
        <f t="shared" ref="D21:G21" si="2">D13/D7</f>
        <v>295.71387630267333</v>
      </c>
      <c r="E21" s="44">
        <f t="shared" si="2"/>
        <v>341.90515777610824</v>
      </c>
      <c r="F21" s="44">
        <f t="shared" si="2"/>
        <v>268.09226786382345</v>
      </c>
      <c r="G21" s="44">
        <f t="shared" si="2"/>
        <v>276.16701732213215</v>
      </c>
      <c r="H21" s="44">
        <f>I13/I7</f>
        <v>296.25904453472674</v>
      </c>
    </row>
    <row r="22" spans="3:8" x14ac:dyDescent="0.3">
      <c r="H22" s="33"/>
    </row>
    <row r="23" spans="3:8" x14ac:dyDescent="0.3">
      <c r="H23" s="33"/>
    </row>
    <row r="24" spans="3:8" x14ac:dyDescent="0.3">
      <c r="C24" t="s">
        <v>39</v>
      </c>
      <c r="H24" s="33"/>
    </row>
    <row r="25" spans="3:8" x14ac:dyDescent="0.3">
      <c r="H25" s="33"/>
    </row>
    <row r="26" spans="3:8" x14ac:dyDescent="0.3">
      <c r="C26" s="34">
        <v>2013</v>
      </c>
      <c r="D26" s="34">
        <v>2014</v>
      </c>
      <c r="E26" s="34">
        <v>2015</v>
      </c>
      <c r="F26" s="34">
        <v>2016</v>
      </c>
      <c r="G26" s="34">
        <v>2017</v>
      </c>
      <c r="H26" s="37">
        <v>2018</v>
      </c>
    </row>
    <row r="27" spans="3:8" x14ac:dyDescent="0.3">
      <c r="C27" s="44">
        <f>C13/C8</f>
        <v>8747.6935664858811</v>
      </c>
      <c r="D27" s="44">
        <f t="shared" ref="D27:G27" si="3">D13/D8</f>
        <v>10454.515030969671</v>
      </c>
      <c r="E27" s="44">
        <f t="shared" si="3"/>
        <v>12403.602305868246</v>
      </c>
      <c r="F27" s="44">
        <f t="shared" si="3"/>
        <v>10022.806679907131</v>
      </c>
      <c r="G27" s="44">
        <f t="shared" si="3"/>
        <v>10382.410212694596</v>
      </c>
      <c r="H27" s="44">
        <f>I13/I8</f>
        <v>10569.39299579</v>
      </c>
    </row>
    <row r="39" spans="2:9" x14ac:dyDescent="0.3">
      <c r="I39" s="46">
        <f>SUM(C42:G42)</f>
        <v>70040559</v>
      </c>
    </row>
    <row r="40" spans="2:9" x14ac:dyDescent="0.3">
      <c r="B40" t="s">
        <v>40</v>
      </c>
    </row>
    <row r="41" spans="2:9" x14ac:dyDescent="0.3">
      <c r="C41" s="34">
        <v>2013</v>
      </c>
      <c r="D41" s="34">
        <v>2014</v>
      </c>
      <c r="E41" s="34">
        <v>2015</v>
      </c>
      <c r="F41" s="34">
        <v>2016</v>
      </c>
      <c r="G41" s="34">
        <v>2017</v>
      </c>
    </row>
    <row r="42" spans="2:9" x14ac:dyDescent="0.3">
      <c r="B42" t="s">
        <v>42</v>
      </c>
      <c r="C42" s="45">
        <f>4439796+11153262</f>
        <v>15593058</v>
      </c>
      <c r="D42" s="45">
        <v>14033249</v>
      </c>
      <c r="E42" s="45">
        <v>13474685</v>
      </c>
      <c r="F42" s="45">
        <v>14479989</v>
      </c>
      <c r="G42" s="45">
        <v>12459578</v>
      </c>
    </row>
    <row r="43" spans="2:9" x14ac:dyDescent="0.3">
      <c r="B43" t="s">
        <v>41</v>
      </c>
      <c r="C43" s="47">
        <v>5.0599999999999999E-2</v>
      </c>
      <c r="D43" s="47">
        <v>4.4900000000000002E-2</v>
      </c>
      <c r="E43" s="47">
        <v>4.4499999999999998E-2</v>
      </c>
      <c r="F43" s="47">
        <v>4.9099999999999998E-2</v>
      </c>
      <c r="G43" s="47">
        <v>4.2799999999999998E-2</v>
      </c>
    </row>
  </sheetData>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5-A Metrics</vt:lpstr>
      <vt:lpstr>Data</vt:lpstr>
    </vt:vector>
  </TitlesOfParts>
  <Company>Ontario Energy Board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Donald Lau</dc:creator>
  <cp:lastModifiedBy>Darren Bechtel</cp:lastModifiedBy>
  <dcterms:created xsi:type="dcterms:W3CDTF">2018-03-27T17:44:13Z</dcterms:created>
  <dcterms:modified xsi:type="dcterms:W3CDTF">2018-09-25T16:35:58Z</dcterms:modified>
</cp:coreProperties>
</file>