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WELL-FILE01\Data\Company Shared Folders\CoS &amp; IRM\2019 IRM\GA Analysis\"/>
    </mc:Choice>
  </mc:AlternateContent>
  <xr:revisionPtr revIDLastSave="0" documentId="13_ncr:1_{0E6EA4B9-9414-4468-951A-FF53D4313AC5}" xr6:coauthVersionLast="38" xr6:coauthVersionMax="38" xr10:uidLastSave="{00000000-0000-0000-0000-000000000000}"/>
  <bookViews>
    <workbookView xWindow="0" yWindow="0" windowWidth="28776" windowHeight="13620" xr2:uid="{00000000-000D-0000-FFFF-FFFF00000000}"/>
  </bookViews>
  <sheets>
    <sheet name="CT148 IESO" sheetId="7" r:id="rId1"/>
  </sheets>
  <definedNames>
    <definedName name="GARate" localSheetId="0">#REF!</definedName>
    <definedName name="GARate">#REF!</definedName>
    <definedName name="_xlnm.Print_Area" localSheetId="0">'CT148 IESO'!#REF!</definedName>
    <definedName name="Rate">#REF!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7" l="1"/>
  <c r="B16" i="7" l="1"/>
  <c r="D4" i="7" l="1"/>
  <c r="D11" i="7"/>
  <c r="F11" i="7" s="1"/>
  <c r="D7" i="7"/>
  <c r="F7" i="7" s="1"/>
  <c r="D15" i="7"/>
  <c r="F15" i="7" s="1"/>
  <c r="D10" i="7"/>
  <c r="D9" i="7"/>
  <c r="D14" i="7"/>
  <c r="H14" i="7" s="1"/>
  <c r="D5" i="7"/>
  <c r="D6" i="7"/>
  <c r="H6" i="7" s="1"/>
  <c r="D8" i="7"/>
  <c r="D12" i="7"/>
  <c r="H7" i="7"/>
  <c r="D13" i="7"/>
  <c r="F5" i="7" l="1"/>
  <c r="H5" i="7"/>
  <c r="H4" i="7"/>
  <c r="D16" i="7"/>
  <c r="F4" i="7"/>
  <c r="F10" i="7"/>
  <c r="H10" i="7"/>
  <c r="H11" i="7"/>
  <c r="I11" i="7" s="1"/>
  <c r="I7" i="7"/>
  <c r="F9" i="7"/>
  <c r="H15" i="7"/>
  <c r="I15" i="7" s="1"/>
  <c r="H9" i="7"/>
  <c r="F14" i="7"/>
  <c r="I14" i="7" s="1"/>
  <c r="F12" i="7"/>
  <c r="H12" i="7"/>
  <c r="F8" i="7"/>
  <c r="H8" i="7"/>
  <c r="H13" i="7"/>
  <c r="F13" i="7"/>
  <c r="F6" i="7"/>
  <c r="I10" i="7" l="1"/>
  <c r="I4" i="7"/>
  <c r="I9" i="7"/>
  <c r="I13" i="7"/>
  <c r="I12" i="7"/>
  <c r="I8" i="7"/>
  <c r="I6" i="7"/>
  <c r="I5" i="7"/>
</calcChain>
</file>

<file path=xl/sharedStrings.xml><?xml version="1.0" encoding="utf-8"?>
<sst xmlns="http://schemas.openxmlformats.org/spreadsheetml/2006/main" count="22" uniqueCount="22">
  <si>
    <t>May</t>
  </si>
  <si>
    <t>June</t>
  </si>
  <si>
    <t>July</t>
  </si>
  <si>
    <t>Actual posted GA rate</t>
  </si>
  <si>
    <t>GA rate on IESO Invoices</t>
  </si>
  <si>
    <t>$ Non-RPP GA at IESO invoice GA rate</t>
  </si>
  <si>
    <t>$Non-RPP GA at actual posted GA rate for IESO kwh</t>
  </si>
  <si>
    <t>Non-RPP Kwh based on IESO invoices</t>
  </si>
  <si>
    <t>Actual Non-RPP %</t>
  </si>
  <si>
    <t>Year 2017</t>
  </si>
  <si>
    <t>Feb</t>
  </si>
  <si>
    <t>Jan.</t>
  </si>
  <si>
    <t>Mar.</t>
  </si>
  <si>
    <t>Apr.</t>
  </si>
  <si>
    <t>Aug.</t>
  </si>
  <si>
    <t>Sept.</t>
  </si>
  <si>
    <t>Oct.</t>
  </si>
  <si>
    <t>Nov.</t>
  </si>
  <si>
    <t>Dec.</t>
  </si>
  <si>
    <t>CT148 IESO kwh+Generations</t>
  </si>
  <si>
    <t>$ Difference caused by IESO GA charge rate different on Invoices</t>
  </si>
  <si>
    <t>CWH Supporting worksheet to OEB Staff Follow Up Question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</si>
</sst>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0.00000"/>
    <numFmt numFmtId="166" formatCode="0.000%"/>
    <numFmt numFmtId="167" formatCode="_(* #,##0.00000_);_(* \(#,##0.00000\);_(* &quot;-&quot;???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5" fillId="0" borderId="0" xfId="0" applyFont="1" applyFill="1"/>
    <xf numFmtId="0" fontId="6" fillId="0" borderId="0" xfId="0" applyFont="1" applyBorder="1"/>
    <xf numFmtId="0" fontId="6" fillId="0" borderId="0" xfId="0" applyFont="1" applyFill="1"/>
    <xf numFmtId="0" fontId="7" fillId="0" borderId="0" xfId="0" applyFont="1" applyAlignment="1">
      <alignment wrapText="1"/>
    </xf>
    <xf numFmtId="165" fontId="6" fillId="0" borderId="0" xfId="0" applyNumberFormat="1" applyFont="1" applyBorder="1"/>
    <xf numFmtId="166" fontId="6" fillId="0" borderId="3" xfId="0" applyNumberFormat="1" applyFont="1" applyBorder="1"/>
    <xf numFmtId="164" fontId="6" fillId="0" borderId="3" xfId="0" applyNumberFormat="1" applyFont="1" applyBorder="1"/>
    <xf numFmtId="167" fontId="6" fillId="0" borderId="3" xfId="0" applyNumberFormat="1" applyFont="1" applyBorder="1"/>
    <xf numFmtId="164" fontId="6" fillId="0" borderId="5" xfId="0" applyNumberFormat="1" applyFont="1" applyBorder="1"/>
    <xf numFmtId="164" fontId="6" fillId="0" borderId="1" xfId="0" applyNumberFormat="1" applyFont="1" applyBorder="1"/>
    <xf numFmtId="166" fontId="6" fillId="0" borderId="1" xfId="0" applyNumberFormat="1" applyFont="1" applyBorder="1"/>
    <xf numFmtId="167" fontId="6" fillId="0" borderId="1" xfId="0" applyNumberFormat="1" applyFont="1" applyBorder="1"/>
    <xf numFmtId="164" fontId="6" fillId="0" borderId="2" xfId="0" applyNumberFormat="1" applyFont="1" applyBorder="1"/>
    <xf numFmtId="166" fontId="6" fillId="0" borderId="2" xfId="0" applyNumberFormat="1" applyFont="1" applyBorder="1"/>
    <xf numFmtId="167" fontId="6" fillId="0" borderId="2" xfId="0" applyNumberFormat="1" applyFont="1" applyBorder="1"/>
    <xf numFmtId="164" fontId="2" fillId="0" borderId="10" xfId="0" applyNumberFormat="1" applyFont="1" applyBorder="1"/>
    <xf numFmtId="164" fontId="2" fillId="0" borderId="7" xfId="0" applyNumberFormat="1" applyFont="1" applyBorder="1"/>
    <xf numFmtId="0" fontId="6" fillId="0" borderId="8" xfId="0" applyFont="1" applyBorder="1"/>
    <xf numFmtId="0" fontId="6" fillId="0" borderId="5" xfId="0" applyFont="1" applyBorder="1"/>
    <xf numFmtId="164" fontId="2" fillId="0" borderId="11" xfId="0" applyNumberFormat="1" applyFont="1" applyBorder="1"/>
    <xf numFmtId="44" fontId="6" fillId="0" borderId="1" xfId="4" applyFont="1" applyBorder="1"/>
    <xf numFmtId="44" fontId="6" fillId="0" borderId="3" xfId="4" applyFont="1" applyBorder="1"/>
    <xf numFmtId="44" fontId="6" fillId="0" borderId="2" xfId="4" applyFont="1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6" fillId="0" borderId="14" xfId="4" applyFont="1" applyBorder="1" applyAlignment="1">
      <alignment wrapText="1"/>
    </xf>
    <xf numFmtId="44" fontId="6" fillId="0" borderId="13" xfId="4" applyFont="1" applyBorder="1" applyAlignment="1">
      <alignment wrapText="1"/>
    </xf>
    <xf numFmtId="44" fontId="6" fillId="0" borderId="15" xfId="4" applyFont="1" applyBorder="1" applyAlignment="1">
      <alignment wrapText="1"/>
    </xf>
    <xf numFmtId="44" fontId="3" fillId="0" borderId="9" xfId="4" applyFont="1" applyBorder="1"/>
  </cellXfs>
  <cellStyles count="5">
    <cellStyle name="Currency" xfId="4" builtinId="4"/>
    <cellStyle name="Currency 2" xfId="3" xr:uid="{3E9A4922-5355-4270-A0C8-C6B07A0F3E77}"/>
    <cellStyle name="Normal" xfId="0" builtinId="0"/>
    <cellStyle name="Normal 2" xfId="1" xr:uid="{00000000-0005-0000-0000-000003000000}"/>
    <cellStyle name="Percent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C75F-4A8E-461F-A751-9FA2DEA192E9}">
  <dimension ref="A1:I49"/>
  <sheetViews>
    <sheetView tabSelected="1" zoomScaleNormal="100" zoomScaleSheetLayoutView="100" workbookViewId="0">
      <selection activeCell="I4" sqref="I4:I16"/>
    </sheetView>
  </sheetViews>
  <sheetFormatPr defaultColWidth="9.109375" defaultRowHeight="13.8" x14ac:dyDescent="0.25"/>
  <cols>
    <col min="1" max="1" width="9.109375" style="1"/>
    <col min="2" max="2" width="15.6640625" style="1" customWidth="1"/>
    <col min="3" max="3" width="10.88671875" style="1" customWidth="1"/>
    <col min="4" max="4" width="17.44140625" style="1" bestFit="1" customWidth="1"/>
    <col min="5" max="5" width="17.44140625" style="1" customWidth="1"/>
    <col min="6" max="8" width="14.5546875" style="1" customWidth="1"/>
    <col min="9" max="9" width="13.33203125" style="1" customWidth="1"/>
    <col min="10" max="16384" width="9.109375" style="1"/>
  </cols>
  <sheetData>
    <row r="1" spans="1:9" ht="17.399999999999999" x14ac:dyDescent="0.3">
      <c r="A1" s="28" t="s">
        <v>21</v>
      </c>
      <c r="B1" s="28"/>
      <c r="C1" s="28"/>
      <c r="D1" s="28"/>
      <c r="E1" s="28"/>
      <c r="F1" s="28"/>
      <c r="G1" s="28"/>
      <c r="H1" s="28"/>
      <c r="I1" s="28"/>
    </row>
    <row r="2" spans="1:9" ht="14.4" thickBot="1" x14ac:dyDescent="0.3"/>
    <row r="3" spans="1:9" s="5" customFormat="1" ht="83.4" thickTop="1" x14ac:dyDescent="0.25">
      <c r="A3" s="25" t="s">
        <v>9</v>
      </c>
      <c r="B3" s="26" t="s">
        <v>19</v>
      </c>
      <c r="C3" s="26" t="s">
        <v>8</v>
      </c>
      <c r="D3" s="26" t="s">
        <v>7</v>
      </c>
      <c r="E3" s="26" t="s">
        <v>3</v>
      </c>
      <c r="F3" s="26" t="s">
        <v>6</v>
      </c>
      <c r="G3" s="26" t="s">
        <v>4</v>
      </c>
      <c r="H3" s="26" t="s">
        <v>5</v>
      </c>
      <c r="I3" s="27" t="s">
        <v>20</v>
      </c>
    </row>
    <row r="4" spans="1:9" x14ac:dyDescent="0.25">
      <c r="A4" s="17" t="s">
        <v>11</v>
      </c>
      <c r="B4" s="11">
        <v>4153242.3</v>
      </c>
      <c r="C4" s="12">
        <v>0.52766999999999997</v>
      </c>
      <c r="D4" s="11">
        <f t="shared" ref="D4:D15" si="0">+ROUND(B4*C4,2)</f>
        <v>2191541.36</v>
      </c>
      <c r="E4" s="13">
        <v>8.2269999999999996E-2</v>
      </c>
      <c r="F4" s="22">
        <f>ROUND(+D4*E4,2)</f>
        <v>180298.11</v>
      </c>
      <c r="G4" s="13">
        <v>8.2302795095773734E-2</v>
      </c>
      <c r="H4" s="22">
        <f>ROUND(D4*G4,2)</f>
        <v>180369.98</v>
      </c>
      <c r="I4" s="29">
        <f>+H4-F4</f>
        <v>71.870000000024447</v>
      </c>
    </row>
    <row r="5" spans="1:9" x14ac:dyDescent="0.25">
      <c r="A5" s="18" t="s">
        <v>10</v>
      </c>
      <c r="B5" s="8">
        <v>3666942.67</v>
      </c>
      <c r="C5" s="7">
        <v>0.54133999999999993</v>
      </c>
      <c r="D5" s="8">
        <f t="shared" si="0"/>
        <v>1985062.74</v>
      </c>
      <c r="E5" s="9">
        <v>8.6389999999999995E-2</v>
      </c>
      <c r="F5" s="23">
        <f>ROUND(+D5*E5,2)</f>
        <v>171489.57</v>
      </c>
      <c r="G5" s="9">
        <v>8.6391208837742747E-2</v>
      </c>
      <c r="H5" s="23">
        <f>ROUND(D5*G5,2)</f>
        <v>171491.97</v>
      </c>
      <c r="I5" s="30">
        <f t="shared" ref="I5:I15" si="1">+H5-F5</f>
        <v>2.3999999999941792</v>
      </c>
    </row>
    <row r="6" spans="1:9" x14ac:dyDescent="0.25">
      <c r="A6" s="18" t="s">
        <v>12</v>
      </c>
      <c r="B6" s="8">
        <v>4055005.29</v>
      </c>
      <c r="C6" s="7">
        <v>0.54096999999999995</v>
      </c>
      <c r="D6" s="8">
        <f t="shared" si="0"/>
        <v>2193636.21</v>
      </c>
      <c r="E6" s="9">
        <v>7.1349999999999997E-2</v>
      </c>
      <c r="F6" s="23">
        <f t="shared" ref="F6:F15" si="2">ROUND(+D6*E6,2)</f>
        <v>156515.94</v>
      </c>
      <c r="G6" s="9">
        <v>7.134822751365634E-2</v>
      </c>
      <c r="H6" s="23">
        <f>ROUND(D6*G6,2)</f>
        <v>156512.06</v>
      </c>
      <c r="I6" s="30">
        <f t="shared" si="1"/>
        <v>-3.8800000000046566</v>
      </c>
    </row>
    <row r="7" spans="1:9" x14ac:dyDescent="0.25">
      <c r="A7" s="18" t="s">
        <v>13</v>
      </c>
      <c r="B7" s="8">
        <v>3547212.5900000003</v>
      </c>
      <c r="C7" s="7">
        <v>0.55770999999999993</v>
      </c>
      <c r="D7" s="8">
        <f t="shared" si="0"/>
        <v>1978315.93</v>
      </c>
      <c r="E7" s="9">
        <v>0.10778</v>
      </c>
      <c r="F7" s="23">
        <f t="shared" si="2"/>
        <v>213222.89</v>
      </c>
      <c r="G7" s="9">
        <v>0.10991911257283848</v>
      </c>
      <c r="H7" s="23">
        <f t="shared" ref="H7:H15" si="3">ROUND(D7*G7,2)</f>
        <v>217454.73</v>
      </c>
      <c r="I7" s="30">
        <f t="shared" si="1"/>
        <v>4231.8399999999965</v>
      </c>
    </row>
    <row r="8" spans="1:9" x14ac:dyDescent="0.25">
      <c r="A8" s="18" t="s">
        <v>0</v>
      </c>
      <c r="B8" s="8">
        <v>3761055.46</v>
      </c>
      <c r="C8" s="7">
        <v>0.56010000000000004</v>
      </c>
      <c r="D8" s="8">
        <f t="shared" si="0"/>
        <v>2106567.16</v>
      </c>
      <c r="E8" s="9">
        <v>0.12307</v>
      </c>
      <c r="F8" s="23">
        <f t="shared" si="2"/>
        <v>259255.22</v>
      </c>
      <c r="G8" s="9">
        <v>0.12473687106969701</v>
      </c>
      <c r="H8" s="23">
        <f t="shared" si="3"/>
        <v>262766.59999999998</v>
      </c>
      <c r="I8" s="30">
        <f t="shared" si="1"/>
        <v>3511.3799999999756</v>
      </c>
    </row>
    <row r="9" spans="1:9" x14ac:dyDescent="0.25">
      <c r="A9" s="18" t="s">
        <v>1</v>
      </c>
      <c r="B9" s="8">
        <v>3894302.35</v>
      </c>
      <c r="C9" s="7">
        <v>0.55825999999999998</v>
      </c>
      <c r="D9" s="8">
        <f t="shared" si="0"/>
        <v>2174033.23</v>
      </c>
      <c r="E9" s="9">
        <v>0.11848</v>
      </c>
      <c r="F9" s="23">
        <f t="shared" si="2"/>
        <v>257579.46</v>
      </c>
      <c r="G9" s="9">
        <v>0.10882742579039864</v>
      </c>
      <c r="H9" s="23">
        <f t="shared" si="3"/>
        <v>236594.44</v>
      </c>
      <c r="I9" s="30">
        <f t="shared" si="1"/>
        <v>-20985.01999999999</v>
      </c>
    </row>
    <row r="10" spans="1:9" x14ac:dyDescent="0.25">
      <c r="A10" s="18" t="s">
        <v>2</v>
      </c>
      <c r="B10" s="8">
        <v>3865913.82</v>
      </c>
      <c r="C10" s="7">
        <v>0.52665000000000006</v>
      </c>
      <c r="D10" s="8">
        <f t="shared" si="0"/>
        <v>2035983.51</v>
      </c>
      <c r="E10" s="9">
        <v>0.1128</v>
      </c>
      <c r="F10" s="23">
        <f t="shared" si="2"/>
        <v>229658.94</v>
      </c>
      <c r="G10" s="9">
        <v>0.12497885428806585</v>
      </c>
      <c r="H10" s="23">
        <f t="shared" si="3"/>
        <v>254454.89</v>
      </c>
      <c r="I10" s="30">
        <f t="shared" si="1"/>
        <v>24795.950000000012</v>
      </c>
    </row>
    <row r="11" spans="1:9" x14ac:dyDescent="0.25">
      <c r="A11" s="18" t="s">
        <v>14</v>
      </c>
      <c r="B11" s="8">
        <v>3914929.32</v>
      </c>
      <c r="C11" s="7">
        <v>0.53432999999999997</v>
      </c>
      <c r="D11" s="8">
        <f t="shared" si="0"/>
        <v>2091864.18</v>
      </c>
      <c r="E11" s="9">
        <v>0.10109</v>
      </c>
      <c r="F11" s="23">
        <f t="shared" si="2"/>
        <v>211466.55</v>
      </c>
      <c r="G11" s="9">
        <v>0.10102041382448254</v>
      </c>
      <c r="H11" s="23">
        <f t="shared" si="3"/>
        <v>211320.99</v>
      </c>
      <c r="I11" s="30">
        <f t="shared" si="1"/>
        <v>-145.55999999999767</v>
      </c>
    </row>
    <row r="12" spans="1:9" x14ac:dyDescent="0.25">
      <c r="A12" s="18" t="s">
        <v>15</v>
      </c>
      <c r="B12" s="8">
        <v>3740802.0100000002</v>
      </c>
      <c r="C12" s="7">
        <v>0.54730000000000001</v>
      </c>
      <c r="D12" s="8">
        <f t="shared" si="0"/>
        <v>2047340.94</v>
      </c>
      <c r="E12" s="9">
        <v>8.8639999999999997E-2</v>
      </c>
      <c r="F12" s="23">
        <f t="shared" si="2"/>
        <v>181476.3</v>
      </c>
      <c r="G12" s="9">
        <v>8.8500858670143831E-2</v>
      </c>
      <c r="H12" s="23">
        <f t="shared" si="3"/>
        <v>181191.43</v>
      </c>
      <c r="I12" s="30">
        <f t="shared" si="1"/>
        <v>-284.86999999999534</v>
      </c>
    </row>
    <row r="13" spans="1:9" x14ac:dyDescent="0.25">
      <c r="A13" s="18" t="s">
        <v>16</v>
      </c>
      <c r="B13" s="8">
        <v>3548603.36</v>
      </c>
      <c r="C13" s="7">
        <v>0.56326999999999994</v>
      </c>
      <c r="D13" s="8">
        <f t="shared" si="0"/>
        <v>1998821.81</v>
      </c>
      <c r="E13" s="9">
        <v>0.12562999999999999</v>
      </c>
      <c r="F13" s="23">
        <f t="shared" si="2"/>
        <v>251111.98</v>
      </c>
      <c r="G13" s="9">
        <v>0.12540645286431787</v>
      </c>
      <c r="H13" s="23">
        <f t="shared" si="3"/>
        <v>250665.15</v>
      </c>
      <c r="I13" s="30">
        <f t="shared" si="1"/>
        <v>-446.8300000000163</v>
      </c>
    </row>
    <row r="14" spans="1:9" x14ac:dyDescent="0.25">
      <c r="A14" s="18" t="s">
        <v>17</v>
      </c>
      <c r="B14" s="8">
        <v>3651364.58</v>
      </c>
      <c r="C14" s="7">
        <v>0.54493000000000003</v>
      </c>
      <c r="D14" s="8">
        <f t="shared" si="0"/>
        <v>1989738.1</v>
      </c>
      <c r="E14" s="9">
        <v>9.7040000000000001E-2</v>
      </c>
      <c r="F14" s="23">
        <f t="shared" si="2"/>
        <v>193084.19</v>
      </c>
      <c r="G14" s="9">
        <v>9.6881897780801723E-2</v>
      </c>
      <c r="H14" s="23">
        <f t="shared" si="3"/>
        <v>192769.6</v>
      </c>
      <c r="I14" s="30">
        <f>+H14-F14</f>
        <v>-314.58999999999651</v>
      </c>
    </row>
    <row r="15" spans="1:9" x14ac:dyDescent="0.25">
      <c r="A15" s="21" t="s">
        <v>18</v>
      </c>
      <c r="B15" s="14">
        <v>3915196.0199999996</v>
      </c>
      <c r="C15" s="15">
        <v>0.48721000000000003</v>
      </c>
      <c r="D15" s="14">
        <f t="shared" si="0"/>
        <v>1907522.65</v>
      </c>
      <c r="E15" s="16">
        <v>9.2069999999999999E-2</v>
      </c>
      <c r="F15" s="24">
        <f t="shared" si="2"/>
        <v>175625.61</v>
      </c>
      <c r="G15" s="16">
        <v>9.2083300084678785E-2</v>
      </c>
      <c r="H15" s="24">
        <f t="shared" si="3"/>
        <v>175650.98</v>
      </c>
      <c r="I15" s="31">
        <f t="shared" si="1"/>
        <v>25.370000000024447</v>
      </c>
    </row>
    <row r="16" spans="1:9" ht="14.4" thickBot="1" x14ac:dyDescent="0.3">
      <c r="A16" s="19"/>
      <c r="B16" s="10">
        <f>SUM(B4:B15)</f>
        <v>45714569.769999996</v>
      </c>
      <c r="C16" s="20"/>
      <c r="D16" s="10">
        <f>SUM(D4:D15)</f>
        <v>24700427.819999997</v>
      </c>
      <c r="E16" s="10"/>
      <c r="F16" s="10"/>
      <c r="G16" s="10"/>
      <c r="H16" s="10"/>
      <c r="I16" s="32">
        <f>SUM(I4:I15)</f>
        <v>10458.060000000027</v>
      </c>
    </row>
    <row r="17" spans="2:9" ht="14.4" thickTop="1" x14ac:dyDescent="0.25"/>
    <row r="19" spans="2:9" x14ac:dyDescent="0.25">
      <c r="B19" s="6"/>
      <c r="C19" s="6"/>
      <c r="D19" s="6"/>
      <c r="E19" s="6"/>
      <c r="F19" s="6"/>
      <c r="G19" s="6"/>
      <c r="H19" s="6"/>
      <c r="I19" s="6"/>
    </row>
    <row r="20" spans="2:9" x14ac:dyDescent="0.25">
      <c r="B20" s="3"/>
      <c r="C20" s="3"/>
      <c r="D20" s="3"/>
      <c r="E20" s="3"/>
      <c r="F20" s="3"/>
      <c r="G20" s="3"/>
      <c r="H20" s="3"/>
      <c r="I20" s="3"/>
    </row>
    <row r="21" spans="2:9" x14ac:dyDescent="0.25">
      <c r="B21" s="3"/>
      <c r="C21" s="3"/>
      <c r="D21" s="3"/>
      <c r="E21" s="3"/>
      <c r="F21" s="3"/>
      <c r="G21" s="3"/>
      <c r="H21" s="3"/>
      <c r="I21" s="3"/>
    </row>
    <row r="22" spans="2:9" ht="30.75" customHeight="1" x14ac:dyDescent="0.25">
      <c r="B22" s="3"/>
      <c r="C22" s="3"/>
      <c r="D22" s="3"/>
      <c r="E22" s="3"/>
      <c r="F22" s="3"/>
      <c r="G22" s="3"/>
      <c r="H22" s="3"/>
      <c r="I22" s="3"/>
    </row>
    <row r="23" spans="2:9" ht="28.5" customHeight="1" x14ac:dyDescent="0.25">
      <c r="B23" s="3"/>
      <c r="C23" s="3"/>
      <c r="D23" s="3"/>
      <c r="E23" s="3"/>
      <c r="F23" s="3"/>
      <c r="G23" s="3"/>
      <c r="H23" s="3"/>
      <c r="I23" s="3"/>
    </row>
    <row r="24" spans="2:9" ht="43.5" customHeight="1" x14ac:dyDescent="0.25">
      <c r="I24" s="2"/>
    </row>
    <row r="25" spans="2:9" ht="28.5" customHeight="1" x14ac:dyDescent="0.25">
      <c r="I25" s="2"/>
    </row>
    <row r="26" spans="2:9" x14ac:dyDescent="0.25">
      <c r="I26" s="2"/>
    </row>
    <row r="27" spans="2:9" ht="57" customHeight="1" x14ac:dyDescent="0.25">
      <c r="I27" s="2"/>
    </row>
    <row r="28" spans="2:9" ht="28.5" customHeight="1" x14ac:dyDescent="0.25">
      <c r="I28" s="2"/>
    </row>
    <row r="29" spans="2:9" ht="33.75" customHeight="1" x14ac:dyDescent="0.25">
      <c r="I29" s="2"/>
    </row>
    <row r="30" spans="2:9" x14ac:dyDescent="0.25">
      <c r="I30" s="2"/>
    </row>
    <row r="31" spans="2:9" ht="35.25" customHeight="1" x14ac:dyDescent="0.25"/>
    <row r="32" spans="2:9" ht="31.5" customHeight="1" x14ac:dyDescent="0.25"/>
    <row r="33" spans="9:9" ht="35.25" customHeight="1" x14ac:dyDescent="0.25"/>
    <row r="34" spans="9:9" ht="30.75" customHeight="1" x14ac:dyDescent="0.25"/>
    <row r="35" spans="9:9" ht="27" customHeight="1" x14ac:dyDescent="0.25"/>
    <row r="44" spans="9:9" x14ac:dyDescent="0.25">
      <c r="I44" s="4"/>
    </row>
    <row r="45" spans="9:9" x14ac:dyDescent="0.25">
      <c r="I45" s="4"/>
    </row>
    <row r="46" spans="9:9" x14ac:dyDescent="0.25">
      <c r="I46" s="4"/>
    </row>
    <row r="47" spans="9:9" x14ac:dyDescent="0.25">
      <c r="I47" s="4"/>
    </row>
    <row r="48" spans="9:9" x14ac:dyDescent="0.25">
      <c r="I48" s="4"/>
    </row>
    <row r="49" spans="9:9" x14ac:dyDescent="0.25">
      <c r="I49" s="4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5" scale="54" fitToHeight="2" orientation="landscape" cellComments="asDisplayed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CT148 IESO</vt:lpstr>
    </vt:vector>
  </TitlesOfParts>
  <Company>OEB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Kwan</dc:creator>
  <cp:lastModifiedBy>Heather Dowling</cp:lastModifiedBy>
  <cp:lastPrinted>2018-08-07T21:10:32Z</cp:lastPrinted>
  <dcterms:created xsi:type="dcterms:W3CDTF">2017-05-01T19:29:01Z</dcterms:created>
  <dcterms:modified xsi:type="dcterms:W3CDTF">2018-11-07T14:59:55Z</dcterms:modified>
</cp:coreProperties>
</file>