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4.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drawings/drawing5.xml" ContentType="application/vnd.openxmlformats-officedocument.drawing+xml"/>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6.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drawings/drawing7.xml" ContentType="application/vnd.openxmlformats-officedocument.drawing+xml"/>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codeName="ThisWorkbook" defaultThemeVersion="124226"/>
  <mc:AlternateContent xmlns:mc="http://schemas.openxmlformats.org/markup-compatibility/2006">
    <mc:Choice Requires="x15">
      <x15ac:absPath xmlns:x15ac="http://schemas.microsoft.com/office/spreadsheetml/2010/11/ac" url="N:\Regulatory\OEB\IRM\2019 IRM\NT Power Rate Zone Submission\Appendix\Excel Upload Appendix\"/>
    </mc:Choice>
  </mc:AlternateContent>
  <xr:revisionPtr revIDLastSave="0" documentId="13_ncr:1_{175BC194-96B7-4DEE-83B5-06FF0529E003}" xr6:coauthVersionLast="38" xr6:coauthVersionMax="38" xr10:uidLastSave="{00000000-0000-0000-0000-000000000000}"/>
  <workbookProtection workbookPassword="BE7F" lockStructure="1"/>
  <bookViews>
    <workbookView xWindow="0" yWindow="0" windowWidth="19200" windowHeight="8060" activeTab="7" xr2:uid="{00000000-000D-0000-FFFF-FFFF00000000}"/>
  </bookViews>
  <sheets>
    <sheet name="1. Information Sheet" sheetId="5" r:id="rId1"/>
    <sheet name="List" sheetId="6" state="hidden" r:id="rId2"/>
    <sheet name="1595 Analysis" sheetId="4" state="hidden" r:id="rId3"/>
    <sheet name="1595 2012" sheetId="29" r:id="rId4"/>
    <sheet name="1595 2013" sheetId="57" r:id="rId5"/>
    <sheet name="1595 2014" sheetId="58" r:id="rId6"/>
    <sheet name="1595 2015" sheetId="59" r:id="rId7"/>
    <sheet name="1595 2016" sheetId="60" r:id="rId8"/>
    <sheet name="Classes" sheetId="12" state="hidden" r:id="rId9"/>
  </sheets>
  <externalReferences>
    <externalReference r:id="rId10"/>
    <externalReference r:id="rId11"/>
  </externalReferences>
  <definedNames>
    <definedName name="ListOfLDC">OFFSET(List!$A$1,0,0,COUNTA(List!$A:$A),1)</definedName>
    <definedName name="_xlnm.Print_Area" localSheetId="0">'1. Information Sheet'!$A$1:$M$26</definedName>
    <definedName name="_xlnm.Print_Area" localSheetId="3">'1595 2012'!$A$2:$K$254</definedName>
    <definedName name="_xlnm.Print_Area" localSheetId="4">'1595 2013'!$A$1:$O$255</definedName>
    <definedName name="_xlnm.Print_Area" localSheetId="5">'1595 2014'!$A$1:$K$254</definedName>
    <definedName name="_xlnm.Print_Area" localSheetId="6">'1595 2015'!$A$1:$K$254</definedName>
    <definedName name="_xlnm.Print_Area" localSheetId="7">'1595 2016'!$A$1:$K$255</definedName>
  </definedNames>
  <calcPr calcId="162913"/>
</workbook>
</file>

<file path=xl/calcChain.xml><?xml version="1.0" encoding="utf-8"?>
<calcChain xmlns="http://schemas.openxmlformats.org/spreadsheetml/2006/main">
  <c r="L188" i="57" l="1"/>
  <c r="L187" i="57"/>
  <c r="L186" i="57"/>
  <c r="L185" i="57"/>
  <c r="H188" i="57"/>
  <c r="H187" i="57"/>
  <c r="H186" i="57"/>
  <c r="H185" i="57"/>
  <c r="H184" i="57"/>
  <c r="H183" i="57"/>
  <c r="H182" i="57"/>
  <c r="E188" i="57"/>
  <c r="D188" i="57"/>
  <c r="E187" i="57"/>
  <c r="D187" i="57"/>
  <c r="E186" i="57"/>
  <c r="D186" i="57"/>
  <c r="E185" i="57"/>
  <c r="D185" i="57"/>
  <c r="E184" i="57"/>
  <c r="D184" i="57"/>
  <c r="E183" i="57"/>
  <c r="D183" i="57"/>
  <c r="E182" i="57"/>
  <c r="D182" i="57"/>
  <c r="L184" i="57"/>
  <c r="L183" i="57"/>
  <c r="L182" i="57"/>
  <c r="L130" i="57"/>
  <c r="L129" i="57"/>
  <c r="L128" i="57"/>
  <c r="L127" i="57"/>
  <c r="L126" i="57"/>
  <c r="L125" i="57"/>
  <c r="L124" i="57"/>
  <c r="H130" i="57"/>
  <c r="H129" i="57"/>
  <c r="H128" i="57"/>
  <c r="H127" i="57"/>
  <c r="H126" i="57"/>
  <c r="H125" i="57"/>
  <c r="H124" i="57"/>
  <c r="E130" i="57"/>
  <c r="D130" i="57"/>
  <c r="E129" i="57"/>
  <c r="D129" i="57"/>
  <c r="E128" i="57"/>
  <c r="D128" i="57"/>
  <c r="E127" i="57"/>
  <c r="D127" i="57"/>
  <c r="E126" i="57"/>
  <c r="D126" i="57"/>
  <c r="E125" i="57"/>
  <c r="D125" i="57"/>
  <c r="E124" i="57"/>
  <c r="D124" i="57"/>
  <c r="D101" i="57"/>
  <c r="D100" i="57"/>
  <c r="D99" i="57"/>
  <c r="D98" i="57"/>
  <c r="D231" i="60" l="1"/>
  <c r="M230" i="60"/>
  <c r="N230" i="60" s="1"/>
  <c r="O230" i="60" s="1"/>
  <c r="G230" i="60"/>
  <c r="I230" i="60" s="1"/>
  <c r="F230" i="60"/>
  <c r="M229" i="60"/>
  <c r="N229" i="60" s="1"/>
  <c r="O229" i="60" s="1"/>
  <c r="G229" i="60"/>
  <c r="I229" i="60" s="1"/>
  <c r="F229" i="60"/>
  <c r="M228" i="60"/>
  <c r="N228" i="60" s="1"/>
  <c r="O228" i="60" s="1"/>
  <c r="G228" i="60"/>
  <c r="I228" i="60" s="1"/>
  <c r="F228" i="60"/>
  <c r="M227" i="60"/>
  <c r="N227" i="60" s="1"/>
  <c r="O227" i="60" s="1"/>
  <c r="G227" i="60"/>
  <c r="I227" i="60" s="1"/>
  <c r="F227" i="60"/>
  <c r="M226" i="60"/>
  <c r="N226" i="60" s="1"/>
  <c r="O226" i="60" s="1"/>
  <c r="G226" i="60"/>
  <c r="I226" i="60" s="1"/>
  <c r="F226" i="60"/>
  <c r="M225" i="60"/>
  <c r="N225" i="60" s="1"/>
  <c r="O225" i="60" s="1"/>
  <c r="G225" i="60"/>
  <c r="I225" i="60" s="1"/>
  <c r="F225" i="60"/>
  <c r="N224" i="60"/>
  <c r="O224" i="60" s="1"/>
  <c r="M224" i="60"/>
  <c r="G224" i="60"/>
  <c r="I224" i="60" s="1"/>
  <c r="F224" i="60"/>
  <c r="M223" i="60"/>
  <c r="N223" i="60" s="1"/>
  <c r="O223" i="60" s="1"/>
  <c r="G223" i="60"/>
  <c r="I223" i="60" s="1"/>
  <c r="F223" i="60"/>
  <c r="M222" i="60"/>
  <c r="N222" i="60" s="1"/>
  <c r="O222" i="60" s="1"/>
  <c r="I222" i="60"/>
  <c r="G222" i="60"/>
  <c r="F222" i="60"/>
  <c r="M221" i="60"/>
  <c r="N221" i="60" s="1"/>
  <c r="O221" i="60" s="1"/>
  <c r="G221" i="60"/>
  <c r="I221" i="60" s="1"/>
  <c r="F221" i="60"/>
  <c r="M220" i="60"/>
  <c r="N220" i="60" s="1"/>
  <c r="O220" i="60" s="1"/>
  <c r="G220" i="60"/>
  <c r="I220" i="60" s="1"/>
  <c r="F220" i="60"/>
  <c r="M219" i="60"/>
  <c r="N219" i="60" s="1"/>
  <c r="O219" i="60" s="1"/>
  <c r="G219" i="60"/>
  <c r="I219" i="60" s="1"/>
  <c r="F219" i="60"/>
  <c r="M218" i="60"/>
  <c r="N218" i="60" s="1"/>
  <c r="O218" i="60" s="1"/>
  <c r="G218" i="60"/>
  <c r="I218" i="60" s="1"/>
  <c r="F218" i="60"/>
  <c r="M217" i="60"/>
  <c r="N217" i="60" s="1"/>
  <c r="O217" i="60" s="1"/>
  <c r="G217" i="60"/>
  <c r="I217" i="60" s="1"/>
  <c r="F217" i="60"/>
  <c r="N216" i="60"/>
  <c r="O216" i="60" s="1"/>
  <c r="M216" i="60"/>
  <c r="G216" i="60"/>
  <c r="I216" i="60" s="1"/>
  <c r="F216" i="60"/>
  <c r="M215" i="60"/>
  <c r="N215" i="60" s="1"/>
  <c r="O215" i="60" s="1"/>
  <c r="G215" i="60"/>
  <c r="I215" i="60" s="1"/>
  <c r="F215" i="60"/>
  <c r="M214" i="60"/>
  <c r="N214" i="60" s="1"/>
  <c r="O214" i="60" s="1"/>
  <c r="I214" i="60"/>
  <c r="G214" i="60"/>
  <c r="F214" i="60"/>
  <c r="M213" i="60"/>
  <c r="N213" i="60" s="1"/>
  <c r="O213" i="60" s="1"/>
  <c r="G213" i="60"/>
  <c r="I213" i="60" s="1"/>
  <c r="F213" i="60"/>
  <c r="M212" i="60"/>
  <c r="N212" i="60" s="1"/>
  <c r="O212" i="60" s="1"/>
  <c r="G212" i="60"/>
  <c r="I212" i="60" s="1"/>
  <c r="F212" i="60"/>
  <c r="M211" i="60"/>
  <c r="N211" i="60" s="1"/>
  <c r="O211" i="60" s="1"/>
  <c r="G211" i="60"/>
  <c r="I211" i="60" s="1"/>
  <c r="F211" i="60"/>
  <c r="D202" i="60"/>
  <c r="M201" i="60"/>
  <c r="N201" i="60" s="1"/>
  <c r="O201" i="60" s="1"/>
  <c r="G201" i="60"/>
  <c r="I201" i="60" s="1"/>
  <c r="F201" i="60"/>
  <c r="J201" i="60" s="1"/>
  <c r="K201" i="60" s="1"/>
  <c r="M200" i="60"/>
  <c r="N200" i="60" s="1"/>
  <c r="O200" i="60" s="1"/>
  <c r="G200" i="60"/>
  <c r="I200" i="60" s="1"/>
  <c r="F200" i="60"/>
  <c r="J200" i="60" s="1"/>
  <c r="K200" i="60" s="1"/>
  <c r="M199" i="60"/>
  <c r="N199" i="60" s="1"/>
  <c r="O199" i="60" s="1"/>
  <c r="G199" i="60"/>
  <c r="I199" i="60" s="1"/>
  <c r="F199" i="60"/>
  <c r="M198" i="60"/>
  <c r="N198" i="60" s="1"/>
  <c r="O198" i="60" s="1"/>
  <c r="G198" i="60"/>
  <c r="I198" i="60" s="1"/>
  <c r="F198" i="60"/>
  <c r="M197" i="60"/>
  <c r="N197" i="60" s="1"/>
  <c r="O197" i="60" s="1"/>
  <c r="G197" i="60"/>
  <c r="I197" i="60" s="1"/>
  <c r="F197" i="60"/>
  <c r="J197" i="60" s="1"/>
  <c r="K197" i="60" s="1"/>
  <c r="M196" i="60"/>
  <c r="N196" i="60" s="1"/>
  <c r="O196" i="60" s="1"/>
  <c r="G196" i="60"/>
  <c r="I196" i="60" s="1"/>
  <c r="F196" i="60"/>
  <c r="J196" i="60" s="1"/>
  <c r="K196" i="60" s="1"/>
  <c r="M195" i="60"/>
  <c r="N195" i="60" s="1"/>
  <c r="O195" i="60" s="1"/>
  <c r="G195" i="60"/>
  <c r="I195" i="60" s="1"/>
  <c r="F195" i="60"/>
  <c r="M194" i="60"/>
  <c r="N194" i="60" s="1"/>
  <c r="O194" i="60" s="1"/>
  <c r="G194" i="60"/>
  <c r="I194" i="60" s="1"/>
  <c r="F194" i="60"/>
  <c r="M193" i="60"/>
  <c r="N193" i="60" s="1"/>
  <c r="O193" i="60" s="1"/>
  <c r="G193" i="60"/>
  <c r="I193" i="60" s="1"/>
  <c r="F193" i="60"/>
  <c r="J193" i="60" s="1"/>
  <c r="K193" i="60" s="1"/>
  <c r="M192" i="60"/>
  <c r="N192" i="60" s="1"/>
  <c r="O192" i="60" s="1"/>
  <c r="G192" i="60"/>
  <c r="I192" i="60" s="1"/>
  <c r="F192" i="60"/>
  <c r="J192" i="60" s="1"/>
  <c r="K192" i="60" s="1"/>
  <c r="M191" i="60"/>
  <c r="N191" i="60" s="1"/>
  <c r="O191" i="60" s="1"/>
  <c r="G191" i="60"/>
  <c r="I191" i="60" s="1"/>
  <c r="F191" i="60"/>
  <c r="M190" i="60"/>
  <c r="N190" i="60" s="1"/>
  <c r="O190" i="60" s="1"/>
  <c r="G190" i="60"/>
  <c r="I190" i="60" s="1"/>
  <c r="F190" i="60"/>
  <c r="M189" i="60"/>
  <c r="N189" i="60" s="1"/>
  <c r="O189" i="60" s="1"/>
  <c r="G189" i="60"/>
  <c r="I189" i="60" s="1"/>
  <c r="F189" i="60"/>
  <c r="J189" i="60" s="1"/>
  <c r="K189" i="60" s="1"/>
  <c r="M188" i="60"/>
  <c r="N188" i="60" s="1"/>
  <c r="O188" i="60" s="1"/>
  <c r="G188" i="60"/>
  <c r="I188" i="60" s="1"/>
  <c r="F188" i="60"/>
  <c r="J188" i="60" s="1"/>
  <c r="K188" i="60" s="1"/>
  <c r="M187" i="60"/>
  <c r="N187" i="60" s="1"/>
  <c r="O187" i="60" s="1"/>
  <c r="G187" i="60"/>
  <c r="I187" i="60" s="1"/>
  <c r="F187" i="60"/>
  <c r="M186" i="60"/>
  <c r="N186" i="60" s="1"/>
  <c r="O186" i="60" s="1"/>
  <c r="G186" i="60"/>
  <c r="I186" i="60" s="1"/>
  <c r="F186" i="60"/>
  <c r="M185" i="60"/>
  <c r="N185" i="60" s="1"/>
  <c r="O185" i="60" s="1"/>
  <c r="G185" i="60"/>
  <c r="I185" i="60" s="1"/>
  <c r="F185" i="60"/>
  <c r="J185" i="60" s="1"/>
  <c r="K185" i="60" s="1"/>
  <c r="M184" i="60"/>
  <c r="N184" i="60" s="1"/>
  <c r="O184" i="60" s="1"/>
  <c r="G184" i="60"/>
  <c r="I184" i="60" s="1"/>
  <c r="F184" i="60"/>
  <c r="J184" i="60" s="1"/>
  <c r="K184" i="60" s="1"/>
  <c r="M183" i="60"/>
  <c r="N183" i="60" s="1"/>
  <c r="O183" i="60" s="1"/>
  <c r="G183" i="60"/>
  <c r="I183" i="60" s="1"/>
  <c r="F183" i="60"/>
  <c r="M182" i="60"/>
  <c r="N182" i="60" s="1"/>
  <c r="O182" i="60" s="1"/>
  <c r="G182" i="60"/>
  <c r="I182" i="60" s="1"/>
  <c r="F182" i="60"/>
  <c r="D173" i="60"/>
  <c r="M172" i="60"/>
  <c r="N172" i="60" s="1"/>
  <c r="O172" i="60" s="1"/>
  <c r="G172" i="60"/>
  <c r="I172" i="60" s="1"/>
  <c r="F172" i="60"/>
  <c r="M171" i="60"/>
  <c r="N171" i="60" s="1"/>
  <c r="O171" i="60" s="1"/>
  <c r="G171" i="60"/>
  <c r="I171" i="60" s="1"/>
  <c r="F171" i="60"/>
  <c r="M170" i="60"/>
  <c r="N170" i="60" s="1"/>
  <c r="O170" i="60" s="1"/>
  <c r="G170" i="60"/>
  <c r="I170" i="60" s="1"/>
  <c r="F170" i="60"/>
  <c r="M169" i="60"/>
  <c r="N169" i="60" s="1"/>
  <c r="O169" i="60" s="1"/>
  <c r="G169" i="60"/>
  <c r="I169" i="60" s="1"/>
  <c r="F169" i="60"/>
  <c r="M168" i="60"/>
  <c r="N168" i="60" s="1"/>
  <c r="O168" i="60" s="1"/>
  <c r="G168" i="60"/>
  <c r="I168" i="60" s="1"/>
  <c r="F168" i="60"/>
  <c r="M167" i="60"/>
  <c r="N167" i="60" s="1"/>
  <c r="O167" i="60" s="1"/>
  <c r="G167" i="60"/>
  <c r="I167" i="60" s="1"/>
  <c r="F167" i="60"/>
  <c r="M166" i="60"/>
  <c r="N166" i="60" s="1"/>
  <c r="O166" i="60" s="1"/>
  <c r="G166" i="60"/>
  <c r="I166" i="60" s="1"/>
  <c r="F166" i="60"/>
  <c r="M165" i="60"/>
  <c r="N165" i="60" s="1"/>
  <c r="O165" i="60" s="1"/>
  <c r="G165" i="60"/>
  <c r="I165" i="60" s="1"/>
  <c r="F165" i="60"/>
  <c r="M164" i="60"/>
  <c r="N164" i="60" s="1"/>
  <c r="O164" i="60" s="1"/>
  <c r="G164" i="60"/>
  <c r="I164" i="60" s="1"/>
  <c r="F164" i="60"/>
  <c r="M163" i="60"/>
  <c r="N163" i="60" s="1"/>
  <c r="O163" i="60" s="1"/>
  <c r="G163" i="60"/>
  <c r="I163" i="60" s="1"/>
  <c r="F163" i="60"/>
  <c r="M162" i="60"/>
  <c r="N162" i="60" s="1"/>
  <c r="O162" i="60" s="1"/>
  <c r="G162" i="60"/>
  <c r="I162" i="60" s="1"/>
  <c r="F162" i="60"/>
  <c r="M161" i="60"/>
  <c r="N161" i="60" s="1"/>
  <c r="O161" i="60" s="1"/>
  <c r="G161" i="60"/>
  <c r="I161" i="60" s="1"/>
  <c r="F161" i="60"/>
  <c r="M160" i="60"/>
  <c r="N160" i="60" s="1"/>
  <c r="O160" i="60" s="1"/>
  <c r="G160" i="60"/>
  <c r="I160" i="60" s="1"/>
  <c r="F160" i="60"/>
  <c r="M159" i="60"/>
  <c r="N159" i="60" s="1"/>
  <c r="O159" i="60" s="1"/>
  <c r="G159" i="60"/>
  <c r="I159" i="60" s="1"/>
  <c r="F159" i="60"/>
  <c r="M158" i="60"/>
  <c r="N158" i="60" s="1"/>
  <c r="O158" i="60" s="1"/>
  <c r="G158" i="60"/>
  <c r="I158" i="60" s="1"/>
  <c r="F158" i="60"/>
  <c r="M157" i="60"/>
  <c r="N157" i="60" s="1"/>
  <c r="O157" i="60" s="1"/>
  <c r="G157" i="60"/>
  <c r="I157" i="60" s="1"/>
  <c r="F157" i="60"/>
  <c r="M156" i="60"/>
  <c r="N156" i="60" s="1"/>
  <c r="O156" i="60" s="1"/>
  <c r="G156" i="60"/>
  <c r="I156" i="60" s="1"/>
  <c r="F156" i="60"/>
  <c r="M155" i="60"/>
  <c r="N155" i="60" s="1"/>
  <c r="O155" i="60" s="1"/>
  <c r="G155" i="60"/>
  <c r="I155" i="60" s="1"/>
  <c r="F155" i="60"/>
  <c r="M154" i="60"/>
  <c r="N154" i="60" s="1"/>
  <c r="O154" i="60" s="1"/>
  <c r="G154" i="60"/>
  <c r="I154" i="60" s="1"/>
  <c r="F154" i="60"/>
  <c r="M153" i="60"/>
  <c r="N153" i="60" s="1"/>
  <c r="O153" i="60" s="1"/>
  <c r="G153" i="60"/>
  <c r="I153" i="60" s="1"/>
  <c r="F153" i="60"/>
  <c r="D144" i="60"/>
  <c r="M143" i="60"/>
  <c r="N143" i="60" s="1"/>
  <c r="O143" i="60" s="1"/>
  <c r="G143" i="60"/>
  <c r="I143" i="60" s="1"/>
  <c r="F143" i="60"/>
  <c r="M142" i="60"/>
  <c r="N142" i="60" s="1"/>
  <c r="O142" i="60" s="1"/>
  <c r="G142" i="60"/>
  <c r="I142" i="60" s="1"/>
  <c r="F142" i="60"/>
  <c r="M141" i="60"/>
  <c r="N141" i="60" s="1"/>
  <c r="O141" i="60" s="1"/>
  <c r="G141" i="60"/>
  <c r="I141" i="60" s="1"/>
  <c r="F141" i="60"/>
  <c r="J141" i="60" s="1"/>
  <c r="K141" i="60" s="1"/>
  <c r="M140" i="60"/>
  <c r="N140" i="60" s="1"/>
  <c r="O140" i="60" s="1"/>
  <c r="G140" i="60"/>
  <c r="I140" i="60" s="1"/>
  <c r="F140" i="60"/>
  <c r="O139" i="60"/>
  <c r="M139" i="60"/>
  <c r="N139" i="60" s="1"/>
  <c r="G139" i="60"/>
  <c r="I139" i="60" s="1"/>
  <c r="F139" i="60"/>
  <c r="J139" i="60" s="1"/>
  <c r="K139" i="60" s="1"/>
  <c r="M138" i="60"/>
  <c r="N138" i="60" s="1"/>
  <c r="O138" i="60" s="1"/>
  <c r="G138" i="60"/>
  <c r="I138" i="60" s="1"/>
  <c r="F138" i="60"/>
  <c r="M137" i="60"/>
  <c r="N137" i="60" s="1"/>
  <c r="O137" i="60" s="1"/>
  <c r="G137" i="60"/>
  <c r="I137" i="60" s="1"/>
  <c r="F137" i="60"/>
  <c r="J137" i="60" s="1"/>
  <c r="K137" i="60" s="1"/>
  <c r="M136" i="60"/>
  <c r="N136" i="60" s="1"/>
  <c r="O136" i="60" s="1"/>
  <c r="G136" i="60"/>
  <c r="I136" i="60" s="1"/>
  <c r="F136" i="60"/>
  <c r="M135" i="60"/>
  <c r="N135" i="60" s="1"/>
  <c r="O135" i="60" s="1"/>
  <c r="G135" i="60"/>
  <c r="I135" i="60" s="1"/>
  <c r="F135" i="60"/>
  <c r="J135" i="60" s="1"/>
  <c r="K135" i="60" s="1"/>
  <c r="M134" i="60"/>
  <c r="N134" i="60" s="1"/>
  <c r="O134" i="60" s="1"/>
  <c r="G134" i="60"/>
  <c r="I134" i="60" s="1"/>
  <c r="F134" i="60"/>
  <c r="M133" i="60"/>
  <c r="N133" i="60" s="1"/>
  <c r="O133" i="60" s="1"/>
  <c r="G133" i="60"/>
  <c r="I133" i="60" s="1"/>
  <c r="F133" i="60"/>
  <c r="J133" i="60" s="1"/>
  <c r="K133" i="60" s="1"/>
  <c r="M132" i="60"/>
  <c r="N132" i="60" s="1"/>
  <c r="O132" i="60" s="1"/>
  <c r="G132" i="60"/>
  <c r="I132" i="60" s="1"/>
  <c r="F132" i="60"/>
  <c r="M131" i="60"/>
  <c r="N131" i="60" s="1"/>
  <c r="O131" i="60" s="1"/>
  <c r="G131" i="60"/>
  <c r="I131" i="60" s="1"/>
  <c r="F131" i="60"/>
  <c r="J131" i="60" s="1"/>
  <c r="K131" i="60" s="1"/>
  <c r="M130" i="60"/>
  <c r="N130" i="60" s="1"/>
  <c r="O130" i="60" s="1"/>
  <c r="G130" i="60"/>
  <c r="I130" i="60" s="1"/>
  <c r="F130" i="60"/>
  <c r="M129" i="60"/>
  <c r="N129" i="60" s="1"/>
  <c r="O129" i="60" s="1"/>
  <c r="G129" i="60"/>
  <c r="I129" i="60" s="1"/>
  <c r="F129" i="60"/>
  <c r="J129" i="60" s="1"/>
  <c r="K129" i="60" s="1"/>
  <c r="M128" i="60"/>
  <c r="N128" i="60" s="1"/>
  <c r="O128" i="60" s="1"/>
  <c r="G128" i="60"/>
  <c r="I128" i="60" s="1"/>
  <c r="F128" i="60"/>
  <c r="M127" i="60"/>
  <c r="N127" i="60" s="1"/>
  <c r="O127" i="60" s="1"/>
  <c r="G127" i="60"/>
  <c r="I127" i="60" s="1"/>
  <c r="F127" i="60"/>
  <c r="M126" i="60"/>
  <c r="N126" i="60" s="1"/>
  <c r="O126" i="60" s="1"/>
  <c r="G126" i="60"/>
  <c r="I126" i="60" s="1"/>
  <c r="F126" i="60"/>
  <c r="M125" i="60"/>
  <c r="N125" i="60" s="1"/>
  <c r="O125" i="60" s="1"/>
  <c r="G125" i="60"/>
  <c r="I125" i="60" s="1"/>
  <c r="F125" i="60"/>
  <c r="M124" i="60"/>
  <c r="N124" i="60" s="1"/>
  <c r="O124" i="60" s="1"/>
  <c r="G124" i="60"/>
  <c r="I124" i="60" s="1"/>
  <c r="F124" i="60"/>
  <c r="D115" i="60"/>
  <c r="M114" i="60"/>
  <c r="N114" i="60" s="1"/>
  <c r="O114" i="60" s="1"/>
  <c r="G114" i="60"/>
  <c r="I114" i="60" s="1"/>
  <c r="F114" i="60"/>
  <c r="M113" i="60"/>
  <c r="N113" i="60" s="1"/>
  <c r="O113" i="60" s="1"/>
  <c r="G113" i="60"/>
  <c r="I113" i="60" s="1"/>
  <c r="F113" i="60"/>
  <c r="M112" i="60"/>
  <c r="N112" i="60" s="1"/>
  <c r="O112" i="60" s="1"/>
  <c r="G112" i="60"/>
  <c r="I112" i="60" s="1"/>
  <c r="F112" i="60"/>
  <c r="M111" i="60"/>
  <c r="N111" i="60" s="1"/>
  <c r="O111" i="60" s="1"/>
  <c r="G111" i="60"/>
  <c r="I111" i="60" s="1"/>
  <c r="F111" i="60"/>
  <c r="M110" i="60"/>
  <c r="N110" i="60" s="1"/>
  <c r="O110" i="60" s="1"/>
  <c r="G110" i="60"/>
  <c r="I110" i="60" s="1"/>
  <c r="F110" i="60"/>
  <c r="M109" i="60"/>
  <c r="N109" i="60" s="1"/>
  <c r="O109" i="60" s="1"/>
  <c r="G109" i="60"/>
  <c r="I109" i="60" s="1"/>
  <c r="F109" i="60"/>
  <c r="M108" i="60"/>
  <c r="N108" i="60" s="1"/>
  <c r="O108" i="60" s="1"/>
  <c r="G108" i="60"/>
  <c r="I108" i="60" s="1"/>
  <c r="F108" i="60"/>
  <c r="M107" i="60"/>
  <c r="N107" i="60" s="1"/>
  <c r="O107" i="60" s="1"/>
  <c r="G107" i="60"/>
  <c r="I107" i="60" s="1"/>
  <c r="F107" i="60"/>
  <c r="M106" i="60"/>
  <c r="N106" i="60" s="1"/>
  <c r="O106" i="60" s="1"/>
  <c r="G106" i="60"/>
  <c r="I106" i="60" s="1"/>
  <c r="F106" i="60"/>
  <c r="M105" i="60"/>
  <c r="N105" i="60" s="1"/>
  <c r="O105" i="60" s="1"/>
  <c r="G105" i="60"/>
  <c r="I105" i="60" s="1"/>
  <c r="F105" i="60"/>
  <c r="M104" i="60"/>
  <c r="N104" i="60" s="1"/>
  <c r="O104" i="60" s="1"/>
  <c r="G104" i="60"/>
  <c r="I104" i="60" s="1"/>
  <c r="F104" i="60"/>
  <c r="M103" i="60"/>
  <c r="N103" i="60" s="1"/>
  <c r="O103" i="60" s="1"/>
  <c r="G103" i="60"/>
  <c r="I103" i="60" s="1"/>
  <c r="F103" i="60"/>
  <c r="M102" i="60"/>
  <c r="N102" i="60" s="1"/>
  <c r="O102" i="60" s="1"/>
  <c r="G102" i="60"/>
  <c r="I102" i="60" s="1"/>
  <c r="F102" i="60"/>
  <c r="M101" i="60"/>
  <c r="N101" i="60" s="1"/>
  <c r="O101" i="60" s="1"/>
  <c r="G101" i="60"/>
  <c r="I101" i="60" s="1"/>
  <c r="F101" i="60"/>
  <c r="M100" i="60"/>
  <c r="N100" i="60" s="1"/>
  <c r="O100" i="60" s="1"/>
  <c r="G100" i="60"/>
  <c r="I100" i="60" s="1"/>
  <c r="F100" i="60"/>
  <c r="M99" i="60"/>
  <c r="N99" i="60" s="1"/>
  <c r="O99" i="60" s="1"/>
  <c r="G99" i="60"/>
  <c r="I99" i="60" s="1"/>
  <c r="F99" i="60"/>
  <c r="M98" i="60"/>
  <c r="N98" i="60" s="1"/>
  <c r="O98" i="60" s="1"/>
  <c r="G98" i="60"/>
  <c r="I98" i="60" s="1"/>
  <c r="F98" i="60"/>
  <c r="M97" i="60"/>
  <c r="N97" i="60" s="1"/>
  <c r="O97" i="60" s="1"/>
  <c r="G97" i="60"/>
  <c r="I97" i="60" s="1"/>
  <c r="F97" i="60"/>
  <c r="M96" i="60"/>
  <c r="N96" i="60" s="1"/>
  <c r="O96" i="60" s="1"/>
  <c r="G96" i="60"/>
  <c r="I96" i="60" s="1"/>
  <c r="F96" i="60"/>
  <c r="M95" i="60"/>
  <c r="N95" i="60" s="1"/>
  <c r="O95" i="60" s="1"/>
  <c r="G95" i="60"/>
  <c r="I95" i="60" s="1"/>
  <c r="F95" i="60"/>
  <c r="D86" i="60"/>
  <c r="M85" i="60"/>
  <c r="N85" i="60" s="1"/>
  <c r="O85" i="60" s="1"/>
  <c r="G85" i="60"/>
  <c r="I85" i="60" s="1"/>
  <c r="F85" i="60"/>
  <c r="M84" i="60"/>
  <c r="N84" i="60" s="1"/>
  <c r="O84" i="60" s="1"/>
  <c r="G84" i="60"/>
  <c r="I84" i="60" s="1"/>
  <c r="F84" i="60"/>
  <c r="M83" i="60"/>
  <c r="N83" i="60" s="1"/>
  <c r="O83" i="60" s="1"/>
  <c r="G83" i="60"/>
  <c r="I83" i="60" s="1"/>
  <c r="F83" i="60"/>
  <c r="M82" i="60"/>
  <c r="N82" i="60" s="1"/>
  <c r="O82" i="60" s="1"/>
  <c r="G82" i="60"/>
  <c r="I82" i="60" s="1"/>
  <c r="F82" i="60"/>
  <c r="M81" i="60"/>
  <c r="N81" i="60" s="1"/>
  <c r="O81" i="60" s="1"/>
  <c r="G81" i="60"/>
  <c r="I81" i="60" s="1"/>
  <c r="F81" i="60"/>
  <c r="M80" i="60"/>
  <c r="N80" i="60" s="1"/>
  <c r="O80" i="60" s="1"/>
  <c r="G80" i="60"/>
  <c r="I80" i="60" s="1"/>
  <c r="F80" i="60"/>
  <c r="M79" i="60"/>
  <c r="N79" i="60" s="1"/>
  <c r="O79" i="60" s="1"/>
  <c r="G79" i="60"/>
  <c r="I79" i="60" s="1"/>
  <c r="F79" i="60"/>
  <c r="M78" i="60"/>
  <c r="N78" i="60" s="1"/>
  <c r="O78" i="60" s="1"/>
  <c r="G78" i="60"/>
  <c r="I78" i="60" s="1"/>
  <c r="F78" i="60"/>
  <c r="M77" i="60"/>
  <c r="N77" i="60" s="1"/>
  <c r="O77" i="60" s="1"/>
  <c r="G77" i="60"/>
  <c r="I77" i="60" s="1"/>
  <c r="F77" i="60"/>
  <c r="M76" i="60"/>
  <c r="N76" i="60" s="1"/>
  <c r="O76" i="60" s="1"/>
  <c r="G76" i="60"/>
  <c r="I76" i="60" s="1"/>
  <c r="F76" i="60"/>
  <c r="M75" i="60"/>
  <c r="N75" i="60" s="1"/>
  <c r="O75" i="60" s="1"/>
  <c r="G75" i="60"/>
  <c r="I75" i="60" s="1"/>
  <c r="F75" i="60"/>
  <c r="M74" i="60"/>
  <c r="N74" i="60" s="1"/>
  <c r="O74" i="60" s="1"/>
  <c r="G74" i="60"/>
  <c r="I74" i="60" s="1"/>
  <c r="F74" i="60"/>
  <c r="M73" i="60"/>
  <c r="N73" i="60" s="1"/>
  <c r="O73" i="60" s="1"/>
  <c r="G73" i="60"/>
  <c r="I73" i="60" s="1"/>
  <c r="F73" i="60"/>
  <c r="M72" i="60"/>
  <c r="N72" i="60" s="1"/>
  <c r="O72" i="60" s="1"/>
  <c r="G72" i="60"/>
  <c r="I72" i="60" s="1"/>
  <c r="F72" i="60"/>
  <c r="M71" i="60"/>
  <c r="N71" i="60" s="1"/>
  <c r="O71" i="60" s="1"/>
  <c r="G71" i="60"/>
  <c r="I71" i="60" s="1"/>
  <c r="F71" i="60"/>
  <c r="M70" i="60"/>
  <c r="N70" i="60" s="1"/>
  <c r="O70" i="60" s="1"/>
  <c r="G70" i="60"/>
  <c r="I70" i="60" s="1"/>
  <c r="F70" i="60"/>
  <c r="M69" i="60"/>
  <c r="N69" i="60" s="1"/>
  <c r="O69" i="60" s="1"/>
  <c r="G69" i="60"/>
  <c r="I69" i="60" s="1"/>
  <c r="F69" i="60"/>
  <c r="M68" i="60"/>
  <c r="N68" i="60" s="1"/>
  <c r="O68" i="60" s="1"/>
  <c r="G68" i="60"/>
  <c r="I68" i="60" s="1"/>
  <c r="F68" i="60"/>
  <c r="M67" i="60"/>
  <c r="N67" i="60" s="1"/>
  <c r="O67" i="60" s="1"/>
  <c r="G67" i="60"/>
  <c r="I67" i="60" s="1"/>
  <c r="F67" i="60"/>
  <c r="M66" i="60"/>
  <c r="N66" i="60" s="1"/>
  <c r="O66" i="60" s="1"/>
  <c r="G66" i="60"/>
  <c r="I66" i="60" s="1"/>
  <c r="F66" i="60"/>
  <c r="D57" i="60"/>
  <c r="M56" i="60"/>
  <c r="N56" i="60" s="1"/>
  <c r="O56" i="60" s="1"/>
  <c r="G56" i="60"/>
  <c r="I56" i="60" s="1"/>
  <c r="F56" i="60"/>
  <c r="M55" i="60"/>
  <c r="N55" i="60" s="1"/>
  <c r="O55" i="60" s="1"/>
  <c r="G55" i="60"/>
  <c r="I55" i="60" s="1"/>
  <c r="F55" i="60"/>
  <c r="M54" i="60"/>
  <c r="N54" i="60" s="1"/>
  <c r="O54" i="60" s="1"/>
  <c r="G54" i="60"/>
  <c r="I54" i="60" s="1"/>
  <c r="F54" i="60"/>
  <c r="N53" i="60"/>
  <c r="O53" i="60" s="1"/>
  <c r="M53" i="60"/>
  <c r="G53" i="60"/>
  <c r="I53" i="60" s="1"/>
  <c r="F53" i="60"/>
  <c r="M52" i="60"/>
  <c r="N52" i="60" s="1"/>
  <c r="O52" i="60" s="1"/>
  <c r="G52" i="60"/>
  <c r="I52" i="60" s="1"/>
  <c r="F52" i="60"/>
  <c r="M51" i="60"/>
  <c r="N51" i="60" s="1"/>
  <c r="O51" i="60" s="1"/>
  <c r="I51" i="60"/>
  <c r="G51" i="60"/>
  <c r="F51" i="60"/>
  <c r="M50" i="60"/>
  <c r="N50" i="60" s="1"/>
  <c r="O50" i="60" s="1"/>
  <c r="G50" i="60"/>
  <c r="I50" i="60" s="1"/>
  <c r="F50" i="60"/>
  <c r="M49" i="60"/>
  <c r="N49" i="60" s="1"/>
  <c r="O49" i="60" s="1"/>
  <c r="G49" i="60"/>
  <c r="I49" i="60" s="1"/>
  <c r="F49" i="60"/>
  <c r="M48" i="60"/>
  <c r="N48" i="60" s="1"/>
  <c r="O48" i="60" s="1"/>
  <c r="G48" i="60"/>
  <c r="I48" i="60" s="1"/>
  <c r="F48" i="60"/>
  <c r="M47" i="60"/>
  <c r="N47" i="60" s="1"/>
  <c r="O47" i="60" s="1"/>
  <c r="G47" i="60"/>
  <c r="I47" i="60" s="1"/>
  <c r="F47" i="60"/>
  <c r="M46" i="60"/>
  <c r="N46" i="60" s="1"/>
  <c r="O46" i="60" s="1"/>
  <c r="G46" i="60"/>
  <c r="I46" i="60" s="1"/>
  <c r="F46" i="60"/>
  <c r="N45" i="60"/>
  <c r="O45" i="60" s="1"/>
  <c r="M45" i="60"/>
  <c r="G45" i="60"/>
  <c r="I45" i="60" s="1"/>
  <c r="F45" i="60"/>
  <c r="M44" i="60"/>
  <c r="N44" i="60" s="1"/>
  <c r="O44" i="60" s="1"/>
  <c r="G44" i="60"/>
  <c r="I44" i="60" s="1"/>
  <c r="F44" i="60"/>
  <c r="M43" i="60"/>
  <c r="N43" i="60" s="1"/>
  <c r="O43" i="60" s="1"/>
  <c r="I43" i="60"/>
  <c r="G43" i="60"/>
  <c r="F43" i="60"/>
  <c r="M42" i="60"/>
  <c r="N42" i="60" s="1"/>
  <c r="O42" i="60" s="1"/>
  <c r="G42" i="60"/>
  <c r="I42" i="60" s="1"/>
  <c r="F42" i="60"/>
  <c r="M41" i="60"/>
  <c r="N41" i="60" s="1"/>
  <c r="O41" i="60" s="1"/>
  <c r="G41" i="60"/>
  <c r="I41" i="60" s="1"/>
  <c r="F41" i="60"/>
  <c r="M40" i="60"/>
  <c r="N40" i="60" s="1"/>
  <c r="O40" i="60" s="1"/>
  <c r="G40" i="60"/>
  <c r="I40" i="60" s="1"/>
  <c r="F40" i="60"/>
  <c r="M39" i="60"/>
  <c r="N39" i="60" s="1"/>
  <c r="O39" i="60" s="1"/>
  <c r="G39" i="60"/>
  <c r="I39" i="60" s="1"/>
  <c r="F39" i="60"/>
  <c r="M38" i="60"/>
  <c r="N38" i="60" s="1"/>
  <c r="O38" i="60" s="1"/>
  <c r="G38" i="60"/>
  <c r="I38" i="60" s="1"/>
  <c r="F38" i="60"/>
  <c r="N37" i="60"/>
  <c r="O37" i="60" s="1"/>
  <c r="M37" i="60"/>
  <c r="G37" i="60"/>
  <c r="I37" i="60" s="1"/>
  <c r="F37" i="60"/>
  <c r="I15" i="60"/>
  <c r="G15" i="60"/>
  <c r="E15" i="60"/>
  <c r="D15" i="60"/>
  <c r="F14" i="60"/>
  <c r="H14" i="60" s="1"/>
  <c r="J14" i="60" s="1"/>
  <c r="F13" i="60"/>
  <c r="D231" i="59"/>
  <c r="M230" i="59"/>
  <c r="N230" i="59" s="1"/>
  <c r="O230" i="59" s="1"/>
  <c r="G230" i="59"/>
  <c r="I230" i="59" s="1"/>
  <c r="F230" i="59"/>
  <c r="M229" i="59"/>
  <c r="N229" i="59" s="1"/>
  <c r="O229" i="59" s="1"/>
  <c r="G229" i="59"/>
  <c r="I229" i="59" s="1"/>
  <c r="F229" i="59"/>
  <c r="M228" i="59"/>
  <c r="N228" i="59" s="1"/>
  <c r="O228" i="59" s="1"/>
  <c r="G228" i="59"/>
  <c r="I228" i="59" s="1"/>
  <c r="F228" i="59"/>
  <c r="M227" i="59"/>
  <c r="N227" i="59" s="1"/>
  <c r="O227" i="59" s="1"/>
  <c r="G227" i="59"/>
  <c r="I227" i="59" s="1"/>
  <c r="F227" i="59"/>
  <c r="M226" i="59"/>
  <c r="N226" i="59" s="1"/>
  <c r="O226" i="59" s="1"/>
  <c r="G226" i="59"/>
  <c r="I226" i="59" s="1"/>
  <c r="F226" i="59"/>
  <c r="M225" i="59"/>
  <c r="N225" i="59" s="1"/>
  <c r="O225" i="59" s="1"/>
  <c r="G225" i="59"/>
  <c r="I225" i="59" s="1"/>
  <c r="F225" i="59"/>
  <c r="M224" i="59"/>
  <c r="N224" i="59" s="1"/>
  <c r="O224" i="59" s="1"/>
  <c r="G224" i="59"/>
  <c r="I224" i="59" s="1"/>
  <c r="F224" i="59"/>
  <c r="M223" i="59"/>
  <c r="N223" i="59" s="1"/>
  <c r="O223" i="59" s="1"/>
  <c r="G223" i="59"/>
  <c r="I223" i="59" s="1"/>
  <c r="F223" i="59"/>
  <c r="M222" i="59"/>
  <c r="N222" i="59" s="1"/>
  <c r="O222" i="59" s="1"/>
  <c r="G222" i="59"/>
  <c r="I222" i="59" s="1"/>
  <c r="F222" i="59"/>
  <c r="M221" i="59"/>
  <c r="N221" i="59" s="1"/>
  <c r="O221" i="59" s="1"/>
  <c r="G221" i="59"/>
  <c r="I221" i="59" s="1"/>
  <c r="F221" i="59"/>
  <c r="M220" i="59"/>
  <c r="N220" i="59" s="1"/>
  <c r="O220" i="59" s="1"/>
  <c r="G220" i="59"/>
  <c r="I220" i="59" s="1"/>
  <c r="F220" i="59"/>
  <c r="M219" i="59"/>
  <c r="N219" i="59" s="1"/>
  <c r="O219" i="59" s="1"/>
  <c r="G219" i="59"/>
  <c r="I219" i="59" s="1"/>
  <c r="F219" i="59"/>
  <c r="M218" i="59"/>
  <c r="N218" i="59" s="1"/>
  <c r="O218" i="59" s="1"/>
  <c r="G218" i="59"/>
  <c r="I218" i="59" s="1"/>
  <c r="F218" i="59"/>
  <c r="M217" i="59"/>
  <c r="N217" i="59" s="1"/>
  <c r="O217" i="59" s="1"/>
  <c r="G217" i="59"/>
  <c r="I217" i="59" s="1"/>
  <c r="F217" i="59"/>
  <c r="M216" i="59"/>
  <c r="N216" i="59" s="1"/>
  <c r="O216" i="59" s="1"/>
  <c r="G216" i="59"/>
  <c r="I216" i="59" s="1"/>
  <c r="F216" i="59"/>
  <c r="M215" i="59"/>
  <c r="N215" i="59" s="1"/>
  <c r="O215" i="59" s="1"/>
  <c r="G215" i="59"/>
  <c r="I215" i="59" s="1"/>
  <c r="F215" i="59"/>
  <c r="M214" i="59"/>
  <c r="N214" i="59" s="1"/>
  <c r="O214" i="59" s="1"/>
  <c r="G214" i="59"/>
  <c r="I214" i="59" s="1"/>
  <c r="F214" i="59"/>
  <c r="M213" i="59"/>
  <c r="N213" i="59" s="1"/>
  <c r="O213" i="59" s="1"/>
  <c r="G213" i="59"/>
  <c r="I213" i="59" s="1"/>
  <c r="F213" i="59"/>
  <c r="M212" i="59"/>
  <c r="N212" i="59" s="1"/>
  <c r="O212" i="59" s="1"/>
  <c r="G212" i="59"/>
  <c r="I212" i="59" s="1"/>
  <c r="F212" i="59"/>
  <c r="M211" i="59"/>
  <c r="N211" i="59" s="1"/>
  <c r="O211" i="59" s="1"/>
  <c r="G211" i="59"/>
  <c r="I211" i="59" s="1"/>
  <c r="F211" i="59"/>
  <c r="D202" i="59"/>
  <c r="M201" i="59"/>
  <c r="N201" i="59" s="1"/>
  <c r="O201" i="59" s="1"/>
  <c r="G201" i="59"/>
  <c r="I201" i="59" s="1"/>
  <c r="F201" i="59"/>
  <c r="M200" i="59"/>
  <c r="N200" i="59" s="1"/>
  <c r="O200" i="59" s="1"/>
  <c r="G200" i="59"/>
  <c r="I200" i="59" s="1"/>
  <c r="F200" i="59"/>
  <c r="M199" i="59"/>
  <c r="N199" i="59" s="1"/>
  <c r="O199" i="59" s="1"/>
  <c r="G199" i="59"/>
  <c r="I199" i="59" s="1"/>
  <c r="F199" i="59"/>
  <c r="M198" i="59"/>
  <c r="N198" i="59" s="1"/>
  <c r="O198" i="59" s="1"/>
  <c r="G198" i="59"/>
  <c r="I198" i="59" s="1"/>
  <c r="F198" i="59"/>
  <c r="M197" i="59"/>
  <c r="N197" i="59" s="1"/>
  <c r="O197" i="59" s="1"/>
  <c r="G197" i="59"/>
  <c r="I197" i="59" s="1"/>
  <c r="F197" i="59"/>
  <c r="M196" i="59"/>
  <c r="N196" i="59" s="1"/>
  <c r="O196" i="59" s="1"/>
  <c r="G196" i="59"/>
  <c r="I196" i="59" s="1"/>
  <c r="F196" i="59"/>
  <c r="M195" i="59"/>
  <c r="N195" i="59" s="1"/>
  <c r="O195" i="59" s="1"/>
  <c r="G195" i="59"/>
  <c r="I195" i="59" s="1"/>
  <c r="F195" i="59"/>
  <c r="M194" i="59"/>
  <c r="N194" i="59" s="1"/>
  <c r="O194" i="59" s="1"/>
  <c r="G194" i="59"/>
  <c r="I194" i="59" s="1"/>
  <c r="F194" i="59"/>
  <c r="M193" i="59"/>
  <c r="N193" i="59" s="1"/>
  <c r="O193" i="59" s="1"/>
  <c r="G193" i="59"/>
  <c r="I193" i="59" s="1"/>
  <c r="F193" i="59"/>
  <c r="J193" i="59" s="1"/>
  <c r="K193" i="59" s="1"/>
  <c r="M192" i="59"/>
  <c r="N192" i="59" s="1"/>
  <c r="O192" i="59" s="1"/>
  <c r="G192" i="59"/>
  <c r="I192" i="59" s="1"/>
  <c r="F192" i="59"/>
  <c r="M191" i="59"/>
  <c r="N191" i="59" s="1"/>
  <c r="O191" i="59" s="1"/>
  <c r="G191" i="59"/>
  <c r="I191" i="59" s="1"/>
  <c r="F191" i="59"/>
  <c r="M190" i="59"/>
  <c r="N190" i="59" s="1"/>
  <c r="O190" i="59" s="1"/>
  <c r="G190" i="59"/>
  <c r="I190" i="59" s="1"/>
  <c r="F190" i="59"/>
  <c r="M189" i="59"/>
  <c r="N189" i="59" s="1"/>
  <c r="O189" i="59" s="1"/>
  <c r="G189" i="59"/>
  <c r="I189" i="59" s="1"/>
  <c r="F189" i="59"/>
  <c r="J189" i="59" s="1"/>
  <c r="K189" i="59" s="1"/>
  <c r="M188" i="59"/>
  <c r="N188" i="59" s="1"/>
  <c r="O188" i="59" s="1"/>
  <c r="G188" i="59"/>
  <c r="I188" i="59" s="1"/>
  <c r="F188" i="59"/>
  <c r="M187" i="59"/>
  <c r="N187" i="59" s="1"/>
  <c r="O187" i="59" s="1"/>
  <c r="G187" i="59"/>
  <c r="I187" i="59" s="1"/>
  <c r="F187" i="59"/>
  <c r="M186" i="59"/>
  <c r="N186" i="59" s="1"/>
  <c r="O186" i="59" s="1"/>
  <c r="G186" i="59"/>
  <c r="I186" i="59" s="1"/>
  <c r="F186" i="59"/>
  <c r="M185" i="59"/>
  <c r="N185" i="59" s="1"/>
  <c r="O185" i="59" s="1"/>
  <c r="G185" i="59"/>
  <c r="I185" i="59" s="1"/>
  <c r="F185" i="59"/>
  <c r="M184" i="59"/>
  <c r="N184" i="59" s="1"/>
  <c r="O184" i="59" s="1"/>
  <c r="G184" i="59"/>
  <c r="I184" i="59" s="1"/>
  <c r="F184" i="59"/>
  <c r="M183" i="59"/>
  <c r="N183" i="59" s="1"/>
  <c r="O183" i="59" s="1"/>
  <c r="G183" i="59"/>
  <c r="I183" i="59" s="1"/>
  <c r="F183" i="59"/>
  <c r="M182" i="59"/>
  <c r="N182" i="59" s="1"/>
  <c r="O182" i="59" s="1"/>
  <c r="G182" i="59"/>
  <c r="I182" i="59" s="1"/>
  <c r="F182" i="59"/>
  <c r="D173" i="59"/>
  <c r="M172" i="59"/>
  <c r="N172" i="59" s="1"/>
  <c r="O172" i="59" s="1"/>
  <c r="G172" i="59"/>
  <c r="I172" i="59" s="1"/>
  <c r="J172" i="59" s="1"/>
  <c r="K172" i="59" s="1"/>
  <c r="F172" i="59"/>
  <c r="M171" i="59"/>
  <c r="N171" i="59" s="1"/>
  <c r="O171" i="59" s="1"/>
  <c r="G171" i="59"/>
  <c r="I171" i="59" s="1"/>
  <c r="J171" i="59" s="1"/>
  <c r="K171" i="59" s="1"/>
  <c r="F171" i="59"/>
  <c r="M170" i="59"/>
  <c r="N170" i="59" s="1"/>
  <c r="O170" i="59" s="1"/>
  <c r="G170" i="59"/>
  <c r="I170" i="59" s="1"/>
  <c r="J170" i="59" s="1"/>
  <c r="K170" i="59" s="1"/>
  <c r="F170" i="59"/>
  <c r="M169" i="59"/>
  <c r="N169" i="59" s="1"/>
  <c r="O169" i="59" s="1"/>
  <c r="G169" i="59"/>
  <c r="I169" i="59" s="1"/>
  <c r="F169" i="59"/>
  <c r="J169" i="59" s="1"/>
  <c r="K169" i="59" s="1"/>
  <c r="M168" i="59"/>
  <c r="N168" i="59" s="1"/>
  <c r="O168" i="59" s="1"/>
  <c r="G168" i="59"/>
  <c r="I168" i="59" s="1"/>
  <c r="F168" i="59"/>
  <c r="M167" i="59"/>
  <c r="N167" i="59" s="1"/>
  <c r="O167" i="59" s="1"/>
  <c r="G167" i="59"/>
  <c r="I167" i="59" s="1"/>
  <c r="J167" i="59" s="1"/>
  <c r="K167" i="59" s="1"/>
  <c r="F167" i="59"/>
  <c r="N166" i="59"/>
  <c r="O166" i="59" s="1"/>
  <c r="M166" i="59"/>
  <c r="G166" i="59"/>
  <c r="I166" i="59" s="1"/>
  <c r="F166" i="59"/>
  <c r="M165" i="59"/>
  <c r="N165" i="59" s="1"/>
  <c r="O165" i="59" s="1"/>
  <c r="G165" i="59"/>
  <c r="I165" i="59" s="1"/>
  <c r="F165" i="59"/>
  <c r="J165" i="59" s="1"/>
  <c r="K165" i="59" s="1"/>
  <c r="M164" i="59"/>
  <c r="N164" i="59" s="1"/>
  <c r="O164" i="59" s="1"/>
  <c r="G164" i="59"/>
  <c r="I164" i="59" s="1"/>
  <c r="J164" i="59" s="1"/>
  <c r="K164" i="59" s="1"/>
  <c r="F164" i="59"/>
  <c r="M163" i="59"/>
  <c r="N163" i="59" s="1"/>
  <c r="O163" i="59" s="1"/>
  <c r="G163" i="59"/>
  <c r="I163" i="59" s="1"/>
  <c r="F163" i="59"/>
  <c r="M162" i="59"/>
  <c r="N162" i="59" s="1"/>
  <c r="O162" i="59" s="1"/>
  <c r="G162" i="59"/>
  <c r="I162" i="59" s="1"/>
  <c r="F162" i="59"/>
  <c r="M161" i="59"/>
  <c r="N161" i="59" s="1"/>
  <c r="O161" i="59" s="1"/>
  <c r="G161" i="59"/>
  <c r="I161" i="59" s="1"/>
  <c r="F161" i="59"/>
  <c r="J161" i="59" s="1"/>
  <c r="K161" i="59" s="1"/>
  <c r="M160" i="59"/>
  <c r="N160" i="59" s="1"/>
  <c r="O160" i="59" s="1"/>
  <c r="G160" i="59"/>
  <c r="I160" i="59" s="1"/>
  <c r="F160" i="59"/>
  <c r="M159" i="59"/>
  <c r="N159" i="59" s="1"/>
  <c r="O159" i="59" s="1"/>
  <c r="G159" i="59"/>
  <c r="I159" i="59" s="1"/>
  <c r="F159" i="59"/>
  <c r="N158" i="59"/>
  <c r="O158" i="59" s="1"/>
  <c r="M158" i="59"/>
  <c r="G158" i="59"/>
  <c r="I158" i="59" s="1"/>
  <c r="F158" i="59"/>
  <c r="M157" i="59"/>
  <c r="N157" i="59" s="1"/>
  <c r="O157" i="59" s="1"/>
  <c r="G157" i="59"/>
  <c r="I157" i="59" s="1"/>
  <c r="F157" i="59"/>
  <c r="J157" i="59" s="1"/>
  <c r="K157" i="59" s="1"/>
  <c r="M156" i="59"/>
  <c r="N156" i="59" s="1"/>
  <c r="O156" i="59" s="1"/>
  <c r="G156" i="59"/>
  <c r="I156" i="59" s="1"/>
  <c r="J156" i="59" s="1"/>
  <c r="K156" i="59" s="1"/>
  <c r="F156" i="59"/>
  <c r="M155" i="59"/>
  <c r="N155" i="59" s="1"/>
  <c r="O155" i="59" s="1"/>
  <c r="G155" i="59"/>
  <c r="I155" i="59" s="1"/>
  <c r="F155" i="59"/>
  <c r="M154" i="59"/>
  <c r="N154" i="59" s="1"/>
  <c r="O154" i="59" s="1"/>
  <c r="G154" i="59"/>
  <c r="I154" i="59" s="1"/>
  <c r="F154" i="59"/>
  <c r="M153" i="59"/>
  <c r="N153" i="59" s="1"/>
  <c r="O153" i="59" s="1"/>
  <c r="G153" i="59"/>
  <c r="I153" i="59" s="1"/>
  <c r="F153" i="59"/>
  <c r="D144" i="59"/>
  <c r="M143" i="59"/>
  <c r="N143" i="59" s="1"/>
  <c r="O143" i="59" s="1"/>
  <c r="G143" i="59"/>
  <c r="I143" i="59" s="1"/>
  <c r="J143" i="59" s="1"/>
  <c r="K143" i="59" s="1"/>
  <c r="F143" i="59"/>
  <c r="M142" i="59"/>
  <c r="N142" i="59" s="1"/>
  <c r="O142" i="59" s="1"/>
  <c r="G142" i="59"/>
  <c r="I142" i="59" s="1"/>
  <c r="F142" i="59"/>
  <c r="J142" i="59" s="1"/>
  <c r="K142" i="59" s="1"/>
  <c r="M141" i="59"/>
  <c r="N141" i="59" s="1"/>
  <c r="O141" i="59" s="1"/>
  <c r="G141" i="59"/>
  <c r="I141" i="59" s="1"/>
  <c r="F141" i="59"/>
  <c r="J141" i="59" s="1"/>
  <c r="K141" i="59" s="1"/>
  <c r="M140" i="59"/>
  <c r="N140" i="59" s="1"/>
  <c r="O140" i="59" s="1"/>
  <c r="G140" i="59"/>
  <c r="I140" i="59" s="1"/>
  <c r="F140" i="59"/>
  <c r="J140" i="59" s="1"/>
  <c r="K140" i="59" s="1"/>
  <c r="M139" i="59"/>
  <c r="N139" i="59" s="1"/>
  <c r="O139" i="59" s="1"/>
  <c r="G139" i="59"/>
  <c r="I139" i="59" s="1"/>
  <c r="F139" i="59"/>
  <c r="M138" i="59"/>
  <c r="N138" i="59" s="1"/>
  <c r="O138" i="59" s="1"/>
  <c r="G138" i="59"/>
  <c r="I138" i="59" s="1"/>
  <c r="F138" i="59"/>
  <c r="J138" i="59" s="1"/>
  <c r="K138" i="59" s="1"/>
  <c r="M137" i="59"/>
  <c r="N137" i="59" s="1"/>
  <c r="O137" i="59" s="1"/>
  <c r="G137" i="59"/>
  <c r="I137" i="59" s="1"/>
  <c r="F137" i="59"/>
  <c r="J137" i="59" s="1"/>
  <c r="K137" i="59" s="1"/>
  <c r="M136" i="59"/>
  <c r="N136" i="59" s="1"/>
  <c r="O136" i="59" s="1"/>
  <c r="G136" i="59"/>
  <c r="I136" i="59" s="1"/>
  <c r="F136" i="59"/>
  <c r="J136" i="59" s="1"/>
  <c r="K136" i="59" s="1"/>
  <c r="M135" i="59"/>
  <c r="N135" i="59" s="1"/>
  <c r="O135" i="59" s="1"/>
  <c r="G135" i="59"/>
  <c r="I135" i="59" s="1"/>
  <c r="F135" i="59"/>
  <c r="M134" i="59"/>
  <c r="N134" i="59" s="1"/>
  <c r="O134" i="59" s="1"/>
  <c r="G134" i="59"/>
  <c r="I134" i="59" s="1"/>
  <c r="F134" i="59"/>
  <c r="J134" i="59" s="1"/>
  <c r="K134" i="59" s="1"/>
  <c r="M133" i="59"/>
  <c r="N133" i="59" s="1"/>
  <c r="O133" i="59" s="1"/>
  <c r="G133" i="59"/>
  <c r="I133" i="59" s="1"/>
  <c r="F133" i="59"/>
  <c r="J133" i="59" s="1"/>
  <c r="K133" i="59" s="1"/>
  <c r="M132" i="59"/>
  <c r="N132" i="59" s="1"/>
  <c r="O132" i="59" s="1"/>
  <c r="G132" i="59"/>
  <c r="I132" i="59" s="1"/>
  <c r="F132" i="59"/>
  <c r="J132" i="59" s="1"/>
  <c r="K132" i="59" s="1"/>
  <c r="M131" i="59"/>
  <c r="N131" i="59" s="1"/>
  <c r="O131" i="59" s="1"/>
  <c r="G131" i="59"/>
  <c r="I131" i="59" s="1"/>
  <c r="F131" i="59"/>
  <c r="M130" i="59"/>
  <c r="N130" i="59" s="1"/>
  <c r="O130" i="59" s="1"/>
  <c r="G130" i="59"/>
  <c r="I130" i="59" s="1"/>
  <c r="F130" i="59"/>
  <c r="J130" i="59" s="1"/>
  <c r="K130" i="59" s="1"/>
  <c r="M129" i="59"/>
  <c r="N129" i="59" s="1"/>
  <c r="O129" i="59" s="1"/>
  <c r="G129" i="59"/>
  <c r="I129" i="59" s="1"/>
  <c r="F129" i="59"/>
  <c r="J129" i="59" s="1"/>
  <c r="K129" i="59" s="1"/>
  <c r="M128" i="59"/>
  <c r="N128" i="59" s="1"/>
  <c r="O128" i="59" s="1"/>
  <c r="G128" i="59"/>
  <c r="I128" i="59" s="1"/>
  <c r="F128" i="59"/>
  <c r="J128" i="59" s="1"/>
  <c r="K128" i="59" s="1"/>
  <c r="M127" i="59"/>
  <c r="N127" i="59" s="1"/>
  <c r="O127" i="59" s="1"/>
  <c r="G127" i="59"/>
  <c r="I127" i="59" s="1"/>
  <c r="F127" i="59"/>
  <c r="M126" i="59"/>
  <c r="N126" i="59" s="1"/>
  <c r="O126" i="59" s="1"/>
  <c r="G126" i="59"/>
  <c r="I126" i="59" s="1"/>
  <c r="F126" i="59"/>
  <c r="J126" i="59" s="1"/>
  <c r="K126" i="59" s="1"/>
  <c r="M125" i="59"/>
  <c r="N125" i="59" s="1"/>
  <c r="O125" i="59" s="1"/>
  <c r="G125" i="59"/>
  <c r="I125" i="59" s="1"/>
  <c r="F125" i="59"/>
  <c r="J125" i="59" s="1"/>
  <c r="K125" i="59" s="1"/>
  <c r="M124" i="59"/>
  <c r="N124" i="59" s="1"/>
  <c r="O124" i="59" s="1"/>
  <c r="G124" i="59"/>
  <c r="I124" i="59" s="1"/>
  <c r="F124" i="59"/>
  <c r="J124" i="59" s="1"/>
  <c r="K124" i="59" s="1"/>
  <c r="D115" i="59"/>
  <c r="M114" i="59"/>
  <c r="N114" i="59" s="1"/>
  <c r="O114" i="59" s="1"/>
  <c r="G114" i="59"/>
  <c r="I114" i="59" s="1"/>
  <c r="F114" i="59"/>
  <c r="J114" i="59" s="1"/>
  <c r="K114" i="59" s="1"/>
  <c r="M113" i="59"/>
  <c r="N113" i="59" s="1"/>
  <c r="O113" i="59" s="1"/>
  <c r="G113" i="59"/>
  <c r="I113" i="59" s="1"/>
  <c r="J113" i="59" s="1"/>
  <c r="K113" i="59" s="1"/>
  <c r="F113" i="59"/>
  <c r="M112" i="59"/>
  <c r="N112" i="59" s="1"/>
  <c r="O112" i="59" s="1"/>
  <c r="G112" i="59"/>
  <c r="I112" i="59" s="1"/>
  <c r="J112" i="59" s="1"/>
  <c r="K112" i="59" s="1"/>
  <c r="F112" i="59"/>
  <c r="M111" i="59"/>
  <c r="N111" i="59" s="1"/>
  <c r="O111" i="59" s="1"/>
  <c r="G111" i="59"/>
  <c r="I111" i="59" s="1"/>
  <c r="J111" i="59" s="1"/>
  <c r="K111" i="59" s="1"/>
  <c r="F111" i="59"/>
  <c r="M110" i="59"/>
  <c r="N110" i="59" s="1"/>
  <c r="O110" i="59" s="1"/>
  <c r="G110" i="59"/>
  <c r="I110" i="59" s="1"/>
  <c r="F110" i="59"/>
  <c r="J110" i="59" s="1"/>
  <c r="K110" i="59" s="1"/>
  <c r="M109" i="59"/>
  <c r="N109" i="59" s="1"/>
  <c r="O109" i="59" s="1"/>
  <c r="G109" i="59"/>
  <c r="I109" i="59" s="1"/>
  <c r="F109" i="59"/>
  <c r="M108" i="59"/>
  <c r="N108" i="59" s="1"/>
  <c r="O108" i="59" s="1"/>
  <c r="G108" i="59"/>
  <c r="I108" i="59" s="1"/>
  <c r="J108" i="59" s="1"/>
  <c r="K108" i="59" s="1"/>
  <c r="F108" i="59"/>
  <c r="N107" i="59"/>
  <c r="O107" i="59" s="1"/>
  <c r="M107" i="59"/>
  <c r="G107" i="59"/>
  <c r="I107" i="59" s="1"/>
  <c r="F107" i="59"/>
  <c r="M106" i="59"/>
  <c r="N106" i="59" s="1"/>
  <c r="O106" i="59" s="1"/>
  <c r="G106" i="59"/>
  <c r="I106" i="59" s="1"/>
  <c r="F106" i="59"/>
  <c r="J106" i="59" s="1"/>
  <c r="K106" i="59" s="1"/>
  <c r="M105" i="59"/>
  <c r="N105" i="59" s="1"/>
  <c r="O105" i="59" s="1"/>
  <c r="G105" i="59"/>
  <c r="I105" i="59" s="1"/>
  <c r="J105" i="59" s="1"/>
  <c r="K105" i="59" s="1"/>
  <c r="F105" i="59"/>
  <c r="M104" i="59"/>
  <c r="N104" i="59" s="1"/>
  <c r="O104" i="59" s="1"/>
  <c r="G104" i="59"/>
  <c r="I104" i="59" s="1"/>
  <c r="J104" i="59" s="1"/>
  <c r="K104" i="59" s="1"/>
  <c r="F104" i="59"/>
  <c r="M103" i="59"/>
  <c r="N103" i="59" s="1"/>
  <c r="O103" i="59" s="1"/>
  <c r="G103" i="59"/>
  <c r="I103" i="59" s="1"/>
  <c r="J103" i="59" s="1"/>
  <c r="K103" i="59" s="1"/>
  <c r="F103" i="59"/>
  <c r="M102" i="59"/>
  <c r="N102" i="59" s="1"/>
  <c r="O102" i="59" s="1"/>
  <c r="G102" i="59"/>
  <c r="I102" i="59" s="1"/>
  <c r="F102" i="59"/>
  <c r="J102" i="59" s="1"/>
  <c r="K102" i="59" s="1"/>
  <c r="M101" i="59"/>
  <c r="N101" i="59" s="1"/>
  <c r="O101" i="59" s="1"/>
  <c r="G101" i="59"/>
  <c r="I101" i="59" s="1"/>
  <c r="F101" i="59"/>
  <c r="M100" i="59"/>
  <c r="N100" i="59" s="1"/>
  <c r="O100" i="59" s="1"/>
  <c r="G100" i="59"/>
  <c r="I100" i="59" s="1"/>
  <c r="J100" i="59" s="1"/>
  <c r="K100" i="59" s="1"/>
  <c r="F100" i="59"/>
  <c r="N99" i="59"/>
  <c r="O99" i="59" s="1"/>
  <c r="M99" i="59"/>
  <c r="G99" i="59"/>
  <c r="I99" i="59" s="1"/>
  <c r="F99" i="59"/>
  <c r="M98" i="59"/>
  <c r="N98" i="59" s="1"/>
  <c r="O98" i="59" s="1"/>
  <c r="G98" i="59"/>
  <c r="I98" i="59" s="1"/>
  <c r="F98" i="59"/>
  <c r="J98" i="59" s="1"/>
  <c r="K98" i="59" s="1"/>
  <c r="M97" i="59"/>
  <c r="N97" i="59" s="1"/>
  <c r="O97" i="59" s="1"/>
  <c r="G97" i="59"/>
  <c r="I97" i="59" s="1"/>
  <c r="J97" i="59" s="1"/>
  <c r="K97" i="59" s="1"/>
  <c r="F97" i="59"/>
  <c r="M96" i="59"/>
  <c r="N96" i="59" s="1"/>
  <c r="O96" i="59" s="1"/>
  <c r="G96" i="59"/>
  <c r="I96" i="59" s="1"/>
  <c r="J96" i="59" s="1"/>
  <c r="K96" i="59" s="1"/>
  <c r="F96" i="59"/>
  <c r="M95" i="59"/>
  <c r="N95" i="59" s="1"/>
  <c r="O95" i="59" s="1"/>
  <c r="G95" i="59"/>
  <c r="I95" i="59" s="1"/>
  <c r="J95" i="59" s="1"/>
  <c r="F95" i="59"/>
  <c r="D86" i="59"/>
  <c r="M85" i="59"/>
  <c r="N85" i="59" s="1"/>
  <c r="O85" i="59" s="1"/>
  <c r="G85" i="59"/>
  <c r="I85" i="59" s="1"/>
  <c r="F85" i="59"/>
  <c r="M84" i="59"/>
  <c r="N84" i="59" s="1"/>
  <c r="O84" i="59" s="1"/>
  <c r="G84" i="59"/>
  <c r="I84" i="59" s="1"/>
  <c r="F84" i="59"/>
  <c r="M83" i="59"/>
  <c r="N83" i="59" s="1"/>
  <c r="O83" i="59" s="1"/>
  <c r="G83" i="59"/>
  <c r="I83" i="59" s="1"/>
  <c r="F83" i="59"/>
  <c r="J83" i="59" s="1"/>
  <c r="K83" i="59" s="1"/>
  <c r="M82" i="59"/>
  <c r="N82" i="59" s="1"/>
  <c r="O82" i="59" s="1"/>
  <c r="G82" i="59"/>
  <c r="I82" i="59" s="1"/>
  <c r="F82" i="59"/>
  <c r="M81" i="59"/>
  <c r="N81" i="59" s="1"/>
  <c r="O81" i="59" s="1"/>
  <c r="G81" i="59"/>
  <c r="I81" i="59" s="1"/>
  <c r="F81" i="59"/>
  <c r="M80" i="59"/>
  <c r="N80" i="59" s="1"/>
  <c r="O80" i="59" s="1"/>
  <c r="G80" i="59"/>
  <c r="I80" i="59" s="1"/>
  <c r="F80" i="59"/>
  <c r="M79" i="59"/>
  <c r="N79" i="59" s="1"/>
  <c r="O79" i="59" s="1"/>
  <c r="G79" i="59"/>
  <c r="I79" i="59" s="1"/>
  <c r="J79" i="59" s="1"/>
  <c r="K79" i="59" s="1"/>
  <c r="F79" i="59"/>
  <c r="M78" i="59"/>
  <c r="N78" i="59" s="1"/>
  <c r="O78" i="59" s="1"/>
  <c r="G78" i="59"/>
  <c r="I78" i="59" s="1"/>
  <c r="J78" i="59" s="1"/>
  <c r="K78" i="59" s="1"/>
  <c r="F78" i="59"/>
  <c r="M77" i="59"/>
  <c r="N77" i="59" s="1"/>
  <c r="O77" i="59" s="1"/>
  <c r="G77" i="59"/>
  <c r="I77" i="59" s="1"/>
  <c r="F77" i="59"/>
  <c r="M76" i="59"/>
  <c r="N76" i="59" s="1"/>
  <c r="O76" i="59" s="1"/>
  <c r="G76" i="59"/>
  <c r="I76" i="59" s="1"/>
  <c r="F76" i="59"/>
  <c r="M75" i="59"/>
  <c r="N75" i="59" s="1"/>
  <c r="O75" i="59" s="1"/>
  <c r="G75" i="59"/>
  <c r="I75" i="59" s="1"/>
  <c r="F75" i="59"/>
  <c r="M74" i="59"/>
  <c r="N74" i="59" s="1"/>
  <c r="O74" i="59" s="1"/>
  <c r="G74" i="59"/>
  <c r="I74" i="59" s="1"/>
  <c r="J74" i="59" s="1"/>
  <c r="K74" i="59" s="1"/>
  <c r="F74" i="59"/>
  <c r="M73" i="59"/>
  <c r="N73" i="59" s="1"/>
  <c r="O73" i="59" s="1"/>
  <c r="G73" i="59"/>
  <c r="I73" i="59" s="1"/>
  <c r="F73" i="59"/>
  <c r="M72" i="59"/>
  <c r="N72" i="59" s="1"/>
  <c r="O72" i="59" s="1"/>
  <c r="G72" i="59"/>
  <c r="I72" i="59" s="1"/>
  <c r="F72" i="59"/>
  <c r="M71" i="59"/>
  <c r="N71" i="59" s="1"/>
  <c r="O71" i="59" s="1"/>
  <c r="G71" i="59"/>
  <c r="I71" i="59" s="1"/>
  <c r="F71" i="59"/>
  <c r="J71" i="59" s="1"/>
  <c r="K71" i="59" s="1"/>
  <c r="M70" i="59"/>
  <c r="N70" i="59" s="1"/>
  <c r="O70" i="59" s="1"/>
  <c r="G70" i="59"/>
  <c r="I70" i="59" s="1"/>
  <c r="J70" i="59" s="1"/>
  <c r="K70" i="59" s="1"/>
  <c r="F70" i="59"/>
  <c r="M69" i="59"/>
  <c r="N69" i="59" s="1"/>
  <c r="O69" i="59" s="1"/>
  <c r="G69" i="59"/>
  <c r="I69" i="59" s="1"/>
  <c r="F69" i="59"/>
  <c r="M68" i="59"/>
  <c r="N68" i="59" s="1"/>
  <c r="O68" i="59" s="1"/>
  <c r="G68" i="59"/>
  <c r="I68" i="59" s="1"/>
  <c r="F68" i="59"/>
  <c r="M67" i="59"/>
  <c r="N67" i="59" s="1"/>
  <c r="O67" i="59" s="1"/>
  <c r="G67" i="59"/>
  <c r="I67" i="59" s="1"/>
  <c r="F67" i="59"/>
  <c r="J67" i="59" s="1"/>
  <c r="K67" i="59" s="1"/>
  <c r="M66" i="59"/>
  <c r="N66" i="59" s="1"/>
  <c r="O66" i="59" s="1"/>
  <c r="G66" i="59"/>
  <c r="I66" i="59" s="1"/>
  <c r="J66" i="59" s="1"/>
  <c r="F66" i="59"/>
  <c r="D57" i="59"/>
  <c r="M56" i="59"/>
  <c r="N56" i="59" s="1"/>
  <c r="O56" i="59" s="1"/>
  <c r="G56" i="59"/>
  <c r="I56" i="59" s="1"/>
  <c r="F56" i="59"/>
  <c r="M55" i="59"/>
  <c r="N55" i="59" s="1"/>
  <c r="O55" i="59" s="1"/>
  <c r="G55" i="59"/>
  <c r="I55" i="59" s="1"/>
  <c r="F55" i="59"/>
  <c r="M54" i="59"/>
  <c r="N54" i="59" s="1"/>
  <c r="O54" i="59" s="1"/>
  <c r="G54" i="59"/>
  <c r="I54" i="59" s="1"/>
  <c r="F54" i="59"/>
  <c r="M53" i="59"/>
  <c r="N53" i="59" s="1"/>
  <c r="O53" i="59" s="1"/>
  <c r="G53" i="59"/>
  <c r="I53" i="59" s="1"/>
  <c r="F53" i="59"/>
  <c r="M52" i="59"/>
  <c r="N52" i="59" s="1"/>
  <c r="O52" i="59" s="1"/>
  <c r="G52" i="59"/>
  <c r="I52" i="59" s="1"/>
  <c r="F52" i="59"/>
  <c r="M51" i="59"/>
  <c r="N51" i="59" s="1"/>
  <c r="O51" i="59" s="1"/>
  <c r="G51" i="59"/>
  <c r="I51" i="59" s="1"/>
  <c r="F51" i="59"/>
  <c r="M50" i="59"/>
  <c r="N50" i="59" s="1"/>
  <c r="O50" i="59" s="1"/>
  <c r="G50" i="59"/>
  <c r="I50" i="59" s="1"/>
  <c r="F50" i="59"/>
  <c r="O49" i="59"/>
  <c r="M49" i="59"/>
  <c r="N49" i="59" s="1"/>
  <c r="G49" i="59"/>
  <c r="I49" i="59" s="1"/>
  <c r="F49" i="59"/>
  <c r="J49" i="59" s="1"/>
  <c r="K49" i="59" s="1"/>
  <c r="O48" i="59"/>
  <c r="M48" i="59"/>
  <c r="N48" i="59" s="1"/>
  <c r="G48" i="59"/>
  <c r="I48" i="59" s="1"/>
  <c r="F48" i="59"/>
  <c r="O47" i="59"/>
  <c r="M47" i="59"/>
  <c r="N47" i="59" s="1"/>
  <c r="G47" i="59"/>
  <c r="I47" i="59" s="1"/>
  <c r="F47" i="59"/>
  <c r="J47" i="59" s="1"/>
  <c r="K47" i="59" s="1"/>
  <c r="M46" i="59"/>
  <c r="N46" i="59" s="1"/>
  <c r="O46" i="59" s="1"/>
  <c r="G46" i="59"/>
  <c r="I46" i="59" s="1"/>
  <c r="F46" i="59"/>
  <c r="M45" i="59"/>
  <c r="N45" i="59" s="1"/>
  <c r="O45" i="59" s="1"/>
  <c r="G45" i="59"/>
  <c r="I45" i="59" s="1"/>
  <c r="F45" i="59"/>
  <c r="M44" i="59"/>
  <c r="N44" i="59" s="1"/>
  <c r="O44" i="59" s="1"/>
  <c r="G44" i="59"/>
  <c r="I44" i="59" s="1"/>
  <c r="F44" i="59"/>
  <c r="M43" i="59"/>
  <c r="N43" i="59" s="1"/>
  <c r="O43" i="59" s="1"/>
  <c r="G43" i="59"/>
  <c r="I43" i="59" s="1"/>
  <c r="F43" i="59"/>
  <c r="J43" i="59" s="1"/>
  <c r="K43" i="59" s="1"/>
  <c r="M42" i="59"/>
  <c r="N42" i="59" s="1"/>
  <c r="O42" i="59" s="1"/>
  <c r="G42" i="59"/>
  <c r="I42" i="59" s="1"/>
  <c r="F42" i="59"/>
  <c r="M41" i="59"/>
  <c r="N41" i="59" s="1"/>
  <c r="O41" i="59" s="1"/>
  <c r="G41" i="59"/>
  <c r="I41" i="59" s="1"/>
  <c r="F41" i="59"/>
  <c r="M40" i="59"/>
  <c r="N40" i="59" s="1"/>
  <c r="O40" i="59" s="1"/>
  <c r="G40" i="59"/>
  <c r="I40" i="59" s="1"/>
  <c r="F40" i="59"/>
  <c r="M39" i="59"/>
  <c r="N39" i="59" s="1"/>
  <c r="O39" i="59" s="1"/>
  <c r="G39" i="59"/>
  <c r="I39" i="59" s="1"/>
  <c r="F39" i="59"/>
  <c r="J39" i="59" s="1"/>
  <c r="K39" i="59" s="1"/>
  <c r="M38" i="59"/>
  <c r="N38" i="59" s="1"/>
  <c r="O38" i="59" s="1"/>
  <c r="G38" i="59"/>
  <c r="I38" i="59" s="1"/>
  <c r="F38" i="59"/>
  <c r="M37" i="59"/>
  <c r="N37" i="59" s="1"/>
  <c r="O37" i="59" s="1"/>
  <c r="G37" i="59"/>
  <c r="I37" i="59" s="1"/>
  <c r="F37" i="59"/>
  <c r="I15" i="59"/>
  <c r="G15" i="59"/>
  <c r="E15" i="59"/>
  <c r="D15" i="59"/>
  <c r="F14" i="59"/>
  <c r="H14" i="59" s="1"/>
  <c r="F13" i="59"/>
  <c r="H13" i="59" s="1"/>
  <c r="J13" i="59" s="1"/>
  <c r="D231" i="58"/>
  <c r="M230" i="58"/>
  <c r="N230" i="58" s="1"/>
  <c r="O230" i="58" s="1"/>
  <c r="G230" i="58"/>
  <c r="I230" i="58" s="1"/>
  <c r="F230" i="58"/>
  <c r="M229" i="58"/>
  <c r="N229" i="58" s="1"/>
  <c r="O229" i="58" s="1"/>
  <c r="G229" i="58"/>
  <c r="I229" i="58" s="1"/>
  <c r="F229" i="58"/>
  <c r="N228" i="58"/>
  <c r="O228" i="58" s="1"/>
  <c r="M228" i="58"/>
  <c r="G228" i="58"/>
  <c r="I228" i="58" s="1"/>
  <c r="F228" i="58"/>
  <c r="M227" i="58"/>
  <c r="N227" i="58" s="1"/>
  <c r="O227" i="58" s="1"/>
  <c r="G227" i="58"/>
  <c r="I227" i="58" s="1"/>
  <c r="F227" i="58"/>
  <c r="M226" i="58"/>
  <c r="N226" i="58" s="1"/>
  <c r="O226" i="58" s="1"/>
  <c r="I226" i="58"/>
  <c r="G226" i="58"/>
  <c r="F226" i="58"/>
  <c r="M225" i="58"/>
  <c r="N225" i="58" s="1"/>
  <c r="O225" i="58" s="1"/>
  <c r="I225" i="58"/>
  <c r="G225" i="58"/>
  <c r="F225" i="58"/>
  <c r="M224" i="58"/>
  <c r="N224" i="58" s="1"/>
  <c r="O224" i="58" s="1"/>
  <c r="G224" i="58"/>
  <c r="I224" i="58" s="1"/>
  <c r="F224" i="58"/>
  <c r="M223" i="58"/>
  <c r="N223" i="58" s="1"/>
  <c r="O223" i="58" s="1"/>
  <c r="G223" i="58"/>
  <c r="I223" i="58" s="1"/>
  <c r="F223" i="58"/>
  <c r="M222" i="58"/>
  <c r="N222" i="58" s="1"/>
  <c r="O222" i="58" s="1"/>
  <c r="I222" i="58"/>
  <c r="G222" i="58"/>
  <c r="F222" i="58"/>
  <c r="M221" i="58"/>
  <c r="N221" i="58" s="1"/>
  <c r="O221" i="58" s="1"/>
  <c r="I221" i="58"/>
  <c r="G221" i="58"/>
  <c r="F221" i="58"/>
  <c r="M220" i="58"/>
  <c r="N220" i="58" s="1"/>
  <c r="O220" i="58" s="1"/>
  <c r="G220" i="58"/>
  <c r="I220" i="58" s="1"/>
  <c r="F220" i="58"/>
  <c r="M219" i="58"/>
  <c r="N219" i="58" s="1"/>
  <c r="O219" i="58" s="1"/>
  <c r="G219" i="58"/>
  <c r="I219" i="58" s="1"/>
  <c r="F219" i="58"/>
  <c r="M218" i="58"/>
  <c r="N218" i="58" s="1"/>
  <c r="O218" i="58" s="1"/>
  <c r="I218" i="58"/>
  <c r="G218" i="58"/>
  <c r="F218" i="58"/>
  <c r="M217" i="58"/>
  <c r="N217" i="58" s="1"/>
  <c r="O217" i="58" s="1"/>
  <c r="I217" i="58"/>
  <c r="G217" i="58"/>
  <c r="F217" i="58"/>
  <c r="M216" i="58"/>
  <c r="N216" i="58" s="1"/>
  <c r="O216" i="58" s="1"/>
  <c r="G216" i="58"/>
  <c r="I216" i="58" s="1"/>
  <c r="F216" i="58"/>
  <c r="M215" i="58"/>
  <c r="N215" i="58" s="1"/>
  <c r="O215" i="58" s="1"/>
  <c r="G215" i="58"/>
  <c r="I215" i="58" s="1"/>
  <c r="F215" i="58"/>
  <c r="M214" i="58"/>
  <c r="N214" i="58" s="1"/>
  <c r="O214" i="58" s="1"/>
  <c r="I214" i="58"/>
  <c r="G214" i="58"/>
  <c r="F214" i="58"/>
  <c r="M213" i="58"/>
  <c r="N213" i="58" s="1"/>
  <c r="O213" i="58" s="1"/>
  <c r="I213" i="58"/>
  <c r="G213" i="58"/>
  <c r="F213" i="58"/>
  <c r="M212" i="58"/>
  <c r="N212" i="58" s="1"/>
  <c r="O212" i="58" s="1"/>
  <c r="G212" i="58"/>
  <c r="I212" i="58" s="1"/>
  <c r="F212" i="58"/>
  <c r="M211" i="58"/>
  <c r="N211" i="58" s="1"/>
  <c r="O211" i="58" s="1"/>
  <c r="G211" i="58"/>
  <c r="I211" i="58" s="1"/>
  <c r="F211" i="58"/>
  <c r="D202" i="58"/>
  <c r="M201" i="58"/>
  <c r="N201" i="58" s="1"/>
  <c r="O201" i="58" s="1"/>
  <c r="G201" i="58"/>
  <c r="I201" i="58" s="1"/>
  <c r="F201" i="58"/>
  <c r="J201" i="58" s="1"/>
  <c r="K201" i="58" s="1"/>
  <c r="M200" i="58"/>
  <c r="N200" i="58" s="1"/>
  <c r="O200" i="58" s="1"/>
  <c r="G200" i="58"/>
  <c r="I200" i="58" s="1"/>
  <c r="F200" i="58"/>
  <c r="M199" i="58"/>
  <c r="N199" i="58" s="1"/>
  <c r="O199" i="58" s="1"/>
  <c r="G199" i="58"/>
  <c r="I199" i="58" s="1"/>
  <c r="F199" i="58"/>
  <c r="M198" i="58"/>
  <c r="N198" i="58" s="1"/>
  <c r="O198" i="58" s="1"/>
  <c r="G198" i="58"/>
  <c r="I198" i="58" s="1"/>
  <c r="F198" i="58"/>
  <c r="M197" i="58"/>
  <c r="N197" i="58" s="1"/>
  <c r="O197" i="58" s="1"/>
  <c r="G197" i="58"/>
  <c r="I197" i="58" s="1"/>
  <c r="F197" i="58"/>
  <c r="J197" i="58" s="1"/>
  <c r="K197" i="58" s="1"/>
  <c r="M196" i="58"/>
  <c r="N196" i="58" s="1"/>
  <c r="O196" i="58" s="1"/>
  <c r="G196" i="58"/>
  <c r="I196" i="58" s="1"/>
  <c r="F196" i="58"/>
  <c r="M195" i="58"/>
  <c r="N195" i="58" s="1"/>
  <c r="O195" i="58" s="1"/>
  <c r="G195" i="58"/>
  <c r="I195" i="58" s="1"/>
  <c r="F195" i="58"/>
  <c r="M194" i="58"/>
  <c r="N194" i="58" s="1"/>
  <c r="O194" i="58" s="1"/>
  <c r="G194" i="58"/>
  <c r="I194" i="58" s="1"/>
  <c r="F194" i="58"/>
  <c r="M193" i="58"/>
  <c r="N193" i="58" s="1"/>
  <c r="O193" i="58" s="1"/>
  <c r="G193" i="58"/>
  <c r="I193" i="58" s="1"/>
  <c r="F193" i="58"/>
  <c r="J193" i="58" s="1"/>
  <c r="K193" i="58" s="1"/>
  <c r="M192" i="58"/>
  <c r="N192" i="58" s="1"/>
  <c r="O192" i="58" s="1"/>
  <c r="G192" i="58"/>
  <c r="I192" i="58" s="1"/>
  <c r="F192" i="58"/>
  <c r="M191" i="58"/>
  <c r="N191" i="58" s="1"/>
  <c r="O191" i="58" s="1"/>
  <c r="G191" i="58"/>
  <c r="I191" i="58" s="1"/>
  <c r="F191" i="58"/>
  <c r="M190" i="58"/>
  <c r="N190" i="58" s="1"/>
  <c r="O190" i="58" s="1"/>
  <c r="G190" i="58"/>
  <c r="I190" i="58" s="1"/>
  <c r="F190" i="58"/>
  <c r="M189" i="58"/>
  <c r="N189" i="58" s="1"/>
  <c r="O189" i="58" s="1"/>
  <c r="G189" i="58"/>
  <c r="I189" i="58" s="1"/>
  <c r="F189" i="58"/>
  <c r="J189" i="58" s="1"/>
  <c r="K189" i="58" s="1"/>
  <c r="M188" i="58"/>
  <c r="N188" i="58" s="1"/>
  <c r="O188" i="58" s="1"/>
  <c r="G188" i="58"/>
  <c r="I188" i="58" s="1"/>
  <c r="F188" i="58"/>
  <c r="M187" i="58"/>
  <c r="N187" i="58" s="1"/>
  <c r="O187" i="58" s="1"/>
  <c r="G187" i="58"/>
  <c r="I187" i="58" s="1"/>
  <c r="F187" i="58"/>
  <c r="M186" i="58"/>
  <c r="N186" i="58" s="1"/>
  <c r="O186" i="58" s="1"/>
  <c r="G186" i="58"/>
  <c r="I186" i="58" s="1"/>
  <c r="F186" i="58"/>
  <c r="M185" i="58"/>
  <c r="N185" i="58" s="1"/>
  <c r="O185" i="58" s="1"/>
  <c r="G185" i="58"/>
  <c r="I185" i="58" s="1"/>
  <c r="F185" i="58"/>
  <c r="J185" i="58" s="1"/>
  <c r="K185" i="58" s="1"/>
  <c r="M184" i="58"/>
  <c r="N184" i="58" s="1"/>
  <c r="O184" i="58" s="1"/>
  <c r="G184" i="58"/>
  <c r="I184" i="58" s="1"/>
  <c r="F184" i="58"/>
  <c r="M183" i="58"/>
  <c r="N183" i="58" s="1"/>
  <c r="O183" i="58" s="1"/>
  <c r="G183" i="58"/>
  <c r="I183" i="58" s="1"/>
  <c r="F183" i="58"/>
  <c r="M182" i="58"/>
  <c r="N182" i="58" s="1"/>
  <c r="O182" i="58" s="1"/>
  <c r="G182" i="58"/>
  <c r="I182" i="58" s="1"/>
  <c r="F182" i="58"/>
  <c r="D173" i="58"/>
  <c r="M172" i="58"/>
  <c r="N172" i="58" s="1"/>
  <c r="O172" i="58" s="1"/>
  <c r="G172" i="58"/>
  <c r="I172" i="58" s="1"/>
  <c r="F172" i="58"/>
  <c r="M171" i="58"/>
  <c r="N171" i="58" s="1"/>
  <c r="O171" i="58" s="1"/>
  <c r="G171" i="58"/>
  <c r="I171" i="58" s="1"/>
  <c r="F171" i="58"/>
  <c r="M170" i="58"/>
  <c r="N170" i="58" s="1"/>
  <c r="O170" i="58" s="1"/>
  <c r="G170" i="58"/>
  <c r="I170" i="58" s="1"/>
  <c r="F170" i="58"/>
  <c r="M169" i="58"/>
  <c r="N169" i="58" s="1"/>
  <c r="O169" i="58" s="1"/>
  <c r="G169" i="58"/>
  <c r="I169" i="58" s="1"/>
  <c r="F169" i="58"/>
  <c r="N168" i="58"/>
  <c r="O168" i="58" s="1"/>
  <c r="M168" i="58"/>
  <c r="G168" i="58"/>
  <c r="I168" i="58" s="1"/>
  <c r="F168" i="58"/>
  <c r="M167" i="58"/>
  <c r="N167" i="58" s="1"/>
  <c r="O167" i="58" s="1"/>
  <c r="G167" i="58"/>
  <c r="I167" i="58" s="1"/>
  <c r="F167" i="58"/>
  <c r="M166" i="58"/>
  <c r="N166" i="58" s="1"/>
  <c r="O166" i="58" s="1"/>
  <c r="I166" i="58"/>
  <c r="G166" i="58"/>
  <c r="F166" i="58"/>
  <c r="M165" i="58"/>
  <c r="N165" i="58" s="1"/>
  <c r="O165" i="58" s="1"/>
  <c r="G165" i="58"/>
  <c r="I165" i="58" s="1"/>
  <c r="F165" i="58"/>
  <c r="M164" i="58"/>
  <c r="N164" i="58" s="1"/>
  <c r="O164" i="58" s="1"/>
  <c r="G164" i="58"/>
  <c r="I164" i="58" s="1"/>
  <c r="F164" i="58"/>
  <c r="N163" i="58"/>
  <c r="O163" i="58" s="1"/>
  <c r="M163" i="58"/>
  <c r="G163" i="58"/>
  <c r="I163" i="58" s="1"/>
  <c r="F163" i="58"/>
  <c r="M162" i="58"/>
  <c r="N162" i="58" s="1"/>
  <c r="O162" i="58" s="1"/>
  <c r="G162" i="58"/>
  <c r="I162" i="58" s="1"/>
  <c r="F162" i="58"/>
  <c r="M161" i="58"/>
  <c r="N161" i="58" s="1"/>
  <c r="O161" i="58" s="1"/>
  <c r="G161" i="58"/>
  <c r="I161" i="58" s="1"/>
  <c r="F161" i="58"/>
  <c r="M160" i="58"/>
  <c r="N160" i="58" s="1"/>
  <c r="O160" i="58" s="1"/>
  <c r="G160" i="58"/>
  <c r="I160" i="58" s="1"/>
  <c r="F160" i="58"/>
  <c r="N159" i="58"/>
  <c r="O159" i="58" s="1"/>
  <c r="M159" i="58"/>
  <c r="G159" i="58"/>
  <c r="I159" i="58" s="1"/>
  <c r="F159" i="58"/>
  <c r="M158" i="58"/>
  <c r="N158" i="58" s="1"/>
  <c r="O158" i="58" s="1"/>
  <c r="G158" i="58"/>
  <c r="I158" i="58" s="1"/>
  <c r="F158" i="58"/>
  <c r="M157" i="58"/>
  <c r="N157" i="58" s="1"/>
  <c r="O157" i="58" s="1"/>
  <c r="G157" i="58"/>
  <c r="I157" i="58" s="1"/>
  <c r="F157" i="58"/>
  <c r="M156" i="58"/>
  <c r="N156" i="58" s="1"/>
  <c r="O156" i="58" s="1"/>
  <c r="G156" i="58"/>
  <c r="I156" i="58" s="1"/>
  <c r="F156" i="58"/>
  <c r="N155" i="58"/>
  <c r="O155" i="58" s="1"/>
  <c r="M155" i="58"/>
  <c r="G155" i="58"/>
  <c r="I155" i="58" s="1"/>
  <c r="F155" i="58"/>
  <c r="M154" i="58"/>
  <c r="N154" i="58" s="1"/>
  <c r="O154" i="58" s="1"/>
  <c r="G154" i="58"/>
  <c r="I154" i="58" s="1"/>
  <c r="F154" i="58"/>
  <c r="M153" i="58"/>
  <c r="N153" i="58" s="1"/>
  <c r="O153" i="58" s="1"/>
  <c r="G153" i="58"/>
  <c r="I153" i="58" s="1"/>
  <c r="F153" i="58"/>
  <c r="D144" i="58"/>
  <c r="M143" i="58"/>
  <c r="N143" i="58" s="1"/>
  <c r="O143" i="58" s="1"/>
  <c r="G143" i="58"/>
  <c r="I143" i="58" s="1"/>
  <c r="F143" i="58"/>
  <c r="M142" i="58"/>
  <c r="N142" i="58" s="1"/>
  <c r="O142" i="58" s="1"/>
  <c r="G142" i="58"/>
  <c r="I142" i="58" s="1"/>
  <c r="F142" i="58"/>
  <c r="M141" i="58"/>
  <c r="N141" i="58" s="1"/>
  <c r="O141" i="58" s="1"/>
  <c r="G141" i="58"/>
  <c r="I141" i="58" s="1"/>
  <c r="F141" i="58"/>
  <c r="M140" i="58"/>
  <c r="N140" i="58" s="1"/>
  <c r="O140" i="58" s="1"/>
  <c r="G140" i="58"/>
  <c r="I140" i="58" s="1"/>
  <c r="F140" i="58"/>
  <c r="M139" i="58"/>
  <c r="N139" i="58" s="1"/>
  <c r="O139" i="58" s="1"/>
  <c r="G139" i="58"/>
  <c r="I139" i="58" s="1"/>
  <c r="F139" i="58"/>
  <c r="M138" i="58"/>
  <c r="N138" i="58" s="1"/>
  <c r="O138" i="58" s="1"/>
  <c r="G138" i="58"/>
  <c r="I138" i="58" s="1"/>
  <c r="F138" i="58"/>
  <c r="M137" i="58"/>
  <c r="N137" i="58" s="1"/>
  <c r="O137" i="58" s="1"/>
  <c r="G137" i="58"/>
  <c r="I137" i="58" s="1"/>
  <c r="F137" i="58"/>
  <c r="M136" i="58"/>
  <c r="N136" i="58" s="1"/>
  <c r="O136" i="58" s="1"/>
  <c r="G136" i="58"/>
  <c r="I136" i="58" s="1"/>
  <c r="F136" i="58"/>
  <c r="M135" i="58"/>
  <c r="N135" i="58" s="1"/>
  <c r="O135" i="58" s="1"/>
  <c r="G135" i="58"/>
  <c r="I135" i="58" s="1"/>
  <c r="F135" i="58"/>
  <c r="M134" i="58"/>
  <c r="N134" i="58" s="1"/>
  <c r="O134" i="58" s="1"/>
  <c r="G134" i="58"/>
  <c r="I134" i="58" s="1"/>
  <c r="F134" i="58"/>
  <c r="M133" i="58"/>
  <c r="N133" i="58" s="1"/>
  <c r="O133" i="58" s="1"/>
  <c r="G133" i="58"/>
  <c r="I133" i="58" s="1"/>
  <c r="F133" i="58"/>
  <c r="M132" i="58"/>
  <c r="N132" i="58" s="1"/>
  <c r="O132" i="58" s="1"/>
  <c r="G132" i="58"/>
  <c r="I132" i="58" s="1"/>
  <c r="F132" i="58"/>
  <c r="M131" i="58"/>
  <c r="N131" i="58" s="1"/>
  <c r="O131" i="58" s="1"/>
  <c r="G131" i="58"/>
  <c r="I131" i="58" s="1"/>
  <c r="F131" i="58"/>
  <c r="M130" i="58"/>
  <c r="N130" i="58" s="1"/>
  <c r="O130" i="58" s="1"/>
  <c r="G130" i="58"/>
  <c r="I130" i="58" s="1"/>
  <c r="F130" i="58"/>
  <c r="M129" i="58"/>
  <c r="N129" i="58" s="1"/>
  <c r="O129" i="58" s="1"/>
  <c r="G129" i="58"/>
  <c r="I129" i="58" s="1"/>
  <c r="F129" i="58"/>
  <c r="J129" i="58" s="1"/>
  <c r="K129" i="58" s="1"/>
  <c r="M128" i="58"/>
  <c r="N128" i="58" s="1"/>
  <c r="O128" i="58" s="1"/>
  <c r="G128" i="58"/>
  <c r="I128" i="58" s="1"/>
  <c r="F128" i="58"/>
  <c r="M127" i="58"/>
  <c r="N127" i="58" s="1"/>
  <c r="O127" i="58" s="1"/>
  <c r="G127" i="58"/>
  <c r="I127" i="58" s="1"/>
  <c r="F127" i="58"/>
  <c r="M126" i="58"/>
  <c r="N126" i="58" s="1"/>
  <c r="O126" i="58" s="1"/>
  <c r="G126" i="58"/>
  <c r="I126" i="58" s="1"/>
  <c r="F126" i="58"/>
  <c r="M125" i="58"/>
  <c r="N125" i="58" s="1"/>
  <c r="O125" i="58" s="1"/>
  <c r="G125" i="58"/>
  <c r="I125" i="58" s="1"/>
  <c r="F125" i="58"/>
  <c r="J125" i="58" s="1"/>
  <c r="K125" i="58" s="1"/>
  <c r="M124" i="58"/>
  <c r="N124" i="58" s="1"/>
  <c r="O124" i="58" s="1"/>
  <c r="G124" i="58"/>
  <c r="I124" i="58" s="1"/>
  <c r="F124" i="58"/>
  <c r="D115" i="58"/>
  <c r="M114" i="58"/>
  <c r="N114" i="58" s="1"/>
  <c r="O114" i="58" s="1"/>
  <c r="G114" i="58"/>
  <c r="I114" i="58" s="1"/>
  <c r="F114" i="58"/>
  <c r="M113" i="58"/>
  <c r="N113" i="58" s="1"/>
  <c r="O113" i="58" s="1"/>
  <c r="G113" i="58"/>
  <c r="I113" i="58" s="1"/>
  <c r="F113" i="58"/>
  <c r="N112" i="58"/>
  <c r="O112" i="58" s="1"/>
  <c r="M112" i="58"/>
  <c r="G112" i="58"/>
  <c r="I112" i="58" s="1"/>
  <c r="F112" i="58"/>
  <c r="M111" i="58"/>
  <c r="N111" i="58" s="1"/>
  <c r="O111" i="58" s="1"/>
  <c r="G111" i="58"/>
  <c r="I111" i="58" s="1"/>
  <c r="F111" i="58"/>
  <c r="N110" i="58"/>
  <c r="O110" i="58" s="1"/>
  <c r="M110" i="58"/>
  <c r="G110" i="58"/>
  <c r="I110" i="58" s="1"/>
  <c r="F110" i="58"/>
  <c r="N109" i="58"/>
  <c r="O109" i="58" s="1"/>
  <c r="M109" i="58"/>
  <c r="G109" i="58"/>
  <c r="I109" i="58" s="1"/>
  <c r="F109" i="58"/>
  <c r="M108" i="58"/>
  <c r="N108" i="58" s="1"/>
  <c r="O108" i="58" s="1"/>
  <c r="G108" i="58"/>
  <c r="I108" i="58" s="1"/>
  <c r="F108" i="58"/>
  <c r="M107" i="58"/>
  <c r="N107" i="58" s="1"/>
  <c r="O107" i="58" s="1"/>
  <c r="G107" i="58"/>
  <c r="I107" i="58" s="1"/>
  <c r="F107" i="58"/>
  <c r="N106" i="58"/>
  <c r="O106" i="58" s="1"/>
  <c r="M106" i="58"/>
  <c r="G106" i="58"/>
  <c r="I106" i="58" s="1"/>
  <c r="F106" i="58"/>
  <c r="N105" i="58"/>
  <c r="O105" i="58" s="1"/>
  <c r="M105" i="58"/>
  <c r="G105" i="58"/>
  <c r="I105" i="58" s="1"/>
  <c r="F105" i="58"/>
  <c r="M104" i="58"/>
  <c r="N104" i="58" s="1"/>
  <c r="O104" i="58" s="1"/>
  <c r="G104" i="58"/>
  <c r="I104" i="58" s="1"/>
  <c r="F104" i="58"/>
  <c r="M103" i="58"/>
  <c r="N103" i="58" s="1"/>
  <c r="O103" i="58" s="1"/>
  <c r="G103" i="58"/>
  <c r="I103" i="58" s="1"/>
  <c r="F103" i="58"/>
  <c r="N102" i="58"/>
  <c r="O102" i="58" s="1"/>
  <c r="M102" i="58"/>
  <c r="G102" i="58"/>
  <c r="I102" i="58" s="1"/>
  <c r="F102" i="58"/>
  <c r="N101" i="58"/>
  <c r="O101" i="58" s="1"/>
  <c r="M101" i="58"/>
  <c r="I101" i="58"/>
  <c r="G101" i="58"/>
  <c r="F101" i="58"/>
  <c r="M100" i="58"/>
  <c r="N100" i="58" s="1"/>
  <c r="O100" i="58" s="1"/>
  <c r="G100" i="58"/>
  <c r="I100" i="58" s="1"/>
  <c r="F100" i="58"/>
  <c r="M99" i="58"/>
  <c r="N99" i="58" s="1"/>
  <c r="O99" i="58" s="1"/>
  <c r="G99" i="58"/>
  <c r="I99" i="58" s="1"/>
  <c r="F99" i="58"/>
  <c r="M98" i="58"/>
  <c r="N98" i="58" s="1"/>
  <c r="O98" i="58" s="1"/>
  <c r="I98" i="58"/>
  <c r="G98" i="58"/>
  <c r="F98" i="58"/>
  <c r="J98" i="58" s="1"/>
  <c r="K98" i="58" s="1"/>
  <c r="N97" i="58"/>
  <c r="O97" i="58" s="1"/>
  <c r="M97" i="58"/>
  <c r="I97" i="58"/>
  <c r="J97" i="58" s="1"/>
  <c r="K97" i="58" s="1"/>
  <c r="G97" i="58"/>
  <c r="F97" i="58"/>
  <c r="M96" i="58"/>
  <c r="N96" i="58" s="1"/>
  <c r="O96" i="58" s="1"/>
  <c r="G96" i="58"/>
  <c r="I96" i="58" s="1"/>
  <c r="F96" i="58"/>
  <c r="M95" i="58"/>
  <c r="N95" i="58" s="1"/>
  <c r="O95" i="58" s="1"/>
  <c r="G95" i="58"/>
  <c r="I95" i="58" s="1"/>
  <c r="F95" i="58"/>
  <c r="D86" i="58"/>
  <c r="M85" i="58"/>
  <c r="N85" i="58" s="1"/>
  <c r="O85" i="58" s="1"/>
  <c r="G85" i="58"/>
  <c r="I85" i="58" s="1"/>
  <c r="F85" i="58"/>
  <c r="M84" i="58"/>
  <c r="N84" i="58" s="1"/>
  <c r="O84" i="58" s="1"/>
  <c r="G84" i="58"/>
  <c r="I84" i="58" s="1"/>
  <c r="F84" i="58"/>
  <c r="M83" i="58"/>
  <c r="N83" i="58" s="1"/>
  <c r="O83" i="58" s="1"/>
  <c r="I83" i="58"/>
  <c r="G83" i="58"/>
  <c r="F83" i="58"/>
  <c r="M82" i="58"/>
  <c r="N82" i="58" s="1"/>
  <c r="O82" i="58" s="1"/>
  <c r="I82" i="58"/>
  <c r="G82" i="58"/>
  <c r="F82" i="58"/>
  <c r="M81" i="58"/>
  <c r="N81" i="58" s="1"/>
  <c r="O81" i="58" s="1"/>
  <c r="G81" i="58"/>
  <c r="I81" i="58" s="1"/>
  <c r="F81" i="58"/>
  <c r="M80" i="58"/>
  <c r="N80" i="58" s="1"/>
  <c r="O80" i="58" s="1"/>
  <c r="G80" i="58"/>
  <c r="I80" i="58" s="1"/>
  <c r="F80" i="58"/>
  <c r="M79" i="58"/>
  <c r="N79" i="58" s="1"/>
  <c r="O79" i="58" s="1"/>
  <c r="I79" i="58"/>
  <c r="G79" i="58"/>
  <c r="F79" i="58"/>
  <c r="M78" i="58"/>
  <c r="N78" i="58" s="1"/>
  <c r="O78" i="58" s="1"/>
  <c r="I78" i="58"/>
  <c r="G78" i="58"/>
  <c r="F78" i="58"/>
  <c r="M77" i="58"/>
  <c r="N77" i="58" s="1"/>
  <c r="O77" i="58" s="1"/>
  <c r="G77" i="58"/>
  <c r="I77" i="58" s="1"/>
  <c r="F77" i="58"/>
  <c r="M76" i="58"/>
  <c r="N76" i="58" s="1"/>
  <c r="O76" i="58" s="1"/>
  <c r="G76" i="58"/>
  <c r="I76" i="58" s="1"/>
  <c r="F76" i="58"/>
  <c r="M75" i="58"/>
  <c r="N75" i="58" s="1"/>
  <c r="O75" i="58" s="1"/>
  <c r="I75" i="58"/>
  <c r="G75" i="58"/>
  <c r="F75" i="58"/>
  <c r="M74" i="58"/>
  <c r="N74" i="58" s="1"/>
  <c r="O74" i="58" s="1"/>
  <c r="I74" i="58"/>
  <c r="G74" i="58"/>
  <c r="F74" i="58"/>
  <c r="M73" i="58"/>
  <c r="N73" i="58" s="1"/>
  <c r="O73" i="58" s="1"/>
  <c r="G73" i="58"/>
  <c r="I73" i="58" s="1"/>
  <c r="F73" i="58"/>
  <c r="M72" i="58"/>
  <c r="N72" i="58" s="1"/>
  <c r="O72" i="58" s="1"/>
  <c r="G72" i="58"/>
  <c r="I72" i="58" s="1"/>
  <c r="F72" i="58"/>
  <c r="M71" i="58"/>
  <c r="N71" i="58" s="1"/>
  <c r="O71" i="58" s="1"/>
  <c r="I71" i="58"/>
  <c r="G71" i="58"/>
  <c r="F71" i="58"/>
  <c r="M70" i="58"/>
  <c r="N70" i="58" s="1"/>
  <c r="O70" i="58" s="1"/>
  <c r="I70" i="58"/>
  <c r="G70" i="58"/>
  <c r="F70" i="58"/>
  <c r="M69" i="58"/>
  <c r="N69" i="58" s="1"/>
  <c r="O69" i="58" s="1"/>
  <c r="G69" i="58"/>
  <c r="I69" i="58" s="1"/>
  <c r="F69" i="58"/>
  <c r="M68" i="58"/>
  <c r="N68" i="58" s="1"/>
  <c r="O68" i="58" s="1"/>
  <c r="G68" i="58"/>
  <c r="I68" i="58" s="1"/>
  <c r="F68" i="58"/>
  <c r="M67" i="58"/>
  <c r="N67" i="58" s="1"/>
  <c r="O67" i="58" s="1"/>
  <c r="I67" i="58"/>
  <c r="G67" i="58"/>
  <c r="F67" i="58"/>
  <c r="M66" i="58"/>
  <c r="N66" i="58" s="1"/>
  <c r="O66" i="58" s="1"/>
  <c r="I66" i="58"/>
  <c r="G66" i="58"/>
  <c r="F66" i="58"/>
  <c r="D57" i="58"/>
  <c r="M56" i="58"/>
  <c r="N56" i="58" s="1"/>
  <c r="O56" i="58" s="1"/>
  <c r="G56" i="58"/>
  <c r="I56" i="58" s="1"/>
  <c r="F56" i="58"/>
  <c r="M55" i="58"/>
  <c r="N55" i="58" s="1"/>
  <c r="O55" i="58" s="1"/>
  <c r="G55" i="58"/>
  <c r="I55" i="58" s="1"/>
  <c r="J55" i="58" s="1"/>
  <c r="K55" i="58" s="1"/>
  <c r="F55" i="58"/>
  <c r="M54" i="58"/>
  <c r="N54" i="58" s="1"/>
  <c r="O54" i="58" s="1"/>
  <c r="G54" i="58"/>
  <c r="I54" i="58" s="1"/>
  <c r="F54" i="58"/>
  <c r="M53" i="58"/>
  <c r="N53" i="58" s="1"/>
  <c r="O53" i="58" s="1"/>
  <c r="G53" i="58"/>
  <c r="I53" i="58" s="1"/>
  <c r="F53" i="58"/>
  <c r="M52" i="58"/>
  <c r="N52" i="58" s="1"/>
  <c r="O52" i="58" s="1"/>
  <c r="G52" i="58"/>
  <c r="I52" i="58" s="1"/>
  <c r="F52" i="58"/>
  <c r="M51" i="58"/>
  <c r="N51" i="58" s="1"/>
  <c r="O51" i="58" s="1"/>
  <c r="G51" i="58"/>
  <c r="I51" i="58" s="1"/>
  <c r="J51" i="58" s="1"/>
  <c r="K51" i="58" s="1"/>
  <c r="F51" i="58"/>
  <c r="M50" i="58"/>
  <c r="N50" i="58" s="1"/>
  <c r="O50" i="58" s="1"/>
  <c r="G50" i="58"/>
  <c r="I50" i="58" s="1"/>
  <c r="F50" i="58"/>
  <c r="M49" i="58"/>
  <c r="N49" i="58" s="1"/>
  <c r="O49" i="58" s="1"/>
  <c r="G49" i="58"/>
  <c r="I49" i="58" s="1"/>
  <c r="F49" i="58"/>
  <c r="M48" i="58"/>
  <c r="N48" i="58" s="1"/>
  <c r="O48" i="58" s="1"/>
  <c r="G48" i="58"/>
  <c r="I48" i="58" s="1"/>
  <c r="F48" i="58"/>
  <c r="M47" i="58"/>
  <c r="N47" i="58" s="1"/>
  <c r="O47" i="58" s="1"/>
  <c r="G47" i="58"/>
  <c r="I47" i="58" s="1"/>
  <c r="J47" i="58" s="1"/>
  <c r="K47" i="58" s="1"/>
  <c r="F47" i="58"/>
  <c r="M46" i="58"/>
  <c r="N46" i="58" s="1"/>
  <c r="O46" i="58" s="1"/>
  <c r="G46" i="58"/>
  <c r="I46" i="58" s="1"/>
  <c r="F46" i="58"/>
  <c r="M45" i="58"/>
  <c r="N45" i="58" s="1"/>
  <c r="O45" i="58" s="1"/>
  <c r="G45" i="58"/>
  <c r="I45" i="58" s="1"/>
  <c r="F45" i="58"/>
  <c r="M44" i="58"/>
  <c r="N44" i="58" s="1"/>
  <c r="O44" i="58" s="1"/>
  <c r="G44" i="58"/>
  <c r="I44" i="58" s="1"/>
  <c r="F44" i="58"/>
  <c r="M43" i="58"/>
  <c r="N43" i="58" s="1"/>
  <c r="O43" i="58" s="1"/>
  <c r="G43" i="58"/>
  <c r="I43" i="58" s="1"/>
  <c r="J43" i="58" s="1"/>
  <c r="K43" i="58" s="1"/>
  <c r="F43" i="58"/>
  <c r="M42" i="58"/>
  <c r="N42" i="58" s="1"/>
  <c r="O42" i="58" s="1"/>
  <c r="G42" i="58"/>
  <c r="I42" i="58" s="1"/>
  <c r="F42" i="58"/>
  <c r="M41" i="58"/>
  <c r="N41" i="58" s="1"/>
  <c r="O41" i="58" s="1"/>
  <c r="G41" i="58"/>
  <c r="I41" i="58" s="1"/>
  <c r="F41" i="58"/>
  <c r="M40" i="58"/>
  <c r="N40" i="58" s="1"/>
  <c r="O40" i="58" s="1"/>
  <c r="G40" i="58"/>
  <c r="I40" i="58" s="1"/>
  <c r="F40" i="58"/>
  <c r="M39" i="58"/>
  <c r="N39" i="58" s="1"/>
  <c r="O39" i="58" s="1"/>
  <c r="G39" i="58"/>
  <c r="I39" i="58" s="1"/>
  <c r="J39" i="58" s="1"/>
  <c r="K39" i="58" s="1"/>
  <c r="F39" i="58"/>
  <c r="M38" i="58"/>
  <c r="N38" i="58" s="1"/>
  <c r="O38" i="58" s="1"/>
  <c r="G38" i="58"/>
  <c r="I38" i="58" s="1"/>
  <c r="F38" i="58"/>
  <c r="M37" i="58"/>
  <c r="N37" i="58" s="1"/>
  <c r="O37" i="58" s="1"/>
  <c r="G37" i="58"/>
  <c r="I37" i="58" s="1"/>
  <c r="F37" i="58"/>
  <c r="I15" i="58"/>
  <c r="G15" i="58"/>
  <c r="E15" i="58"/>
  <c r="D15" i="58"/>
  <c r="K14" i="58"/>
  <c r="L14" i="58" s="1"/>
  <c r="F14" i="58"/>
  <c r="H14" i="58" s="1"/>
  <c r="J14" i="58" s="1"/>
  <c r="F13" i="58"/>
  <c r="H13" i="58" s="1"/>
  <c r="D231" i="57"/>
  <c r="M230" i="57"/>
  <c r="N230" i="57" s="1"/>
  <c r="O230" i="57" s="1"/>
  <c r="G230" i="57"/>
  <c r="I230" i="57" s="1"/>
  <c r="F230" i="57"/>
  <c r="M229" i="57"/>
  <c r="N229" i="57" s="1"/>
  <c r="O229" i="57" s="1"/>
  <c r="G229" i="57"/>
  <c r="I229" i="57" s="1"/>
  <c r="F229" i="57"/>
  <c r="M228" i="57"/>
  <c r="N228" i="57" s="1"/>
  <c r="O228" i="57" s="1"/>
  <c r="G228" i="57"/>
  <c r="I228" i="57" s="1"/>
  <c r="F228" i="57"/>
  <c r="M227" i="57"/>
  <c r="N227" i="57" s="1"/>
  <c r="O227" i="57" s="1"/>
  <c r="G227" i="57"/>
  <c r="I227" i="57" s="1"/>
  <c r="F227" i="57"/>
  <c r="M226" i="57"/>
  <c r="N226" i="57" s="1"/>
  <c r="O226" i="57" s="1"/>
  <c r="G226" i="57"/>
  <c r="I226" i="57" s="1"/>
  <c r="F226" i="57"/>
  <c r="M225" i="57"/>
  <c r="N225" i="57" s="1"/>
  <c r="O225" i="57" s="1"/>
  <c r="G225" i="57"/>
  <c r="I225" i="57" s="1"/>
  <c r="F225" i="57"/>
  <c r="M224" i="57"/>
  <c r="N224" i="57" s="1"/>
  <c r="O224" i="57" s="1"/>
  <c r="G224" i="57"/>
  <c r="I224" i="57" s="1"/>
  <c r="F224" i="57"/>
  <c r="M223" i="57"/>
  <c r="N223" i="57" s="1"/>
  <c r="O223" i="57" s="1"/>
  <c r="G223" i="57"/>
  <c r="I223" i="57" s="1"/>
  <c r="F223" i="57"/>
  <c r="M222" i="57"/>
  <c r="N222" i="57" s="1"/>
  <c r="O222" i="57" s="1"/>
  <c r="G222" i="57"/>
  <c r="I222" i="57" s="1"/>
  <c r="F222" i="57"/>
  <c r="M221" i="57"/>
  <c r="N221" i="57" s="1"/>
  <c r="O221" i="57" s="1"/>
  <c r="G221" i="57"/>
  <c r="I221" i="57" s="1"/>
  <c r="F221" i="57"/>
  <c r="M220" i="57"/>
  <c r="N220" i="57" s="1"/>
  <c r="O220" i="57" s="1"/>
  <c r="G220" i="57"/>
  <c r="I220" i="57" s="1"/>
  <c r="F220" i="57"/>
  <c r="M219" i="57"/>
  <c r="N219" i="57" s="1"/>
  <c r="O219" i="57" s="1"/>
  <c r="G219" i="57"/>
  <c r="I219" i="57" s="1"/>
  <c r="F219" i="57"/>
  <c r="M218" i="57"/>
  <c r="N218" i="57" s="1"/>
  <c r="O218" i="57" s="1"/>
  <c r="G218" i="57"/>
  <c r="I218" i="57" s="1"/>
  <c r="F218" i="57"/>
  <c r="M217" i="57"/>
  <c r="N217" i="57" s="1"/>
  <c r="O217" i="57" s="1"/>
  <c r="G217" i="57"/>
  <c r="I217" i="57" s="1"/>
  <c r="F217" i="57"/>
  <c r="M216" i="57"/>
  <c r="N216" i="57" s="1"/>
  <c r="O216" i="57" s="1"/>
  <c r="G216" i="57"/>
  <c r="I216" i="57" s="1"/>
  <c r="F216" i="57"/>
  <c r="M215" i="57"/>
  <c r="N215" i="57" s="1"/>
  <c r="O215" i="57" s="1"/>
  <c r="G215" i="57"/>
  <c r="I215" i="57" s="1"/>
  <c r="F215" i="57"/>
  <c r="M214" i="57"/>
  <c r="N214" i="57" s="1"/>
  <c r="O214" i="57" s="1"/>
  <c r="G214" i="57"/>
  <c r="I214" i="57" s="1"/>
  <c r="F214" i="57"/>
  <c r="M213" i="57"/>
  <c r="N213" i="57" s="1"/>
  <c r="O213" i="57" s="1"/>
  <c r="G213" i="57"/>
  <c r="I213" i="57" s="1"/>
  <c r="F213" i="57"/>
  <c r="M212" i="57"/>
  <c r="N212" i="57" s="1"/>
  <c r="O212" i="57" s="1"/>
  <c r="G212" i="57"/>
  <c r="I212" i="57" s="1"/>
  <c r="F212" i="57"/>
  <c r="M211" i="57"/>
  <c r="N211" i="57" s="1"/>
  <c r="O211" i="57" s="1"/>
  <c r="G211" i="57"/>
  <c r="I211" i="57" s="1"/>
  <c r="F211" i="57"/>
  <c r="D202" i="57"/>
  <c r="M201" i="57"/>
  <c r="N201" i="57" s="1"/>
  <c r="O201" i="57" s="1"/>
  <c r="G201" i="57"/>
  <c r="I201" i="57" s="1"/>
  <c r="F201" i="57"/>
  <c r="M200" i="57"/>
  <c r="N200" i="57" s="1"/>
  <c r="O200" i="57" s="1"/>
  <c r="G200" i="57"/>
  <c r="I200" i="57" s="1"/>
  <c r="F200" i="57"/>
  <c r="M199" i="57"/>
  <c r="N199" i="57" s="1"/>
  <c r="O199" i="57" s="1"/>
  <c r="G199" i="57"/>
  <c r="I199" i="57" s="1"/>
  <c r="F199" i="57"/>
  <c r="M198" i="57"/>
  <c r="N198" i="57" s="1"/>
  <c r="O198" i="57" s="1"/>
  <c r="G198" i="57"/>
  <c r="I198" i="57" s="1"/>
  <c r="F198" i="57"/>
  <c r="M197" i="57"/>
  <c r="N197" i="57" s="1"/>
  <c r="O197" i="57" s="1"/>
  <c r="G197" i="57"/>
  <c r="I197" i="57" s="1"/>
  <c r="F197" i="57"/>
  <c r="M196" i="57"/>
  <c r="N196" i="57" s="1"/>
  <c r="O196" i="57" s="1"/>
  <c r="G196" i="57"/>
  <c r="I196" i="57" s="1"/>
  <c r="F196" i="57"/>
  <c r="M195" i="57"/>
  <c r="N195" i="57" s="1"/>
  <c r="O195" i="57" s="1"/>
  <c r="G195" i="57"/>
  <c r="I195" i="57" s="1"/>
  <c r="F195" i="57"/>
  <c r="M194" i="57"/>
  <c r="N194" i="57" s="1"/>
  <c r="O194" i="57" s="1"/>
  <c r="G194" i="57"/>
  <c r="I194" i="57" s="1"/>
  <c r="F194" i="57"/>
  <c r="M193" i="57"/>
  <c r="N193" i="57" s="1"/>
  <c r="O193" i="57" s="1"/>
  <c r="G193" i="57"/>
  <c r="I193" i="57" s="1"/>
  <c r="F193" i="57"/>
  <c r="M192" i="57"/>
  <c r="N192" i="57" s="1"/>
  <c r="O192" i="57" s="1"/>
  <c r="G192" i="57"/>
  <c r="I192" i="57" s="1"/>
  <c r="F192" i="57"/>
  <c r="M191" i="57"/>
  <c r="N191" i="57" s="1"/>
  <c r="O191" i="57" s="1"/>
  <c r="G191" i="57"/>
  <c r="I191" i="57" s="1"/>
  <c r="F191" i="57"/>
  <c r="M190" i="57"/>
  <c r="N190" i="57" s="1"/>
  <c r="O190" i="57" s="1"/>
  <c r="G190" i="57"/>
  <c r="I190" i="57" s="1"/>
  <c r="F190" i="57"/>
  <c r="M189" i="57"/>
  <c r="N189" i="57" s="1"/>
  <c r="O189" i="57" s="1"/>
  <c r="G189" i="57"/>
  <c r="I189" i="57" s="1"/>
  <c r="F189" i="57"/>
  <c r="M188" i="57"/>
  <c r="N188" i="57" s="1"/>
  <c r="O188" i="57" s="1"/>
  <c r="G188" i="57"/>
  <c r="I188" i="57" s="1"/>
  <c r="F188" i="57"/>
  <c r="M187" i="57"/>
  <c r="N187" i="57" s="1"/>
  <c r="O187" i="57" s="1"/>
  <c r="G187" i="57"/>
  <c r="I187" i="57" s="1"/>
  <c r="F187" i="57"/>
  <c r="M186" i="57"/>
  <c r="N186" i="57" s="1"/>
  <c r="O186" i="57" s="1"/>
  <c r="G186" i="57"/>
  <c r="I186" i="57" s="1"/>
  <c r="F186" i="57"/>
  <c r="M185" i="57"/>
  <c r="N185" i="57" s="1"/>
  <c r="O185" i="57" s="1"/>
  <c r="G185" i="57"/>
  <c r="I185" i="57" s="1"/>
  <c r="F185" i="57"/>
  <c r="M184" i="57"/>
  <c r="N184" i="57" s="1"/>
  <c r="O184" i="57" s="1"/>
  <c r="G184" i="57"/>
  <c r="I184" i="57" s="1"/>
  <c r="F184" i="57"/>
  <c r="M183" i="57"/>
  <c r="N183" i="57" s="1"/>
  <c r="O183" i="57" s="1"/>
  <c r="G183" i="57"/>
  <c r="I183" i="57" s="1"/>
  <c r="F183" i="57"/>
  <c r="M182" i="57"/>
  <c r="N182" i="57" s="1"/>
  <c r="O182" i="57" s="1"/>
  <c r="G182" i="57"/>
  <c r="I182" i="57" s="1"/>
  <c r="F182" i="57"/>
  <c r="D173" i="57"/>
  <c r="M172" i="57"/>
  <c r="N172" i="57" s="1"/>
  <c r="O172" i="57" s="1"/>
  <c r="G172" i="57"/>
  <c r="I172" i="57" s="1"/>
  <c r="F172" i="57"/>
  <c r="M171" i="57"/>
  <c r="N171" i="57" s="1"/>
  <c r="O171" i="57" s="1"/>
  <c r="G171" i="57"/>
  <c r="I171" i="57" s="1"/>
  <c r="F171" i="57"/>
  <c r="M170" i="57"/>
  <c r="N170" i="57" s="1"/>
  <c r="O170" i="57" s="1"/>
  <c r="G170" i="57"/>
  <c r="I170" i="57" s="1"/>
  <c r="F170" i="57"/>
  <c r="M169" i="57"/>
  <c r="N169" i="57" s="1"/>
  <c r="O169" i="57" s="1"/>
  <c r="G169" i="57"/>
  <c r="I169" i="57" s="1"/>
  <c r="F169" i="57"/>
  <c r="M168" i="57"/>
  <c r="N168" i="57" s="1"/>
  <c r="O168" i="57" s="1"/>
  <c r="G168" i="57"/>
  <c r="I168" i="57" s="1"/>
  <c r="F168" i="57"/>
  <c r="M167" i="57"/>
  <c r="N167" i="57" s="1"/>
  <c r="O167" i="57" s="1"/>
  <c r="G167" i="57"/>
  <c r="I167" i="57" s="1"/>
  <c r="F167" i="57"/>
  <c r="M166" i="57"/>
  <c r="N166" i="57" s="1"/>
  <c r="O166" i="57" s="1"/>
  <c r="G166" i="57"/>
  <c r="I166" i="57" s="1"/>
  <c r="F166" i="57"/>
  <c r="M165" i="57"/>
  <c r="N165" i="57" s="1"/>
  <c r="O165" i="57" s="1"/>
  <c r="G165" i="57"/>
  <c r="I165" i="57" s="1"/>
  <c r="F165" i="57"/>
  <c r="M164" i="57"/>
  <c r="N164" i="57" s="1"/>
  <c r="O164" i="57" s="1"/>
  <c r="G164" i="57"/>
  <c r="I164" i="57" s="1"/>
  <c r="F164" i="57"/>
  <c r="M163" i="57"/>
  <c r="N163" i="57" s="1"/>
  <c r="O163" i="57" s="1"/>
  <c r="G163" i="57"/>
  <c r="I163" i="57" s="1"/>
  <c r="F163" i="57"/>
  <c r="M162" i="57"/>
  <c r="N162" i="57" s="1"/>
  <c r="O162" i="57" s="1"/>
  <c r="G162" i="57"/>
  <c r="I162" i="57" s="1"/>
  <c r="F162" i="57"/>
  <c r="M161" i="57"/>
  <c r="N161" i="57" s="1"/>
  <c r="O161" i="57" s="1"/>
  <c r="G161" i="57"/>
  <c r="I161" i="57" s="1"/>
  <c r="F161" i="57"/>
  <c r="M160" i="57"/>
  <c r="N160" i="57" s="1"/>
  <c r="O160" i="57" s="1"/>
  <c r="G160" i="57"/>
  <c r="I160" i="57" s="1"/>
  <c r="F160" i="57"/>
  <c r="M159" i="57"/>
  <c r="N159" i="57" s="1"/>
  <c r="O159" i="57" s="1"/>
  <c r="G159" i="57"/>
  <c r="I159" i="57" s="1"/>
  <c r="F159" i="57"/>
  <c r="M158" i="57"/>
  <c r="N158" i="57" s="1"/>
  <c r="O158" i="57" s="1"/>
  <c r="G158" i="57"/>
  <c r="I158" i="57" s="1"/>
  <c r="F158" i="57"/>
  <c r="M157" i="57"/>
  <c r="N157" i="57" s="1"/>
  <c r="O157" i="57" s="1"/>
  <c r="G157" i="57"/>
  <c r="I157" i="57" s="1"/>
  <c r="F157" i="57"/>
  <c r="M156" i="57"/>
  <c r="N156" i="57" s="1"/>
  <c r="O156" i="57" s="1"/>
  <c r="G156" i="57"/>
  <c r="I156" i="57" s="1"/>
  <c r="F156" i="57"/>
  <c r="M155" i="57"/>
  <c r="N155" i="57" s="1"/>
  <c r="O155" i="57" s="1"/>
  <c r="G155" i="57"/>
  <c r="I155" i="57" s="1"/>
  <c r="F155" i="57"/>
  <c r="M154" i="57"/>
  <c r="N154" i="57" s="1"/>
  <c r="O154" i="57" s="1"/>
  <c r="G154" i="57"/>
  <c r="I154" i="57" s="1"/>
  <c r="F154" i="57"/>
  <c r="M153" i="57"/>
  <c r="N153" i="57" s="1"/>
  <c r="O153" i="57" s="1"/>
  <c r="G153" i="57"/>
  <c r="I153" i="57" s="1"/>
  <c r="F153" i="57"/>
  <c r="D144" i="57"/>
  <c r="M143" i="57"/>
  <c r="N143" i="57" s="1"/>
  <c r="O143" i="57" s="1"/>
  <c r="G143" i="57"/>
  <c r="I143" i="57" s="1"/>
  <c r="F143" i="57"/>
  <c r="M142" i="57"/>
  <c r="N142" i="57" s="1"/>
  <c r="O142" i="57" s="1"/>
  <c r="G142" i="57"/>
  <c r="I142" i="57" s="1"/>
  <c r="F142" i="57"/>
  <c r="M141" i="57"/>
  <c r="N141" i="57" s="1"/>
  <c r="O141" i="57" s="1"/>
  <c r="G141" i="57"/>
  <c r="I141" i="57" s="1"/>
  <c r="F141" i="57"/>
  <c r="M140" i="57"/>
  <c r="N140" i="57" s="1"/>
  <c r="O140" i="57" s="1"/>
  <c r="G140" i="57"/>
  <c r="I140" i="57" s="1"/>
  <c r="F140" i="57"/>
  <c r="M139" i="57"/>
  <c r="N139" i="57" s="1"/>
  <c r="O139" i="57" s="1"/>
  <c r="G139" i="57"/>
  <c r="I139" i="57" s="1"/>
  <c r="F139" i="57"/>
  <c r="M138" i="57"/>
  <c r="N138" i="57" s="1"/>
  <c r="O138" i="57" s="1"/>
  <c r="G138" i="57"/>
  <c r="I138" i="57" s="1"/>
  <c r="F138" i="57"/>
  <c r="M137" i="57"/>
  <c r="N137" i="57" s="1"/>
  <c r="O137" i="57" s="1"/>
  <c r="G137" i="57"/>
  <c r="I137" i="57" s="1"/>
  <c r="F137" i="57"/>
  <c r="M136" i="57"/>
  <c r="N136" i="57" s="1"/>
  <c r="O136" i="57" s="1"/>
  <c r="G136" i="57"/>
  <c r="I136" i="57" s="1"/>
  <c r="F136" i="57"/>
  <c r="M135" i="57"/>
  <c r="N135" i="57" s="1"/>
  <c r="O135" i="57" s="1"/>
  <c r="G135" i="57"/>
  <c r="I135" i="57" s="1"/>
  <c r="F135" i="57"/>
  <c r="M134" i="57"/>
  <c r="N134" i="57" s="1"/>
  <c r="O134" i="57" s="1"/>
  <c r="G134" i="57"/>
  <c r="I134" i="57" s="1"/>
  <c r="F134" i="57"/>
  <c r="M133" i="57"/>
  <c r="N133" i="57" s="1"/>
  <c r="O133" i="57" s="1"/>
  <c r="G133" i="57"/>
  <c r="I133" i="57" s="1"/>
  <c r="F133" i="57"/>
  <c r="M132" i="57"/>
  <c r="N132" i="57" s="1"/>
  <c r="O132" i="57" s="1"/>
  <c r="G132" i="57"/>
  <c r="I132" i="57" s="1"/>
  <c r="F132" i="57"/>
  <c r="M131" i="57"/>
  <c r="N131" i="57" s="1"/>
  <c r="O131" i="57" s="1"/>
  <c r="G131" i="57"/>
  <c r="I131" i="57" s="1"/>
  <c r="F131" i="57"/>
  <c r="M130" i="57"/>
  <c r="N130" i="57" s="1"/>
  <c r="O130" i="57" s="1"/>
  <c r="G130" i="57"/>
  <c r="I130" i="57" s="1"/>
  <c r="F130" i="57"/>
  <c r="M129" i="57"/>
  <c r="N129" i="57" s="1"/>
  <c r="O129" i="57" s="1"/>
  <c r="G129" i="57"/>
  <c r="I129" i="57" s="1"/>
  <c r="F129" i="57"/>
  <c r="M128" i="57"/>
  <c r="N128" i="57" s="1"/>
  <c r="O128" i="57" s="1"/>
  <c r="G128" i="57"/>
  <c r="I128" i="57" s="1"/>
  <c r="F128" i="57"/>
  <c r="M127" i="57"/>
  <c r="N127" i="57" s="1"/>
  <c r="O127" i="57" s="1"/>
  <c r="G127" i="57"/>
  <c r="I127" i="57" s="1"/>
  <c r="F127" i="57"/>
  <c r="M126" i="57"/>
  <c r="N126" i="57" s="1"/>
  <c r="O126" i="57" s="1"/>
  <c r="G126" i="57"/>
  <c r="I126" i="57" s="1"/>
  <c r="F126" i="57"/>
  <c r="M125" i="57"/>
  <c r="N125" i="57" s="1"/>
  <c r="O125" i="57" s="1"/>
  <c r="G125" i="57"/>
  <c r="I125" i="57" s="1"/>
  <c r="F125" i="57"/>
  <c r="M124" i="57"/>
  <c r="N124" i="57" s="1"/>
  <c r="O124" i="57" s="1"/>
  <c r="G124" i="57"/>
  <c r="I124" i="57" s="1"/>
  <c r="F124" i="57"/>
  <c r="D115" i="57"/>
  <c r="M114" i="57"/>
  <c r="N114" i="57" s="1"/>
  <c r="O114" i="57" s="1"/>
  <c r="G114" i="57"/>
  <c r="I114" i="57" s="1"/>
  <c r="F114" i="57"/>
  <c r="M113" i="57"/>
  <c r="N113" i="57" s="1"/>
  <c r="O113" i="57" s="1"/>
  <c r="G113" i="57"/>
  <c r="I113" i="57" s="1"/>
  <c r="F113" i="57"/>
  <c r="M112" i="57"/>
  <c r="N112" i="57" s="1"/>
  <c r="O112" i="57" s="1"/>
  <c r="G112" i="57"/>
  <c r="I112" i="57" s="1"/>
  <c r="F112" i="57"/>
  <c r="M111" i="57"/>
  <c r="N111" i="57" s="1"/>
  <c r="O111" i="57" s="1"/>
  <c r="G111" i="57"/>
  <c r="I111" i="57" s="1"/>
  <c r="F111" i="57"/>
  <c r="M110" i="57"/>
  <c r="N110" i="57" s="1"/>
  <c r="O110" i="57" s="1"/>
  <c r="G110" i="57"/>
  <c r="I110" i="57" s="1"/>
  <c r="F110" i="57"/>
  <c r="M109" i="57"/>
  <c r="N109" i="57" s="1"/>
  <c r="O109" i="57" s="1"/>
  <c r="G109" i="57"/>
  <c r="I109" i="57" s="1"/>
  <c r="F109" i="57"/>
  <c r="M108" i="57"/>
  <c r="N108" i="57" s="1"/>
  <c r="O108" i="57" s="1"/>
  <c r="G108" i="57"/>
  <c r="I108" i="57" s="1"/>
  <c r="F108" i="57"/>
  <c r="M107" i="57"/>
  <c r="N107" i="57" s="1"/>
  <c r="O107" i="57" s="1"/>
  <c r="G107" i="57"/>
  <c r="I107" i="57" s="1"/>
  <c r="F107" i="57"/>
  <c r="M106" i="57"/>
  <c r="N106" i="57" s="1"/>
  <c r="O106" i="57" s="1"/>
  <c r="G106" i="57"/>
  <c r="I106" i="57" s="1"/>
  <c r="F106" i="57"/>
  <c r="M105" i="57"/>
  <c r="N105" i="57" s="1"/>
  <c r="O105" i="57" s="1"/>
  <c r="G105" i="57"/>
  <c r="I105" i="57" s="1"/>
  <c r="F105" i="57"/>
  <c r="M104" i="57"/>
  <c r="N104" i="57" s="1"/>
  <c r="O104" i="57" s="1"/>
  <c r="G104" i="57"/>
  <c r="I104" i="57" s="1"/>
  <c r="F104" i="57"/>
  <c r="M103" i="57"/>
  <c r="N103" i="57" s="1"/>
  <c r="O103" i="57" s="1"/>
  <c r="G103" i="57"/>
  <c r="I103" i="57" s="1"/>
  <c r="F103" i="57"/>
  <c r="M102" i="57"/>
  <c r="N102" i="57" s="1"/>
  <c r="O102" i="57" s="1"/>
  <c r="G102" i="57"/>
  <c r="I102" i="57" s="1"/>
  <c r="F102" i="57"/>
  <c r="M101" i="57"/>
  <c r="N101" i="57" s="1"/>
  <c r="O101" i="57" s="1"/>
  <c r="G101" i="57"/>
  <c r="I101" i="57" s="1"/>
  <c r="F101" i="57"/>
  <c r="M100" i="57"/>
  <c r="N100" i="57" s="1"/>
  <c r="O100" i="57" s="1"/>
  <c r="G100" i="57"/>
  <c r="I100" i="57" s="1"/>
  <c r="F100" i="57"/>
  <c r="M99" i="57"/>
  <c r="N99" i="57" s="1"/>
  <c r="O99" i="57" s="1"/>
  <c r="G99" i="57"/>
  <c r="I99" i="57" s="1"/>
  <c r="F99" i="57"/>
  <c r="M98" i="57"/>
  <c r="N98" i="57" s="1"/>
  <c r="O98" i="57" s="1"/>
  <c r="G98" i="57"/>
  <c r="I98" i="57" s="1"/>
  <c r="F98" i="57"/>
  <c r="M97" i="57"/>
  <c r="N97" i="57" s="1"/>
  <c r="O97" i="57" s="1"/>
  <c r="G97" i="57"/>
  <c r="I97" i="57" s="1"/>
  <c r="F97" i="57"/>
  <c r="M96" i="57"/>
  <c r="N96" i="57" s="1"/>
  <c r="O96" i="57" s="1"/>
  <c r="G96" i="57"/>
  <c r="I96" i="57" s="1"/>
  <c r="F96" i="57"/>
  <c r="M95" i="57"/>
  <c r="N95" i="57" s="1"/>
  <c r="O95" i="57" s="1"/>
  <c r="G95" i="57"/>
  <c r="I95" i="57" s="1"/>
  <c r="F95" i="57"/>
  <c r="D86" i="57"/>
  <c r="M85" i="57"/>
  <c r="N85" i="57" s="1"/>
  <c r="O85" i="57" s="1"/>
  <c r="G85" i="57"/>
  <c r="I85" i="57" s="1"/>
  <c r="F85" i="57"/>
  <c r="M84" i="57"/>
  <c r="N84" i="57" s="1"/>
  <c r="O84" i="57" s="1"/>
  <c r="G84" i="57"/>
  <c r="I84" i="57" s="1"/>
  <c r="F84" i="57"/>
  <c r="M83" i="57"/>
  <c r="N83" i="57" s="1"/>
  <c r="O83" i="57" s="1"/>
  <c r="G83" i="57"/>
  <c r="I83" i="57" s="1"/>
  <c r="F83" i="57"/>
  <c r="M82" i="57"/>
  <c r="N82" i="57" s="1"/>
  <c r="O82" i="57" s="1"/>
  <c r="G82" i="57"/>
  <c r="I82" i="57" s="1"/>
  <c r="F82" i="57"/>
  <c r="M81" i="57"/>
  <c r="N81" i="57" s="1"/>
  <c r="O81" i="57" s="1"/>
  <c r="G81" i="57"/>
  <c r="I81" i="57" s="1"/>
  <c r="F81" i="57"/>
  <c r="M80" i="57"/>
  <c r="N80" i="57" s="1"/>
  <c r="O80" i="57" s="1"/>
  <c r="G80" i="57"/>
  <c r="I80" i="57" s="1"/>
  <c r="F80" i="57"/>
  <c r="M79" i="57"/>
  <c r="N79" i="57" s="1"/>
  <c r="O79" i="57" s="1"/>
  <c r="G79" i="57"/>
  <c r="I79" i="57" s="1"/>
  <c r="F79" i="57"/>
  <c r="M78" i="57"/>
  <c r="N78" i="57" s="1"/>
  <c r="O78" i="57" s="1"/>
  <c r="G78" i="57"/>
  <c r="I78" i="57" s="1"/>
  <c r="F78" i="57"/>
  <c r="M77" i="57"/>
  <c r="N77" i="57" s="1"/>
  <c r="O77" i="57" s="1"/>
  <c r="G77" i="57"/>
  <c r="I77" i="57" s="1"/>
  <c r="F77" i="57"/>
  <c r="M76" i="57"/>
  <c r="N76" i="57" s="1"/>
  <c r="O76" i="57" s="1"/>
  <c r="G76" i="57"/>
  <c r="I76" i="57" s="1"/>
  <c r="F76" i="57"/>
  <c r="M75" i="57"/>
  <c r="N75" i="57" s="1"/>
  <c r="O75" i="57" s="1"/>
  <c r="G75" i="57"/>
  <c r="I75" i="57" s="1"/>
  <c r="F75" i="57"/>
  <c r="M74" i="57"/>
  <c r="N74" i="57" s="1"/>
  <c r="O74" i="57" s="1"/>
  <c r="G74" i="57"/>
  <c r="I74" i="57" s="1"/>
  <c r="F74" i="57"/>
  <c r="M73" i="57"/>
  <c r="N73" i="57" s="1"/>
  <c r="O73" i="57" s="1"/>
  <c r="G73" i="57"/>
  <c r="I73" i="57" s="1"/>
  <c r="F73" i="57"/>
  <c r="M72" i="57"/>
  <c r="N72" i="57" s="1"/>
  <c r="O72" i="57" s="1"/>
  <c r="G72" i="57"/>
  <c r="I72" i="57" s="1"/>
  <c r="F72" i="57"/>
  <c r="M71" i="57"/>
  <c r="N71" i="57" s="1"/>
  <c r="O71" i="57" s="1"/>
  <c r="G71" i="57"/>
  <c r="I71" i="57" s="1"/>
  <c r="F71" i="57"/>
  <c r="M70" i="57"/>
  <c r="N70" i="57" s="1"/>
  <c r="O70" i="57" s="1"/>
  <c r="G70" i="57"/>
  <c r="I70" i="57" s="1"/>
  <c r="F70" i="57"/>
  <c r="M69" i="57"/>
  <c r="N69" i="57" s="1"/>
  <c r="O69" i="57" s="1"/>
  <c r="G69" i="57"/>
  <c r="I69" i="57" s="1"/>
  <c r="F69" i="57"/>
  <c r="M68" i="57"/>
  <c r="N68" i="57" s="1"/>
  <c r="O68" i="57" s="1"/>
  <c r="G68" i="57"/>
  <c r="I68" i="57" s="1"/>
  <c r="F68" i="57"/>
  <c r="M67" i="57"/>
  <c r="N67" i="57" s="1"/>
  <c r="O67" i="57" s="1"/>
  <c r="G67" i="57"/>
  <c r="I67" i="57" s="1"/>
  <c r="F67" i="57"/>
  <c r="M66" i="57"/>
  <c r="N66" i="57" s="1"/>
  <c r="O66" i="57" s="1"/>
  <c r="G66" i="57"/>
  <c r="I66" i="57" s="1"/>
  <c r="F66" i="57"/>
  <c r="D57" i="57"/>
  <c r="M56" i="57"/>
  <c r="N56" i="57" s="1"/>
  <c r="O56" i="57" s="1"/>
  <c r="G56" i="57"/>
  <c r="I56" i="57" s="1"/>
  <c r="F56" i="57"/>
  <c r="M55" i="57"/>
  <c r="N55" i="57" s="1"/>
  <c r="O55" i="57" s="1"/>
  <c r="G55" i="57"/>
  <c r="I55" i="57" s="1"/>
  <c r="F55" i="57"/>
  <c r="M54" i="57"/>
  <c r="N54" i="57" s="1"/>
  <c r="O54" i="57" s="1"/>
  <c r="G54" i="57"/>
  <c r="I54" i="57" s="1"/>
  <c r="F54" i="57"/>
  <c r="M53" i="57"/>
  <c r="N53" i="57" s="1"/>
  <c r="O53" i="57" s="1"/>
  <c r="G53" i="57"/>
  <c r="I53" i="57" s="1"/>
  <c r="F53" i="57"/>
  <c r="M52" i="57"/>
  <c r="N52" i="57" s="1"/>
  <c r="O52" i="57" s="1"/>
  <c r="G52" i="57"/>
  <c r="I52" i="57" s="1"/>
  <c r="F52" i="57"/>
  <c r="M51" i="57"/>
  <c r="N51" i="57" s="1"/>
  <c r="O51" i="57" s="1"/>
  <c r="G51" i="57"/>
  <c r="I51" i="57" s="1"/>
  <c r="F51" i="57"/>
  <c r="M50" i="57"/>
  <c r="N50" i="57" s="1"/>
  <c r="O50" i="57" s="1"/>
  <c r="G50" i="57"/>
  <c r="I50" i="57" s="1"/>
  <c r="F50" i="57"/>
  <c r="M49" i="57"/>
  <c r="N49" i="57" s="1"/>
  <c r="O49" i="57" s="1"/>
  <c r="G49" i="57"/>
  <c r="I49" i="57" s="1"/>
  <c r="F49" i="57"/>
  <c r="M48" i="57"/>
  <c r="N48" i="57" s="1"/>
  <c r="O48" i="57" s="1"/>
  <c r="G48" i="57"/>
  <c r="I48" i="57" s="1"/>
  <c r="F48" i="57"/>
  <c r="M47" i="57"/>
  <c r="N47" i="57" s="1"/>
  <c r="O47" i="57" s="1"/>
  <c r="G47" i="57"/>
  <c r="I47" i="57" s="1"/>
  <c r="F47" i="57"/>
  <c r="M46" i="57"/>
  <c r="N46" i="57" s="1"/>
  <c r="O46" i="57" s="1"/>
  <c r="G46" i="57"/>
  <c r="I46" i="57" s="1"/>
  <c r="F46" i="57"/>
  <c r="M45" i="57"/>
  <c r="N45" i="57" s="1"/>
  <c r="O45" i="57" s="1"/>
  <c r="G45" i="57"/>
  <c r="I45" i="57" s="1"/>
  <c r="F45" i="57"/>
  <c r="M44" i="57"/>
  <c r="N44" i="57" s="1"/>
  <c r="O44" i="57" s="1"/>
  <c r="G44" i="57"/>
  <c r="I44" i="57" s="1"/>
  <c r="F44" i="57"/>
  <c r="M43" i="57"/>
  <c r="N43" i="57" s="1"/>
  <c r="O43" i="57" s="1"/>
  <c r="G43" i="57"/>
  <c r="I43" i="57" s="1"/>
  <c r="F43" i="57"/>
  <c r="M42" i="57"/>
  <c r="N42" i="57" s="1"/>
  <c r="O42" i="57" s="1"/>
  <c r="G42" i="57"/>
  <c r="I42" i="57" s="1"/>
  <c r="F42" i="57"/>
  <c r="M41" i="57"/>
  <c r="N41" i="57" s="1"/>
  <c r="O41" i="57" s="1"/>
  <c r="G41" i="57"/>
  <c r="I41" i="57" s="1"/>
  <c r="F41" i="57"/>
  <c r="M40" i="57"/>
  <c r="N40" i="57" s="1"/>
  <c r="O40" i="57" s="1"/>
  <c r="G40" i="57"/>
  <c r="I40" i="57" s="1"/>
  <c r="F40" i="57"/>
  <c r="M39" i="57"/>
  <c r="N39" i="57" s="1"/>
  <c r="O39" i="57" s="1"/>
  <c r="G39" i="57"/>
  <c r="I39" i="57" s="1"/>
  <c r="F39" i="57"/>
  <c r="M38" i="57"/>
  <c r="N38" i="57" s="1"/>
  <c r="O38" i="57" s="1"/>
  <c r="G38" i="57"/>
  <c r="I38" i="57" s="1"/>
  <c r="F38" i="57"/>
  <c r="M37" i="57"/>
  <c r="N37" i="57" s="1"/>
  <c r="O37" i="57" s="1"/>
  <c r="G37" i="57"/>
  <c r="I37" i="57" s="1"/>
  <c r="F37" i="57"/>
  <c r="I15" i="57"/>
  <c r="G15" i="57"/>
  <c r="E15" i="57"/>
  <c r="D15" i="57"/>
  <c r="F14" i="57"/>
  <c r="H14" i="57" s="1"/>
  <c r="J14" i="57" s="1"/>
  <c r="F13" i="57"/>
  <c r="F15" i="57" s="1"/>
  <c r="D231" i="29"/>
  <c r="D202" i="29"/>
  <c r="D144" i="29"/>
  <c r="D115" i="29"/>
  <c r="D86" i="29"/>
  <c r="D57" i="29"/>
  <c r="J108" i="60" l="1"/>
  <c r="K108" i="60" s="1"/>
  <c r="J101" i="58"/>
  <c r="K101" i="58" s="1"/>
  <c r="J213" i="58"/>
  <c r="K213" i="58" s="1"/>
  <c r="J217" i="58"/>
  <c r="K217" i="58" s="1"/>
  <c r="J221" i="58"/>
  <c r="K221" i="58" s="1"/>
  <c r="J225" i="58"/>
  <c r="K225" i="58" s="1"/>
  <c r="J139" i="57"/>
  <c r="K139" i="57" s="1"/>
  <c r="J131" i="58"/>
  <c r="K131" i="58" s="1"/>
  <c r="J135" i="58"/>
  <c r="K135" i="58" s="1"/>
  <c r="J139" i="58"/>
  <c r="K139" i="58" s="1"/>
  <c r="J143" i="58"/>
  <c r="K143" i="58" s="1"/>
  <c r="J37" i="59"/>
  <c r="J41" i="59"/>
  <c r="K41" i="59" s="1"/>
  <c r="J45" i="59"/>
  <c r="K45" i="59" s="1"/>
  <c r="J75" i="59"/>
  <c r="K75" i="59" s="1"/>
  <c r="J82" i="59"/>
  <c r="K82" i="59" s="1"/>
  <c r="J127" i="59"/>
  <c r="K127" i="59" s="1"/>
  <c r="J131" i="59"/>
  <c r="K131" i="59" s="1"/>
  <c r="J135" i="59"/>
  <c r="K135" i="59" s="1"/>
  <c r="J139" i="59"/>
  <c r="K139" i="59" s="1"/>
  <c r="J153" i="59"/>
  <c r="J155" i="59"/>
  <c r="K155" i="59" s="1"/>
  <c r="J163" i="59"/>
  <c r="K163" i="59" s="1"/>
  <c r="J190" i="59"/>
  <c r="K190" i="59" s="1"/>
  <c r="J194" i="59"/>
  <c r="K194" i="59" s="1"/>
  <c r="J198" i="59"/>
  <c r="K198" i="59" s="1"/>
  <c r="J125" i="60"/>
  <c r="K125" i="60" s="1"/>
  <c r="J182" i="60"/>
  <c r="J186" i="60"/>
  <c r="K186" i="60" s="1"/>
  <c r="J190" i="60"/>
  <c r="K190" i="60" s="1"/>
  <c r="J194" i="60"/>
  <c r="K194" i="60" s="1"/>
  <c r="J198" i="60"/>
  <c r="K198" i="60" s="1"/>
  <c r="J38" i="58"/>
  <c r="K38" i="58" s="1"/>
  <c r="J42" i="58"/>
  <c r="K42" i="58" s="1"/>
  <c r="J46" i="58"/>
  <c r="K46" i="58" s="1"/>
  <c r="J50" i="58"/>
  <c r="K50" i="58" s="1"/>
  <c r="J54" i="58"/>
  <c r="K54" i="58" s="1"/>
  <c r="J99" i="58"/>
  <c r="K99" i="58" s="1"/>
  <c r="J103" i="58"/>
  <c r="K103" i="58" s="1"/>
  <c r="J107" i="58"/>
  <c r="K107" i="58" s="1"/>
  <c r="J111" i="58"/>
  <c r="K111" i="58" s="1"/>
  <c r="J182" i="58"/>
  <c r="J186" i="58"/>
  <c r="K186" i="58" s="1"/>
  <c r="J190" i="58"/>
  <c r="K190" i="58" s="1"/>
  <c r="J194" i="58"/>
  <c r="K194" i="58" s="1"/>
  <c r="J198" i="58"/>
  <c r="K198" i="58" s="1"/>
  <c r="J51" i="59"/>
  <c r="K51" i="59" s="1"/>
  <c r="J73" i="59"/>
  <c r="K73" i="59" s="1"/>
  <c r="J77" i="59"/>
  <c r="K77" i="59" s="1"/>
  <c r="J159" i="59"/>
  <c r="K159" i="59" s="1"/>
  <c r="J66" i="60"/>
  <c r="J70" i="60"/>
  <c r="K70" i="60" s="1"/>
  <c r="J127" i="60"/>
  <c r="K127" i="60" s="1"/>
  <c r="J143" i="60"/>
  <c r="K143" i="60" s="1"/>
  <c r="J76" i="59"/>
  <c r="K76" i="59" s="1"/>
  <c r="J99" i="59"/>
  <c r="K99" i="59" s="1"/>
  <c r="J101" i="59"/>
  <c r="K101" i="59" s="1"/>
  <c r="J107" i="59"/>
  <c r="K107" i="59" s="1"/>
  <c r="J109" i="59"/>
  <c r="K109" i="59" s="1"/>
  <c r="J160" i="59"/>
  <c r="K160" i="59" s="1"/>
  <c r="J168" i="59"/>
  <c r="K168" i="59" s="1"/>
  <c r="J69" i="60"/>
  <c r="K69" i="60" s="1"/>
  <c r="J73" i="60"/>
  <c r="K73" i="60" s="1"/>
  <c r="J77" i="60"/>
  <c r="K77" i="60" s="1"/>
  <c r="J81" i="60"/>
  <c r="K81" i="60" s="1"/>
  <c r="J85" i="60"/>
  <c r="K85" i="60" s="1"/>
  <c r="J229" i="57"/>
  <c r="K229" i="57" s="1"/>
  <c r="J125" i="57"/>
  <c r="K125" i="57" s="1"/>
  <c r="K14" i="57"/>
  <c r="L14" i="57" s="1"/>
  <c r="J66" i="57"/>
  <c r="K66" i="57" s="1"/>
  <c r="J70" i="57"/>
  <c r="K70" i="57" s="1"/>
  <c r="J226" i="57"/>
  <c r="K226" i="57" s="1"/>
  <c r="F15" i="60"/>
  <c r="K13" i="59"/>
  <c r="L13" i="59" s="1"/>
  <c r="K14" i="60"/>
  <c r="L14" i="60" s="1"/>
  <c r="J14" i="59"/>
  <c r="J15" i="59" s="1"/>
  <c r="K14" i="59"/>
  <c r="L14" i="59" s="1"/>
  <c r="J129" i="57"/>
  <c r="K129" i="57" s="1"/>
  <c r="J127" i="57"/>
  <c r="K127" i="57" s="1"/>
  <c r="J230" i="57"/>
  <c r="K230" i="57" s="1"/>
  <c r="J227" i="57"/>
  <c r="K227" i="57" s="1"/>
  <c r="J225" i="57"/>
  <c r="K225" i="57" s="1"/>
  <c r="J169" i="57"/>
  <c r="K169" i="57" s="1"/>
  <c r="J212" i="57"/>
  <c r="K212" i="57" s="1"/>
  <c r="J216" i="57"/>
  <c r="K216" i="57" s="1"/>
  <c r="J215" i="57"/>
  <c r="K215" i="57" s="1"/>
  <c r="J221" i="57"/>
  <c r="K221" i="57" s="1"/>
  <c r="J214" i="57"/>
  <c r="K214" i="57" s="1"/>
  <c r="J218" i="57"/>
  <c r="K218" i="57" s="1"/>
  <c r="J228" i="57"/>
  <c r="K228" i="57" s="1"/>
  <c r="J220" i="57"/>
  <c r="K220" i="57" s="1"/>
  <c r="J211" i="57"/>
  <c r="J219" i="57"/>
  <c r="K219" i="57" s="1"/>
  <c r="J222" i="57"/>
  <c r="K222" i="57" s="1"/>
  <c r="J223" i="57"/>
  <c r="K223" i="57" s="1"/>
  <c r="J224" i="57"/>
  <c r="K224" i="57" s="1"/>
  <c r="J167" i="57"/>
  <c r="K167" i="57" s="1"/>
  <c r="J135" i="57"/>
  <c r="K135" i="57" s="1"/>
  <c r="J134" i="57"/>
  <c r="K134" i="57" s="1"/>
  <c r="J171" i="57"/>
  <c r="K171" i="57" s="1"/>
  <c r="J165" i="57"/>
  <c r="K165" i="57" s="1"/>
  <c r="J163" i="57"/>
  <c r="K163" i="57" s="1"/>
  <c r="J143" i="57"/>
  <c r="K143" i="57" s="1"/>
  <c r="J137" i="57"/>
  <c r="K137" i="57" s="1"/>
  <c r="J131" i="57"/>
  <c r="K131" i="57" s="1"/>
  <c r="J132" i="57"/>
  <c r="K132" i="57" s="1"/>
  <c r="J78" i="57"/>
  <c r="K78" i="57" s="1"/>
  <c r="J133" i="57"/>
  <c r="K133" i="57" s="1"/>
  <c r="J136" i="57"/>
  <c r="K136" i="57" s="1"/>
  <c r="J141" i="57"/>
  <c r="K141" i="57" s="1"/>
  <c r="J124" i="57"/>
  <c r="K124" i="57" s="1"/>
  <c r="J140" i="57"/>
  <c r="K140" i="57" s="1"/>
  <c r="J126" i="57"/>
  <c r="K126" i="57" s="1"/>
  <c r="J128" i="57"/>
  <c r="K128" i="57" s="1"/>
  <c r="J142" i="57"/>
  <c r="K142" i="57" s="1"/>
  <c r="J97" i="57"/>
  <c r="K97" i="57" s="1"/>
  <c r="J101" i="57"/>
  <c r="K101" i="57" s="1"/>
  <c r="J105" i="57"/>
  <c r="K105" i="57" s="1"/>
  <c r="J109" i="57"/>
  <c r="K109" i="57" s="1"/>
  <c r="J113" i="57"/>
  <c r="K113" i="57" s="1"/>
  <c r="J82" i="57"/>
  <c r="K82" i="57" s="1"/>
  <c r="J74" i="57"/>
  <c r="K74" i="57" s="1"/>
  <c r="J69" i="57"/>
  <c r="K69" i="57" s="1"/>
  <c r="J73" i="57"/>
  <c r="K73" i="57" s="1"/>
  <c r="J77" i="57"/>
  <c r="K77" i="57" s="1"/>
  <c r="J81" i="57"/>
  <c r="K81" i="57" s="1"/>
  <c r="J85" i="57"/>
  <c r="K85" i="57" s="1"/>
  <c r="J40" i="57"/>
  <c r="K40" i="57" s="1"/>
  <c r="J50" i="57"/>
  <c r="K50" i="57" s="1"/>
  <c r="J48" i="57"/>
  <c r="K48" i="57" s="1"/>
  <c r="J44" i="57"/>
  <c r="K44" i="57" s="1"/>
  <c r="J52" i="57"/>
  <c r="K52" i="57" s="1"/>
  <c r="J42" i="57"/>
  <c r="K42" i="57" s="1"/>
  <c r="J38" i="57"/>
  <c r="K38" i="57" s="1"/>
  <c r="J46" i="57"/>
  <c r="K46" i="57" s="1"/>
  <c r="J54" i="57"/>
  <c r="K54" i="57" s="1"/>
  <c r="J186" i="57"/>
  <c r="K186" i="57" s="1"/>
  <c r="J184" i="57"/>
  <c r="K184" i="57" s="1"/>
  <c r="J200" i="57"/>
  <c r="K200" i="57" s="1"/>
  <c r="J196" i="57"/>
  <c r="K196" i="57" s="1"/>
  <c r="J192" i="57"/>
  <c r="K192" i="57" s="1"/>
  <c r="J188" i="57"/>
  <c r="K188" i="57" s="1"/>
  <c r="J182" i="57"/>
  <c r="K182" i="57" s="1"/>
  <c r="H13" i="57"/>
  <c r="K13" i="57" s="1"/>
  <c r="L13" i="57" s="1"/>
  <c r="J56" i="57"/>
  <c r="K56" i="57" s="1"/>
  <c r="J37" i="57"/>
  <c r="J39" i="57"/>
  <c r="K39" i="57" s="1"/>
  <c r="J41" i="57"/>
  <c r="K41" i="57" s="1"/>
  <c r="J43" i="57"/>
  <c r="K43" i="57" s="1"/>
  <c r="J45" i="57"/>
  <c r="K45" i="57" s="1"/>
  <c r="J47" i="57"/>
  <c r="K47" i="57" s="1"/>
  <c r="J49" i="57"/>
  <c r="K49" i="57" s="1"/>
  <c r="J51" i="57"/>
  <c r="K51" i="57" s="1"/>
  <c r="J53" i="57"/>
  <c r="K53" i="57" s="1"/>
  <c r="J55" i="57"/>
  <c r="K55" i="57" s="1"/>
  <c r="J68" i="57"/>
  <c r="K68" i="57" s="1"/>
  <c r="J72" i="57"/>
  <c r="K72" i="57" s="1"/>
  <c r="J76" i="57"/>
  <c r="K76" i="57" s="1"/>
  <c r="J80" i="57"/>
  <c r="K80" i="57" s="1"/>
  <c r="J84" i="57"/>
  <c r="K84" i="57" s="1"/>
  <c r="J67" i="57"/>
  <c r="K67" i="57" s="1"/>
  <c r="J71" i="57"/>
  <c r="K71" i="57" s="1"/>
  <c r="J75" i="57"/>
  <c r="K75" i="57" s="1"/>
  <c r="J79" i="57"/>
  <c r="K79" i="57" s="1"/>
  <c r="J83" i="57"/>
  <c r="K83" i="57" s="1"/>
  <c r="J130" i="57"/>
  <c r="K130" i="57" s="1"/>
  <c r="J138" i="57"/>
  <c r="K138" i="57" s="1"/>
  <c r="J153" i="57"/>
  <c r="K153" i="57" s="1"/>
  <c r="J155" i="57"/>
  <c r="K155" i="57" s="1"/>
  <c r="J157" i="57"/>
  <c r="K157" i="57" s="1"/>
  <c r="J159" i="57"/>
  <c r="K159" i="57" s="1"/>
  <c r="J161" i="57"/>
  <c r="K161" i="57" s="1"/>
  <c r="J154" i="57"/>
  <c r="K154" i="57" s="1"/>
  <c r="J156" i="57"/>
  <c r="K156" i="57" s="1"/>
  <c r="J158" i="57"/>
  <c r="K158" i="57" s="1"/>
  <c r="J160" i="57"/>
  <c r="K160" i="57" s="1"/>
  <c r="J164" i="57"/>
  <c r="K164" i="57" s="1"/>
  <c r="J166" i="57"/>
  <c r="K166" i="57" s="1"/>
  <c r="J168" i="57"/>
  <c r="K168" i="57" s="1"/>
  <c r="J170" i="57"/>
  <c r="K170" i="57" s="1"/>
  <c r="J172" i="57"/>
  <c r="K172" i="57" s="1"/>
  <c r="J193" i="57"/>
  <c r="K193" i="57" s="1"/>
  <c r="J197" i="57"/>
  <c r="K197" i="57" s="1"/>
  <c r="J189" i="57"/>
  <c r="K189" i="57" s="1"/>
  <c r="J201" i="57"/>
  <c r="K201" i="57" s="1"/>
  <c r="J213" i="57"/>
  <c r="K213" i="57" s="1"/>
  <c r="J217" i="57"/>
  <c r="K217" i="57" s="1"/>
  <c r="J53" i="58"/>
  <c r="K53" i="58" s="1"/>
  <c r="J40" i="58"/>
  <c r="K40" i="58" s="1"/>
  <c r="J44" i="58"/>
  <c r="K44" i="58" s="1"/>
  <c r="J48" i="58"/>
  <c r="K48" i="58" s="1"/>
  <c r="J52" i="58"/>
  <c r="K52" i="58" s="1"/>
  <c r="J56" i="58"/>
  <c r="K56" i="58" s="1"/>
  <c r="J37" i="58"/>
  <c r="J41" i="58"/>
  <c r="K41" i="58" s="1"/>
  <c r="J45" i="58"/>
  <c r="K45" i="58" s="1"/>
  <c r="J49" i="58"/>
  <c r="K49" i="58" s="1"/>
  <c r="J73" i="58"/>
  <c r="K73" i="58" s="1"/>
  <c r="J77" i="58"/>
  <c r="K77" i="58" s="1"/>
  <c r="J81" i="58"/>
  <c r="K81" i="58" s="1"/>
  <c r="J85" i="58"/>
  <c r="K85" i="58" s="1"/>
  <c r="J66" i="58"/>
  <c r="J70" i="58"/>
  <c r="K70" i="58" s="1"/>
  <c r="J74" i="58"/>
  <c r="K74" i="58" s="1"/>
  <c r="J78" i="58"/>
  <c r="K78" i="58" s="1"/>
  <c r="J82" i="58"/>
  <c r="K82" i="58" s="1"/>
  <c r="J67" i="58"/>
  <c r="K67" i="58" s="1"/>
  <c r="J71" i="58"/>
  <c r="K71" i="58" s="1"/>
  <c r="J75" i="58"/>
  <c r="K75" i="58" s="1"/>
  <c r="J79" i="58"/>
  <c r="K79" i="58" s="1"/>
  <c r="J83" i="58"/>
  <c r="K83" i="58" s="1"/>
  <c r="J69" i="58"/>
  <c r="K69" i="58" s="1"/>
  <c r="J68" i="58"/>
  <c r="K68" i="58" s="1"/>
  <c r="J72" i="58"/>
  <c r="K72" i="58" s="1"/>
  <c r="J76" i="58"/>
  <c r="K76" i="58" s="1"/>
  <c r="J80" i="58"/>
  <c r="K80" i="58" s="1"/>
  <c r="J84" i="58"/>
  <c r="K84" i="58" s="1"/>
  <c r="J96" i="58"/>
  <c r="K96" i="58" s="1"/>
  <c r="J95" i="58"/>
  <c r="J100" i="58"/>
  <c r="K100" i="58" s="1"/>
  <c r="J110" i="58"/>
  <c r="K110" i="58" s="1"/>
  <c r="J114" i="58"/>
  <c r="K114" i="58" s="1"/>
  <c r="J113" i="58"/>
  <c r="K113" i="58" s="1"/>
  <c r="J105" i="58"/>
  <c r="K105" i="58" s="1"/>
  <c r="J109" i="58"/>
  <c r="K109" i="58" s="1"/>
  <c r="J112" i="58"/>
  <c r="K112" i="58" s="1"/>
  <c r="J130" i="58"/>
  <c r="K130" i="58" s="1"/>
  <c r="J134" i="58"/>
  <c r="K134" i="58" s="1"/>
  <c r="J138" i="58"/>
  <c r="K138" i="58" s="1"/>
  <c r="J142" i="58"/>
  <c r="K142" i="58" s="1"/>
  <c r="J133" i="58"/>
  <c r="K133" i="58" s="1"/>
  <c r="J137" i="58"/>
  <c r="K137" i="58" s="1"/>
  <c r="J141" i="58"/>
  <c r="K141" i="58" s="1"/>
  <c r="J127" i="58"/>
  <c r="K127" i="58" s="1"/>
  <c r="J132" i="58"/>
  <c r="K132" i="58" s="1"/>
  <c r="J136" i="58"/>
  <c r="K136" i="58" s="1"/>
  <c r="J140" i="58"/>
  <c r="K140" i="58" s="1"/>
  <c r="J170" i="58"/>
  <c r="K170" i="58" s="1"/>
  <c r="J164" i="58"/>
  <c r="K164" i="58" s="1"/>
  <c r="J166" i="58"/>
  <c r="K166" i="58" s="1"/>
  <c r="J165" i="58"/>
  <c r="K165" i="58" s="1"/>
  <c r="J154" i="58"/>
  <c r="K154" i="58" s="1"/>
  <c r="J156" i="58"/>
  <c r="K156" i="58" s="1"/>
  <c r="J158" i="58"/>
  <c r="K158" i="58" s="1"/>
  <c r="J160" i="58"/>
  <c r="K160" i="58" s="1"/>
  <c r="J162" i="58"/>
  <c r="K162" i="58" s="1"/>
  <c r="J167" i="58"/>
  <c r="K167" i="58" s="1"/>
  <c r="J172" i="58"/>
  <c r="K172" i="58" s="1"/>
  <c r="J169" i="58"/>
  <c r="K169" i="58" s="1"/>
  <c r="J153" i="58"/>
  <c r="J155" i="58"/>
  <c r="K155" i="58" s="1"/>
  <c r="J157" i="58"/>
  <c r="K157" i="58" s="1"/>
  <c r="J159" i="58"/>
  <c r="K159" i="58" s="1"/>
  <c r="J161" i="58"/>
  <c r="K161" i="58" s="1"/>
  <c r="J163" i="58"/>
  <c r="K163" i="58" s="1"/>
  <c r="J168" i="58"/>
  <c r="K168" i="58" s="1"/>
  <c r="J171" i="58"/>
  <c r="K171" i="58" s="1"/>
  <c r="J214" i="58"/>
  <c r="K214" i="58" s="1"/>
  <c r="J218" i="58"/>
  <c r="K218" i="58" s="1"/>
  <c r="J222" i="58"/>
  <c r="K222" i="58" s="1"/>
  <c r="J226" i="58"/>
  <c r="K226" i="58" s="1"/>
  <c r="J230" i="58"/>
  <c r="K230" i="58" s="1"/>
  <c r="J229" i="58"/>
  <c r="K229" i="58" s="1"/>
  <c r="H15" i="59"/>
  <c r="J237" i="59" s="1"/>
  <c r="J40" i="59"/>
  <c r="K40" i="59" s="1"/>
  <c r="J42" i="59"/>
  <c r="K42" i="59" s="1"/>
  <c r="J44" i="59"/>
  <c r="K44" i="59" s="1"/>
  <c r="J48" i="59"/>
  <c r="K48" i="59" s="1"/>
  <c r="J50" i="59"/>
  <c r="K50" i="59" s="1"/>
  <c r="J38" i="59"/>
  <c r="K38" i="59" s="1"/>
  <c r="J46" i="59"/>
  <c r="K46" i="59" s="1"/>
  <c r="J69" i="59"/>
  <c r="K69" i="59" s="1"/>
  <c r="J72" i="59"/>
  <c r="K72" i="59" s="1"/>
  <c r="J85" i="59"/>
  <c r="K85" i="59" s="1"/>
  <c r="J68" i="59"/>
  <c r="K68" i="59" s="1"/>
  <c r="J81" i="59"/>
  <c r="K81" i="59" s="1"/>
  <c r="J84" i="59"/>
  <c r="K84" i="59" s="1"/>
  <c r="J80" i="59"/>
  <c r="K80" i="59" s="1"/>
  <c r="J154" i="59"/>
  <c r="K154" i="59" s="1"/>
  <c r="J162" i="59"/>
  <c r="K162" i="59" s="1"/>
  <c r="J158" i="59"/>
  <c r="K158" i="59" s="1"/>
  <c r="J166" i="59"/>
  <c r="K166" i="59" s="1"/>
  <c r="J197" i="59"/>
  <c r="K197" i="59" s="1"/>
  <c r="J201" i="59"/>
  <c r="K201" i="59" s="1"/>
  <c r="J213" i="59"/>
  <c r="K213" i="59" s="1"/>
  <c r="J217" i="59"/>
  <c r="K217" i="59" s="1"/>
  <c r="J221" i="59"/>
  <c r="K221" i="59" s="1"/>
  <c r="J225" i="59"/>
  <c r="K225" i="59" s="1"/>
  <c r="J229" i="59"/>
  <c r="K229" i="59" s="1"/>
  <c r="J214" i="59"/>
  <c r="K214" i="59" s="1"/>
  <c r="J218" i="59"/>
  <c r="K218" i="59" s="1"/>
  <c r="J222" i="59"/>
  <c r="K222" i="59" s="1"/>
  <c r="J226" i="59"/>
  <c r="K226" i="59" s="1"/>
  <c r="J230" i="59"/>
  <c r="K230" i="59" s="1"/>
  <c r="H13" i="60"/>
  <c r="J45" i="60"/>
  <c r="K45" i="60" s="1"/>
  <c r="J38" i="60"/>
  <c r="K38" i="60" s="1"/>
  <c r="J42" i="60"/>
  <c r="K42" i="60" s="1"/>
  <c r="J46" i="60"/>
  <c r="K46" i="60" s="1"/>
  <c r="J50" i="60"/>
  <c r="K50" i="60" s="1"/>
  <c r="J54" i="60"/>
  <c r="K54" i="60" s="1"/>
  <c r="J49" i="60"/>
  <c r="K49" i="60" s="1"/>
  <c r="J53" i="60"/>
  <c r="K53" i="60" s="1"/>
  <c r="J39" i="60"/>
  <c r="K39" i="60" s="1"/>
  <c r="J43" i="60"/>
  <c r="K43" i="60" s="1"/>
  <c r="J47" i="60"/>
  <c r="K47" i="60" s="1"/>
  <c r="J51" i="60"/>
  <c r="K51" i="60" s="1"/>
  <c r="J55" i="60"/>
  <c r="K55" i="60" s="1"/>
  <c r="J37" i="60"/>
  <c r="J41" i="60"/>
  <c r="K41" i="60" s="1"/>
  <c r="J40" i="60"/>
  <c r="K40" i="60" s="1"/>
  <c r="J44" i="60"/>
  <c r="K44" i="60" s="1"/>
  <c r="J48" i="60"/>
  <c r="K48" i="60" s="1"/>
  <c r="J52" i="60"/>
  <c r="K52" i="60" s="1"/>
  <c r="J56" i="60"/>
  <c r="K56" i="60" s="1"/>
  <c r="J114" i="60"/>
  <c r="K114" i="60" s="1"/>
  <c r="J112" i="60"/>
  <c r="K112" i="60" s="1"/>
  <c r="J95" i="60"/>
  <c r="K95" i="60" s="1"/>
  <c r="J110" i="60"/>
  <c r="K110" i="60" s="1"/>
  <c r="J68" i="60"/>
  <c r="K68" i="60" s="1"/>
  <c r="J72" i="60"/>
  <c r="K72" i="60" s="1"/>
  <c r="J76" i="60"/>
  <c r="K76" i="60" s="1"/>
  <c r="J80" i="60"/>
  <c r="K80" i="60" s="1"/>
  <c r="J84" i="60"/>
  <c r="K84" i="60" s="1"/>
  <c r="J67" i="60"/>
  <c r="K67" i="60" s="1"/>
  <c r="J71" i="60"/>
  <c r="K71" i="60" s="1"/>
  <c r="J75" i="60"/>
  <c r="K75" i="60" s="1"/>
  <c r="J79" i="60"/>
  <c r="K79" i="60" s="1"/>
  <c r="J83" i="60"/>
  <c r="K83" i="60" s="1"/>
  <c r="J74" i="60"/>
  <c r="K74" i="60" s="1"/>
  <c r="J78" i="60"/>
  <c r="K78" i="60" s="1"/>
  <c r="J82" i="60"/>
  <c r="K82" i="60" s="1"/>
  <c r="J124" i="60"/>
  <c r="J126" i="60"/>
  <c r="K126" i="60" s="1"/>
  <c r="J128" i="60"/>
  <c r="K128" i="60" s="1"/>
  <c r="J130" i="60"/>
  <c r="K130" i="60" s="1"/>
  <c r="J132" i="60"/>
  <c r="K132" i="60" s="1"/>
  <c r="J134" i="60"/>
  <c r="K134" i="60" s="1"/>
  <c r="J136" i="60"/>
  <c r="K136" i="60" s="1"/>
  <c r="J138" i="60"/>
  <c r="K138" i="60" s="1"/>
  <c r="J140" i="60"/>
  <c r="K140" i="60" s="1"/>
  <c r="J142" i="60"/>
  <c r="K142" i="60" s="1"/>
  <c r="J160" i="60"/>
  <c r="K160" i="60" s="1"/>
  <c r="J166" i="60"/>
  <c r="K166" i="60" s="1"/>
  <c r="J169" i="60"/>
  <c r="K169" i="60" s="1"/>
  <c r="J156" i="60"/>
  <c r="K156" i="60" s="1"/>
  <c r="J163" i="60"/>
  <c r="K163" i="60" s="1"/>
  <c r="J165" i="60"/>
  <c r="K165" i="60" s="1"/>
  <c r="J168" i="60"/>
  <c r="K168" i="60" s="1"/>
  <c r="J171" i="60"/>
  <c r="K171" i="60" s="1"/>
  <c r="J154" i="60"/>
  <c r="K154" i="60" s="1"/>
  <c r="J158" i="60"/>
  <c r="K158" i="60" s="1"/>
  <c r="J172" i="60"/>
  <c r="K172" i="60" s="1"/>
  <c r="J153" i="60"/>
  <c r="K153" i="60" s="1"/>
  <c r="J155" i="60"/>
  <c r="K155" i="60" s="1"/>
  <c r="J157" i="60"/>
  <c r="K157" i="60" s="1"/>
  <c r="J162" i="60"/>
  <c r="K162" i="60" s="1"/>
  <c r="J164" i="60"/>
  <c r="K164" i="60" s="1"/>
  <c r="J167" i="60"/>
  <c r="K167" i="60" s="1"/>
  <c r="J170" i="60"/>
  <c r="K170" i="60" s="1"/>
  <c r="J213" i="60"/>
  <c r="K213" i="60" s="1"/>
  <c r="J217" i="60"/>
  <c r="K217" i="60" s="1"/>
  <c r="J221" i="60"/>
  <c r="K221" i="60" s="1"/>
  <c r="J225" i="60"/>
  <c r="K225" i="60" s="1"/>
  <c r="J229" i="60"/>
  <c r="K229" i="60" s="1"/>
  <c r="J214" i="60"/>
  <c r="K214" i="60" s="1"/>
  <c r="J218" i="60"/>
  <c r="K218" i="60" s="1"/>
  <c r="J222" i="60"/>
  <c r="K222" i="60" s="1"/>
  <c r="J226" i="60"/>
  <c r="K226" i="60" s="1"/>
  <c r="J230" i="60"/>
  <c r="K230" i="60" s="1"/>
  <c r="K37" i="60"/>
  <c r="K124" i="60"/>
  <c r="K66" i="60"/>
  <c r="J96" i="60"/>
  <c r="K96" i="60" s="1"/>
  <c r="J98" i="60"/>
  <c r="K98" i="60" s="1"/>
  <c r="J100" i="60"/>
  <c r="K100" i="60" s="1"/>
  <c r="J102" i="60"/>
  <c r="K102" i="60" s="1"/>
  <c r="J104" i="60"/>
  <c r="K104" i="60" s="1"/>
  <c r="J106" i="60"/>
  <c r="K106" i="60" s="1"/>
  <c r="K182" i="60"/>
  <c r="J97" i="60"/>
  <c r="K97" i="60" s="1"/>
  <c r="J99" i="60"/>
  <c r="K99" i="60" s="1"/>
  <c r="J101" i="60"/>
  <c r="K101" i="60" s="1"/>
  <c r="J103" i="60"/>
  <c r="K103" i="60" s="1"/>
  <c r="J105" i="60"/>
  <c r="K105" i="60" s="1"/>
  <c r="J107" i="60"/>
  <c r="K107" i="60" s="1"/>
  <c r="J109" i="60"/>
  <c r="K109" i="60" s="1"/>
  <c r="J111" i="60"/>
  <c r="K111" i="60" s="1"/>
  <c r="J113" i="60"/>
  <c r="K113" i="60" s="1"/>
  <c r="J211" i="60"/>
  <c r="J215" i="60"/>
  <c r="K215" i="60" s="1"/>
  <c r="J219" i="60"/>
  <c r="K219" i="60" s="1"/>
  <c r="J223" i="60"/>
  <c r="K223" i="60" s="1"/>
  <c r="J227" i="60"/>
  <c r="K227" i="60" s="1"/>
  <c r="J159" i="60"/>
  <c r="K159" i="60" s="1"/>
  <c r="J161" i="60"/>
  <c r="K161" i="60" s="1"/>
  <c r="J183" i="60"/>
  <c r="K183" i="60" s="1"/>
  <c r="J187" i="60"/>
  <c r="K187" i="60" s="1"/>
  <c r="J191" i="60"/>
  <c r="K191" i="60" s="1"/>
  <c r="J195" i="60"/>
  <c r="K195" i="60" s="1"/>
  <c r="J199" i="60"/>
  <c r="K199" i="60" s="1"/>
  <c r="J212" i="60"/>
  <c r="K212" i="60" s="1"/>
  <c r="J216" i="60"/>
  <c r="K216" i="60" s="1"/>
  <c r="J220" i="60"/>
  <c r="K220" i="60" s="1"/>
  <c r="J224" i="60"/>
  <c r="K224" i="60" s="1"/>
  <c r="J228" i="60"/>
  <c r="K228" i="60" s="1"/>
  <c r="K37" i="59"/>
  <c r="J115" i="59"/>
  <c r="K115" i="59" s="1"/>
  <c r="K95" i="59"/>
  <c r="K66" i="59"/>
  <c r="J54" i="59"/>
  <c r="K54" i="59" s="1"/>
  <c r="J144" i="59"/>
  <c r="K144" i="59" s="1"/>
  <c r="K153" i="59"/>
  <c r="J52" i="59"/>
  <c r="K52" i="59" s="1"/>
  <c r="J56" i="59"/>
  <c r="K56" i="59" s="1"/>
  <c r="F15" i="59"/>
  <c r="J53" i="59"/>
  <c r="K53" i="59" s="1"/>
  <c r="J55" i="59"/>
  <c r="K55" i="59" s="1"/>
  <c r="J182" i="59"/>
  <c r="J183" i="59"/>
  <c r="K183" i="59" s="1"/>
  <c r="J184" i="59"/>
  <c r="K184" i="59" s="1"/>
  <c r="J185" i="59"/>
  <c r="K185" i="59" s="1"/>
  <c r="J186" i="59"/>
  <c r="K186" i="59" s="1"/>
  <c r="J187" i="59"/>
  <c r="K187" i="59" s="1"/>
  <c r="J188" i="59"/>
  <c r="K188" i="59" s="1"/>
  <c r="J192" i="59"/>
  <c r="K192" i="59" s="1"/>
  <c r="J196" i="59"/>
  <c r="K196" i="59" s="1"/>
  <c r="J200" i="59"/>
  <c r="K200" i="59" s="1"/>
  <c r="J211" i="59"/>
  <c r="J215" i="59"/>
  <c r="K215" i="59" s="1"/>
  <c r="J219" i="59"/>
  <c r="K219" i="59" s="1"/>
  <c r="J223" i="59"/>
  <c r="K223" i="59" s="1"/>
  <c r="J227" i="59"/>
  <c r="K227" i="59" s="1"/>
  <c r="J191" i="59"/>
  <c r="K191" i="59" s="1"/>
  <c r="J195" i="59"/>
  <c r="K195" i="59" s="1"/>
  <c r="J199" i="59"/>
  <c r="K199" i="59" s="1"/>
  <c r="J212" i="59"/>
  <c r="K212" i="59" s="1"/>
  <c r="J216" i="59"/>
  <c r="K216" i="59" s="1"/>
  <c r="J220" i="59"/>
  <c r="K220" i="59" s="1"/>
  <c r="J224" i="59"/>
  <c r="K224" i="59" s="1"/>
  <c r="J228" i="59"/>
  <c r="K228" i="59" s="1"/>
  <c r="J13" i="58"/>
  <c r="J15" i="58" s="1"/>
  <c r="K13" i="58"/>
  <c r="L13" i="58" s="1"/>
  <c r="H15" i="58"/>
  <c r="K37" i="58"/>
  <c r="K66" i="58"/>
  <c r="J124" i="58"/>
  <c r="J128" i="58"/>
  <c r="K128" i="58" s="1"/>
  <c r="F15" i="58"/>
  <c r="J102" i="58"/>
  <c r="K102" i="58" s="1"/>
  <c r="J104" i="58"/>
  <c r="K104" i="58" s="1"/>
  <c r="J106" i="58"/>
  <c r="K106" i="58" s="1"/>
  <c r="J108" i="58"/>
  <c r="K108" i="58" s="1"/>
  <c r="K182" i="58"/>
  <c r="K95" i="58"/>
  <c r="J126" i="58"/>
  <c r="K126" i="58" s="1"/>
  <c r="J184" i="58"/>
  <c r="K184" i="58" s="1"/>
  <c r="J188" i="58"/>
  <c r="K188" i="58" s="1"/>
  <c r="J192" i="58"/>
  <c r="K192" i="58" s="1"/>
  <c r="J196" i="58"/>
  <c r="K196" i="58" s="1"/>
  <c r="J200" i="58"/>
  <c r="K200" i="58" s="1"/>
  <c r="J211" i="58"/>
  <c r="J215" i="58"/>
  <c r="K215" i="58" s="1"/>
  <c r="J219" i="58"/>
  <c r="K219" i="58" s="1"/>
  <c r="J223" i="58"/>
  <c r="K223" i="58" s="1"/>
  <c r="J227" i="58"/>
  <c r="K227" i="58" s="1"/>
  <c r="J183" i="58"/>
  <c r="K183" i="58" s="1"/>
  <c r="J187" i="58"/>
  <c r="K187" i="58" s="1"/>
  <c r="J191" i="58"/>
  <c r="K191" i="58" s="1"/>
  <c r="J195" i="58"/>
  <c r="K195" i="58" s="1"/>
  <c r="J199" i="58"/>
  <c r="K199" i="58" s="1"/>
  <c r="J212" i="58"/>
  <c r="K212" i="58" s="1"/>
  <c r="J216" i="58"/>
  <c r="K216" i="58" s="1"/>
  <c r="J220" i="58"/>
  <c r="K220" i="58" s="1"/>
  <c r="J224" i="58"/>
  <c r="K224" i="58" s="1"/>
  <c r="J228" i="58"/>
  <c r="K228" i="58" s="1"/>
  <c r="K37" i="57"/>
  <c r="J96" i="57"/>
  <c r="K96" i="57" s="1"/>
  <c r="J104" i="57"/>
  <c r="K104" i="57" s="1"/>
  <c r="J98" i="57"/>
  <c r="K98" i="57" s="1"/>
  <c r="J102" i="57"/>
  <c r="K102" i="57" s="1"/>
  <c r="J106" i="57"/>
  <c r="K106" i="57" s="1"/>
  <c r="J110" i="57"/>
  <c r="K110" i="57" s="1"/>
  <c r="J114" i="57"/>
  <c r="K114" i="57" s="1"/>
  <c r="J100" i="57"/>
  <c r="K100" i="57" s="1"/>
  <c r="J108" i="57"/>
  <c r="K108" i="57" s="1"/>
  <c r="J112" i="57"/>
  <c r="K112" i="57" s="1"/>
  <c r="J95" i="57"/>
  <c r="J99" i="57"/>
  <c r="K99" i="57" s="1"/>
  <c r="J103" i="57"/>
  <c r="K103" i="57" s="1"/>
  <c r="J107" i="57"/>
  <c r="K107" i="57" s="1"/>
  <c r="J111" i="57"/>
  <c r="K111" i="57" s="1"/>
  <c r="J162" i="57"/>
  <c r="K162" i="57" s="1"/>
  <c r="J183" i="57"/>
  <c r="K183" i="57" s="1"/>
  <c r="J185" i="57"/>
  <c r="K185" i="57" s="1"/>
  <c r="J187" i="57"/>
  <c r="K187" i="57" s="1"/>
  <c r="J190" i="57"/>
  <c r="K190" i="57" s="1"/>
  <c r="J194" i="57"/>
  <c r="K194" i="57" s="1"/>
  <c r="J198" i="57"/>
  <c r="K198" i="57" s="1"/>
  <c r="J191" i="57"/>
  <c r="K191" i="57" s="1"/>
  <c r="J195" i="57"/>
  <c r="K195" i="57" s="1"/>
  <c r="J199" i="57"/>
  <c r="K199" i="57" s="1"/>
  <c r="M212" i="29"/>
  <c r="N212" i="29" s="1"/>
  <c r="M213" i="29"/>
  <c r="N213" i="29" s="1"/>
  <c r="M214" i="29"/>
  <c r="N214" i="29" s="1"/>
  <c r="M215" i="29"/>
  <c r="N215" i="29" s="1"/>
  <c r="M216" i="29"/>
  <c r="N216" i="29" s="1"/>
  <c r="M217" i="29"/>
  <c r="N217" i="29" s="1"/>
  <c r="M218" i="29"/>
  <c r="N218" i="29" s="1"/>
  <c r="M219" i="29"/>
  <c r="N219" i="29" s="1"/>
  <c r="M220" i="29"/>
  <c r="N220" i="29" s="1"/>
  <c r="M221" i="29"/>
  <c r="N221" i="29" s="1"/>
  <c r="M222" i="29"/>
  <c r="N222" i="29" s="1"/>
  <c r="M223" i="29"/>
  <c r="N223" i="29" s="1"/>
  <c r="M224" i="29"/>
  <c r="N224" i="29" s="1"/>
  <c r="M225" i="29"/>
  <c r="N225" i="29" s="1"/>
  <c r="M226" i="29"/>
  <c r="N226" i="29" s="1"/>
  <c r="M227" i="29"/>
  <c r="N227" i="29" s="1"/>
  <c r="M228" i="29"/>
  <c r="N228" i="29" s="1"/>
  <c r="M229" i="29"/>
  <c r="N229" i="29" s="1"/>
  <c r="M230" i="29"/>
  <c r="N230" i="29" s="1"/>
  <c r="M211" i="29"/>
  <c r="N211" i="29" s="1"/>
  <c r="F212" i="29"/>
  <c r="F213" i="29"/>
  <c r="F214" i="29"/>
  <c r="F215" i="29"/>
  <c r="F216" i="29"/>
  <c r="F217" i="29"/>
  <c r="F218" i="29"/>
  <c r="F219" i="29"/>
  <c r="F220" i="29"/>
  <c r="F221" i="29"/>
  <c r="F222" i="29"/>
  <c r="F223" i="29"/>
  <c r="F224" i="29"/>
  <c r="F225" i="29"/>
  <c r="F226" i="29"/>
  <c r="F227" i="29"/>
  <c r="F228" i="29"/>
  <c r="F229" i="29"/>
  <c r="F230" i="29"/>
  <c r="F211" i="29"/>
  <c r="M183" i="29"/>
  <c r="N183" i="29" s="1"/>
  <c r="M184" i="29"/>
  <c r="N184" i="29" s="1"/>
  <c r="M185" i="29"/>
  <c r="N185" i="29" s="1"/>
  <c r="M186" i="29"/>
  <c r="N186" i="29" s="1"/>
  <c r="M187" i="29"/>
  <c r="N187" i="29" s="1"/>
  <c r="M188" i="29"/>
  <c r="N188" i="29" s="1"/>
  <c r="M189" i="29"/>
  <c r="N189" i="29" s="1"/>
  <c r="M190" i="29"/>
  <c r="N190" i="29" s="1"/>
  <c r="M191" i="29"/>
  <c r="N191" i="29" s="1"/>
  <c r="M192" i="29"/>
  <c r="N192" i="29" s="1"/>
  <c r="M193" i="29"/>
  <c r="N193" i="29" s="1"/>
  <c r="M194" i="29"/>
  <c r="N194" i="29" s="1"/>
  <c r="M195" i="29"/>
  <c r="N195" i="29" s="1"/>
  <c r="M196" i="29"/>
  <c r="N196" i="29" s="1"/>
  <c r="M197" i="29"/>
  <c r="N197" i="29" s="1"/>
  <c r="M198" i="29"/>
  <c r="N198" i="29" s="1"/>
  <c r="M199" i="29"/>
  <c r="N199" i="29" s="1"/>
  <c r="M200" i="29"/>
  <c r="N200" i="29" s="1"/>
  <c r="M201" i="29"/>
  <c r="N201" i="29" s="1"/>
  <c r="M182" i="29"/>
  <c r="N182" i="29" s="1"/>
  <c r="F183" i="29"/>
  <c r="F184" i="29"/>
  <c r="F185" i="29"/>
  <c r="F186" i="29"/>
  <c r="F187" i="29"/>
  <c r="F188" i="29"/>
  <c r="F189" i="29"/>
  <c r="F190" i="29"/>
  <c r="F191" i="29"/>
  <c r="F192" i="29"/>
  <c r="F193" i="29"/>
  <c r="F194" i="29"/>
  <c r="F195" i="29"/>
  <c r="F196" i="29"/>
  <c r="F197" i="29"/>
  <c r="F198" i="29"/>
  <c r="F199" i="29"/>
  <c r="F200" i="29"/>
  <c r="F201" i="29"/>
  <c r="F182" i="29"/>
  <c r="M154" i="29"/>
  <c r="N154" i="29" s="1"/>
  <c r="M155" i="29"/>
  <c r="N155" i="29" s="1"/>
  <c r="M156" i="29"/>
  <c r="N156" i="29" s="1"/>
  <c r="M157" i="29"/>
  <c r="N157" i="29" s="1"/>
  <c r="M158" i="29"/>
  <c r="N158" i="29" s="1"/>
  <c r="M159" i="29"/>
  <c r="N159" i="29" s="1"/>
  <c r="M160" i="29"/>
  <c r="N160" i="29" s="1"/>
  <c r="M161" i="29"/>
  <c r="N161" i="29" s="1"/>
  <c r="M162" i="29"/>
  <c r="N162" i="29" s="1"/>
  <c r="M163" i="29"/>
  <c r="N163" i="29" s="1"/>
  <c r="M164" i="29"/>
  <c r="N164" i="29" s="1"/>
  <c r="M165" i="29"/>
  <c r="N165" i="29" s="1"/>
  <c r="M166" i="29"/>
  <c r="N166" i="29" s="1"/>
  <c r="M167" i="29"/>
  <c r="N167" i="29" s="1"/>
  <c r="M168" i="29"/>
  <c r="N168" i="29" s="1"/>
  <c r="M169" i="29"/>
  <c r="N169" i="29" s="1"/>
  <c r="M170" i="29"/>
  <c r="N170" i="29" s="1"/>
  <c r="M171" i="29"/>
  <c r="N171" i="29" s="1"/>
  <c r="M172" i="29"/>
  <c r="N172" i="29" s="1"/>
  <c r="M153" i="29"/>
  <c r="N153" i="29" s="1"/>
  <c r="F154" i="29"/>
  <c r="F155" i="29"/>
  <c r="F156" i="29"/>
  <c r="F157" i="29"/>
  <c r="F158" i="29"/>
  <c r="F159" i="29"/>
  <c r="F160" i="29"/>
  <c r="F161" i="29"/>
  <c r="F162" i="29"/>
  <c r="F163" i="29"/>
  <c r="F164" i="29"/>
  <c r="F165" i="29"/>
  <c r="F166" i="29"/>
  <c r="F167" i="29"/>
  <c r="F168" i="29"/>
  <c r="F169" i="29"/>
  <c r="F170" i="29"/>
  <c r="F171" i="29"/>
  <c r="F172" i="29"/>
  <c r="F153" i="29"/>
  <c r="M125" i="29"/>
  <c r="N125" i="29" s="1"/>
  <c r="M126" i="29"/>
  <c r="N126" i="29" s="1"/>
  <c r="M127" i="29"/>
  <c r="N127" i="29" s="1"/>
  <c r="M128" i="29"/>
  <c r="N128" i="29" s="1"/>
  <c r="M129" i="29"/>
  <c r="N129" i="29" s="1"/>
  <c r="M130" i="29"/>
  <c r="N130" i="29" s="1"/>
  <c r="M131" i="29"/>
  <c r="N131" i="29" s="1"/>
  <c r="M132" i="29"/>
  <c r="N132" i="29" s="1"/>
  <c r="M133" i="29"/>
  <c r="N133" i="29" s="1"/>
  <c r="M134" i="29"/>
  <c r="N134" i="29" s="1"/>
  <c r="M135" i="29"/>
  <c r="N135" i="29" s="1"/>
  <c r="M136" i="29"/>
  <c r="N136" i="29" s="1"/>
  <c r="M137" i="29"/>
  <c r="N137" i="29" s="1"/>
  <c r="M138" i="29"/>
  <c r="N138" i="29" s="1"/>
  <c r="M139" i="29"/>
  <c r="N139" i="29" s="1"/>
  <c r="M140" i="29"/>
  <c r="N140" i="29" s="1"/>
  <c r="M141" i="29"/>
  <c r="N141" i="29" s="1"/>
  <c r="M142" i="29"/>
  <c r="N142" i="29" s="1"/>
  <c r="M143" i="29"/>
  <c r="N143" i="29" s="1"/>
  <c r="M124" i="29"/>
  <c r="N124" i="29" s="1"/>
  <c r="F125" i="29"/>
  <c r="F126" i="29"/>
  <c r="F127" i="29"/>
  <c r="F128" i="29"/>
  <c r="F129" i="29"/>
  <c r="F130" i="29"/>
  <c r="F131" i="29"/>
  <c r="F132" i="29"/>
  <c r="F133" i="29"/>
  <c r="F134" i="29"/>
  <c r="F135" i="29"/>
  <c r="F136" i="29"/>
  <c r="F137" i="29"/>
  <c r="F138" i="29"/>
  <c r="F139" i="29"/>
  <c r="F140" i="29"/>
  <c r="F141" i="29"/>
  <c r="F142" i="29"/>
  <c r="F143" i="29"/>
  <c r="F124" i="29"/>
  <c r="M96" i="29"/>
  <c r="N96" i="29" s="1"/>
  <c r="M97" i="29"/>
  <c r="N97" i="29" s="1"/>
  <c r="M98" i="29"/>
  <c r="N98" i="29" s="1"/>
  <c r="M99" i="29"/>
  <c r="N99" i="29" s="1"/>
  <c r="M100" i="29"/>
  <c r="N100" i="29" s="1"/>
  <c r="M101" i="29"/>
  <c r="N101" i="29" s="1"/>
  <c r="M102" i="29"/>
  <c r="N102" i="29" s="1"/>
  <c r="M103" i="29"/>
  <c r="N103" i="29" s="1"/>
  <c r="M104" i="29"/>
  <c r="N104" i="29" s="1"/>
  <c r="M105" i="29"/>
  <c r="N105" i="29" s="1"/>
  <c r="M106" i="29"/>
  <c r="N106" i="29" s="1"/>
  <c r="M107" i="29"/>
  <c r="N107" i="29" s="1"/>
  <c r="M108" i="29"/>
  <c r="N108" i="29" s="1"/>
  <c r="M109" i="29"/>
  <c r="N109" i="29" s="1"/>
  <c r="M110" i="29"/>
  <c r="N110" i="29" s="1"/>
  <c r="M111" i="29"/>
  <c r="N111" i="29" s="1"/>
  <c r="M112" i="29"/>
  <c r="N112" i="29" s="1"/>
  <c r="M113" i="29"/>
  <c r="N113" i="29" s="1"/>
  <c r="M114" i="29"/>
  <c r="N114" i="29" s="1"/>
  <c r="M95" i="29"/>
  <c r="N95" i="29" s="1"/>
  <c r="F96" i="29"/>
  <c r="F97" i="29"/>
  <c r="F98" i="29"/>
  <c r="F99" i="29"/>
  <c r="F100" i="29"/>
  <c r="F101" i="29"/>
  <c r="F102" i="29"/>
  <c r="F103" i="29"/>
  <c r="F104" i="29"/>
  <c r="F105" i="29"/>
  <c r="F106" i="29"/>
  <c r="F107" i="29"/>
  <c r="F108" i="29"/>
  <c r="F109" i="29"/>
  <c r="F110" i="29"/>
  <c r="F111" i="29"/>
  <c r="F112" i="29"/>
  <c r="F113" i="29"/>
  <c r="F114" i="29"/>
  <c r="F95" i="29"/>
  <c r="M67" i="29"/>
  <c r="N67" i="29" s="1"/>
  <c r="M68" i="29"/>
  <c r="N68" i="29" s="1"/>
  <c r="M69" i="29"/>
  <c r="N69" i="29" s="1"/>
  <c r="M70" i="29"/>
  <c r="N70" i="29" s="1"/>
  <c r="M71" i="29"/>
  <c r="N71" i="29" s="1"/>
  <c r="M72" i="29"/>
  <c r="N72" i="29" s="1"/>
  <c r="M73" i="29"/>
  <c r="N73" i="29" s="1"/>
  <c r="M74" i="29"/>
  <c r="N74" i="29" s="1"/>
  <c r="M75" i="29"/>
  <c r="N75" i="29" s="1"/>
  <c r="M76" i="29"/>
  <c r="N76" i="29" s="1"/>
  <c r="M77" i="29"/>
  <c r="N77" i="29" s="1"/>
  <c r="M78" i="29"/>
  <c r="N78" i="29" s="1"/>
  <c r="M79" i="29"/>
  <c r="N79" i="29" s="1"/>
  <c r="M80" i="29"/>
  <c r="N80" i="29" s="1"/>
  <c r="M81" i="29"/>
  <c r="N81" i="29" s="1"/>
  <c r="M82" i="29"/>
  <c r="N82" i="29" s="1"/>
  <c r="M83" i="29"/>
  <c r="N83" i="29" s="1"/>
  <c r="M84" i="29"/>
  <c r="N84" i="29" s="1"/>
  <c r="M85" i="29"/>
  <c r="N85" i="29" s="1"/>
  <c r="M66" i="29"/>
  <c r="N66" i="29" s="1"/>
  <c r="F67" i="29"/>
  <c r="F68" i="29"/>
  <c r="F69" i="29"/>
  <c r="F70" i="29"/>
  <c r="F71" i="29"/>
  <c r="F72" i="29"/>
  <c r="F73" i="29"/>
  <c r="F74" i="29"/>
  <c r="F75" i="29"/>
  <c r="F76" i="29"/>
  <c r="F77" i="29"/>
  <c r="F78" i="29"/>
  <c r="F79" i="29"/>
  <c r="F80" i="29"/>
  <c r="F81" i="29"/>
  <c r="F82" i="29"/>
  <c r="F83" i="29"/>
  <c r="F84" i="29"/>
  <c r="F85" i="29"/>
  <c r="F66" i="29"/>
  <c r="F38" i="29"/>
  <c r="F39" i="29"/>
  <c r="F40" i="29"/>
  <c r="F41" i="29"/>
  <c r="F42" i="29"/>
  <c r="F43" i="29"/>
  <c r="F44" i="29"/>
  <c r="F45" i="29"/>
  <c r="F46" i="29"/>
  <c r="F47" i="29"/>
  <c r="F48" i="29"/>
  <c r="F49" i="29"/>
  <c r="F50" i="29"/>
  <c r="F51" i="29"/>
  <c r="F52" i="29"/>
  <c r="F53" i="29"/>
  <c r="F54" i="29"/>
  <c r="F55" i="29"/>
  <c r="F56" i="29"/>
  <c r="F37" i="29"/>
  <c r="M38" i="29"/>
  <c r="N38" i="29" s="1"/>
  <c r="M39" i="29"/>
  <c r="N39" i="29" s="1"/>
  <c r="M40" i="29"/>
  <c r="N40" i="29" s="1"/>
  <c r="M41" i="29"/>
  <c r="N41" i="29" s="1"/>
  <c r="M42" i="29"/>
  <c r="N42" i="29" s="1"/>
  <c r="M43" i="29"/>
  <c r="N43" i="29" s="1"/>
  <c r="M44" i="29"/>
  <c r="N44" i="29" s="1"/>
  <c r="M45" i="29"/>
  <c r="N45" i="29" s="1"/>
  <c r="M46" i="29"/>
  <c r="N46" i="29" s="1"/>
  <c r="M47" i="29"/>
  <c r="N47" i="29" s="1"/>
  <c r="M48" i="29"/>
  <c r="N48" i="29" s="1"/>
  <c r="M49" i="29"/>
  <c r="N49" i="29" s="1"/>
  <c r="M50" i="29"/>
  <c r="N50" i="29" s="1"/>
  <c r="M51" i="29"/>
  <c r="N51" i="29" s="1"/>
  <c r="M52" i="29"/>
  <c r="N52" i="29" s="1"/>
  <c r="M53" i="29"/>
  <c r="N53" i="29" s="1"/>
  <c r="M54" i="29"/>
  <c r="N54" i="29" s="1"/>
  <c r="M55" i="29"/>
  <c r="N55" i="29" s="1"/>
  <c r="M56" i="29"/>
  <c r="N56" i="29" s="1"/>
  <c r="M37" i="29"/>
  <c r="N37" i="29" s="1"/>
  <c r="J144" i="60" l="1"/>
  <c r="K144" i="60" s="1"/>
  <c r="K15" i="59"/>
  <c r="L15" i="59" s="1"/>
  <c r="H15" i="60"/>
  <c r="K13" i="60"/>
  <c r="L13" i="60" s="1"/>
  <c r="J13" i="60"/>
  <c r="J15" i="60" s="1"/>
  <c r="J231" i="57"/>
  <c r="K231" i="57" s="1"/>
  <c r="K211" i="57"/>
  <c r="J144" i="57"/>
  <c r="K144" i="57" s="1"/>
  <c r="J86" i="57"/>
  <c r="K86" i="57" s="1"/>
  <c r="J13" i="57"/>
  <c r="J15" i="57" s="1"/>
  <c r="H15" i="57"/>
  <c r="J57" i="57"/>
  <c r="K57" i="57" s="1"/>
  <c r="J173" i="57"/>
  <c r="K173" i="57" s="1"/>
  <c r="J57" i="58"/>
  <c r="K57" i="58" s="1"/>
  <c r="J86" i="58"/>
  <c r="K86" i="58" s="1"/>
  <c r="J173" i="58"/>
  <c r="K173" i="58" s="1"/>
  <c r="K153" i="58"/>
  <c r="J86" i="59"/>
  <c r="K86" i="59" s="1"/>
  <c r="J173" i="59"/>
  <c r="K173" i="59" s="1"/>
  <c r="J57" i="60"/>
  <c r="K57" i="60" s="1"/>
  <c r="J86" i="60"/>
  <c r="K86" i="60" s="1"/>
  <c r="J202" i="60"/>
  <c r="K202" i="60" s="1"/>
  <c r="J231" i="60"/>
  <c r="K211" i="60"/>
  <c r="J173" i="60"/>
  <c r="K173" i="60" s="1"/>
  <c r="J115" i="60"/>
  <c r="K115" i="60" s="1"/>
  <c r="J231" i="59"/>
  <c r="K211" i="59"/>
  <c r="J202" i="59"/>
  <c r="K202" i="59" s="1"/>
  <c r="K182" i="59"/>
  <c r="J57" i="59"/>
  <c r="K57" i="59" s="1"/>
  <c r="J115" i="58"/>
  <c r="K115" i="58" s="1"/>
  <c r="J237" i="58"/>
  <c r="K15" i="58"/>
  <c r="L15" i="58" s="1"/>
  <c r="K124" i="58"/>
  <c r="J144" i="58"/>
  <c r="K144" i="58" s="1"/>
  <c r="J231" i="58"/>
  <c r="K211" i="58"/>
  <c r="J202" i="58"/>
  <c r="K202" i="58" s="1"/>
  <c r="J202" i="57"/>
  <c r="K202" i="57" s="1"/>
  <c r="K95" i="57"/>
  <c r="J115" i="57"/>
  <c r="K115" i="57" s="1"/>
  <c r="G212" i="29"/>
  <c r="I212" i="29" s="1"/>
  <c r="G213" i="29"/>
  <c r="I213" i="29" s="1"/>
  <c r="G214" i="29"/>
  <c r="I214" i="29" s="1"/>
  <c r="G215" i="29"/>
  <c r="I215" i="29" s="1"/>
  <c r="G216" i="29"/>
  <c r="I216" i="29" s="1"/>
  <c r="G217" i="29"/>
  <c r="I217" i="29" s="1"/>
  <c r="G218" i="29"/>
  <c r="I218" i="29" s="1"/>
  <c r="G219" i="29"/>
  <c r="I219" i="29" s="1"/>
  <c r="G220" i="29"/>
  <c r="I220" i="29" s="1"/>
  <c r="G221" i="29"/>
  <c r="I221" i="29" s="1"/>
  <c r="G222" i="29"/>
  <c r="I222" i="29" s="1"/>
  <c r="G223" i="29"/>
  <c r="I223" i="29" s="1"/>
  <c r="G224" i="29"/>
  <c r="I224" i="29" s="1"/>
  <c r="G225" i="29"/>
  <c r="I225" i="29" s="1"/>
  <c r="G226" i="29"/>
  <c r="I226" i="29" s="1"/>
  <c r="G227" i="29"/>
  <c r="I227" i="29" s="1"/>
  <c r="G228" i="29"/>
  <c r="I228" i="29" s="1"/>
  <c r="G229" i="29"/>
  <c r="I229" i="29" s="1"/>
  <c r="G230" i="29"/>
  <c r="I230" i="29" s="1"/>
  <c r="G211" i="29"/>
  <c r="I211" i="29" s="1"/>
  <c r="G183" i="29"/>
  <c r="I183" i="29" s="1"/>
  <c r="G184" i="29"/>
  <c r="I184" i="29" s="1"/>
  <c r="G185" i="29"/>
  <c r="I185" i="29" s="1"/>
  <c r="G186" i="29"/>
  <c r="I186" i="29" s="1"/>
  <c r="G187" i="29"/>
  <c r="I187" i="29" s="1"/>
  <c r="G188" i="29"/>
  <c r="I188" i="29" s="1"/>
  <c r="G189" i="29"/>
  <c r="I189" i="29" s="1"/>
  <c r="G190" i="29"/>
  <c r="I190" i="29" s="1"/>
  <c r="G191" i="29"/>
  <c r="I191" i="29" s="1"/>
  <c r="G192" i="29"/>
  <c r="I192" i="29" s="1"/>
  <c r="G193" i="29"/>
  <c r="I193" i="29" s="1"/>
  <c r="G194" i="29"/>
  <c r="I194" i="29" s="1"/>
  <c r="G195" i="29"/>
  <c r="I195" i="29" s="1"/>
  <c r="G196" i="29"/>
  <c r="I196" i="29" s="1"/>
  <c r="G197" i="29"/>
  <c r="I197" i="29" s="1"/>
  <c r="G198" i="29"/>
  <c r="I198" i="29" s="1"/>
  <c r="G199" i="29"/>
  <c r="I199" i="29" s="1"/>
  <c r="G200" i="29"/>
  <c r="I200" i="29" s="1"/>
  <c r="G201" i="29"/>
  <c r="I201" i="29" s="1"/>
  <c r="G182" i="29"/>
  <c r="I182" i="29" s="1"/>
  <c r="G154" i="29"/>
  <c r="I154" i="29" s="1"/>
  <c r="G155" i="29"/>
  <c r="I155" i="29" s="1"/>
  <c r="G156" i="29"/>
  <c r="I156" i="29" s="1"/>
  <c r="G157" i="29"/>
  <c r="I157" i="29" s="1"/>
  <c r="G158" i="29"/>
  <c r="I158" i="29" s="1"/>
  <c r="G159" i="29"/>
  <c r="I159" i="29" s="1"/>
  <c r="G160" i="29"/>
  <c r="I160" i="29" s="1"/>
  <c r="G161" i="29"/>
  <c r="I161" i="29" s="1"/>
  <c r="G162" i="29"/>
  <c r="I162" i="29" s="1"/>
  <c r="G163" i="29"/>
  <c r="I163" i="29" s="1"/>
  <c r="G164" i="29"/>
  <c r="I164" i="29" s="1"/>
  <c r="G165" i="29"/>
  <c r="I165" i="29" s="1"/>
  <c r="G166" i="29"/>
  <c r="I166" i="29" s="1"/>
  <c r="G167" i="29"/>
  <c r="I167" i="29" s="1"/>
  <c r="G168" i="29"/>
  <c r="I168" i="29" s="1"/>
  <c r="G169" i="29"/>
  <c r="I169" i="29" s="1"/>
  <c r="G170" i="29"/>
  <c r="I170" i="29" s="1"/>
  <c r="G171" i="29"/>
  <c r="I171" i="29" s="1"/>
  <c r="G172" i="29"/>
  <c r="I172" i="29" s="1"/>
  <c r="G153" i="29"/>
  <c r="I153" i="29" s="1"/>
  <c r="G125" i="29"/>
  <c r="I125" i="29" s="1"/>
  <c r="G126" i="29"/>
  <c r="I126" i="29" s="1"/>
  <c r="G127" i="29"/>
  <c r="I127" i="29" s="1"/>
  <c r="G128" i="29"/>
  <c r="I128" i="29" s="1"/>
  <c r="G129" i="29"/>
  <c r="I129" i="29" s="1"/>
  <c r="G130" i="29"/>
  <c r="I130" i="29" s="1"/>
  <c r="G131" i="29"/>
  <c r="I131" i="29" s="1"/>
  <c r="G132" i="29"/>
  <c r="I132" i="29" s="1"/>
  <c r="G133" i="29"/>
  <c r="I133" i="29" s="1"/>
  <c r="G134" i="29"/>
  <c r="I134" i="29" s="1"/>
  <c r="G135" i="29"/>
  <c r="I135" i="29" s="1"/>
  <c r="G136" i="29"/>
  <c r="I136" i="29" s="1"/>
  <c r="G137" i="29"/>
  <c r="I137" i="29" s="1"/>
  <c r="G138" i="29"/>
  <c r="I138" i="29" s="1"/>
  <c r="G139" i="29"/>
  <c r="I139" i="29" s="1"/>
  <c r="G140" i="29"/>
  <c r="I140" i="29" s="1"/>
  <c r="G141" i="29"/>
  <c r="I141" i="29" s="1"/>
  <c r="G142" i="29"/>
  <c r="I142" i="29" s="1"/>
  <c r="G143" i="29"/>
  <c r="I143" i="29" s="1"/>
  <c r="G124" i="29"/>
  <c r="I124" i="29" s="1"/>
  <c r="G96" i="29"/>
  <c r="I96" i="29" s="1"/>
  <c r="G97" i="29"/>
  <c r="I97" i="29" s="1"/>
  <c r="G98" i="29"/>
  <c r="I98" i="29" s="1"/>
  <c r="G99" i="29"/>
  <c r="I99" i="29" s="1"/>
  <c r="G100" i="29"/>
  <c r="I100" i="29" s="1"/>
  <c r="G101" i="29"/>
  <c r="I101" i="29" s="1"/>
  <c r="G102" i="29"/>
  <c r="I102" i="29" s="1"/>
  <c r="G103" i="29"/>
  <c r="I103" i="29" s="1"/>
  <c r="G104" i="29"/>
  <c r="I104" i="29" s="1"/>
  <c r="G105" i="29"/>
  <c r="I105" i="29" s="1"/>
  <c r="G106" i="29"/>
  <c r="I106" i="29" s="1"/>
  <c r="G107" i="29"/>
  <c r="I107" i="29" s="1"/>
  <c r="G108" i="29"/>
  <c r="I108" i="29" s="1"/>
  <c r="G109" i="29"/>
  <c r="I109" i="29" s="1"/>
  <c r="G110" i="29"/>
  <c r="I110" i="29" s="1"/>
  <c r="G111" i="29"/>
  <c r="I111" i="29" s="1"/>
  <c r="G112" i="29"/>
  <c r="I112" i="29" s="1"/>
  <c r="G113" i="29"/>
  <c r="I113" i="29" s="1"/>
  <c r="G114" i="29"/>
  <c r="I114" i="29" s="1"/>
  <c r="G95" i="29"/>
  <c r="I95" i="29" s="1"/>
  <c r="K15" i="60" l="1"/>
  <c r="L15" i="60" s="1"/>
  <c r="J237" i="60"/>
  <c r="J237" i="57"/>
  <c r="K15" i="57"/>
  <c r="L15" i="57" s="1"/>
  <c r="J236" i="60"/>
  <c r="K231" i="60"/>
  <c r="J236" i="59"/>
  <c r="J238" i="59" s="1"/>
  <c r="K231" i="59"/>
  <c r="J236" i="58"/>
  <c r="J238" i="58" s="1"/>
  <c r="K231" i="58"/>
  <c r="J236" i="57"/>
  <c r="G67" i="29"/>
  <c r="I67" i="29" s="1"/>
  <c r="G68" i="29"/>
  <c r="I68" i="29" s="1"/>
  <c r="G69" i="29"/>
  <c r="I69" i="29" s="1"/>
  <c r="G70" i="29"/>
  <c r="I70" i="29" s="1"/>
  <c r="G71" i="29"/>
  <c r="I71" i="29" s="1"/>
  <c r="G72" i="29"/>
  <c r="I72" i="29" s="1"/>
  <c r="G73" i="29"/>
  <c r="I73" i="29" s="1"/>
  <c r="G74" i="29"/>
  <c r="I74" i="29" s="1"/>
  <c r="G75" i="29"/>
  <c r="I75" i="29" s="1"/>
  <c r="G76" i="29"/>
  <c r="I76" i="29" s="1"/>
  <c r="G77" i="29"/>
  <c r="I77" i="29" s="1"/>
  <c r="G78" i="29"/>
  <c r="I78" i="29" s="1"/>
  <c r="G79" i="29"/>
  <c r="I79" i="29" s="1"/>
  <c r="G80" i="29"/>
  <c r="I80" i="29" s="1"/>
  <c r="G81" i="29"/>
  <c r="I81" i="29" s="1"/>
  <c r="G82" i="29"/>
  <c r="I82" i="29" s="1"/>
  <c r="G83" i="29"/>
  <c r="I83" i="29" s="1"/>
  <c r="G84" i="29"/>
  <c r="I84" i="29" s="1"/>
  <c r="G85" i="29"/>
  <c r="I85" i="29" s="1"/>
  <c r="G66" i="29"/>
  <c r="I66" i="29" s="1"/>
  <c r="G38" i="29"/>
  <c r="I38" i="29" s="1"/>
  <c r="G39" i="29"/>
  <c r="I39" i="29" s="1"/>
  <c r="G40" i="29"/>
  <c r="I40" i="29" s="1"/>
  <c r="G41" i="29"/>
  <c r="I41" i="29" s="1"/>
  <c r="G42" i="29"/>
  <c r="I42" i="29" s="1"/>
  <c r="G43" i="29"/>
  <c r="I43" i="29" s="1"/>
  <c r="G44" i="29"/>
  <c r="I44" i="29" s="1"/>
  <c r="G45" i="29"/>
  <c r="I45" i="29" s="1"/>
  <c r="G46" i="29"/>
  <c r="I46" i="29" s="1"/>
  <c r="G47" i="29"/>
  <c r="I47" i="29" s="1"/>
  <c r="G48" i="29"/>
  <c r="I48" i="29" s="1"/>
  <c r="G49" i="29"/>
  <c r="I49" i="29" s="1"/>
  <c r="G50" i="29"/>
  <c r="I50" i="29" s="1"/>
  <c r="G51" i="29"/>
  <c r="I51" i="29" s="1"/>
  <c r="G52" i="29"/>
  <c r="I52" i="29" s="1"/>
  <c r="G53" i="29"/>
  <c r="I53" i="29" s="1"/>
  <c r="G54" i="29"/>
  <c r="I54" i="29" s="1"/>
  <c r="G55" i="29"/>
  <c r="I55" i="29" s="1"/>
  <c r="G56" i="29"/>
  <c r="I56" i="29" s="1"/>
  <c r="G37" i="29"/>
  <c r="I37" i="29" s="1"/>
  <c r="J238" i="57" l="1"/>
  <c r="J238" i="60"/>
  <c r="O230" i="29"/>
  <c r="O229" i="29"/>
  <c r="O228" i="29"/>
  <c r="O227" i="29"/>
  <c r="O226" i="29"/>
  <c r="O225" i="29"/>
  <c r="O224" i="29"/>
  <c r="O223" i="29"/>
  <c r="O222" i="29"/>
  <c r="O221" i="29"/>
  <c r="O220" i="29"/>
  <c r="O219" i="29"/>
  <c r="O218" i="29"/>
  <c r="O217" i="29"/>
  <c r="O216" i="29"/>
  <c r="O215" i="29"/>
  <c r="O214" i="29"/>
  <c r="O213" i="29"/>
  <c r="O212" i="29"/>
  <c r="O211" i="29"/>
  <c r="O201" i="29"/>
  <c r="O200" i="29"/>
  <c r="O199" i="29"/>
  <c r="O198" i="29"/>
  <c r="O197" i="29"/>
  <c r="O196" i="29"/>
  <c r="O195" i="29"/>
  <c r="O194" i="29"/>
  <c r="O193" i="29"/>
  <c r="O192" i="29"/>
  <c r="J192" i="29"/>
  <c r="K192" i="29" s="1"/>
  <c r="O191" i="29"/>
  <c r="O190" i="29"/>
  <c r="O189" i="29"/>
  <c r="O188" i="29"/>
  <c r="O187" i="29"/>
  <c r="O186" i="29"/>
  <c r="O185" i="29"/>
  <c r="O184" i="29"/>
  <c r="O183" i="29"/>
  <c r="O182" i="29"/>
  <c r="D173" i="29"/>
  <c r="O172" i="29"/>
  <c r="O171" i="29"/>
  <c r="O170" i="29"/>
  <c r="O169" i="29"/>
  <c r="O168" i="29"/>
  <c r="O167" i="29"/>
  <c r="O166" i="29"/>
  <c r="O165" i="29"/>
  <c r="O164" i="29"/>
  <c r="O163" i="29"/>
  <c r="O162" i="29"/>
  <c r="O161" i="29"/>
  <c r="O160" i="29"/>
  <c r="O159" i="29"/>
  <c r="O158" i="29"/>
  <c r="O157" i="29"/>
  <c r="O156" i="29"/>
  <c r="O155" i="29"/>
  <c r="O154" i="29"/>
  <c r="O153" i="29"/>
  <c r="O143" i="29"/>
  <c r="O142" i="29"/>
  <c r="O141" i="29"/>
  <c r="O140" i="29"/>
  <c r="O139" i="29"/>
  <c r="O138" i="29"/>
  <c r="O137" i="29"/>
  <c r="O136" i="29"/>
  <c r="O135" i="29"/>
  <c r="O134" i="29"/>
  <c r="O133" i="29"/>
  <c r="O132" i="29"/>
  <c r="O131" i="29"/>
  <c r="O130" i="29"/>
  <c r="O129" i="29"/>
  <c r="O128" i="29"/>
  <c r="O127" i="29"/>
  <c r="O126" i="29"/>
  <c r="O125" i="29"/>
  <c r="O124" i="29"/>
  <c r="O114" i="29"/>
  <c r="O113" i="29"/>
  <c r="O112" i="29"/>
  <c r="O111" i="29"/>
  <c r="O110" i="29"/>
  <c r="O109" i="29"/>
  <c r="O108" i="29"/>
  <c r="O107" i="29"/>
  <c r="O106" i="29"/>
  <c r="O105" i="29"/>
  <c r="O104" i="29"/>
  <c r="O103" i="29"/>
  <c r="O102" i="29"/>
  <c r="O101" i="29"/>
  <c r="O100" i="29"/>
  <c r="O99" i="29"/>
  <c r="O98" i="29"/>
  <c r="O97" i="29"/>
  <c r="O96" i="29"/>
  <c r="O95" i="29"/>
  <c r="O85" i="29"/>
  <c r="O84" i="29"/>
  <c r="O83" i="29"/>
  <c r="O82" i="29"/>
  <c r="O81" i="29"/>
  <c r="O80" i="29"/>
  <c r="O79" i="29"/>
  <c r="O78" i="29"/>
  <c r="O77" i="29"/>
  <c r="O76" i="29"/>
  <c r="O75" i="29"/>
  <c r="O74" i="29"/>
  <c r="O73" i="29"/>
  <c r="O72" i="29"/>
  <c r="O71" i="29"/>
  <c r="O70" i="29"/>
  <c r="O69" i="29"/>
  <c r="O68" i="29"/>
  <c r="O67" i="29"/>
  <c r="O66" i="29"/>
  <c r="O56" i="29"/>
  <c r="O55" i="29"/>
  <c r="O54" i="29"/>
  <c r="O53" i="29"/>
  <c r="O52" i="29"/>
  <c r="O51" i="29"/>
  <c r="O50" i="29"/>
  <c r="O49" i="29"/>
  <c r="O48" i="29"/>
  <c r="O47" i="29"/>
  <c r="O46" i="29"/>
  <c r="O45" i="29"/>
  <c r="O44" i="29"/>
  <c r="O43" i="29"/>
  <c r="O42" i="29"/>
  <c r="O41" i="29"/>
  <c r="O40" i="29"/>
  <c r="O39" i="29"/>
  <c r="O38" i="29"/>
  <c r="O37" i="29"/>
  <c r="I15" i="29"/>
  <c r="G15" i="29"/>
  <c r="E15" i="29"/>
  <c r="D15" i="29"/>
  <c r="K14" i="29"/>
  <c r="L14" i="29" s="1"/>
  <c r="F14" i="29"/>
  <c r="H14" i="29" s="1"/>
  <c r="J14" i="29" s="1"/>
  <c r="F13" i="29"/>
  <c r="F15" i="29" l="1"/>
  <c r="J143" i="29"/>
  <c r="K143" i="29" s="1"/>
  <c r="J188" i="29"/>
  <c r="K188" i="29" s="1"/>
  <c r="J184" i="29"/>
  <c r="K184" i="29" s="1"/>
  <c r="J80" i="29"/>
  <c r="K80" i="29" s="1"/>
  <c r="J84" i="29"/>
  <c r="K84" i="29" s="1"/>
  <c r="J161" i="29"/>
  <c r="K161" i="29" s="1"/>
  <c r="J81" i="29"/>
  <c r="K81" i="29" s="1"/>
  <c r="J197" i="29"/>
  <c r="K197" i="29" s="1"/>
  <c r="J159" i="29"/>
  <c r="K159" i="29" s="1"/>
  <c r="J126" i="29"/>
  <c r="K126" i="29" s="1"/>
  <c r="J198" i="29"/>
  <c r="K198" i="29" s="1"/>
  <c r="J201" i="29"/>
  <c r="K201" i="29" s="1"/>
  <c r="J160" i="29"/>
  <c r="K160" i="29" s="1"/>
  <c r="J156" i="29"/>
  <c r="K156" i="29" s="1"/>
  <c r="J155" i="29"/>
  <c r="K155" i="29" s="1"/>
  <c r="J153" i="29"/>
  <c r="K153" i="29" s="1"/>
  <c r="J142" i="29"/>
  <c r="K142" i="29" s="1"/>
  <c r="J138" i="29"/>
  <c r="K138" i="29" s="1"/>
  <c r="J134" i="29"/>
  <c r="K134" i="29" s="1"/>
  <c r="J130" i="29"/>
  <c r="K130" i="29" s="1"/>
  <c r="J167" i="29"/>
  <c r="K167" i="29" s="1"/>
  <c r="J170" i="29"/>
  <c r="K170" i="29" s="1"/>
  <c r="J158" i="29"/>
  <c r="K158" i="29" s="1"/>
  <c r="J164" i="29"/>
  <c r="K164" i="29" s="1"/>
  <c r="J85" i="29"/>
  <c r="K85" i="29" s="1"/>
  <c r="J83" i="29"/>
  <c r="K83" i="29" s="1"/>
  <c r="J125" i="29"/>
  <c r="K125" i="29" s="1"/>
  <c r="J127" i="29"/>
  <c r="K127" i="29" s="1"/>
  <c r="J129" i="29"/>
  <c r="K129" i="29" s="1"/>
  <c r="J131" i="29"/>
  <c r="K131" i="29" s="1"/>
  <c r="J133" i="29"/>
  <c r="K133" i="29" s="1"/>
  <c r="J135" i="29"/>
  <c r="K135" i="29" s="1"/>
  <c r="J137" i="29"/>
  <c r="K137" i="29" s="1"/>
  <c r="J139" i="29"/>
  <c r="K139" i="29" s="1"/>
  <c r="J141" i="29"/>
  <c r="K141" i="29" s="1"/>
  <c r="J105" i="29"/>
  <c r="K105" i="29" s="1"/>
  <c r="J101" i="29"/>
  <c r="K101" i="29" s="1"/>
  <c r="J97" i="29"/>
  <c r="K97" i="29" s="1"/>
  <c r="J66" i="29"/>
  <c r="J95" i="29"/>
  <c r="J99" i="29"/>
  <c r="K99" i="29" s="1"/>
  <c r="J103" i="29"/>
  <c r="K103" i="29" s="1"/>
  <c r="J107" i="29"/>
  <c r="K107" i="29" s="1"/>
  <c r="J110" i="29"/>
  <c r="K110" i="29" s="1"/>
  <c r="J114" i="29"/>
  <c r="K114" i="29" s="1"/>
  <c r="J82" i="29"/>
  <c r="K82" i="29" s="1"/>
  <c r="J38" i="29"/>
  <c r="K38" i="29" s="1"/>
  <c r="J42" i="29"/>
  <c r="K42" i="29" s="1"/>
  <c r="J46" i="29"/>
  <c r="K46" i="29" s="1"/>
  <c r="J50" i="29"/>
  <c r="K50" i="29" s="1"/>
  <c r="J54" i="29"/>
  <c r="K54" i="29" s="1"/>
  <c r="H13" i="29"/>
  <c r="J13" i="29" s="1"/>
  <c r="J15" i="29" s="1"/>
  <c r="J37" i="29"/>
  <c r="J41" i="29"/>
  <c r="K41" i="29" s="1"/>
  <c r="J53" i="29"/>
  <c r="K53" i="29" s="1"/>
  <c r="J39" i="29"/>
  <c r="K39" i="29" s="1"/>
  <c r="J43" i="29"/>
  <c r="K43" i="29" s="1"/>
  <c r="J47" i="29"/>
  <c r="K47" i="29" s="1"/>
  <c r="J51" i="29"/>
  <c r="K51" i="29" s="1"/>
  <c r="J55" i="29"/>
  <c r="K55" i="29" s="1"/>
  <c r="J45" i="29"/>
  <c r="K45" i="29" s="1"/>
  <c r="J49" i="29"/>
  <c r="K49" i="29" s="1"/>
  <c r="J40" i="29"/>
  <c r="K40" i="29" s="1"/>
  <c r="J44" i="29"/>
  <c r="K44" i="29" s="1"/>
  <c r="J48" i="29"/>
  <c r="K48" i="29" s="1"/>
  <c r="J52" i="29"/>
  <c r="K52" i="29" s="1"/>
  <c r="J56" i="29"/>
  <c r="K56" i="29" s="1"/>
  <c r="J69" i="29"/>
  <c r="K69" i="29" s="1"/>
  <c r="J71" i="29"/>
  <c r="K71" i="29" s="1"/>
  <c r="J73" i="29"/>
  <c r="K73" i="29" s="1"/>
  <c r="J75" i="29"/>
  <c r="K75" i="29" s="1"/>
  <c r="J77" i="29"/>
  <c r="K77" i="29" s="1"/>
  <c r="J79" i="29"/>
  <c r="K79" i="29" s="1"/>
  <c r="J67" i="29"/>
  <c r="K67" i="29" s="1"/>
  <c r="J109" i="29"/>
  <c r="K109" i="29" s="1"/>
  <c r="J108" i="29"/>
  <c r="K108" i="29" s="1"/>
  <c r="J112" i="29"/>
  <c r="K112" i="29" s="1"/>
  <c r="J113" i="29"/>
  <c r="K113" i="29" s="1"/>
  <c r="J96" i="29"/>
  <c r="K96" i="29" s="1"/>
  <c r="J98" i="29"/>
  <c r="K98" i="29" s="1"/>
  <c r="J100" i="29"/>
  <c r="K100" i="29" s="1"/>
  <c r="J102" i="29"/>
  <c r="K102" i="29" s="1"/>
  <c r="J104" i="29"/>
  <c r="K104" i="29" s="1"/>
  <c r="J106" i="29"/>
  <c r="K106" i="29" s="1"/>
  <c r="J111" i="29"/>
  <c r="K111" i="29" s="1"/>
  <c r="J124" i="29"/>
  <c r="J128" i="29"/>
  <c r="K128" i="29" s="1"/>
  <c r="J132" i="29"/>
  <c r="K132" i="29" s="1"/>
  <c r="J136" i="29"/>
  <c r="K136" i="29" s="1"/>
  <c r="J140" i="29"/>
  <c r="K140" i="29" s="1"/>
  <c r="J157" i="29"/>
  <c r="K157" i="29" s="1"/>
  <c r="J154" i="29"/>
  <c r="K154" i="29" s="1"/>
  <c r="J163" i="29"/>
  <c r="K163" i="29" s="1"/>
  <c r="J166" i="29"/>
  <c r="K166" i="29" s="1"/>
  <c r="J169" i="29"/>
  <c r="K169" i="29" s="1"/>
  <c r="J168" i="29"/>
  <c r="K168" i="29" s="1"/>
  <c r="J171" i="29"/>
  <c r="K171" i="29" s="1"/>
  <c r="J162" i="29"/>
  <c r="K162" i="29" s="1"/>
  <c r="J165" i="29"/>
  <c r="K165" i="29" s="1"/>
  <c r="J172" i="29"/>
  <c r="K172" i="29" s="1"/>
  <c r="J196" i="29"/>
  <c r="K196" i="29" s="1"/>
  <c r="J200" i="29"/>
  <c r="K200" i="29" s="1"/>
  <c r="J182" i="29"/>
  <c r="J186" i="29"/>
  <c r="K186" i="29" s="1"/>
  <c r="J190" i="29"/>
  <c r="K190" i="29" s="1"/>
  <c r="J194" i="29"/>
  <c r="K194" i="29" s="1"/>
  <c r="J199" i="29"/>
  <c r="K199" i="29" s="1"/>
  <c r="J185" i="29"/>
  <c r="K185" i="29" s="1"/>
  <c r="J189" i="29"/>
  <c r="K189" i="29" s="1"/>
  <c r="J193" i="29"/>
  <c r="K193" i="29" s="1"/>
  <c r="J214" i="29"/>
  <c r="K214" i="29" s="1"/>
  <c r="J218" i="29"/>
  <c r="K218" i="29" s="1"/>
  <c r="J226" i="29"/>
  <c r="K226" i="29" s="1"/>
  <c r="J222" i="29"/>
  <c r="K222" i="29" s="1"/>
  <c r="J230" i="29"/>
  <c r="K230" i="29" s="1"/>
  <c r="J213" i="29"/>
  <c r="K213" i="29" s="1"/>
  <c r="J217" i="29"/>
  <c r="K217" i="29" s="1"/>
  <c r="J221" i="29"/>
  <c r="K221" i="29" s="1"/>
  <c r="J225" i="29"/>
  <c r="K225" i="29" s="1"/>
  <c r="J229" i="29"/>
  <c r="K229" i="29" s="1"/>
  <c r="J76" i="29"/>
  <c r="K76" i="29" s="1"/>
  <c r="J78" i="29"/>
  <c r="K78" i="29" s="1"/>
  <c r="J68" i="29"/>
  <c r="K68" i="29" s="1"/>
  <c r="J70" i="29"/>
  <c r="K70" i="29" s="1"/>
  <c r="J72" i="29"/>
  <c r="K72" i="29" s="1"/>
  <c r="J74" i="29"/>
  <c r="K74" i="29" s="1"/>
  <c r="J211" i="29"/>
  <c r="J215" i="29"/>
  <c r="K215" i="29" s="1"/>
  <c r="J219" i="29"/>
  <c r="K219" i="29" s="1"/>
  <c r="J223" i="29"/>
  <c r="K223" i="29" s="1"/>
  <c r="J227" i="29"/>
  <c r="K227" i="29" s="1"/>
  <c r="J183" i="29"/>
  <c r="K183" i="29" s="1"/>
  <c r="J187" i="29"/>
  <c r="K187" i="29" s="1"/>
  <c r="J191" i="29"/>
  <c r="K191" i="29" s="1"/>
  <c r="J195" i="29"/>
  <c r="K195" i="29" s="1"/>
  <c r="J212" i="29"/>
  <c r="K212" i="29" s="1"/>
  <c r="J216" i="29"/>
  <c r="K216" i="29" s="1"/>
  <c r="J220" i="29"/>
  <c r="K220" i="29" s="1"/>
  <c r="J224" i="29"/>
  <c r="K224" i="29" s="1"/>
  <c r="J228" i="29"/>
  <c r="K228" i="29" s="1"/>
  <c r="J231" i="29" l="1"/>
  <c r="K182" i="29"/>
  <c r="J202" i="29"/>
  <c r="K202" i="29" s="1"/>
  <c r="J57" i="29"/>
  <c r="K57" i="29" s="1"/>
  <c r="K66" i="29"/>
  <c r="J86" i="29"/>
  <c r="K86" i="29" s="1"/>
  <c r="K95" i="29"/>
  <c r="J115" i="29"/>
  <c r="K115" i="29" s="1"/>
  <c r="J144" i="29"/>
  <c r="K144" i="29" s="1"/>
  <c r="K124" i="29"/>
  <c r="K37" i="29"/>
  <c r="H15" i="29"/>
  <c r="K13" i="29"/>
  <c r="L13" i="29" s="1"/>
  <c r="J173" i="29"/>
  <c r="K173" i="29" s="1"/>
  <c r="K211" i="29"/>
  <c r="K15" i="29" l="1"/>
  <c r="L15" i="29" s="1"/>
  <c r="J237" i="29"/>
  <c r="J236" i="29"/>
  <c r="K231" i="29"/>
  <c r="J238" i="29" l="1"/>
  <c r="L95" i="4"/>
  <c r="L94" i="4"/>
  <c r="L93" i="4"/>
  <c r="M93" i="4" s="1"/>
  <c r="N93" i="4" s="1"/>
  <c r="L92" i="4"/>
  <c r="M92" i="4" s="1"/>
  <c r="N92" i="4" s="1"/>
  <c r="L91" i="4"/>
  <c r="L90" i="4"/>
  <c r="L89" i="4"/>
  <c r="M89" i="4" s="1"/>
  <c r="N89" i="4" s="1"/>
  <c r="L88" i="4"/>
  <c r="M88" i="4" s="1"/>
  <c r="N88" i="4" s="1"/>
  <c r="L87" i="4"/>
  <c r="M87" i="4" s="1"/>
  <c r="N87" i="4" s="1"/>
  <c r="G95" i="4"/>
  <c r="I95" i="4" s="1"/>
  <c r="G94" i="4"/>
  <c r="I94" i="4" s="1"/>
  <c r="J94" i="4" s="1"/>
  <c r="K94" i="4" s="1"/>
  <c r="G93" i="4"/>
  <c r="I93" i="4" s="1"/>
  <c r="G92" i="4"/>
  <c r="I92" i="4" s="1"/>
  <c r="G91" i="4"/>
  <c r="I91" i="4" s="1"/>
  <c r="G90" i="4"/>
  <c r="I90" i="4" s="1"/>
  <c r="G89" i="4"/>
  <c r="I89" i="4" s="1"/>
  <c r="G88" i="4"/>
  <c r="I88" i="4" s="1"/>
  <c r="G87" i="4"/>
  <c r="I87" i="4" s="1"/>
  <c r="J87" i="4" s="1"/>
  <c r="L77" i="4"/>
  <c r="L76" i="4"/>
  <c r="M76" i="4" s="1"/>
  <c r="N76" i="4" s="1"/>
  <c r="L75" i="4"/>
  <c r="L74" i="4"/>
  <c r="L73" i="4"/>
  <c r="M73" i="4" s="1"/>
  <c r="N73" i="4" s="1"/>
  <c r="L72" i="4"/>
  <c r="M72" i="4" s="1"/>
  <c r="N72" i="4" s="1"/>
  <c r="L71" i="4"/>
  <c r="L70" i="4"/>
  <c r="M70" i="4" s="1"/>
  <c r="N70" i="4" s="1"/>
  <c r="L69" i="4"/>
  <c r="G77" i="4"/>
  <c r="G76" i="4"/>
  <c r="G75" i="4"/>
  <c r="I75" i="4" s="1"/>
  <c r="G74" i="4"/>
  <c r="I74" i="4" s="1"/>
  <c r="G73" i="4"/>
  <c r="G72" i="4"/>
  <c r="G71" i="4"/>
  <c r="G70" i="4"/>
  <c r="I70" i="4" s="1"/>
  <c r="G69" i="4"/>
  <c r="L59" i="4"/>
  <c r="L58" i="4"/>
  <c r="L57" i="4"/>
  <c r="M57" i="4" s="1"/>
  <c r="N57" i="4" s="1"/>
  <c r="L56" i="4"/>
  <c r="M56" i="4" s="1"/>
  <c r="N56" i="4" s="1"/>
  <c r="L55" i="4"/>
  <c r="L54" i="4"/>
  <c r="L53" i="4"/>
  <c r="M53" i="4" s="1"/>
  <c r="N53" i="4" s="1"/>
  <c r="L52" i="4"/>
  <c r="M52" i="4" s="1"/>
  <c r="N52" i="4" s="1"/>
  <c r="L51" i="4"/>
  <c r="G59" i="4"/>
  <c r="I59" i="4" s="1"/>
  <c r="J59" i="4" s="1"/>
  <c r="K59" i="4" s="1"/>
  <c r="G58" i="4"/>
  <c r="G57" i="4"/>
  <c r="I57" i="4" s="1"/>
  <c r="G56" i="4"/>
  <c r="I56" i="4" s="1"/>
  <c r="G55" i="4"/>
  <c r="I55" i="4" s="1"/>
  <c r="G54" i="4"/>
  <c r="G53" i="4"/>
  <c r="I53" i="4" s="1"/>
  <c r="G52" i="4"/>
  <c r="G51" i="4"/>
  <c r="I51" i="4" s="1"/>
  <c r="D96" i="4"/>
  <c r="M95" i="4"/>
  <c r="N95" i="4" s="1"/>
  <c r="F95" i="4"/>
  <c r="M94" i="4"/>
  <c r="N94" i="4" s="1"/>
  <c r="F94" i="4"/>
  <c r="F93" i="4"/>
  <c r="F92" i="4"/>
  <c r="M91" i="4"/>
  <c r="N91" i="4" s="1"/>
  <c r="F91" i="4"/>
  <c r="M90" i="4"/>
  <c r="N90" i="4" s="1"/>
  <c r="F90" i="4"/>
  <c r="F89" i="4"/>
  <c r="F88" i="4"/>
  <c r="F87" i="4"/>
  <c r="D78" i="4"/>
  <c r="M77" i="4"/>
  <c r="N77" i="4" s="1"/>
  <c r="I77" i="4"/>
  <c r="J77" i="4" s="1"/>
  <c r="K77" i="4" s="1"/>
  <c r="F77" i="4"/>
  <c r="I76" i="4"/>
  <c r="F76" i="4"/>
  <c r="M75" i="4"/>
  <c r="N75" i="4" s="1"/>
  <c r="F75" i="4"/>
  <c r="M74" i="4"/>
  <c r="N74" i="4" s="1"/>
  <c r="F74" i="4"/>
  <c r="I73" i="4"/>
  <c r="F73" i="4"/>
  <c r="I72" i="4"/>
  <c r="F72" i="4"/>
  <c r="M71" i="4"/>
  <c r="N71" i="4" s="1"/>
  <c r="I71" i="4"/>
  <c r="F71" i="4"/>
  <c r="F70" i="4"/>
  <c r="M69" i="4"/>
  <c r="N69" i="4" s="1"/>
  <c r="I69" i="4"/>
  <c r="J69" i="4" s="1"/>
  <c r="F69" i="4"/>
  <c r="D60" i="4"/>
  <c r="M59" i="4"/>
  <c r="N59" i="4" s="1"/>
  <c r="F59" i="4"/>
  <c r="M58" i="4"/>
  <c r="N58" i="4" s="1"/>
  <c r="I58" i="4"/>
  <c r="F58" i="4"/>
  <c r="F57" i="4"/>
  <c r="F56" i="4"/>
  <c r="M55" i="4"/>
  <c r="N55" i="4" s="1"/>
  <c r="F55" i="4"/>
  <c r="M54" i="4"/>
  <c r="N54" i="4" s="1"/>
  <c r="I54" i="4"/>
  <c r="J54" i="4" s="1"/>
  <c r="K54" i="4" s="1"/>
  <c r="F54" i="4"/>
  <c r="F53" i="4"/>
  <c r="I52" i="4"/>
  <c r="F52" i="4"/>
  <c r="M51" i="4"/>
  <c r="N51" i="4" s="1"/>
  <c r="F51" i="4"/>
  <c r="L41" i="4"/>
  <c r="M41" i="4" s="1"/>
  <c r="L40" i="4"/>
  <c r="M40" i="4" s="1"/>
  <c r="L39" i="4"/>
  <c r="M39" i="4" s="1"/>
  <c r="L38" i="4"/>
  <c r="M38" i="4" s="1"/>
  <c r="L37" i="4"/>
  <c r="M37" i="4" s="1"/>
  <c r="L36" i="4"/>
  <c r="M36" i="4" s="1"/>
  <c r="L35" i="4"/>
  <c r="M35" i="4" s="1"/>
  <c r="L34" i="4"/>
  <c r="M34" i="4" s="1"/>
  <c r="L33" i="4"/>
  <c r="M33" i="4" s="1"/>
  <c r="H20" i="4"/>
  <c r="J20" i="4" s="1"/>
  <c r="J73" i="4" l="1"/>
  <c r="K73" i="4" s="1"/>
  <c r="J58" i="4"/>
  <c r="K58" i="4" s="1"/>
  <c r="J72" i="4"/>
  <c r="K72" i="4" s="1"/>
  <c r="J76" i="4"/>
  <c r="K76" i="4" s="1"/>
  <c r="J91" i="4"/>
  <c r="K91" i="4" s="1"/>
  <c r="J93" i="4"/>
  <c r="K93" i="4" s="1"/>
  <c r="J71" i="4"/>
  <c r="K71" i="4" s="1"/>
  <c r="J75" i="4"/>
  <c r="K75" i="4" s="1"/>
  <c r="J90" i="4"/>
  <c r="K90" i="4" s="1"/>
  <c r="K20" i="4"/>
  <c r="L20" i="4" s="1"/>
  <c r="J55" i="4"/>
  <c r="K55" i="4" s="1"/>
  <c r="J70" i="4"/>
  <c r="K70" i="4" s="1"/>
  <c r="J74" i="4"/>
  <c r="K74" i="4" s="1"/>
  <c r="J89" i="4"/>
  <c r="K89" i="4" s="1"/>
  <c r="J95" i="4"/>
  <c r="K95" i="4" s="1"/>
  <c r="J88" i="4"/>
  <c r="K88" i="4" s="1"/>
  <c r="J92" i="4"/>
  <c r="K92" i="4" s="1"/>
  <c r="K87" i="4"/>
  <c r="K69" i="4"/>
  <c r="J52" i="4"/>
  <c r="K52" i="4" s="1"/>
  <c r="J56" i="4"/>
  <c r="K56" i="4" s="1"/>
  <c r="J53" i="4"/>
  <c r="K53" i="4" s="1"/>
  <c r="J57" i="4"/>
  <c r="K57" i="4" s="1"/>
  <c r="J51" i="4"/>
  <c r="K51" i="4" s="1"/>
  <c r="F19" i="4"/>
  <c r="H19" i="4" s="1"/>
  <c r="I21" i="4"/>
  <c r="G21" i="4"/>
  <c r="E21" i="4"/>
  <c r="D21" i="4"/>
  <c r="G41" i="4"/>
  <c r="I41" i="4" s="1"/>
  <c r="G40" i="4"/>
  <c r="I40" i="4" s="1"/>
  <c r="G39" i="4"/>
  <c r="I39" i="4" s="1"/>
  <c r="G38" i="4"/>
  <c r="I38" i="4" s="1"/>
  <c r="G37" i="4"/>
  <c r="I37" i="4" s="1"/>
  <c r="G36" i="4"/>
  <c r="I36" i="4" s="1"/>
  <c r="G35" i="4"/>
  <c r="I35" i="4" s="1"/>
  <c r="G34" i="4"/>
  <c r="I34" i="4" s="1"/>
  <c r="G33" i="4"/>
  <c r="I33" i="4" s="1"/>
  <c r="D42" i="4"/>
  <c r="F41" i="4"/>
  <c r="F40" i="4"/>
  <c r="F39" i="4"/>
  <c r="F38" i="4"/>
  <c r="F37" i="4"/>
  <c r="F36" i="4"/>
  <c r="F35" i="4"/>
  <c r="F34" i="4"/>
  <c r="F33" i="4"/>
  <c r="J40" i="4" l="1"/>
  <c r="K40" i="4" s="1"/>
  <c r="J78" i="4"/>
  <c r="K78" i="4" s="1"/>
  <c r="F21" i="4"/>
  <c r="J19" i="4"/>
  <c r="J21" i="4" s="1"/>
  <c r="K19" i="4"/>
  <c r="L19" i="4" s="1"/>
  <c r="J96" i="4"/>
  <c r="K96" i="4" s="1"/>
  <c r="J60" i="4"/>
  <c r="K60" i="4" s="1"/>
  <c r="N38" i="4"/>
  <c r="N39" i="4"/>
  <c r="J41" i="4"/>
  <c r="K41" i="4" s="1"/>
  <c r="N40" i="4"/>
  <c r="J37" i="4"/>
  <c r="K37" i="4" s="1"/>
  <c r="H21" i="4"/>
  <c r="J39" i="4"/>
  <c r="K39" i="4" s="1"/>
  <c r="N41" i="4"/>
  <c r="N33" i="4"/>
  <c r="N34" i="4"/>
  <c r="J34" i="4"/>
  <c r="K34" i="4" s="1"/>
  <c r="N35" i="4"/>
  <c r="N37" i="4"/>
  <c r="J35" i="4"/>
  <c r="K35" i="4" s="1"/>
  <c r="J33" i="4"/>
  <c r="N36" i="4"/>
  <c r="J36" i="4"/>
  <c r="K36" i="4" s="1"/>
  <c r="J38" i="4"/>
  <c r="K38" i="4" s="1"/>
  <c r="K21" i="4" l="1"/>
  <c r="L21" i="4" s="1"/>
  <c r="J102" i="4"/>
  <c r="K33" i="4"/>
  <c r="J42" i="4"/>
  <c r="K42" i="4" s="1"/>
  <c r="J101" i="4" l="1"/>
  <c r="J10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Share</author>
  </authors>
  <commentList>
    <comment ref="C16" authorId="0" shapeId="0" xr:uid="{00000000-0006-0000-0200-000001000000}">
      <text>
        <r>
          <rPr>
            <b/>
            <sz val="9"/>
            <color indexed="81"/>
            <rFont val="Tahoma"/>
            <family val="2"/>
          </rPr>
          <t>Alex Share:</t>
        </r>
        <r>
          <rPr>
            <sz val="9"/>
            <color indexed="81"/>
            <rFont val="Tahoma"/>
            <family val="2"/>
          </rPr>
          <t xml:space="preserve">
Checkboxes, not a dropdown, for all applicable. This will be in the Instructions tab though. I removed the dropdown to select customer classes, populated in the instructions tab same as GA WF</t>
        </r>
      </text>
    </comment>
    <comment ref="C25" authorId="0" shapeId="0" xr:uid="{00000000-0006-0000-0200-000002000000}">
      <text>
        <r>
          <rPr>
            <b/>
            <sz val="9"/>
            <color indexed="81"/>
            <rFont val="Tahoma"/>
            <family val="2"/>
          </rPr>
          <t>Alex Share:</t>
        </r>
        <r>
          <rPr>
            <sz val="9"/>
            <color indexed="81"/>
            <rFont val="Tahoma"/>
            <family val="2"/>
          </rPr>
          <t xml:space="preserve">
Also a checkbox, not dropdown menu</t>
        </r>
      </text>
    </comment>
    <comment ref="L32" authorId="0" shapeId="0" xr:uid="{00000000-0006-0000-0200-000003000000}">
      <text>
        <r>
          <rPr>
            <b/>
            <sz val="9"/>
            <color indexed="81"/>
            <rFont val="Tahoma"/>
            <family val="2"/>
          </rPr>
          <t>Alex Share:</t>
        </r>
        <r>
          <rPr>
            <sz val="9"/>
            <color indexed="81"/>
            <rFont val="Tahoma"/>
            <family val="2"/>
          </rPr>
          <t xml:space="preserve">
96,000,000 inserted as placeholder, should be RRR amount instead</t>
        </r>
      </text>
    </comment>
    <comment ref="L50" authorId="0" shapeId="0" xr:uid="{00000000-0006-0000-0200-000004000000}">
      <text>
        <r>
          <rPr>
            <b/>
            <sz val="9"/>
            <color indexed="81"/>
            <rFont val="Tahoma"/>
            <family val="2"/>
          </rPr>
          <t>Alex Share:</t>
        </r>
        <r>
          <rPr>
            <sz val="9"/>
            <color indexed="81"/>
            <rFont val="Tahoma"/>
            <family val="2"/>
          </rPr>
          <t xml:space="preserve">
96,000,000 inserted as placeholder, should be RRR amount instead</t>
        </r>
      </text>
    </comment>
    <comment ref="L68" authorId="0" shapeId="0" xr:uid="{00000000-0006-0000-0200-000005000000}">
      <text>
        <r>
          <rPr>
            <b/>
            <sz val="9"/>
            <color indexed="81"/>
            <rFont val="Tahoma"/>
            <family val="2"/>
          </rPr>
          <t>Alex Share:</t>
        </r>
        <r>
          <rPr>
            <sz val="9"/>
            <color indexed="81"/>
            <rFont val="Tahoma"/>
            <family val="2"/>
          </rPr>
          <t xml:space="preserve">
96,000,000 inserted as placeholder, should be RRR amount instead
</t>
        </r>
        <r>
          <rPr>
            <b/>
            <sz val="9"/>
            <color indexed="81"/>
            <rFont val="Tahoma"/>
            <family val="2"/>
          </rPr>
          <t>For the GA Rate Rider, RRR data must be only the Non-RPP consumption</t>
        </r>
      </text>
    </comment>
    <comment ref="L86" authorId="0" shapeId="0" xr:uid="{00000000-0006-0000-0200-000006000000}">
      <text>
        <r>
          <rPr>
            <b/>
            <sz val="9"/>
            <color indexed="81"/>
            <rFont val="Tahoma"/>
            <family val="2"/>
          </rPr>
          <t>Alex Share:</t>
        </r>
        <r>
          <rPr>
            <sz val="9"/>
            <color indexed="81"/>
            <rFont val="Tahoma"/>
            <family val="2"/>
          </rPr>
          <t xml:space="preserve">
96,000,000 inserted as placeholder, should be RRR amount instead</t>
        </r>
      </text>
    </comment>
  </commentList>
</comments>
</file>

<file path=xl/sharedStrings.xml><?xml version="1.0" encoding="utf-8"?>
<sst xmlns="http://schemas.openxmlformats.org/spreadsheetml/2006/main" count="2298" uniqueCount="303">
  <si>
    <t>kWh</t>
  </si>
  <si>
    <t>Input cells</t>
  </si>
  <si>
    <t>Additional Notes and Comments</t>
  </si>
  <si>
    <t>Drop down cells</t>
  </si>
  <si>
    <t>Account 1595 Analysis Workform</t>
  </si>
  <si>
    <t>Rate Class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</si>
  <si>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</si>
  <si>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</si>
  <si>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</si>
  <si>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</si>
  <si>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</si>
  <si>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</si>
  <si>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</si>
  <si>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</si>
  <si>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Unit</t>
  </si>
  <si>
    <t>STANDBY POWER SERVICE CLASSIFICATION</t>
  </si>
  <si>
    <t>kW</t>
  </si>
  <si>
    <t>Calculated Account Balance Variance (%)</t>
  </si>
  <si>
    <t>TOTAL</t>
  </si>
  <si>
    <t>Calculated Rate Rider as Approved by OEB</t>
  </si>
  <si>
    <t>Denominator Used in Rider Calculation as Approved by OEB</t>
  </si>
  <si>
    <t>Allocated Balance to Rate Class as Approved by OEB</t>
  </si>
  <si>
    <t>Rate Rider Recovery Period (Months)</t>
  </si>
  <si>
    <t>Total Group 1 and Group 2 Balances excluding Account 1589 - Global Adjustment</t>
  </si>
  <si>
    <t>Account 1589 - Global Adjustment</t>
  </si>
  <si>
    <t>RATE RIDER - DVA ACCOUNTS (EXCLUDING GLOBAL ADJUSTMENT)</t>
  </si>
  <si>
    <t>RATE RIDER - DVA ACCOUNTS (EXCLUDING GLOBAL ADJUSTMENT) - NON-WMP</t>
  </si>
  <si>
    <t>RRR variance ($)</t>
  </si>
  <si>
    <t>RRR variance (%)</t>
  </si>
  <si>
    <t>Step 2</t>
  </si>
  <si>
    <t>Step 3</t>
  </si>
  <si>
    <t>Step 1</t>
  </si>
  <si>
    <t>Forecasted versus billed Consumption Variance (kWh/kW)</t>
  </si>
  <si>
    <t>SUMMARY</t>
  </si>
  <si>
    <t>Calculated Account Balance ($)</t>
  </si>
  <si>
    <t>Total Account Residual Balance per Step 1 above</t>
  </si>
  <si>
    <t>Total Calculated Account Balance</t>
  </si>
  <si>
    <t>Total Group 1 and Group 2 Balances</t>
  </si>
  <si>
    <t>Rate Rider Amounts Collected</t>
  </si>
  <si>
    <t>Principal Balance Approved for Disposition</t>
  </si>
  <si>
    <t>Carrying Charges Balance Approved for Disposition</t>
  </si>
  <si>
    <t>Components of the 1595 Account Balances:</t>
  </si>
  <si>
    <t>Residual Balances Pertaining to Principal and Carrying Charges Approved for Disposition</t>
  </si>
  <si>
    <t>Data used to calculate rate rider (Data to agree with Rate Generator Model and OEB Decision as applicable for the vintage year) versus actuals</t>
  </si>
  <si>
    <t>Carrying Charges Recorded on Net Principal Account Balances</t>
  </si>
  <si>
    <t>Billed Consumption (kWh/kW) that the rider was applied against</t>
  </si>
  <si>
    <t>% Under/(Over)-Collections*</t>
  </si>
  <si>
    <t>*Unresolved differences of +/- 10% require further analysis and explanation. Amounts originally approved for disposition based on forecasted consumption or number of customers must be compared to actual figures.</t>
  </si>
  <si>
    <t>Billed Consumption (kWh/kW) per RRR filings**</t>
  </si>
  <si>
    <t>Projected Consumption over Recovery Period**</t>
  </si>
  <si>
    <t>Total Residual Balances</t>
  </si>
  <si>
    <t>Total Balances Approved for Disposition</t>
  </si>
  <si>
    <t>Unreconciled Differences***</t>
  </si>
  <si>
    <t>***Any unreconciled difference between amounts reported in the residual balances section in Step 1 and amounts calculated for the total of all applicable riders in Step 3 must be explained</t>
  </si>
  <si>
    <t>1595 Rate Years Requested for Disposition</t>
  </si>
  <si>
    <t>Select Rate Rider(s) Applicable for 1595 Recovery Period</t>
  </si>
  <si>
    <t>**Projected consumption over the recovery period, and billed consumption per RRR filings are initially calculated on an annualized basis. If the recover period spans more or less than 12 months, these figures are prorated or extrapolated accordingly</t>
  </si>
  <si>
    <t>RATE RIDER - RSVA - GLOBAL ADJUSTMENT</t>
  </si>
  <si>
    <t>RATE RIDER - RSVA - GROUP 2 ACCOUNTS</t>
  </si>
  <si>
    <t>ALECTRA UTILITIES CORPORATION</t>
  </si>
  <si>
    <t>HHPNS717</t>
  </si>
  <si>
    <t>ALGOMA POWER INC.</t>
  </si>
  <si>
    <t>WKBSV849</t>
  </si>
  <si>
    <t>ATIKOKAN HYDRO INC.</t>
  </si>
  <si>
    <t>NJYBW716</t>
  </si>
  <si>
    <t>BLUEWATER POWER DISTRIBUTION CORPORATION</t>
  </si>
  <si>
    <t>GQQHM388</t>
  </si>
  <si>
    <t>BRANTFORD POWER INC.</t>
  </si>
  <si>
    <t>SFXZP935</t>
  </si>
  <si>
    <t>BURLINGTON HYDRO INC.</t>
  </si>
  <si>
    <t>OARZC118</t>
  </si>
  <si>
    <t>CANADIAN NIAGARA POWER INC.</t>
  </si>
  <si>
    <t>HJHBH994</t>
  </si>
  <si>
    <t>COLLUS POWERSTREAM CORP.</t>
  </si>
  <si>
    <t>KQEEH473</t>
  </si>
  <si>
    <t>E.L.K. ENERGY INC.</t>
  </si>
  <si>
    <t>CPEFQ593</t>
  </si>
  <si>
    <t>ENERGY+ INC.</t>
  </si>
  <si>
    <t>QXHJU641</t>
  </si>
  <si>
    <t>ENTEGRUS POWERLINES INC.</t>
  </si>
  <si>
    <t>AVXSO594</t>
  </si>
  <si>
    <t>ENWIN UTILITIES LTD.</t>
  </si>
  <si>
    <t>JMNNR431</t>
  </si>
  <si>
    <t>FESTIVAL HYDRO INC.</t>
  </si>
  <si>
    <t>JKBZG525</t>
  </si>
  <si>
    <t>FORT FRANCES POWER CORPORATION</t>
  </si>
  <si>
    <t>YEOQG654</t>
  </si>
  <si>
    <t>GREATER SUDBURY HYDRO INC.</t>
  </si>
  <si>
    <t>PTLUC812</t>
  </si>
  <si>
    <t>GRIMSBY POWER INCORPORATED</t>
  </si>
  <si>
    <t>ADICB565</t>
  </si>
  <si>
    <t>GUELPH HYDRO ELECTRIC SYSTEMS INC.</t>
  </si>
  <si>
    <t>LRECV427</t>
  </si>
  <si>
    <t>HALTON HILLS HYDRO INC.</t>
  </si>
  <si>
    <t>KTCNY552</t>
  </si>
  <si>
    <t>HEARST POWER DISTRIBUTION COMPANY LTD.</t>
  </si>
  <si>
    <t>YEPCI143</t>
  </si>
  <si>
    <t>HYDRO HAWKESBURY INC.</t>
  </si>
  <si>
    <t>GRHTW113</t>
  </si>
  <si>
    <t>HYDRO ONE NETWORKS INC.</t>
  </si>
  <si>
    <t>GMGHU415</t>
  </si>
  <si>
    <t>HYDRO OTTAWA LIMITED</t>
  </si>
  <si>
    <t>YTPWF351</t>
  </si>
  <si>
    <t>INNPOWER CORPORATION</t>
  </si>
  <si>
    <t>YCYKQ642</t>
  </si>
  <si>
    <t>KENORA HYDRO ELECTRIC CORPORATION LTD.</t>
  </si>
  <si>
    <t>ADZFM459</t>
  </si>
  <si>
    <t>KINGSTON HYDRO CORPORATION</t>
  </si>
  <si>
    <t>RVWKN794</t>
  </si>
  <si>
    <t>KITCHENER-WILMOT HYDRO INC.</t>
  </si>
  <si>
    <t>KESKM585</t>
  </si>
  <si>
    <t>LAKEFRONT UTILITIES INC.</t>
  </si>
  <si>
    <t>MQFNL784</t>
  </si>
  <si>
    <t>LAKELAND POWER DISTRIBUTION LTD.</t>
  </si>
  <si>
    <t>FNDHH648</t>
  </si>
  <si>
    <t>LONDON HYDRO INC.</t>
  </si>
  <si>
    <t>PTREM828</t>
  </si>
  <si>
    <t>MIDLAND POWER UTILITY CORPORATION</t>
  </si>
  <si>
    <t>UBBYF452</t>
  </si>
  <si>
    <t>MILTON HYDRO DISTRIBUTION INC.</t>
  </si>
  <si>
    <t>NSBED625</t>
  </si>
  <si>
    <t>NEWMARKET - TAY POWER DISTRIBUTION LTD.</t>
  </si>
  <si>
    <t>TXKTT167</t>
  </si>
  <si>
    <t>NIAGARA PENINSULA ENERGY INC.</t>
  </si>
  <si>
    <t>ZHKLA874</t>
  </si>
  <si>
    <t>NIAGARA-ON-THE-LAKE HYDRO INC.</t>
  </si>
  <si>
    <t>YLJHT264</t>
  </si>
  <si>
    <t>NORTH BAY HYDRO DISTRIBUTION LIMITED</t>
  </si>
  <si>
    <t>YLCEC559</t>
  </si>
  <si>
    <t>NORTHERN ONTARIO WIRES INC.</t>
  </si>
  <si>
    <t>NHKJF259</t>
  </si>
  <si>
    <t>OAKVILLE HYDRO ELECTRICITY DISTRIBUTION INC.</t>
  </si>
  <si>
    <t>SLRXO177</t>
  </si>
  <si>
    <t>ORANGEVILLE HYDRO LIMITED</t>
  </si>
  <si>
    <t>UIFEM157</t>
  </si>
  <si>
    <t>ORILLIA POWER DISTRIBUTION CORPORATION</t>
  </si>
  <si>
    <t>RUZIU984</t>
  </si>
  <si>
    <t>OSHAWA PUC NETWORKS INC.</t>
  </si>
  <si>
    <t>KSUYD122</t>
  </si>
  <si>
    <t>OTTAWA RIVER POWER CORPORATION</t>
  </si>
  <si>
    <t>QHCKN852</t>
  </si>
  <si>
    <t>PETERBOROUGH DISTRIBUTION INCORPORATED</t>
  </si>
  <si>
    <t>FUIJX538</t>
  </si>
  <si>
    <t>RENFREW HYDRO INC.</t>
  </si>
  <si>
    <t>PWKJP953</t>
  </si>
  <si>
    <t>RIDEAU ST. LAWRENCE DISTRIBUTION INC.</t>
  </si>
  <si>
    <t>JEGGW178</t>
  </si>
  <si>
    <t>ST. THOMAS ENERGY INC.</t>
  </si>
  <si>
    <t>TVKSH414</t>
  </si>
  <si>
    <t>THUNDER BAY HYDRO ELECTRICITY DISTRIBUTION INC.</t>
  </si>
  <si>
    <t>DUISI693</t>
  </si>
  <si>
    <t>TILLSONBURG HYDRO INC.</t>
  </si>
  <si>
    <t>PQZCY963</t>
  </si>
  <si>
    <t>TORONTO HYDRO-ELECTRIC SYSTEM LIMITED</t>
  </si>
  <si>
    <t>GTLBW445</t>
  </si>
  <si>
    <t>VERIDIAN CONNECTIONS INC.</t>
  </si>
  <si>
    <t>XCFPH269</t>
  </si>
  <si>
    <t>WASAGA DISTRIBUTION INC.</t>
  </si>
  <si>
    <t>MLWYG784</t>
  </si>
  <si>
    <t>WATERLOO NORTH HYDRO INC.</t>
  </si>
  <si>
    <t>QDKIF127</t>
  </si>
  <si>
    <t>WELLAND HYDRO-ELECTRIC SYSTEM CORP.</t>
  </si>
  <si>
    <t>AMZEN437</t>
  </si>
  <si>
    <t>WELLINGTON NORTH POWER INC.</t>
  </si>
  <si>
    <t>ACEVX242</t>
  </si>
  <si>
    <t>WEST COAST HURON ENERGY INC.</t>
  </si>
  <si>
    <t>DSPWZ318</t>
  </si>
  <si>
    <t>WHITBY HYDRO ELECTRIC CORPORATION</t>
  </si>
  <si>
    <t>OLIUU862</t>
  </si>
  <si>
    <t xml:space="preserve">Utility Name   </t>
  </si>
  <si>
    <t>Alectra Utilities Corporation</t>
  </si>
  <si>
    <t>GENERAL SERVICE LESS THAN 50 KW SERVICE CLASSIFICATION</t>
  </si>
  <si>
    <t>GENERAL SERVICE 50 TO 699 KW SERVICE CLASSIFICATION</t>
  </si>
  <si>
    <t>GENERAL SERVICE 700 TO 4,999 KW SERVICE CLASSIFICATION</t>
  </si>
  <si>
    <t>EMBEDDED DISTRIBUTOR SERVICE CLASSIFICATION</t>
  </si>
  <si>
    <t>DISTRIBUTED GENERATION [DGEN] SERVICE CLASSIFICATION</t>
  </si>
  <si>
    <t>ENERGY FROM WASTE SERVICE CLASSIFICATION</t>
  </si>
  <si>
    <t>microFIT SERVICE CLASSIFICATION</t>
  </si>
  <si>
    <t>GENERAL SERVICE 50 TO 499 KW SERVICE CLASSIFICATION</t>
  </si>
  <si>
    <t>GENERAL SERVICE 500 TO 4,999 KW SERVICE CLASSIFICATION</t>
  </si>
  <si>
    <t>GENERAL SERVICE 50 to 4,999 kW SERVICE CLASSIFICATION</t>
  </si>
  <si>
    <t>LARGE USE WITH DEDICATED ASSETS SERVICE CLASSIFICATION</t>
  </si>
  <si>
    <t xml:space="preserve">STANDBY POWER SERVICE CLASSIFICATION </t>
  </si>
  <si>
    <t>Algoma Power Inc.</t>
  </si>
  <si>
    <t>RESIDENTIAL R1 SERVICE CLASSIFICATION</t>
  </si>
  <si>
    <t>RESIDENTIAL R2 SERVICE CLASSIFICATION</t>
  </si>
  <si>
    <t>SEASONAL CUSTOMERS SERVICE CLASSIFICATION</t>
  </si>
  <si>
    <t>Atikokan Hydro Inc.</t>
  </si>
  <si>
    <t>GENERAL SERVICE 50 TO 4,999 KW SERVICE CLASSIFICATION</t>
  </si>
  <si>
    <t>Bluewater Power Distribution Corporation</t>
  </si>
  <si>
    <t>GENERAL SERVICE 50 TO 999 KW SERVICE CLASSIFICATION</t>
  </si>
  <si>
    <t>GENERAL SERVICE 1,000 TO 4,999 KW SERVICE CLASSIFICATION</t>
  </si>
  <si>
    <t>Brantford Power Inc.</t>
  </si>
  <si>
    <t>Burlington Hydro Inc.</t>
  </si>
  <si>
    <t>Canadian Niagara Power Inc.</t>
  </si>
  <si>
    <t>Centre Wellington Hydro Ltd.</t>
  </si>
  <si>
    <t>GENERAL SERVICE 50 TO 2,999 KW SERVICE CLASSIFICATION</t>
  </si>
  <si>
    <t>GENERAL SERVICE 3,000 TO 4,999 KW SERVICE CLASSIFICATION</t>
  </si>
  <si>
    <t>Collus PowerStream Corp.</t>
  </si>
  <si>
    <t>E.L.K. Energy Inc.</t>
  </si>
  <si>
    <t>Energy+ Inc.</t>
  </si>
  <si>
    <t>Entegrus Powerlines Inc.</t>
  </si>
  <si>
    <t>EnWin Utilities Ltd.</t>
  </si>
  <si>
    <t>GENERAL SERVICE 3,000 TO 4,999 KW - INTERMEDIATE USE SERVICE CLASSIFICATION</t>
  </si>
  <si>
    <t>LARGE USE - REGULAR SERVICE CLASSIFICATION</t>
  </si>
  <si>
    <t>LARGE USE - 3TS SERVICE CLASSIFICATION</t>
  </si>
  <si>
    <t>LARGE USE - FORD ANNEX SERVICE CLASSIFICATION</t>
  </si>
  <si>
    <t>Festival Hydro Inc.</t>
  </si>
  <si>
    <t>Fort Frances Power Corporation</t>
  </si>
  <si>
    <t>Greater Sudbury Hydro Inc.</t>
  </si>
  <si>
    <t>Grimsby Power Incorporated</t>
  </si>
  <si>
    <t>ONTARIO ELECTRICITY SUPPORT PROGRAM RECIPIENTS</t>
  </si>
  <si>
    <t>Guelph Hydro Electric Systems Inc.</t>
  </si>
  <si>
    <t>Halton Hills Hydro Inc.</t>
  </si>
  <si>
    <t>Hearst Power Distribution Company Ltd.</t>
  </si>
  <si>
    <t>GENERAL SERVICE 50 TO 1,499 KW SERVICE CLASSIFICATION</t>
  </si>
  <si>
    <t>INTERMEDIATE USER SERVICE CLASSIFICATION</t>
  </si>
  <si>
    <t>Hydro Hawkesbury Inc.</t>
  </si>
  <si>
    <t>Hydro One Networks Inc.</t>
  </si>
  <si>
    <t>EMBEDDED DISTRIBUTOR SERVICE CLASSIFICATION FOR HYDRO ONE NETWORKS INC.</t>
  </si>
  <si>
    <t>GENERAL SERVICE GREATER THAN 1,000 KW SERVICE CLASSIFICATION</t>
  </si>
  <si>
    <t>Hydro Ottawa Limited</t>
  </si>
  <si>
    <t>GENERAL SERVICE 1,500 TO 4,999 KW SERVICE CLASSIFICATION</t>
  </si>
  <si>
    <t>microFIT AND MICRO-NET-METERING SERVICE CLASSIFICATION</t>
  </si>
  <si>
    <t>FIT SERVICE CLASSIFICATION</t>
  </si>
  <si>
    <t>HCI, RESOP, OTHER ENERGY RESOURCE SERVICE CLASSIFICATION</t>
  </si>
  <si>
    <t>InnPower Corporation</t>
  </si>
  <si>
    <t>Kenora Hydro Electric Corporation Ltd.</t>
  </si>
  <si>
    <t>Kingston Hydro Corporation</t>
  </si>
  <si>
    <t>Kitchener-Wilmot Hydro Inc.</t>
  </si>
  <si>
    <t>Lakefront Utilities Inc.</t>
  </si>
  <si>
    <t>Lakeland Power Distribution Ltd.</t>
  </si>
  <si>
    <t>London Hydro Inc.</t>
  </si>
  <si>
    <t>GENERAL SERVICE 1,000 TO 4,999 KW (CO-GENERATION) SERVICE CLASSIFICATION</t>
  </si>
  <si>
    <t>Midland Power Utility Corporation</t>
  </si>
  <si>
    <t>Milton Hydro Distribution Inc.</t>
  </si>
  <si>
    <t>Newmarket - Tay Power Distribution Ltd.</t>
  </si>
  <si>
    <t>Niagara Peninsula Energy Inc.</t>
  </si>
  <si>
    <t>Niagara-on-the-Lake Hydro Inc.</t>
  </si>
  <si>
    <t>North Bay Hydro Distribution Limited</t>
  </si>
  <si>
    <t>Northern Ontario Wires Inc.</t>
  </si>
  <si>
    <t>Oakville Hydro Electricity Distribution Inc.</t>
  </si>
  <si>
    <t>GENERAL SERVICE 1,000 KW AND GREATER SERVICE CLASSIFICATION</t>
  </si>
  <si>
    <t>Orangeville Hydro Limited</t>
  </si>
  <si>
    <t>Orillia Power Distribution Corporation</t>
  </si>
  <si>
    <t>Oshawa PUC Networks Inc.</t>
  </si>
  <si>
    <t>Ottawa River Power Corporation</t>
  </si>
  <si>
    <t>Peterborough Distribution Incorporated</t>
  </si>
  <si>
    <t>Renfrew Hydro Inc.</t>
  </si>
  <si>
    <t>Rideau St. Lawrence Distribution Inc.</t>
  </si>
  <si>
    <t>St. Thomas Energy Inc.</t>
  </si>
  <si>
    <t>Thunder Bay Hydro Electricity Distribution Inc.</t>
  </si>
  <si>
    <t>GENERAL SERVICE 1,000 KW OR GREATER SERVICE CLASSIFICATION</t>
  </si>
  <si>
    <t>Tillsonburg Hydro Inc.</t>
  </si>
  <si>
    <t>GENERAL SERVICE 500 TO 1,499 KW SERVICE CLASSIFICATION</t>
  </si>
  <si>
    <t>GENERAL SERVICE EQUAL TO OR GREATER THAN 1,500 KW SERVICE CLASSIFICATION</t>
  </si>
  <si>
    <t>Toronto Hydro-Electric System Limited</t>
  </si>
  <si>
    <t>COMPETITIVE SECTOR MULTI-UNIT RESIDENTIAL SERVICE CLASSIFICATION</t>
  </si>
  <si>
    <t>Veridian Connections Inc.</t>
  </si>
  <si>
    <t>SEASONAL RESIDENTIAL SERVICE CLASSIFICATION</t>
  </si>
  <si>
    <t>Wasaga Distribution Inc.</t>
  </si>
  <si>
    <t>Waterloo North Hydro Inc.</t>
  </si>
  <si>
    <t>Welland Hydro-Electric System Corp.</t>
  </si>
  <si>
    <t>Wellington North Power Inc.</t>
  </si>
  <si>
    <t>West Coast Huron Energy Inc.</t>
  </si>
  <si>
    <t>Westario Power Inc.</t>
  </si>
  <si>
    <t>Whitby Hydro Electric Corporation</t>
  </si>
  <si>
    <t>RATE RIDER - GROUP 1 DVA ACCOUNTS (EXCLUDING GLOBAL ADJUSTMENT)</t>
  </si>
  <si>
    <t>RATE RIDER - GROUP 1 DVA ACCOUNTS (EXCLUDING GLOBAL ADJUSTMENT) - NON-WMP</t>
  </si>
  <si>
    <t>Billed Consumption (kWh/kW) per RRR filings***</t>
  </si>
  <si>
    <t xml:space="preserve">Other 1 - </t>
  </si>
  <si>
    <t xml:space="preserve">Other 2 - </t>
  </si>
  <si>
    <t xml:space="preserve">Other 3 - </t>
  </si>
  <si>
    <t>Unreconciled Differences****</t>
  </si>
  <si>
    <t>****Any unreconciled difference between amounts reported in the residual balances section in Step 1 and amounts calculated for the total of all applicable riders in Step 3 must be explained.</t>
  </si>
  <si>
    <t>Rate Rider Amounts Collected/Returned</t>
  </si>
  <si>
    <t>RRR Variance (kWh/kW)</t>
  </si>
  <si>
    <t>Collections/Returns Variance (%)</t>
  </si>
  <si>
    <t>Calculated Variance ($)</t>
  </si>
  <si>
    <t>Calculated Variance (%)</t>
  </si>
  <si>
    <t>Utility name must be selected</t>
  </si>
  <si>
    <t>Version 1.0</t>
  </si>
  <si>
    <t>CENTRE WELLINGTON HYDRO LTD.</t>
  </si>
  <si>
    <t>CHAPLEAU PUBLIC UTILITIES CORPORATION</t>
  </si>
  <si>
    <t>COOPERATIVE HYDRO EMBRUN INC.</t>
  </si>
  <si>
    <t>ERIE THAMES POWERLINES CORPORATION</t>
  </si>
  <si>
    <t>ESPANOLA REGIONAL HYDRO DISTRIBUTION CORPORATION</t>
  </si>
  <si>
    <t>ESSEX POWERLINES CORPORATION</t>
  </si>
  <si>
    <t>HYDRO 2000 INC.</t>
  </si>
  <si>
    <t>HYDRO ONE REMOTE COMMUNITIES INC.</t>
  </si>
  <si>
    <t>PUC DISTRIBUTION INC.</t>
  </si>
  <si>
    <t>SIOUX LOOKOUT HYDRO INC.</t>
  </si>
  <si>
    <t>WESTARIO POWER INC.</t>
  </si>
  <si>
    <t>Projected Consumption over Recovery Period</t>
  </si>
  <si>
    <t xml:space="preserve">***Data to agree with RRR filings, as applicable. Please refer to RRR Filing 2.1.5.4 to populate data. 
Note that RRR data is used in this workform as a reasonability check to benchmark against billed consumption over the recovery period.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</si>
  <si>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Billed Consumption (kWh/kW) applied to Recovery Period</t>
  </si>
  <si>
    <t>Other 2 -  Newmarket Service Area - DVA's</t>
  </si>
  <si>
    <t>Note this sheet in the workform is being utilized for 2010 for Newmarket rate zone only, rather than 2015.</t>
  </si>
  <si>
    <t>Note this sheet in the workform is being utilized for 2010 for Tay rate zone only, rather than 2016.</t>
  </si>
  <si>
    <t>Other 1 - Tay Service Area - GA</t>
  </si>
  <si>
    <t>Other 3 - Newmarket &amp; Tay Service area</t>
  </si>
  <si>
    <t>For Shared Tax Rate Rider for the period 2012, 2014, 2016, and 2017.</t>
  </si>
  <si>
    <t xml:space="preserve">Please note that this spreadsheet is for Disposition and Recover of Regulatory Balances (2009). First table represents only Newmarket rate zone.  Actual total calculated account balance should be $234,172.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</si>
</sst>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0.00000"/>
    <numFmt numFmtId="168" formatCode="&quot;$&quot;#,##0.0000_);[Red]\(&quot;$&quot;#,##0.0000\)"/>
    <numFmt numFmtId="169" formatCode="0.0000%"/>
    <numFmt numFmtId="170" formatCode="&quot;$&quot;#,##0.00"/>
    <numFmt numFmtId="171" formatCode="&quot;$&quot;#,##0"/>
    <numFmt numFmtId="172" formatCode="&quot;$&quot;#,##0.0000;[Red]\(&quot;$&quot;#,##0.0000"/>
  </numFmts>
  <fonts count="1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1"/>
      <color rgb="FFFF0000"/>
      <name val="Arial"/>
      <family val="2"/>
    </font>
    <font>
      <sz val="9"/>
      <color indexed="81"/>
      <name val="Tahoma"/>
      <family val="2"/>
    </font>
    <font>
      <b/>
      <sz val="9"/>
      <color indexed="81"/>
      <name val="Tahoma"/>
      <family val="2"/>
    </font>
    <font>
      <sz val="9"/>
      <color indexed="81"/>
      <name val="Tahoma"/>
      <family val="2"/>
    </font>
    <font>
      <b/>
      <sz val="9"/>
      <color indexed="81"/>
      <name val="Tahoma"/>
      <family val="2"/>
    </font>
    <font>
      <b/>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1">
    <xf numFmtId="0" fontId="0" fillId="0" borderId="0" xfId="0"/>
    <xf numFmtId="0" fontId="2" fillId="0" borderId="0" xfId="0" applyFont="1"/>
    <xf numFmtId="0" fontId="4" fillId="0" borderId="0" xfId="0" applyFont="1"/>
    <xf numFmtId="0" fontId="7" fillId="0" borderId="0" xfId="0" applyFont="1"/>
    <xf numFmtId="0" fontId="7" fillId="0" borderId="1"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8" fillId="0" borderId="0" xfId="0" applyFont="1" applyBorder="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2" fillId="0" borderId="0" xfId="0" applyFont="1" applyBorder="1"/>
    <xf numFmtId="167" fontId="2" fillId="0" borderId="0" xfId="0" applyNumberFormat="1" applyFont="1" applyBorder="1"/>
    <xf numFmtId="0" fontId="8" fillId="0" borderId="0" xfId="0" applyFont="1"/>
    <xf numFmtId="0" fontId="2" fillId="0" borderId="0" xfId="0" applyFont="1" applyFill="1" applyBorder="1" applyAlignment="1">
      <alignment wrapText="1"/>
    </xf>
    <xf numFmtId="0" fontId="6" fillId="3" borderId="1" xfId="0" applyFont="1" applyFill="1" applyBorder="1" applyAlignment="1">
      <alignment horizontal="left" vertical="center"/>
    </xf>
    <xf numFmtId="0" fontId="7" fillId="0" borderId="0" xfId="0" applyFont="1" applyFill="1"/>
    <xf numFmtId="0" fontId="9" fillId="0" borderId="0" xfId="0" applyFont="1"/>
    <xf numFmtId="166" fontId="2" fillId="0" borderId="0" xfId="1" applyNumberFormat="1" applyFont="1" applyFill="1"/>
    <xf numFmtId="0" fontId="7" fillId="0" borderId="0" xfId="0" applyFont="1" applyBorder="1" applyAlignment="1">
      <alignment horizontal="left" vertical="center" wrapText="1"/>
    </xf>
    <xf numFmtId="0" fontId="6" fillId="0" borderId="1" xfId="0" applyFont="1" applyBorder="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8"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6" fillId="0" borderId="1" xfId="0" applyNumberFormat="1" applyFont="1" applyBorder="1" applyAlignment="1">
      <alignment horizontal="left" vertical="center" wrapText="1"/>
    </xf>
    <xf numFmtId="164" fontId="3" fillId="0" borderId="1" xfId="0" applyNumberFormat="1" applyFont="1" applyBorder="1" applyAlignment="1">
      <alignment horizontal="center"/>
    </xf>
    <xf numFmtId="0" fontId="6" fillId="0" borderId="1"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Border="1" applyAlignment="1">
      <alignment vertical="center" wrapText="1"/>
    </xf>
    <xf numFmtId="164" fontId="6" fillId="0" borderId="0" xfId="0" applyNumberFormat="1" applyFont="1" applyBorder="1" applyAlignment="1">
      <alignment horizontal="left" vertical="center" wrapText="1"/>
    </xf>
    <xf numFmtId="164" fontId="3" fillId="0" borderId="0" xfId="0" applyNumberFormat="1" applyFont="1" applyBorder="1" applyAlignment="1">
      <alignment horizontal="center"/>
    </xf>
    <xf numFmtId="169" fontId="6" fillId="0" borderId="0"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164" fontId="7" fillId="2" borderId="2" xfId="0" applyNumberFormat="1" applyFont="1" applyFill="1" applyBorder="1" applyAlignment="1">
      <alignment horizontal="left" vertical="center"/>
    </xf>
    <xf numFmtId="0" fontId="6" fillId="0" borderId="1" xfId="0" applyFont="1" applyFill="1" applyBorder="1" applyAlignment="1">
      <alignment vertical="center" wrapText="1"/>
    </xf>
    <xf numFmtId="0" fontId="7" fillId="0" borderId="0" xfId="0" applyFont="1" applyFill="1" applyBorder="1" applyAlignment="1">
      <alignment horizontal="left" vertical="center" wrapText="1"/>
    </xf>
    <xf numFmtId="164" fontId="7" fillId="0" borderId="1" xfId="0" applyNumberFormat="1" applyFont="1" applyFill="1" applyBorder="1"/>
    <xf numFmtId="165" fontId="7" fillId="0" borderId="2"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0" fontId="7" fillId="0" borderId="0"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64" fontId="6" fillId="0" borderId="4" xfId="0" applyNumberFormat="1" applyFont="1" applyBorder="1" applyAlignment="1">
      <alignment horizontal="left" vertical="center" wrapText="1"/>
    </xf>
    <xf numFmtId="164" fontId="3" fillId="0" borderId="4" xfId="0" applyNumberFormat="1" applyFont="1" applyBorder="1" applyAlignment="1">
      <alignment horizontal="center"/>
    </xf>
    <xf numFmtId="169" fontId="6" fillId="0" borderId="5" xfId="0" applyNumberFormat="1" applyFont="1" applyFill="1" applyBorder="1" applyAlignment="1">
      <alignment horizontal="center" vertical="center"/>
    </xf>
    <xf numFmtId="0" fontId="6" fillId="0" borderId="6" xfId="0" applyFont="1" applyBorder="1" applyAlignment="1">
      <alignment vertical="center" wrapText="1"/>
    </xf>
    <xf numFmtId="164" fontId="7" fillId="0" borderId="7" xfId="0" applyNumberFormat="1"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164" fontId="6" fillId="0" borderId="9" xfId="0" applyNumberFormat="1" applyFont="1" applyBorder="1" applyAlignment="1">
      <alignment horizontal="left" vertical="center" wrapText="1"/>
    </xf>
    <xf numFmtId="164" fontId="3" fillId="0" borderId="9" xfId="0" applyNumberFormat="1" applyFont="1" applyBorder="1" applyAlignment="1">
      <alignment horizontal="center"/>
    </xf>
    <xf numFmtId="164" fontId="7" fillId="0" borderId="10" xfId="0" applyNumberFormat="1" applyFont="1" applyFill="1" applyBorder="1" applyAlignment="1">
      <alignment horizontal="center" vertical="center"/>
    </xf>
    <xf numFmtId="164" fontId="7" fillId="0" borderId="11" xfId="0" applyNumberFormat="1" applyFont="1" applyFill="1" applyBorder="1" applyAlignment="1">
      <alignment horizontal="center" vertical="center"/>
    </xf>
    <xf numFmtId="164" fontId="6" fillId="0" borderId="1" xfId="0" applyNumberFormat="1" applyFont="1" applyFill="1" applyBorder="1"/>
    <xf numFmtId="165" fontId="6" fillId="0" borderId="1" xfId="4" applyNumberFormat="1" applyFont="1" applyBorder="1"/>
    <xf numFmtId="170" fontId="7" fillId="0" borderId="1" xfId="0" applyNumberFormat="1" applyFont="1" applyFill="1" applyBorder="1" applyAlignment="1">
      <alignment vertical="center"/>
    </xf>
    <xf numFmtId="170" fontId="7" fillId="2" borderId="1" xfId="0" applyNumberFormat="1" applyFont="1" applyFill="1" applyBorder="1" applyAlignment="1">
      <alignment horizontal="right"/>
    </xf>
    <xf numFmtId="170" fontId="7"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6" fillId="0" borderId="1" xfId="0" applyFont="1" applyFill="1" applyBorder="1" applyAlignment="1">
      <alignment horizontal="center" vertical="center"/>
    </xf>
    <xf numFmtId="170"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170" fontId="7" fillId="0" borderId="1" xfId="0" applyNumberFormat="1" applyFont="1" applyFill="1" applyBorder="1" applyAlignment="1">
      <alignment horizontal="right"/>
    </xf>
    <xf numFmtId="0" fontId="6" fillId="3" borderId="1" xfId="0" applyFont="1" applyFill="1" applyBorder="1" applyAlignment="1">
      <alignment horizontal="center" vertical="center"/>
    </xf>
    <xf numFmtId="0" fontId="2" fillId="0" borderId="0" xfId="0" applyFont="1"/>
    <xf numFmtId="0" fontId="6" fillId="0" borderId="0" xfId="0" applyFont="1" applyFill="1" applyBorder="1" applyAlignment="1">
      <alignment horizontal="left" vertical="center"/>
    </xf>
    <xf numFmtId="0" fontId="2" fillId="0" borderId="0" xfId="0" applyFont="1" applyBorder="1"/>
    <xf numFmtId="166" fontId="2" fillId="0" borderId="0" xfId="1" applyNumberFormat="1" applyFont="1" applyFill="1"/>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3" fillId="0" borderId="0" xfId="0" applyFont="1" applyAlignment="1" applyProtection="1">
      <alignment horizontal="right" vertical="center"/>
      <protection locked="0"/>
    </xf>
    <xf numFmtId="0" fontId="6" fillId="0" borderId="0" xfId="0" applyFont="1"/>
    <xf numFmtId="0" fontId="3" fillId="0" borderId="0" xfId="0" applyFont="1"/>
    <xf numFmtId="0" fontId="0" fillId="0" borderId="1" xfId="0" applyBorder="1"/>
    <xf numFmtId="171" fontId="7" fillId="0" borderId="1" xfId="0" applyNumberFormat="1" applyFont="1" applyFill="1" applyBorder="1"/>
    <xf numFmtId="171" fontId="7" fillId="0" borderId="1" xfId="0" applyNumberFormat="1" applyFont="1" applyFill="1" applyBorder="1" applyAlignment="1">
      <alignment horizontal="right"/>
    </xf>
    <xf numFmtId="171" fontId="6" fillId="0" borderId="1" xfId="0" applyNumberFormat="1" applyFont="1" applyFill="1" applyBorder="1"/>
    <xf numFmtId="171" fontId="7" fillId="0" borderId="1" xfId="0" applyNumberFormat="1" applyFont="1" applyFill="1" applyBorder="1" applyAlignment="1">
      <alignment vertical="center"/>
    </xf>
    <xf numFmtId="171" fontId="7" fillId="4" borderId="1" xfId="0" applyNumberFormat="1" applyFont="1" applyFill="1" applyBorder="1" applyAlignment="1">
      <alignment vertical="center"/>
    </xf>
    <xf numFmtId="0" fontId="7" fillId="0" borderId="0" xfId="0" applyFont="1" applyAlignment="1">
      <alignment vertical="top"/>
    </xf>
    <xf numFmtId="172" fontId="7" fillId="0" borderId="2" xfId="0"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171" fontId="7" fillId="2" borderId="1" xfId="0" applyNumberFormat="1" applyFont="1" applyFill="1" applyBorder="1" applyAlignment="1" applyProtection="1">
      <alignment horizontal="right" vertical="center"/>
      <protection locked="0"/>
    </xf>
    <xf numFmtId="171" fontId="7" fillId="2" borderId="1" xfId="0" applyNumberFormat="1" applyFont="1" applyFill="1" applyBorder="1" applyAlignment="1" applyProtection="1">
      <alignment horizontal="right"/>
      <protection locked="0"/>
    </xf>
    <xf numFmtId="0" fontId="6" fillId="2"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left" vertical="center"/>
      <protection locked="0"/>
    </xf>
    <xf numFmtId="164" fontId="7" fillId="2" borderId="2" xfId="0" applyNumberFormat="1" applyFont="1" applyFill="1" applyBorder="1" applyAlignment="1" applyProtection="1">
      <alignment horizontal="left" vertical="center"/>
      <protection locked="0"/>
    </xf>
    <xf numFmtId="3" fontId="7" fillId="2" borderId="2"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wrapText="1"/>
      <protection locked="0"/>
    </xf>
    <xf numFmtId="0" fontId="14" fillId="0" borderId="0" xfId="0" applyFont="1"/>
    <xf numFmtId="0" fontId="0" fillId="0" borderId="0" xfId="0" applyAlignment="1">
      <alignment vertical="top"/>
    </xf>
    <xf numFmtId="0" fontId="14" fillId="0" borderId="0" xfId="0" applyFont="1" applyAlignment="1"/>
    <xf numFmtId="0" fontId="0" fillId="0" borderId="0" xfId="0" applyAlignment="1"/>
    <xf numFmtId="0" fontId="2" fillId="2"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7" fillId="0" borderId="0" xfId="0" applyFont="1" applyBorder="1" applyAlignment="1">
      <alignment horizontal="left" vertical="top" wrapText="1"/>
    </xf>
  </cellXfs>
  <cellStyles count="6">
    <cellStyle name="Comma 2" xfId="5" xr:uid="{00000000-0005-0000-0000-000000000000}"/>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9.emf"/><Relationship Id="rId7" Type="http://schemas.openxmlformats.org/officeDocument/2006/relationships/image" Target="../media/image15.emf"/><Relationship Id="rId2" Type="http://schemas.openxmlformats.org/officeDocument/2006/relationships/image" Target="../media/image20.emf"/><Relationship Id="rId1" Type="http://schemas.openxmlformats.org/officeDocument/2006/relationships/image" Target="../media/image21.emf"/><Relationship Id="rId6" Type="http://schemas.openxmlformats.org/officeDocument/2006/relationships/image" Target="../media/image16.emf"/><Relationship Id="rId5" Type="http://schemas.openxmlformats.org/officeDocument/2006/relationships/image" Target="../media/image17.emf"/><Relationship Id="rId4" Type="http://schemas.openxmlformats.org/officeDocument/2006/relationships/image" Target="../media/image18.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26.emf"/><Relationship Id="rId7" Type="http://schemas.openxmlformats.org/officeDocument/2006/relationships/image" Target="../media/image22.emf"/><Relationship Id="rId2" Type="http://schemas.openxmlformats.org/officeDocument/2006/relationships/image" Target="../media/image27.emf"/><Relationship Id="rId1" Type="http://schemas.openxmlformats.org/officeDocument/2006/relationships/image" Target="../media/image28.emf"/><Relationship Id="rId6" Type="http://schemas.openxmlformats.org/officeDocument/2006/relationships/image" Target="../media/image23.emf"/><Relationship Id="rId5" Type="http://schemas.openxmlformats.org/officeDocument/2006/relationships/image" Target="../media/image24.emf"/><Relationship Id="rId4" Type="http://schemas.openxmlformats.org/officeDocument/2006/relationships/image" Target="../media/image25.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3.emf"/><Relationship Id="rId7" Type="http://schemas.openxmlformats.org/officeDocument/2006/relationships/image" Target="../media/image29.emf"/><Relationship Id="rId2" Type="http://schemas.openxmlformats.org/officeDocument/2006/relationships/image" Target="../media/image34.emf"/><Relationship Id="rId1" Type="http://schemas.openxmlformats.org/officeDocument/2006/relationships/image" Target="../media/image35.emf"/><Relationship Id="rId6" Type="http://schemas.openxmlformats.org/officeDocument/2006/relationships/image" Target="../media/image30.emf"/><Relationship Id="rId5" Type="http://schemas.openxmlformats.org/officeDocument/2006/relationships/image" Target="../media/image31.emf"/><Relationship Id="rId4" Type="http://schemas.openxmlformats.org/officeDocument/2006/relationships/image" Target="../media/image32.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40.emf"/><Relationship Id="rId7" Type="http://schemas.openxmlformats.org/officeDocument/2006/relationships/image" Target="../media/image36.emf"/><Relationship Id="rId2" Type="http://schemas.openxmlformats.org/officeDocument/2006/relationships/image" Target="../media/image41.emf"/><Relationship Id="rId1" Type="http://schemas.openxmlformats.org/officeDocument/2006/relationships/image" Target="../media/image42.emf"/><Relationship Id="rId6" Type="http://schemas.openxmlformats.org/officeDocument/2006/relationships/image" Target="../media/image37.emf"/><Relationship Id="rId5" Type="http://schemas.openxmlformats.org/officeDocument/2006/relationships/image" Target="../media/image38.emf"/><Relationship Id="rId4" Type="http://schemas.openxmlformats.org/officeDocument/2006/relationships/image" Target="../media/image39.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0408"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88181"/>
          <a:ext cx="9663113"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6550181"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16</xdr:row>
          <xdr:rowOff>161925</xdr:rowOff>
        </xdr:from>
        <xdr:to>
          <xdr:col>2</xdr:col>
          <xdr:colOff>619125</xdr:colOff>
          <xdr:row>18</xdr:row>
          <xdr:rowOff>47625</xdr:rowOff>
        </xdr:to>
        <xdr:sp macro="" textlink="">
          <xdr:nvSpPr>
            <xdr:cNvPr id="2054" name="CheckBox1"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57150</xdr:rowOff>
        </xdr:from>
        <xdr:to>
          <xdr:col>2</xdr:col>
          <xdr:colOff>628650</xdr:colOff>
          <xdr:row>19</xdr:row>
          <xdr:rowOff>123825</xdr:rowOff>
        </xdr:to>
        <xdr:sp macro="" textlink="">
          <xdr:nvSpPr>
            <xdr:cNvPr id="2055" name="CheckBox2"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104775</xdr:rowOff>
        </xdr:from>
        <xdr:to>
          <xdr:col>2</xdr:col>
          <xdr:colOff>619125</xdr:colOff>
          <xdr:row>20</xdr:row>
          <xdr:rowOff>171450</xdr:rowOff>
        </xdr:to>
        <xdr:sp macro="" textlink="">
          <xdr:nvSpPr>
            <xdr:cNvPr id="2056" name="CheckBox3"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0</xdr:rowOff>
        </xdr:from>
        <xdr:to>
          <xdr:col>2</xdr:col>
          <xdr:colOff>619125</xdr:colOff>
          <xdr:row>22</xdr:row>
          <xdr:rowOff>66675</xdr:rowOff>
        </xdr:to>
        <xdr:sp macro="" textlink="">
          <xdr:nvSpPr>
            <xdr:cNvPr id="2057" name="CheckBox4"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76200</xdr:rowOff>
        </xdr:from>
        <xdr:to>
          <xdr:col>2</xdr:col>
          <xdr:colOff>628650</xdr:colOff>
          <xdr:row>23</xdr:row>
          <xdr:rowOff>142875</xdr:rowOff>
        </xdr:to>
        <xdr:sp macro="" textlink="">
          <xdr:nvSpPr>
            <xdr:cNvPr id="2058" name="CheckBox5"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38100</xdr:colOff>
      <xdr:row>107</xdr:row>
      <xdr:rowOff>123825</xdr:rowOff>
    </xdr:from>
    <xdr:to>
      <xdr:col>8</xdr:col>
      <xdr:colOff>0</xdr:colOff>
      <xdr:row>119</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89564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28575" y="695325"/>
          <a:ext cx="96583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638175" y="123825"/>
          <a:ext cx="65501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25400</xdr:colOff>
          <xdr:row>18</xdr:row>
          <xdr:rowOff>47627</xdr:rowOff>
        </xdr:from>
        <xdr:to>
          <xdr:col>6</xdr:col>
          <xdr:colOff>0</xdr:colOff>
          <xdr:row>18</xdr:row>
          <xdr:rowOff>264583</xdr:rowOff>
        </xdr:to>
        <xdr:sp macro="" textlink="">
          <xdr:nvSpPr>
            <xdr:cNvPr id="28673" name="CheckBox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31749</xdr:colOff>
          <xdr:row>19</xdr:row>
          <xdr:rowOff>31751</xdr:rowOff>
        </xdr:from>
        <xdr:to>
          <xdr:col>6</xdr:col>
          <xdr:colOff>0</xdr:colOff>
          <xdr:row>19</xdr:row>
          <xdr:rowOff>254000</xdr:rowOff>
        </xdr:to>
        <xdr:sp macro="" textlink="">
          <xdr:nvSpPr>
            <xdr:cNvPr id="28674" name="CheckBox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25400</xdr:colOff>
          <xdr:row>20</xdr:row>
          <xdr:rowOff>17992</xdr:rowOff>
        </xdr:from>
        <xdr:to>
          <xdr:col>5</xdr:col>
          <xdr:colOff>1549400</xdr:colOff>
          <xdr:row>20</xdr:row>
          <xdr:rowOff>253999</xdr:rowOff>
        </xdr:to>
        <xdr:sp macro="" textlink="">
          <xdr:nvSpPr>
            <xdr:cNvPr id="28675" name="CheckBox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27520</xdr:colOff>
          <xdr:row>20</xdr:row>
          <xdr:rowOff>270934</xdr:rowOff>
        </xdr:from>
        <xdr:to>
          <xdr:col>5</xdr:col>
          <xdr:colOff>1551520</xdr:colOff>
          <xdr:row>21</xdr:row>
          <xdr:rowOff>232833</xdr:rowOff>
        </xdr:to>
        <xdr:sp macro="" textlink="">
          <xdr:nvSpPr>
            <xdr:cNvPr id="28676" name="CheckBox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xdr:row>
          <xdr:rowOff>254000</xdr:rowOff>
        </xdr:from>
        <xdr:to>
          <xdr:col>6</xdr:col>
          <xdr:colOff>0</xdr:colOff>
          <xdr:row>22</xdr:row>
          <xdr:rowOff>218017</xdr:rowOff>
        </xdr:to>
        <xdr:sp macro="" textlink="">
          <xdr:nvSpPr>
            <xdr:cNvPr id="28677" name="CheckBox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xdr:row>
          <xdr:rowOff>213784</xdr:rowOff>
        </xdr:from>
        <xdr:to>
          <xdr:col>5</xdr:col>
          <xdr:colOff>1547283</xdr:colOff>
          <xdr:row>23</xdr:row>
          <xdr:rowOff>185209</xdr:rowOff>
        </xdr:to>
        <xdr:sp macro="" textlink="">
          <xdr:nvSpPr>
            <xdr:cNvPr id="28678" name="CheckBox6"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xdr:row>
          <xdr:rowOff>169334</xdr:rowOff>
        </xdr:from>
        <xdr:to>
          <xdr:col>5</xdr:col>
          <xdr:colOff>1547283</xdr:colOff>
          <xdr:row>24</xdr:row>
          <xdr:rowOff>216959</xdr:rowOff>
        </xdr:to>
        <xdr:sp macro="" textlink="">
          <xdr:nvSpPr>
            <xdr:cNvPr id="28679" name="CheckBox7"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89564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28575" y="695325"/>
          <a:ext cx="96583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400-000004000000}"/>
            </a:ext>
          </a:extLst>
        </xdr:cNvPr>
        <xdr:cNvSpPr/>
      </xdr:nvSpPr>
      <xdr:spPr>
        <a:xfrm>
          <a:off x="638175" y="123825"/>
          <a:ext cx="65501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25400</xdr:colOff>
          <xdr:row>18</xdr:row>
          <xdr:rowOff>47627</xdr:rowOff>
        </xdr:from>
        <xdr:to>
          <xdr:col>6</xdr:col>
          <xdr:colOff>0</xdr:colOff>
          <xdr:row>18</xdr:row>
          <xdr:rowOff>264583</xdr:rowOff>
        </xdr:to>
        <xdr:sp macro="" textlink="">
          <xdr:nvSpPr>
            <xdr:cNvPr id="68609" name="CheckBox1" hidden="1">
              <a:extLst>
                <a:ext uri="{63B3BB69-23CF-44E3-9099-C40C66FF867C}">
                  <a14:compatExt spid="_x0000_s68609"/>
                </a:ext>
                <a:ext uri="{FF2B5EF4-FFF2-40B4-BE49-F238E27FC236}">
                  <a16:creationId xmlns:a16="http://schemas.microsoft.com/office/drawing/2014/main" id="{00000000-0008-0000-0400-000001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31749</xdr:colOff>
          <xdr:row>19</xdr:row>
          <xdr:rowOff>31751</xdr:rowOff>
        </xdr:from>
        <xdr:to>
          <xdr:col>6</xdr:col>
          <xdr:colOff>0</xdr:colOff>
          <xdr:row>19</xdr:row>
          <xdr:rowOff>254000</xdr:rowOff>
        </xdr:to>
        <xdr:sp macro="" textlink="">
          <xdr:nvSpPr>
            <xdr:cNvPr id="68610" name="CheckBox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25400</xdr:colOff>
          <xdr:row>20</xdr:row>
          <xdr:rowOff>17992</xdr:rowOff>
        </xdr:from>
        <xdr:to>
          <xdr:col>5</xdr:col>
          <xdr:colOff>1549400</xdr:colOff>
          <xdr:row>20</xdr:row>
          <xdr:rowOff>253999</xdr:rowOff>
        </xdr:to>
        <xdr:sp macro="" textlink="">
          <xdr:nvSpPr>
            <xdr:cNvPr id="68611" name="CheckBox3" hidden="1">
              <a:extLst>
                <a:ext uri="{63B3BB69-23CF-44E3-9099-C40C66FF867C}">
                  <a14:compatExt spid="_x0000_s68611"/>
                </a:ext>
                <a:ext uri="{FF2B5EF4-FFF2-40B4-BE49-F238E27FC236}">
                  <a16:creationId xmlns:a16="http://schemas.microsoft.com/office/drawing/2014/main" id="{00000000-0008-0000-0400-000003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27520</xdr:colOff>
          <xdr:row>20</xdr:row>
          <xdr:rowOff>270934</xdr:rowOff>
        </xdr:from>
        <xdr:to>
          <xdr:col>5</xdr:col>
          <xdr:colOff>1551520</xdr:colOff>
          <xdr:row>21</xdr:row>
          <xdr:rowOff>232833</xdr:rowOff>
        </xdr:to>
        <xdr:sp macro="" textlink="">
          <xdr:nvSpPr>
            <xdr:cNvPr id="68612" name="CheckBox4" hidden="1">
              <a:extLst>
                <a:ext uri="{63B3BB69-23CF-44E3-9099-C40C66FF867C}">
                  <a14:compatExt spid="_x0000_s68612"/>
                </a:ext>
                <a:ext uri="{FF2B5EF4-FFF2-40B4-BE49-F238E27FC236}">
                  <a16:creationId xmlns:a16="http://schemas.microsoft.com/office/drawing/2014/main" id="{00000000-0008-0000-0400-000004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xdr:row>
          <xdr:rowOff>254000</xdr:rowOff>
        </xdr:from>
        <xdr:to>
          <xdr:col>6</xdr:col>
          <xdr:colOff>0</xdr:colOff>
          <xdr:row>22</xdr:row>
          <xdr:rowOff>218017</xdr:rowOff>
        </xdr:to>
        <xdr:sp macro="" textlink="">
          <xdr:nvSpPr>
            <xdr:cNvPr id="68613" name="CheckBox5" hidden="1">
              <a:extLst>
                <a:ext uri="{63B3BB69-23CF-44E3-9099-C40C66FF867C}">
                  <a14:compatExt spid="_x0000_s68613"/>
                </a:ext>
                <a:ext uri="{FF2B5EF4-FFF2-40B4-BE49-F238E27FC236}">
                  <a16:creationId xmlns:a16="http://schemas.microsoft.com/office/drawing/2014/main" id="{00000000-0008-0000-0400-000005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xdr:row>
          <xdr:rowOff>213784</xdr:rowOff>
        </xdr:from>
        <xdr:to>
          <xdr:col>5</xdr:col>
          <xdr:colOff>1547283</xdr:colOff>
          <xdr:row>23</xdr:row>
          <xdr:rowOff>185209</xdr:rowOff>
        </xdr:to>
        <xdr:sp macro="" textlink="">
          <xdr:nvSpPr>
            <xdr:cNvPr id="68614" name="CheckBox6" hidden="1">
              <a:extLst>
                <a:ext uri="{63B3BB69-23CF-44E3-9099-C40C66FF867C}">
                  <a14:compatExt spid="_x0000_s68614"/>
                </a:ext>
                <a:ext uri="{FF2B5EF4-FFF2-40B4-BE49-F238E27FC236}">
                  <a16:creationId xmlns:a16="http://schemas.microsoft.com/office/drawing/2014/main" id="{00000000-0008-0000-0400-000006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xdr:row>
          <xdr:rowOff>169334</xdr:rowOff>
        </xdr:from>
        <xdr:to>
          <xdr:col>5</xdr:col>
          <xdr:colOff>1547283</xdr:colOff>
          <xdr:row>24</xdr:row>
          <xdr:rowOff>216959</xdr:rowOff>
        </xdr:to>
        <xdr:sp macro="" textlink="">
          <xdr:nvSpPr>
            <xdr:cNvPr id="68615" name="CheckBox7" hidden="1">
              <a:extLst>
                <a:ext uri="{63B3BB69-23CF-44E3-9099-C40C66FF867C}">
                  <a14:compatExt spid="_x0000_s68615"/>
                </a:ext>
                <a:ext uri="{FF2B5EF4-FFF2-40B4-BE49-F238E27FC236}">
                  <a16:creationId xmlns:a16="http://schemas.microsoft.com/office/drawing/2014/main" id="{00000000-0008-0000-0400-000007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89564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28575" y="695325"/>
          <a:ext cx="96583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638175" y="123825"/>
          <a:ext cx="65501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25400</xdr:colOff>
          <xdr:row>18</xdr:row>
          <xdr:rowOff>47627</xdr:rowOff>
        </xdr:from>
        <xdr:to>
          <xdr:col>6</xdr:col>
          <xdr:colOff>0</xdr:colOff>
          <xdr:row>18</xdr:row>
          <xdr:rowOff>264583</xdr:rowOff>
        </xdr:to>
        <xdr:sp macro="" textlink="">
          <xdr:nvSpPr>
            <xdr:cNvPr id="69633" name="CheckBox1" hidden="1">
              <a:extLst>
                <a:ext uri="{63B3BB69-23CF-44E3-9099-C40C66FF867C}">
                  <a14:compatExt spid="_x0000_s69633"/>
                </a:ext>
                <a:ext uri="{FF2B5EF4-FFF2-40B4-BE49-F238E27FC236}">
                  <a16:creationId xmlns:a16="http://schemas.microsoft.com/office/drawing/2014/main" id="{00000000-0008-0000-0500-000001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31749</xdr:colOff>
          <xdr:row>19</xdr:row>
          <xdr:rowOff>31751</xdr:rowOff>
        </xdr:from>
        <xdr:to>
          <xdr:col>6</xdr:col>
          <xdr:colOff>0</xdr:colOff>
          <xdr:row>19</xdr:row>
          <xdr:rowOff>254000</xdr:rowOff>
        </xdr:to>
        <xdr:sp macro="" textlink="">
          <xdr:nvSpPr>
            <xdr:cNvPr id="69634" name="CheckBox2" hidden="1">
              <a:extLst>
                <a:ext uri="{63B3BB69-23CF-44E3-9099-C40C66FF867C}">
                  <a14:compatExt spid="_x0000_s69634"/>
                </a:ext>
                <a:ext uri="{FF2B5EF4-FFF2-40B4-BE49-F238E27FC236}">
                  <a16:creationId xmlns:a16="http://schemas.microsoft.com/office/drawing/2014/main" id="{00000000-0008-0000-0500-000002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25400</xdr:colOff>
          <xdr:row>20</xdr:row>
          <xdr:rowOff>17992</xdr:rowOff>
        </xdr:from>
        <xdr:to>
          <xdr:col>5</xdr:col>
          <xdr:colOff>1549400</xdr:colOff>
          <xdr:row>20</xdr:row>
          <xdr:rowOff>253999</xdr:rowOff>
        </xdr:to>
        <xdr:sp macro="" textlink="">
          <xdr:nvSpPr>
            <xdr:cNvPr id="69635" name="CheckBox3" hidden="1">
              <a:extLst>
                <a:ext uri="{63B3BB69-23CF-44E3-9099-C40C66FF867C}">
                  <a14:compatExt spid="_x0000_s69635"/>
                </a:ext>
                <a:ext uri="{FF2B5EF4-FFF2-40B4-BE49-F238E27FC236}">
                  <a16:creationId xmlns:a16="http://schemas.microsoft.com/office/drawing/2014/main" id="{00000000-0008-0000-0500-000003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27520</xdr:colOff>
          <xdr:row>20</xdr:row>
          <xdr:rowOff>270934</xdr:rowOff>
        </xdr:from>
        <xdr:to>
          <xdr:col>5</xdr:col>
          <xdr:colOff>1551520</xdr:colOff>
          <xdr:row>21</xdr:row>
          <xdr:rowOff>232833</xdr:rowOff>
        </xdr:to>
        <xdr:sp macro="" textlink="">
          <xdr:nvSpPr>
            <xdr:cNvPr id="69636" name="CheckBox4" hidden="1">
              <a:extLst>
                <a:ext uri="{63B3BB69-23CF-44E3-9099-C40C66FF867C}">
                  <a14:compatExt spid="_x0000_s69636"/>
                </a:ext>
                <a:ext uri="{FF2B5EF4-FFF2-40B4-BE49-F238E27FC236}">
                  <a16:creationId xmlns:a16="http://schemas.microsoft.com/office/drawing/2014/main" id="{00000000-0008-0000-0500-000004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xdr:row>
          <xdr:rowOff>254000</xdr:rowOff>
        </xdr:from>
        <xdr:to>
          <xdr:col>6</xdr:col>
          <xdr:colOff>0</xdr:colOff>
          <xdr:row>22</xdr:row>
          <xdr:rowOff>218017</xdr:rowOff>
        </xdr:to>
        <xdr:sp macro="" textlink="">
          <xdr:nvSpPr>
            <xdr:cNvPr id="69637" name="CheckBox5" hidden="1">
              <a:extLst>
                <a:ext uri="{63B3BB69-23CF-44E3-9099-C40C66FF867C}">
                  <a14:compatExt spid="_x0000_s69637"/>
                </a:ext>
                <a:ext uri="{FF2B5EF4-FFF2-40B4-BE49-F238E27FC236}">
                  <a16:creationId xmlns:a16="http://schemas.microsoft.com/office/drawing/2014/main" id="{00000000-0008-0000-0500-000005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xdr:row>
          <xdr:rowOff>213784</xdr:rowOff>
        </xdr:from>
        <xdr:to>
          <xdr:col>5</xdr:col>
          <xdr:colOff>1547283</xdr:colOff>
          <xdr:row>23</xdr:row>
          <xdr:rowOff>185209</xdr:rowOff>
        </xdr:to>
        <xdr:sp macro="" textlink="">
          <xdr:nvSpPr>
            <xdr:cNvPr id="69638" name="CheckBox6" hidden="1">
              <a:extLst>
                <a:ext uri="{63B3BB69-23CF-44E3-9099-C40C66FF867C}">
                  <a14:compatExt spid="_x0000_s69638"/>
                </a:ext>
                <a:ext uri="{FF2B5EF4-FFF2-40B4-BE49-F238E27FC236}">
                  <a16:creationId xmlns:a16="http://schemas.microsoft.com/office/drawing/2014/main" id="{00000000-0008-0000-0500-000006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xdr:row>
          <xdr:rowOff>169334</xdr:rowOff>
        </xdr:from>
        <xdr:to>
          <xdr:col>5</xdr:col>
          <xdr:colOff>1547283</xdr:colOff>
          <xdr:row>24</xdr:row>
          <xdr:rowOff>216959</xdr:rowOff>
        </xdr:to>
        <xdr:sp macro="" textlink="">
          <xdr:nvSpPr>
            <xdr:cNvPr id="69639" name="CheckBox7" hidden="1">
              <a:extLst>
                <a:ext uri="{63B3BB69-23CF-44E3-9099-C40C66FF867C}">
                  <a14:compatExt spid="_x0000_s69639"/>
                </a:ext>
                <a:ext uri="{FF2B5EF4-FFF2-40B4-BE49-F238E27FC236}">
                  <a16:creationId xmlns:a16="http://schemas.microsoft.com/office/drawing/2014/main" id="{00000000-0008-0000-0500-000007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89564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8575" y="695325"/>
          <a:ext cx="96583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638175" y="123825"/>
          <a:ext cx="65501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25400</xdr:colOff>
          <xdr:row>18</xdr:row>
          <xdr:rowOff>47627</xdr:rowOff>
        </xdr:from>
        <xdr:to>
          <xdr:col>6</xdr:col>
          <xdr:colOff>0</xdr:colOff>
          <xdr:row>18</xdr:row>
          <xdr:rowOff>264583</xdr:rowOff>
        </xdr:to>
        <xdr:sp macro="" textlink="">
          <xdr:nvSpPr>
            <xdr:cNvPr id="70657" name="CheckBox1" hidden="1">
              <a:extLst>
                <a:ext uri="{63B3BB69-23CF-44E3-9099-C40C66FF867C}">
                  <a14:compatExt spid="_x0000_s70657"/>
                </a:ext>
                <a:ext uri="{FF2B5EF4-FFF2-40B4-BE49-F238E27FC236}">
                  <a16:creationId xmlns:a16="http://schemas.microsoft.com/office/drawing/2014/main" id="{00000000-0008-0000-0600-000001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31749</xdr:colOff>
          <xdr:row>19</xdr:row>
          <xdr:rowOff>31751</xdr:rowOff>
        </xdr:from>
        <xdr:to>
          <xdr:col>6</xdr:col>
          <xdr:colOff>0</xdr:colOff>
          <xdr:row>19</xdr:row>
          <xdr:rowOff>254000</xdr:rowOff>
        </xdr:to>
        <xdr:sp macro="" textlink="">
          <xdr:nvSpPr>
            <xdr:cNvPr id="70658" name="CheckBox2" hidden="1">
              <a:extLst>
                <a:ext uri="{63B3BB69-23CF-44E3-9099-C40C66FF867C}">
                  <a14:compatExt spid="_x0000_s70658"/>
                </a:ext>
                <a:ext uri="{FF2B5EF4-FFF2-40B4-BE49-F238E27FC236}">
                  <a16:creationId xmlns:a16="http://schemas.microsoft.com/office/drawing/2014/main" id="{00000000-0008-0000-0600-000002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25400</xdr:colOff>
          <xdr:row>20</xdr:row>
          <xdr:rowOff>17992</xdr:rowOff>
        </xdr:from>
        <xdr:to>
          <xdr:col>5</xdr:col>
          <xdr:colOff>1549400</xdr:colOff>
          <xdr:row>20</xdr:row>
          <xdr:rowOff>253999</xdr:rowOff>
        </xdr:to>
        <xdr:sp macro="" textlink="">
          <xdr:nvSpPr>
            <xdr:cNvPr id="70659" name="CheckBox3" hidden="1">
              <a:extLst>
                <a:ext uri="{63B3BB69-23CF-44E3-9099-C40C66FF867C}">
                  <a14:compatExt spid="_x0000_s70659"/>
                </a:ext>
                <a:ext uri="{FF2B5EF4-FFF2-40B4-BE49-F238E27FC236}">
                  <a16:creationId xmlns:a16="http://schemas.microsoft.com/office/drawing/2014/main" id="{00000000-0008-0000-0600-000003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27520</xdr:colOff>
          <xdr:row>20</xdr:row>
          <xdr:rowOff>270934</xdr:rowOff>
        </xdr:from>
        <xdr:to>
          <xdr:col>5</xdr:col>
          <xdr:colOff>1551520</xdr:colOff>
          <xdr:row>21</xdr:row>
          <xdr:rowOff>232833</xdr:rowOff>
        </xdr:to>
        <xdr:sp macro="" textlink="">
          <xdr:nvSpPr>
            <xdr:cNvPr id="70660" name="CheckBox4" hidden="1">
              <a:extLst>
                <a:ext uri="{63B3BB69-23CF-44E3-9099-C40C66FF867C}">
                  <a14:compatExt spid="_x0000_s70660"/>
                </a:ext>
                <a:ext uri="{FF2B5EF4-FFF2-40B4-BE49-F238E27FC236}">
                  <a16:creationId xmlns:a16="http://schemas.microsoft.com/office/drawing/2014/main" id="{00000000-0008-0000-0600-000004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xdr:row>
          <xdr:rowOff>254000</xdr:rowOff>
        </xdr:from>
        <xdr:to>
          <xdr:col>6</xdr:col>
          <xdr:colOff>0</xdr:colOff>
          <xdr:row>22</xdr:row>
          <xdr:rowOff>218017</xdr:rowOff>
        </xdr:to>
        <xdr:sp macro="" textlink="">
          <xdr:nvSpPr>
            <xdr:cNvPr id="70661" name="CheckBox5" hidden="1">
              <a:extLst>
                <a:ext uri="{63B3BB69-23CF-44E3-9099-C40C66FF867C}">
                  <a14:compatExt spid="_x0000_s70661"/>
                </a:ext>
                <a:ext uri="{FF2B5EF4-FFF2-40B4-BE49-F238E27FC236}">
                  <a16:creationId xmlns:a16="http://schemas.microsoft.com/office/drawing/2014/main" id="{00000000-0008-0000-0600-000005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xdr:row>
          <xdr:rowOff>213784</xdr:rowOff>
        </xdr:from>
        <xdr:to>
          <xdr:col>5</xdr:col>
          <xdr:colOff>1547283</xdr:colOff>
          <xdr:row>23</xdr:row>
          <xdr:rowOff>185209</xdr:rowOff>
        </xdr:to>
        <xdr:sp macro="" textlink="">
          <xdr:nvSpPr>
            <xdr:cNvPr id="70662" name="CheckBox6" hidden="1">
              <a:extLst>
                <a:ext uri="{63B3BB69-23CF-44E3-9099-C40C66FF867C}">
                  <a14:compatExt spid="_x0000_s70662"/>
                </a:ext>
                <a:ext uri="{FF2B5EF4-FFF2-40B4-BE49-F238E27FC236}">
                  <a16:creationId xmlns:a16="http://schemas.microsoft.com/office/drawing/2014/main" id="{00000000-0008-0000-0600-000006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xdr:row>
          <xdr:rowOff>169334</xdr:rowOff>
        </xdr:from>
        <xdr:to>
          <xdr:col>5</xdr:col>
          <xdr:colOff>1547283</xdr:colOff>
          <xdr:row>24</xdr:row>
          <xdr:rowOff>216959</xdr:rowOff>
        </xdr:to>
        <xdr:sp macro="" textlink="">
          <xdr:nvSpPr>
            <xdr:cNvPr id="70663" name="CheckBox7" hidden="1">
              <a:extLst>
                <a:ext uri="{63B3BB69-23CF-44E3-9099-C40C66FF867C}">
                  <a14:compatExt spid="_x0000_s70663"/>
                </a:ext>
                <a:ext uri="{FF2B5EF4-FFF2-40B4-BE49-F238E27FC236}">
                  <a16:creationId xmlns:a16="http://schemas.microsoft.com/office/drawing/2014/main" id="{00000000-0008-0000-0600-000007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89564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28575" y="695325"/>
          <a:ext cx="96583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700-000004000000}"/>
            </a:ext>
          </a:extLst>
        </xdr:cNvPr>
        <xdr:cNvSpPr/>
      </xdr:nvSpPr>
      <xdr:spPr>
        <a:xfrm>
          <a:off x="638175" y="123825"/>
          <a:ext cx="65501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25400</xdr:colOff>
          <xdr:row>18</xdr:row>
          <xdr:rowOff>47627</xdr:rowOff>
        </xdr:from>
        <xdr:to>
          <xdr:col>6</xdr:col>
          <xdr:colOff>0</xdr:colOff>
          <xdr:row>18</xdr:row>
          <xdr:rowOff>264583</xdr:rowOff>
        </xdr:to>
        <xdr:sp macro="" textlink="">
          <xdr:nvSpPr>
            <xdr:cNvPr id="71681" name="CheckBox1" hidden="1">
              <a:extLst>
                <a:ext uri="{63B3BB69-23CF-44E3-9099-C40C66FF867C}">
                  <a14:compatExt spid="_x0000_s71681"/>
                </a:ext>
                <a:ext uri="{FF2B5EF4-FFF2-40B4-BE49-F238E27FC236}">
                  <a16:creationId xmlns:a16="http://schemas.microsoft.com/office/drawing/2014/main" id="{00000000-0008-0000-0700-000001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31749</xdr:colOff>
          <xdr:row>19</xdr:row>
          <xdr:rowOff>31751</xdr:rowOff>
        </xdr:from>
        <xdr:to>
          <xdr:col>6</xdr:col>
          <xdr:colOff>0</xdr:colOff>
          <xdr:row>19</xdr:row>
          <xdr:rowOff>254000</xdr:rowOff>
        </xdr:to>
        <xdr:sp macro="" textlink="">
          <xdr:nvSpPr>
            <xdr:cNvPr id="71682" name="CheckBox2" hidden="1">
              <a:extLst>
                <a:ext uri="{63B3BB69-23CF-44E3-9099-C40C66FF867C}">
                  <a14:compatExt spid="_x0000_s71682"/>
                </a:ext>
                <a:ext uri="{FF2B5EF4-FFF2-40B4-BE49-F238E27FC236}">
                  <a16:creationId xmlns:a16="http://schemas.microsoft.com/office/drawing/2014/main" id="{00000000-0008-0000-0700-000002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25400</xdr:colOff>
          <xdr:row>20</xdr:row>
          <xdr:rowOff>17992</xdr:rowOff>
        </xdr:from>
        <xdr:to>
          <xdr:col>5</xdr:col>
          <xdr:colOff>1549400</xdr:colOff>
          <xdr:row>20</xdr:row>
          <xdr:rowOff>253999</xdr:rowOff>
        </xdr:to>
        <xdr:sp macro="" textlink="">
          <xdr:nvSpPr>
            <xdr:cNvPr id="71683" name="CheckBox3" hidden="1">
              <a:extLst>
                <a:ext uri="{63B3BB69-23CF-44E3-9099-C40C66FF867C}">
                  <a14:compatExt spid="_x0000_s71683"/>
                </a:ext>
                <a:ext uri="{FF2B5EF4-FFF2-40B4-BE49-F238E27FC236}">
                  <a16:creationId xmlns:a16="http://schemas.microsoft.com/office/drawing/2014/main" id="{00000000-0008-0000-0700-000003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27520</xdr:colOff>
          <xdr:row>20</xdr:row>
          <xdr:rowOff>270934</xdr:rowOff>
        </xdr:from>
        <xdr:to>
          <xdr:col>5</xdr:col>
          <xdr:colOff>1551520</xdr:colOff>
          <xdr:row>21</xdr:row>
          <xdr:rowOff>232833</xdr:rowOff>
        </xdr:to>
        <xdr:sp macro="" textlink="">
          <xdr:nvSpPr>
            <xdr:cNvPr id="71684" name="CheckBox4" hidden="1">
              <a:extLst>
                <a:ext uri="{63B3BB69-23CF-44E3-9099-C40C66FF867C}">
                  <a14:compatExt spid="_x0000_s71684"/>
                </a:ext>
                <a:ext uri="{FF2B5EF4-FFF2-40B4-BE49-F238E27FC236}">
                  <a16:creationId xmlns:a16="http://schemas.microsoft.com/office/drawing/2014/main" id="{00000000-0008-0000-0700-000004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xdr:row>
          <xdr:rowOff>254000</xdr:rowOff>
        </xdr:from>
        <xdr:to>
          <xdr:col>6</xdr:col>
          <xdr:colOff>0</xdr:colOff>
          <xdr:row>22</xdr:row>
          <xdr:rowOff>218017</xdr:rowOff>
        </xdr:to>
        <xdr:sp macro="" textlink="">
          <xdr:nvSpPr>
            <xdr:cNvPr id="71685" name="CheckBox5" hidden="1">
              <a:extLst>
                <a:ext uri="{63B3BB69-23CF-44E3-9099-C40C66FF867C}">
                  <a14:compatExt spid="_x0000_s71685"/>
                </a:ext>
                <a:ext uri="{FF2B5EF4-FFF2-40B4-BE49-F238E27FC236}">
                  <a16:creationId xmlns:a16="http://schemas.microsoft.com/office/drawing/2014/main" id="{00000000-0008-0000-0700-000005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xdr:row>
          <xdr:rowOff>213784</xdr:rowOff>
        </xdr:from>
        <xdr:to>
          <xdr:col>5</xdr:col>
          <xdr:colOff>1547283</xdr:colOff>
          <xdr:row>23</xdr:row>
          <xdr:rowOff>185209</xdr:rowOff>
        </xdr:to>
        <xdr:sp macro="" textlink="">
          <xdr:nvSpPr>
            <xdr:cNvPr id="71686" name="CheckBox6" hidden="1">
              <a:extLst>
                <a:ext uri="{63B3BB69-23CF-44E3-9099-C40C66FF867C}">
                  <a14:compatExt spid="_x0000_s71686"/>
                </a:ext>
                <a:ext uri="{FF2B5EF4-FFF2-40B4-BE49-F238E27FC236}">
                  <a16:creationId xmlns:a16="http://schemas.microsoft.com/office/drawing/2014/main" id="{00000000-0008-0000-0700-000006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xdr:row>
          <xdr:rowOff>169334</xdr:rowOff>
        </xdr:from>
        <xdr:to>
          <xdr:col>5</xdr:col>
          <xdr:colOff>1547283</xdr:colOff>
          <xdr:row>24</xdr:row>
          <xdr:rowOff>216959</xdr:rowOff>
        </xdr:to>
        <xdr:sp macro="" textlink="">
          <xdr:nvSpPr>
            <xdr:cNvPr id="71687" name="CheckBox7" hidden="1">
              <a:extLst>
                <a:ext uri="{63B3BB69-23CF-44E3-9099-C40C66FF867C}">
                  <a14:compatExt spid="_x0000_s71687"/>
                </a:ext>
                <a:ext uri="{FF2B5EF4-FFF2-40B4-BE49-F238E27FC236}">
                  <a16:creationId xmlns:a16="http://schemas.microsoft.com/office/drawing/2014/main" id="{00000000-0008-0000-0700-000007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OEB/IRM/2019%20IRM/3Model-%201595%20Workform/Rate%20Rider%20with%20Denominator's%20EB-2013-0153-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IRM/2019%20IRM/3Model-%201595%20Workform/Supporting%20Information/2013%20kWh%20by%20Rate%20Class%20-%20Consumption%20Bill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Analysis EB-2013-0153 Adj"/>
      <sheetName val="1595 Analysis EB-2013-0153"/>
      <sheetName val="Rate Rider as per Decision"/>
    </sheetNames>
    <sheetDataSet>
      <sheetData sheetId="0"/>
      <sheetData sheetId="1">
        <row r="6">
          <cell r="C6">
            <v>127726</v>
          </cell>
        </row>
      </sheetData>
      <sheetData sheetId="2">
        <row r="9">
          <cell r="C9">
            <v>0</v>
          </cell>
        </row>
        <row r="10">
          <cell r="C10">
            <v>0</v>
          </cell>
        </row>
        <row r="11">
          <cell r="C11">
            <v>0</v>
          </cell>
        </row>
        <row r="12">
          <cell r="C12">
            <v>0</v>
          </cell>
        </row>
        <row r="24">
          <cell r="C24">
            <v>-78897</v>
          </cell>
          <cell r="D24">
            <v>29221111.111111108</v>
          </cell>
        </row>
        <row r="25">
          <cell r="C25">
            <v>-11776</v>
          </cell>
          <cell r="D25">
            <v>4361481.4814814813</v>
          </cell>
        </row>
        <row r="26">
          <cell r="C26">
            <v>-13981</v>
          </cell>
          <cell r="D26">
            <v>13262.189337886548</v>
          </cell>
        </row>
        <row r="27">
          <cell r="C27">
            <v>-397</v>
          </cell>
          <cell r="D27">
            <v>147037.03703703702</v>
          </cell>
        </row>
        <row r="28">
          <cell r="C28">
            <v>-22</v>
          </cell>
          <cell r="D28">
            <v>23.352085765842265</v>
          </cell>
        </row>
        <row r="29">
          <cell r="C29">
            <v>-1060</v>
          </cell>
          <cell r="D29">
            <v>1125.9825791374549</v>
          </cell>
        </row>
        <row r="30">
          <cell r="C30">
            <v>0</v>
          </cell>
          <cell r="D30" t="str">
            <v>0</v>
          </cell>
        </row>
        <row r="60">
          <cell r="C60">
            <v>-241566</v>
          </cell>
          <cell r="D60">
            <v>56178139.534883723</v>
          </cell>
        </row>
        <row r="61">
          <cell r="C61">
            <v>-87369</v>
          </cell>
          <cell r="D61">
            <v>20318372.093023255</v>
          </cell>
        </row>
        <row r="62">
          <cell r="C62">
            <v>-298622</v>
          </cell>
          <cell r="D62">
            <v>171947.94725629067</v>
          </cell>
        </row>
        <row r="63">
          <cell r="C63">
            <v>-208</v>
          </cell>
          <cell r="D63">
            <v>48372.093023255817</v>
          </cell>
        </row>
        <row r="64">
          <cell r="C64">
            <v>-295</v>
          </cell>
          <cell r="D64">
            <v>212.13864518912698</v>
          </cell>
        </row>
        <row r="65">
          <cell r="C65">
            <v>-4715</v>
          </cell>
          <cell r="D65">
            <v>3114.0611584439603</v>
          </cell>
        </row>
        <row r="66">
          <cell r="C66">
            <v>0</v>
          </cell>
          <cell r="D66" t="str">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_2013_Rev4 original"/>
      <sheetName val="Val_2013_Rev4"/>
      <sheetName val="2013 Adjustments Month Applied"/>
      <sheetName val="Embedded Gen 2013pivot"/>
      <sheetName val="Embedded Gen 2013"/>
      <sheetName val="kWh by Rate Class"/>
      <sheetName val="RRR Filing 2013"/>
      <sheetName val="2013 kWh wt Adj"/>
      <sheetName val="GA kWh &amp; Adj Pivot Tables"/>
      <sheetName val="GA kWh Adjust removed Dec 2012"/>
      <sheetName val="GA kWh Adjust added to Dec 2013"/>
    </sheetNames>
    <sheetDataSet>
      <sheetData sheetId="0"/>
      <sheetData sheetId="1"/>
      <sheetData sheetId="2"/>
      <sheetData sheetId="3"/>
      <sheetData sheetId="4"/>
      <sheetData sheetId="5">
        <row r="15">
          <cell r="B15">
            <v>254391661.52690116</v>
          </cell>
          <cell r="C15">
            <v>35373664.753128327</v>
          </cell>
        </row>
        <row r="16">
          <cell r="B16">
            <v>93622073.042573765</v>
          </cell>
          <cell r="C16">
            <v>5321878.0792656923</v>
          </cell>
        </row>
        <row r="17">
          <cell r="B17">
            <v>287641156.11105949</v>
          </cell>
          <cell r="C17">
            <v>6101550.4993278757</v>
          </cell>
        </row>
        <row r="18">
          <cell r="B18">
            <v>190884</v>
          </cell>
          <cell r="C18">
            <v>382296</v>
          </cell>
        </row>
        <row r="19">
          <cell r="B19">
            <v>295821.51</v>
          </cell>
          <cell r="C19">
            <v>12514.15</v>
          </cell>
        </row>
        <row r="20">
          <cell r="B20">
            <v>5609859.4709677408</v>
          </cell>
          <cell r="C20">
            <v>0</v>
          </cell>
        </row>
        <row r="21">
          <cell r="B21">
            <v>526747</v>
          </cell>
          <cell r="C21">
            <v>69312</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control" Target="../activeX/activeX10.xml"/><Relationship Id="rId18" Type="http://schemas.openxmlformats.org/officeDocument/2006/relationships/image" Target="../media/image14.emf"/><Relationship Id="rId3" Type="http://schemas.openxmlformats.org/officeDocument/2006/relationships/drawing" Target="../drawings/drawing3.xml"/><Relationship Id="rId7" Type="http://schemas.openxmlformats.org/officeDocument/2006/relationships/control" Target="../activeX/activeX7.xml"/><Relationship Id="rId12" Type="http://schemas.openxmlformats.org/officeDocument/2006/relationships/image" Target="../media/image11.emf"/><Relationship Id="rId17" Type="http://schemas.openxmlformats.org/officeDocument/2006/relationships/control" Target="../activeX/activeX12.xml"/><Relationship Id="rId2" Type="http://schemas.openxmlformats.org/officeDocument/2006/relationships/printerSettings" Target="../printerSettings/printerSettings3.bin"/><Relationship Id="rId16" Type="http://schemas.openxmlformats.org/officeDocument/2006/relationships/image" Target="../media/image13.emf"/><Relationship Id="rId1" Type="http://schemas.openxmlformats.org/officeDocument/2006/relationships/hyperlink" Target="https://www.ebay.com/itm/392051712212" TargetMode="External"/><Relationship Id="rId6" Type="http://schemas.openxmlformats.org/officeDocument/2006/relationships/image" Target="../media/image8.emf"/><Relationship Id="rId11" Type="http://schemas.openxmlformats.org/officeDocument/2006/relationships/control" Target="../activeX/activeX9.xml"/><Relationship Id="rId5" Type="http://schemas.openxmlformats.org/officeDocument/2006/relationships/control" Target="../activeX/activeX6.xml"/><Relationship Id="rId15" Type="http://schemas.openxmlformats.org/officeDocument/2006/relationships/control" Target="../activeX/activeX11.xml"/><Relationship Id="rId10" Type="http://schemas.openxmlformats.org/officeDocument/2006/relationships/image" Target="../media/image10.emf"/><Relationship Id="rId4" Type="http://schemas.openxmlformats.org/officeDocument/2006/relationships/vmlDrawing" Target="../drawings/vmlDrawing3.vml"/><Relationship Id="rId9" Type="http://schemas.openxmlformats.org/officeDocument/2006/relationships/control" Target="../activeX/activeX8.xml"/><Relationship Id="rId14" Type="http://schemas.openxmlformats.org/officeDocument/2006/relationships/image" Target="../media/image12.emf"/></Relationships>
</file>

<file path=xl/worksheets/_rels/sheet5.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control" Target="../activeX/activeX17.xml"/><Relationship Id="rId18" Type="http://schemas.openxmlformats.org/officeDocument/2006/relationships/image" Target="../media/image21.emf"/><Relationship Id="rId3" Type="http://schemas.openxmlformats.org/officeDocument/2006/relationships/drawing" Target="../drawings/drawing4.xml"/><Relationship Id="rId7" Type="http://schemas.openxmlformats.org/officeDocument/2006/relationships/control" Target="../activeX/activeX14.xml"/><Relationship Id="rId12" Type="http://schemas.openxmlformats.org/officeDocument/2006/relationships/image" Target="../media/image18.emf"/><Relationship Id="rId17" Type="http://schemas.openxmlformats.org/officeDocument/2006/relationships/control" Target="../activeX/activeX19.xml"/><Relationship Id="rId2" Type="http://schemas.openxmlformats.org/officeDocument/2006/relationships/printerSettings" Target="../printerSettings/printerSettings4.bin"/><Relationship Id="rId16" Type="http://schemas.openxmlformats.org/officeDocument/2006/relationships/image" Target="../media/image20.emf"/><Relationship Id="rId1" Type="http://schemas.openxmlformats.org/officeDocument/2006/relationships/hyperlink" Target="https://www.ebay.com/itm/392051712212" TargetMode="External"/><Relationship Id="rId6" Type="http://schemas.openxmlformats.org/officeDocument/2006/relationships/image" Target="../media/image15.emf"/><Relationship Id="rId11" Type="http://schemas.openxmlformats.org/officeDocument/2006/relationships/control" Target="../activeX/activeX16.xml"/><Relationship Id="rId5" Type="http://schemas.openxmlformats.org/officeDocument/2006/relationships/control" Target="../activeX/activeX13.xml"/><Relationship Id="rId15" Type="http://schemas.openxmlformats.org/officeDocument/2006/relationships/control" Target="../activeX/activeX18.xml"/><Relationship Id="rId10" Type="http://schemas.openxmlformats.org/officeDocument/2006/relationships/image" Target="../media/image17.emf"/><Relationship Id="rId4" Type="http://schemas.openxmlformats.org/officeDocument/2006/relationships/vmlDrawing" Target="../drawings/vmlDrawing4.vml"/><Relationship Id="rId9" Type="http://schemas.openxmlformats.org/officeDocument/2006/relationships/control" Target="../activeX/activeX15.xml"/><Relationship Id="rId14" Type="http://schemas.openxmlformats.org/officeDocument/2006/relationships/image" Target="../media/image19.emf"/></Relationships>
</file>

<file path=xl/worksheets/_rels/sheet6.x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control" Target="../activeX/activeX24.xml"/><Relationship Id="rId18" Type="http://schemas.openxmlformats.org/officeDocument/2006/relationships/image" Target="../media/image28.emf"/><Relationship Id="rId3" Type="http://schemas.openxmlformats.org/officeDocument/2006/relationships/drawing" Target="../drawings/drawing5.xml"/><Relationship Id="rId7" Type="http://schemas.openxmlformats.org/officeDocument/2006/relationships/control" Target="../activeX/activeX21.xml"/><Relationship Id="rId12" Type="http://schemas.openxmlformats.org/officeDocument/2006/relationships/image" Target="../media/image25.emf"/><Relationship Id="rId17" Type="http://schemas.openxmlformats.org/officeDocument/2006/relationships/control" Target="../activeX/activeX26.xml"/><Relationship Id="rId2" Type="http://schemas.openxmlformats.org/officeDocument/2006/relationships/printerSettings" Target="../printerSettings/printerSettings5.bin"/><Relationship Id="rId16" Type="http://schemas.openxmlformats.org/officeDocument/2006/relationships/image" Target="../media/image27.emf"/><Relationship Id="rId1" Type="http://schemas.openxmlformats.org/officeDocument/2006/relationships/hyperlink" Target="https://www.ebay.com/itm/392051712212" TargetMode="External"/><Relationship Id="rId6" Type="http://schemas.openxmlformats.org/officeDocument/2006/relationships/image" Target="../media/image22.emf"/><Relationship Id="rId11" Type="http://schemas.openxmlformats.org/officeDocument/2006/relationships/control" Target="../activeX/activeX23.xml"/><Relationship Id="rId5" Type="http://schemas.openxmlformats.org/officeDocument/2006/relationships/control" Target="../activeX/activeX20.xml"/><Relationship Id="rId15" Type="http://schemas.openxmlformats.org/officeDocument/2006/relationships/control" Target="../activeX/activeX25.xml"/><Relationship Id="rId10" Type="http://schemas.openxmlformats.org/officeDocument/2006/relationships/image" Target="../media/image24.emf"/><Relationship Id="rId4" Type="http://schemas.openxmlformats.org/officeDocument/2006/relationships/vmlDrawing" Target="../drawings/vmlDrawing5.vml"/><Relationship Id="rId9" Type="http://schemas.openxmlformats.org/officeDocument/2006/relationships/control" Target="../activeX/activeX22.xml"/><Relationship Id="rId14" Type="http://schemas.openxmlformats.org/officeDocument/2006/relationships/image" Target="../media/image26.emf"/></Relationships>
</file>

<file path=xl/worksheets/_rels/sheet7.x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control" Target="../activeX/activeX31.xml"/><Relationship Id="rId18" Type="http://schemas.openxmlformats.org/officeDocument/2006/relationships/image" Target="../media/image35.emf"/><Relationship Id="rId3" Type="http://schemas.openxmlformats.org/officeDocument/2006/relationships/drawing" Target="../drawings/drawing6.xml"/><Relationship Id="rId7" Type="http://schemas.openxmlformats.org/officeDocument/2006/relationships/control" Target="../activeX/activeX28.xml"/><Relationship Id="rId12" Type="http://schemas.openxmlformats.org/officeDocument/2006/relationships/image" Target="../media/image32.emf"/><Relationship Id="rId17" Type="http://schemas.openxmlformats.org/officeDocument/2006/relationships/control" Target="../activeX/activeX33.xml"/><Relationship Id="rId2" Type="http://schemas.openxmlformats.org/officeDocument/2006/relationships/printerSettings" Target="../printerSettings/printerSettings6.bin"/><Relationship Id="rId16" Type="http://schemas.openxmlformats.org/officeDocument/2006/relationships/image" Target="../media/image34.emf"/><Relationship Id="rId1" Type="http://schemas.openxmlformats.org/officeDocument/2006/relationships/hyperlink" Target="https://www.ebay.com/itm/392051712212" TargetMode="External"/><Relationship Id="rId6" Type="http://schemas.openxmlformats.org/officeDocument/2006/relationships/image" Target="../media/image29.emf"/><Relationship Id="rId11" Type="http://schemas.openxmlformats.org/officeDocument/2006/relationships/control" Target="../activeX/activeX30.xml"/><Relationship Id="rId5" Type="http://schemas.openxmlformats.org/officeDocument/2006/relationships/control" Target="../activeX/activeX27.xml"/><Relationship Id="rId15" Type="http://schemas.openxmlformats.org/officeDocument/2006/relationships/control" Target="../activeX/activeX32.xml"/><Relationship Id="rId10" Type="http://schemas.openxmlformats.org/officeDocument/2006/relationships/image" Target="../media/image31.emf"/><Relationship Id="rId4" Type="http://schemas.openxmlformats.org/officeDocument/2006/relationships/vmlDrawing" Target="../drawings/vmlDrawing6.vml"/><Relationship Id="rId9" Type="http://schemas.openxmlformats.org/officeDocument/2006/relationships/control" Target="../activeX/activeX29.xml"/><Relationship Id="rId14" Type="http://schemas.openxmlformats.org/officeDocument/2006/relationships/image" Target="../media/image33.emf"/></Relationships>
</file>

<file path=xl/worksheets/_rels/sheet8.xml.rels><?xml version="1.0" encoding="UTF-8" standalone="yes"?>
<Relationships xmlns="http://schemas.openxmlformats.org/package/2006/relationships"><Relationship Id="rId8" Type="http://schemas.openxmlformats.org/officeDocument/2006/relationships/image" Target="../media/image37.emf"/><Relationship Id="rId13" Type="http://schemas.openxmlformats.org/officeDocument/2006/relationships/control" Target="../activeX/activeX38.xml"/><Relationship Id="rId18" Type="http://schemas.openxmlformats.org/officeDocument/2006/relationships/image" Target="../media/image42.emf"/><Relationship Id="rId3" Type="http://schemas.openxmlformats.org/officeDocument/2006/relationships/drawing" Target="../drawings/drawing7.xml"/><Relationship Id="rId7" Type="http://schemas.openxmlformats.org/officeDocument/2006/relationships/control" Target="../activeX/activeX35.xml"/><Relationship Id="rId12" Type="http://schemas.openxmlformats.org/officeDocument/2006/relationships/image" Target="../media/image39.emf"/><Relationship Id="rId17" Type="http://schemas.openxmlformats.org/officeDocument/2006/relationships/control" Target="../activeX/activeX40.xml"/><Relationship Id="rId2" Type="http://schemas.openxmlformats.org/officeDocument/2006/relationships/printerSettings" Target="../printerSettings/printerSettings7.bin"/><Relationship Id="rId16" Type="http://schemas.openxmlformats.org/officeDocument/2006/relationships/image" Target="../media/image41.emf"/><Relationship Id="rId1" Type="http://schemas.openxmlformats.org/officeDocument/2006/relationships/hyperlink" Target="https://www.ebay.com/itm/392051712212" TargetMode="External"/><Relationship Id="rId6" Type="http://schemas.openxmlformats.org/officeDocument/2006/relationships/image" Target="../media/image36.emf"/><Relationship Id="rId11" Type="http://schemas.openxmlformats.org/officeDocument/2006/relationships/control" Target="../activeX/activeX37.xml"/><Relationship Id="rId5" Type="http://schemas.openxmlformats.org/officeDocument/2006/relationships/control" Target="../activeX/activeX34.xml"/><Relationship Id="rId15" Type="http://schemas.openxmlformats.org/officeDocument/2006/relationships/control" Target="../activeX/activeX39.xml"/><Relationship Id="rId10" Type="http://schemas.openxmlformats.org/officeDocument/2006/relationships/image" Target="../media/image38.emf"/><Relationship Id="rId4" Type="http://schemas.openxmlformats.org/officeDocument/2006/relationships/vmlDrawing" Target="../drawings/vmlDrawing7.vml"/><Relationship Id="rId9" Type="http://schemas.openxmlformats.org/officeDocument/2006/relationships/control" Target="../activeX/activeX36.xml"/><Relationship Id="rId14" Type="http://schemas.openxmlformats.org/officeDocument/2006/relationships/image" Target="../media/image4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9:G35"/>
  <sheetViews>
    <sheetView showGridLines="0" workbookViewId="0">
      <selection activeCell="M26" sqref="A1:M26"/>
    </sheetView>
  </sheetViews>
  <sheetFormatPr defaultRowHeight="14.5" x14ac:dyDescent="0.35"/>
  <cols>
    <col min="1" max="1" width="10.1796875" customWidth="1"/>
    <col min="2" max="2" width="84" customWidth="1"/>
    <col min="3" max="3" width="68.1796875" customWidth="1"/>
  </cols>
  <sheetData>
    <row r="9" spans="1:7" x14ac:dyDescent="0.35">
      <c r="G9" s="97" t="s">
        <v>281</v>
      </c>
    </row>
    <row r="11" spans="1:7" x14ac:dyDescent="0.35">
      <c r="A11" s="12" t="s">
        <v>4</v>
      </c>
      <c r="B11" s="3"/>
      <c r="C11" s="12"/>
    </row>
    <row r="12" spans="1:7" x14ac:dyDescent="0.35">
      <c r="A12" s="3"/>
      <c r="B12" s="3"/>
      <c r="C12" s="3"/>
    </row>
    <row r="13" spans="1:7" x14ac:dyDescent="0.35">
      <c r="A13" s="3"/>
      <c r="B13" s="3" t="s">
        <v>1</v>
      </c>
      <c r="C13" s="8"/>
    </row>
    <row r="14" spans="1:7" x14ac:dyDescent="0.35">
      <c r="A14" s="3"/>
      <c r="B14" s="3" t="s">
        <v>3</v>
      </c>
      <c r="C14" s="14"/>
    </row>
    <row r="15" spans="1:7" ht="15" thickBot="1" x14ac:dyDescent="0.4">
      <c r="A15" s="3"/>
      <c r="B15" s="76"/>
      <c r="C15" s="76"/>
    </row>
    <row r="16" spans="1:7" ht="15.5" thickTop="1" thickBot="1" x14ac:dyDescent="0.4">
      <c r="A16" s="3"/>
      <c r="B16" s="77" t="s">
        <v>169</v>
      </c>
      <c r="C16" s="96" t="s">
        <v>121</v>
      </c>
      <c r="E16" s="99" t="s">
        <v>280</v>
      </c>
      <c r="F16" s="100"/>
      <c r="G16" s="100"/>
    </row>
    <row r="17" spans="1:3" x14ac:dyDescent="0.35">
      <c r="A17" s="3"/>
      <c r="B17" s="76"/>
      <c r="C17" s="76"/>
    </row>
    <row r="18" spans="1:3" ht="14.25" customHeight="1" x14ac:dyDescent="0.35">
      <c r="A18" s="3"/>
      <c r="B18" s="76" t="s">
        <v>54</v>
      </c>
    </row>
    <row r="35" spans="7:7" x14ac:dyDescent="0.35">
      <c r="G35" s="97"/>
    </row>
  </sheetData>
  <sheetProtection algorithmName="SHA-512" hashValue="4HzUv6YusIr7xgQwsydcJ7iQs02aHhZuYX3lyETtcVmK/MjdBnYyQwrmlo7Vpnj9I+ItK/ue3Z1Yy2i9+6mZkg==" saltValue="dbkgb0N+1LNBZ1kLQfK/mw==" spinCount="100000" sheet="1" objects="1" scenarios="1"/>
  <mergeCells count="1">
    <mergeCell ref="E16:G16"/>
  </mergeCells>
  <dataValidations count="1">
    <dataValidation type="list" allowBlank="1" showInputMessage="1" showErrorMessage="1" sqref="C16" xr:uid="{00000000-0002-0000-0000-000000000000}">
      <formula1>ListOfLDC</formula1>
    </dataValidation>
  </dataValidations>
  <pageMargins left="0.7" right="0.7" top="0.75" bottom="0.75" header="0.3" footer="0.3"/>
  <pageSetup scale="49" orientation="landscape" r:id="rId1"/>
  <drawing r:id="rId2"/>
  <legacyDrawing r:id="rId3"/>
  <controls>
    <mc:AlternateContent xmlns:mc="http://schemas.openxmlformats.org/markup-compatibility/2006">
      <mc:Choice Requires="x14">
        <control shapeId="2058" r:id="rId4" name="CheckBox5">
          <controlPr locked="0" defaultSize="0" autoLine="0" r:id="rId5">
            <anchor moveWithCells="1">
              <from>
                <xdr:col>2</xdr:col>
                <xdr:colOff>31750</xdr:colOff>
                <xdr:row>22</xdr:row>
                <xdr:rowOff>50800</xdr:rowOff>
              </from>
              <to>
                <xdr:col>2</xdr:col>
                <xdr:colOff>615950</xdr:colOff>
                <xdr:row>23</xdr:row>
                <xdr:rowOff>120650</xdr:rowOff>
              </to>
            </anchor>
          </controlPr>
        </control>
      </mc:Choice>
      <mc:Fallback>
        <control shapeId="2058" r:id="rId4" name="CheckBox5"/>
      </mc:Fallback>
    </mc:AlternateContent>
    <mc:AlternateContent xmlns:mc="http://schemas.openxmlformats.org/markup-compatibility/2006">
      <mc:Choice Requires="x14">
        <control shapeId="2057" r:id="rId6" name="CheckBox4">
          <controlPr locked="0" defaultSize="0" autoLine="0" r:id="rId7">
            <anchor moveWithCells="1">
              <from>
                <xdr:col>2</xdr:col>
                <xdr:colOff>25400</xdr:colOff>
                <xdr:row>21</xdr:row>
                <xdr:rowOff>0</xdr:rowOff>
              </from>
              <to>
                <xdr:col>2</xdr:col>
                <xdr:colOff>609600</xdr:colOff>
                <xdr:row>22</xdr:row>
                <xdr:rowOff>69850</xdr:rowOff>
              </to>
            </anchor>
          </controlPr>
        </control>
      </mc:Choice>
      <mc:Fallback>
        <control shapeId="2057" r:id="rId6" name="CheckBox4"/>
      </mc:Fallback>
    </mc:AlternateContent>
    <mc:AlternateContent xmlns:mc="http://schemas.openxmlformats.org/markup-compatibility/2006">
      <mc:Choice Requires="x14">
        <control shapeId="2056" r:id="rId8" name="CheckBox3">
          <controlPr locked="0" defaultSize="0" autoLine="0" r:id="rId9">
            <anchor moveWithCells="1">
              <from>
                <xdr:col>2</xdr:col>
                <xdr:colOff>25400</xdr:colOff>
                <xdr:row>19</xdr:row>
                <xdr:rowOff>69850</xdr:rowOff>
              </from>
              <to>
                <xdr:col>2</xdr:col>
                <xdr:colOff>609600</xdr:colOff>
                <xdr:row>20</xdr:row>
                <xdr:rowOff>139700</xdr:rowOff>
              </to>
            </anchor>
          </controlPr>
        </control>
      </mc:Choice>
      <mc:Fallback>
        <control shapeId="2056" r:id="rId8" name="CheckBox3"/>
      </mc:Fallback>
    </mc:AlternateContent>
    <mc:AlternateContent xmlns:mc="http://schemas.openxmlformats.org/markup-compatibility/2006">
      <mc:Choice Requires="x14">
        <control shapeId="2055" r:id="rId10" name="CheckBox2">
          <controlPr locked="0" defaultSize="0" autoLine="0" r:id="rId11">
            <anchor moveWithCells="1">
              <from>
                <xdr:col>2</xdr:col>
                <xdr:colOff>31750</xdr:colOff>
                <xdr:row>18</xdr:row>
                <xdr:rowOff>38100</xdr:rowOff>
              </from>
              <to>
                <xdr:col>2</xdr:col>
                <xdr:colOff>615950</xdr:colOff>
                <xdr:row>19</xdr:row>
                <xdr:rowOff>107950</xdr:rowOff>
              </to>
            </anchor>
          </controlPr>
        </control>
      </mc:Choice>
      <mc:Fallback>
        <control shapeId="2055" r:id="rId10" name="CheckBox2"/>
      </mc:Fallback>
    </mc:AlternateContent>
    <mc:AlternateContent xmlns:mc="http://schemas.openxmlformats.org/markup-compatibility/2006">
      <mc:Choice Requires="x14">
        <control shapeId="2054" r:id="rId12" name="CheckBox1">
          <controlPr locked="0" defaultSize="0" autoLine="0" r:id="rId13">
            <anchor moveWithCells="1">
              <from>
                <xdr:col>2</xdr:col>
                <xdr:colOff>25400</xdr:colOff>
                <xdr:row>16</xdr:row>
                <xdr:rowOff>107950</xdr:rowOff>
              </from>
              <to>
                <xdr:col>2</xdr:col>
                <xdr:colOff>609600</xdr:colOff>
                <xdr:row>18</xdr:row>
                <xdr:rowOff>0</xdr:rowOff>
              </to>
            </anchor>
          </controlPr>
        </control>
      </mc:Choice>
      <mc:Fallback>
        <control shapeId="2054" r:id="rId12"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6"/>
  <sheetViews>
    <sheetView topLeftCell="A40" workbookViewId="0">
      <selection activeCell="A65" sqref="A65"/>
    </sheetView>
  </sheetViews>
  <sheetFormatPr defaultRowHeight="14.5" x14ac:dyDescent="0.35"/>
  <cols>
    <col min="1" max="1" width="49" bestFit="1" customWidth="1"/>
    <col min="2" max="2" width="11.1796875" bestFit="1" customWidth="1"/>
  </cols>
  <sheetData>
    <row r="1" spans="1:2" x14ac:dyDescent="0.35">
      <c r="A1" t="s">
        <v>59</v>
      </c>
      <c r="B1" t="s">
        <v>60</v>
      </c>
    </row>
    <row r="2" spans="1:2" x14ac:dyDescent="0.35">
      <c r="A2" t="s">
        <v>61</v>
      </c>
      <c r="B2" t="s">
        <v>62</v>
      </c>
    </row>
    <row r="3" spans="1:2" x14ac:dyDescent="0.35">
      <c r="A3" t="s">
        <v>63</v>
      </c>
      <c r="B3" t="s">
        <v>64</v>
      </c>
    </row>
    <row r="4" spans="1:2" x14ac:dyDescent="0.35">
      <c r="A4" t="s">
        <v>65</v>
      </c>
      <c r="B4" t="s">
        <v>66</v>
      </c>
    </row>
    <row r="5" spans="1:2" x14ac:dyDescent="0.35">
      <c r="A5" t="s">
        <v>67</v>
      </c>
      <c r="B5" t="s">
        <v>68</v>
      </c>
    </row>
    <row r="6" spans="1:2" x14ac:dyDescent="0.35">
      <c r="A6" t="s">
        <v>69</v>
      </c>
      <c r="B6" t="s">
        <v>70</v>
      </c>
    </row>
    <row r="7" spans="1:2" x14ac:dyDescent="0.35">
      <c r="A7" t="s">
        <v>71</v>
      </c>
      <c r="B7" t="s">
        <v>72</v>
      </c>
    </row>
    <row r="8" spans="1:2" x14ac:dyDescent="0.35">
      <c r="A8" t="s">
        <v>282</v>
      </c>
      <c r="B8" t="s">
        <v>74</v>
      </c>
    </row>
    <row r="9" spans="1:2" x14ac:dyDescent="0.35">
      <c r="A9" s="98" t="s">
        <v>283</v>
      </c>
      <c r="B9" t="s">
        <v>76</v>
      </c>
    </row>
    <row r="10" spans="1:2" x14ac:dyDescent="0.35">
      <c r="A10" t="s">
        <v>73</v>
      </c>
      <c r="B10" t="s">
        <v>78</v>
      </c>
    </row>
    <row r="11" spans="1:2" x14ac:dyDescent="0.35">
      <c r="A11" t="s">
        <v>284</v>
      </c>
      <c r="B11" t="s">
        <v>80</v>
      </c>
    </row>
    <row r="12" spans="1:2" x14ac:dyDescent="0.35">
      <c r="A12" t="s">
        <v>75</v>
      </c>
      <c r="B12" t="s">
        <v>82</v>
      </c>
    </row>
    <row r="13" spans="1:2" x14ac:dyDescent="0.35">
      <c r="A13" t="s">
        <v>77</v>
      </c>
      <c r="B13" t="s">
        <v>84</v>
      </c>
    </row>
    <row r="14" spans="1:2" x14ac:dyDescent="0.35">
      <c r="A14" t="s">
        <v>79</v>
      </c>
      <c r="B14" t="s">
        <v>86</v>
      </c>
    </row>
    <row r="15" spans="1:2" x14ac:dyDescent="0.35">
      <c r="A15" t="s">
        <v>81</v>
      </c>
      <c r="B15" t="s">
        <v>88</v>
      </c>
    </row>
    <row r="16" spans="1:2" x14ac:dyDescent="0.35">
      <c r="A16" s="98" t="s">
        <v>285</v>
      </c>
      <c r="B16" t="s">
        <v>90</v>
      </c>
    </row>
    <row r="17" spans="1:2" x14ac:dyDescent="0.35">
      <c r="A17" s="98" t="s">
        <v>286</v>
      </c>
      <c r="B17" t="s">
        <v>92</v>
      </c>
    </row>
    <row r="18" spans="1:2" x14ac:dyDescent="0.35">
      <c r="A18" s="98" t="s">
        <v>287</v>
      </c>
      <c r="B18" t="s">
        <v>94</v>
      </c>
    </row>
    <row r="19" spans="1:2" x14ac:dyDescent="0.35">
      <c r="A19" t="s">
        <v>83</v>
      </c>
      <c r="B19" t="s">
        <v>96</v>
      </c>
    </row>
    <row r="20" spans="1:2" x14ac:dyDescent="0.35">
      <c r="A20" t="s">
        <v>85</v>
      </c>
      <c r="B20" t="s">
        <v>98</v>
      </c>
    </row>
    <row r="21" spans="1:2" x14ac:dyDescent="0.35">
      <c r="A21" t="s">
        <v>87</v>
      </c>
      <c r="B21" t="s">
        <v>100</v>
      </c>
    </row>
    <row r="22" spans="1:2" x14ac:dyDescent="0.35">
      <c r="A22" t="s">
        <v>89</v>
      </c>
      <c r="B22" t="s">
        <v>102</v>
      </c>
    </row>
    <row r="23" spans="1:2" x14ac:dyDescent="0.35">
      <c r="A23" t="s">
        <v>91</v>
      </c>
      <c r="B23" t="s">
        <v>104</v>
      </c>
    </row>
    <row r="24" spans="1:2" x14ac:dyDescent="0.35">
      <c r="A24" t="s">
        <v>93</v>
      </c>
      <c r="B24" t="s">
        <v>106</v>
      </c>
    </row>
    <row r="25" spans="1:2" x14ac:dyDescent="0.35">
      <c r="A25" t="s">
        <v>95</v>
      </c>
      <c r="B25" t="s">
        <v>108</v>
      </c>
    </row>
    <row r="26" spans="1:2" x14ac:dyDescent="0.35">
      <c r="A26" s="98" t="s">
        <v>288</v>
      </c>
      <c r="B26" t="s">
        <v>110</v>
      </c>
    </row>
    <row r="27" spans="1:2" x14ac:dyDescent="0.35">
      <c r="A27" t="s">
        <v>97</v>
      </c>
      <c r="B27" t="s">
        <v>112</v>
      </c>
    </row>
    <row r="28" spans="1:2" x14ac:dyDescent="0.35">
      <c r="A28" t="s">
        <v>99</v>
      </c>
      <c r="B28" t="s">
        <v>114</v>
      </c>
    </row>
    <row r="29" spans="1:2" x14ac:dyDescent="0.35">
      <c r="A29" t="s">
        <v>289</v>
      </c>
      <c r="B29" t="s">
        <v>116</v>
      </c>
    </row>
    <row r="30" spans="1:2" x14ac:dyDescent="0.35">
      <c r="A30" t="s">
        <v>101</v>
      </c>
      <c r="B30" t="s">
        <v>118</v>
      </c>
    </row>
    <row r="31" spans="1:2" x14ac:dyDescent="0.35">
      <c r="A31" t="s">
        <v>103</v>
      </c>
      <c r="B31" t="s">
        <v>120</v>
      </c>
    </row>
    <row r="32" spans="1:2" x14ac:dyDescent="0.35">
      <c r="A32" t="s">
        <v>105</v>
      </c>
      <c r="B32" t="s">
        <v>122</v>
      </c>
    </row>
    <row r="33" spans="1:2" x14ac:dyDescent="0.35">
      <c r="A33" t="s">
        <v>107</v>
      </c>
      <c r="B33" t="s">
        <v>124</v>
      </c>
    </row>
    <row r="34" spans="1:2" x14ac:dyDescent="0.35">
      <c r="A34" t="s">
        <v>109</v>
      </c>
      <c r="B34" t="s">
        <v>126</v>
      </c>
    </row>
    <row r="35" spans="1:2" x14ac:dyDescent="0.35">
      <c r="A35" t="s">
        <v>111</v>
      </c>
      <c r="B35" t="s">
        <v>128</v>
      </c>
    </row>
    <row r="36" spans="1:2" x14ac:dyDescent="0.35">
      <c r="A36" t="s">
        <v>113</v>
      </c>
      <c r="B36" t="s">
        <v>130</v>
      </c>
    </row>
    <row r="37" spans="1:2" x14ac:dyDescent="0.35">
      <c r="A37" t="s">
        <v>115</v>
      </c>
      <c r="B37" t="s">
        <v>132</v>
      </c>
    </row>
    <row r="38" spans="1:2" x14ac:dyDescent="0.35">
      <c r="A38" t="s">
        <v>117</v>
      </c>
      <c r="B38" t="s">
        <v>134</v>
      </c>
    </row>
    <row r="39" spans="1:2" x14ac:dyDescent="0.35">
      <c r="A39" t="s">
        <v>119</v>
      </c>
      <c r="B39" t="s">
        <v>136</v>
      </c>
    </row>
    <row r="40" spans="1:2" x14ac:dyDescent="0.35">
      <c r="A40" t="s">
        <v>121</v>
      </c>
      <c r="B40" t="s">
        <v>138</v>
      </c>
    </row>
    <row r="41" spans="1:2" x14ac:dyDescent="0.35">
      <c r="A41" t="s">
        <v>123</v>
      </c>
      <c r="B41" t="s">
        <v>140</v>
      </c>
    </row>
    <row r="42" spans="1:2" x14ac:dyDescent="0.35">
      <c r="A42" t="s">
        <v>125</v>
      </c>
      <c r="B42" t="s">
        <v>142</v>
      </c>
    </row>
    <row r="43" spans="1:2" x14ac:dyDescent="0.35">
      <c r="A43" t="s">
        <v>127</v>
      </c>
      <c r="B43" t="s">
        <v>144</v>
      </c>
    </row>
    <row r="44" spans="1:2" x14ac:dyDescent="0.35">
      <c r="A44" t="s">
        <v>129</v>
      </c>
      <c r="B44" t="s">
        <v>146</v>
      </c>
    </row>
    <row r="45" spans="1:2" x14ac:dyDescent="0.35">
      <c r="A45" t="s">
        <v>131</v>
      </c>
      <c r="B45" t="s">
        <v>148</v>
      </c>
    </row>
    <row r="46" spans="1:2" x14ac:dyDescent="0.35">
      <c r="A46" t="s">
        <v>133</v>
      </c>
      <c r="B46" t="s">
        <v>150</v>
      </c>
    </row>
    <row r="47" spans="1:2" x14ac:dyDescent="0.35">
      <c r="A47" t="s">
        <v>135</v>
      </c>
      <c r="B47" t="s">
        <v>152</v>
      </c>
    </row>
    <row r="48" spans="1:2" x14ac:dyDescent="0.35">
      <c r="A48" t="s">
        <v>137</v>
      </c>
      <c r="B48" t="s">
        <v>154</v>
      </c>
    </row>
    <row r="49" spans="1:2" x14ac:dyDescent="0.35">
      <c r="A49" t="s">
        <v>139</v>
      </c>
      <c r="B49" t="s">
        <v>156</v>
      </c>
    </row>
    <row r="50" spans="1:2" x14ac:dyDescent="0.35">
      <c r="A50" t="s">
        <v>141</v>
      </c>
      <c r="B50" t="s">
        <v>158</v>
      </c>
    </row>
    <row r="51" spans="1:2" x14ac:dyDescent="0.35">
      <c r="A51" t="s">
        <v>290</v>
      </c>
      <c r="B51" t="s">
        <v>160</v>
      </c>
    </row>
    <row r="52" spans="1:2" x14ac:dyDescent="0.35">
      <c r="A52" t="s">
        <v>143</v>
      </c>
      <c r="B52" t="s">
        <v>162</v>
      </c>
    </row>
    <row r="53" spans="1:2" x14ac:dyDescent="0.35">
      <c r="A53" t="s">
        <v>145</v>
      </c>
      <c r="B53" t="s">
        <v>164</v>
      </c>
    </row>
    <row r="54" spans="1:2" x14ac:dyDescent="0.35">
      <c r="A54" s="98" t="s">
        <v>291</v>
      </c>
      <c r="B54" t="s">
        <v>166</v>
      </c>
    </row>
    <row r="55" spans="1:2" x14ac:dyDescent="0.35">
      <c r="A55" t="s">
        <v>147</v>
      </c>
      <c r="B55" t="s">
        <v>168</v>
      </c>
    </row>
    <row r="56" spans="1:2" x14ac:dyDescent="0.35">
      <c r="A56" t="s">
        <v>149</v>
      </c>
    </row>
    <row r="57" spans="1:2" x14ac:dyDescent="0.35">
      <c r="A57" t="s">
        <v>151</v>
      </c>
    </row>
    <row r="58" spans="1:2" x14ac:dyDescent="0.35">
      <c r="A58" t="s">
        <v>153</v>
      </c>
    </row>
    <row r="59" spans="1:2" x14ac:dyDescent="0.35">
      <c r="A59" t="s">
        <v>155</v>
      </c>
    </row>
    <row r="60" spans="1:2" x14ac:dyDescent="0.35">
      <c r="A60" t="s">
        <v>157</v>
      </c>
    </row>
    <row r="61" spans="1:2" x14ac:dyDescent="0.35">
      <c r="A61" t="s">
        <v>159</v>
      </c>
    </row>
    <row r="62" spans="1:2" x14ac:dyDescent="0.35">
      <c r="A62" t="s">
        <v>161</v>
      </c>
    </row>
    <row r="63" spans="1:2" x14ac:dyDescent="0.35">
      <c r="A63" t="s">
        <v>163</v>
      </c>
    </row>
    <row r="64" spans="1:2" x14ac:dyDescent="0.35">
      <c r="A64" t="s">
        <v>165</v>
      </c>
    </row>
    <row r="65" spans="1:1" x14ac:dyDescent="0.35">
      <c r="A65" t="s">
        <v>292</v>
      </c>
    </row>
    <row r="66" spans="1:1" x14ac:dyDescent="0.35">
      <c r="A66" t="s">
        <v>167</v>
      </c>
    </row>
  </sheetData>
  <sheetProtection algorithmName="SHA-512" hashValue="G12v35zgu+/ZCYDkcUO4ccnAvTd51R5nWftk3QEse+bkF21HLqgueNqVZSQgGqjlaneuq5JSwDy773Fz7vkKiw==" saltValue="jvN9wKke9F03k3Tb2LajN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1:X115"/>
  <sheetViews>
    <sheetView zoomScaleNormal="100" zoomScaleSheetLayoutView="100" workbookViewId="0">
      <selection sqref="A1:XFD1048576"/>
    </sheetView>
  </sheetViews>
  <sheetFormatPr defaultColWidth="9.1796875" defaultRowHeight="14" x14ac:dyDescent="0.3"/>
  <cols>
    <col min="1" max="1" width="10.1796875" style="1" customWidth="1"/>
    <col min="2" max="2" width="84" style="1" customWidth="1"/>
    <col min="3" max="3" width="13.54296875" style="1" customWidth="1"/>
    <col min="4" max="7" width="23.1796875" style="1" customWidth="1"/>
    <col min="8" max="8" width="22.81640625" style="1" bestFit="1" customWidth="1"/>
    <col min="9" max="9" width="21.453125" style="1" customWidth="1"/>
    <col min="10" max="10" width="22.81640625" style="1" bestFit="1" customWidth="1"/>
    <col min="11" max="11" width="18.1796875" style="1" customWidth="1"/>
    <col min="12" max="12" width="19.1796875" style="1" bestFit="1" customWidth="1"/>
    <col min="13" max="13" width="15" style="1" bestFit="1" customWidth="1"/>
    <col min="14" max="14" width="11.81640625" style="1" customWidth="1"/>
    <col min="15" max="15" width="10.81640625" style="1" customWidth="1"/>
    <col min="16" max="16" width="10.1796875" style="1" customWidth="1"/>
    <col min="17" max="17" width="10.81640625" style="1" customWidth="1"/>
    <col min="18" max="18" width="10.54296875" style="1" customWidth="1"/>
    <col min="19" max="19" width="11" style="1" customWidth="1"/>
    <col min="20" max="20" width="13" style="1" customWidth="1"/>
    <col min="21" max="21" width="10.81640625" style="1" customWidth="1"/>
    <col min="22" max="22" width="11.1796875" style="1" customWidth="1"/>
    <col min="23" max="16384" width="9.1796875" style="1"/>
  </cols>
  <sheetData>
    <row r="11" spans="1:24" x14ac:dyDescent="0.3">
      <c r="A11" s="12" t="s">
        <v>4</v>
      </c>
      <c r="B11" s="3"/>
      <c r="C11" s="12"/>
    </row>
    <row r="12" spans="1:24" x14ac:dyDescent="0.3">
      <c r="A12" s="3"/>
      <c r="B12" s="3"/>
      <c r="C12" s="3"/>
    </row>
    <row r="13" spans="1:24" x14ac:dyDescent="0.3">
      <c r="A13" s="3"/>
      <c r="B13" s="3" t="s">
        <v>1</v>
      </c>
      <c r="C13" s="8"/>
      <c r="D13" s="3"/>
      <c r="E13" s="3"/>
      <c r="F13" s="3"/>
      <c r="X13" s="1">
        <v>2014</v>
      </c>
    </row>
    <row r="14" spans="1:24" x14ac:dyDescent="0.3">
      <c r="A14" s="3"/>
      <c r="B14" s="3" t="s">
        <v>3</v>
      </c>
      <c r="C14" s="14"/>
      <c r="D14" s="3"/>
      <c r="E14" s="3"/>
      <c r="F14" s="3"/>
    </row>
    <row r="15" spans="1:24" x14ac:dyDescent="0.3">
      <c r="A15" s="3"/>
      <c r="B15" s="5"/>
      <c r="C15" s="5"/>
      <c r="D15" s="3"/>
      <c r="E15" s="3"/>
      <c r="F15" s="3"/>
      <c r="X15" s="1">
        <v>2015</v>
      </c>
    </row>
    <row r="16" spans="1:24" x14ac:dyDescent="0.3">
      <c r="A16" s="3" t="s">
        <v>31</v>
      </c>
      <c r="B16" s="5" t="s">
        <v>54</v>
      </c>
      <c r="C16" s="65">
        <v>2016</v>
      </c>
      <c r="D16" s="3"/>
      <c r="E16" s="3"/>
      <c r="F16" s="3"/>
      <c r="X16" s="1">
        <v>2016</v>
      </c>
    </row>
    <row r="17" spans="1:21" x14ac:dyDescent="0.3">
      <c r="A17" s="3"/>
      <c r="B17" s="5"/>
      <c r="C17" s="5"/>
      <c r="D17" s="3"/>
      <c r="E17" s="3"/>
      <c r="F17" s="3"/>
    </row>
    <row r="18" spans="1:21" ht="70" x14ac:dyDescent="0.3">
      <c r="A18" s="3"/>
      <c r="B18" s="64" t="s">
        <v>41</v>
      </c>
      <c r="C18" s="65"/>
      <c r="D18" s="20" t="s">
        <v>39</v>
      </c>
      <c r="E18" s="20" t="s">
        <v>40</v>
      </c>
      <c r="F18" s="23" t="s">
        <v>51</v>
      </c>
      <c r="G18" s="20" t="s">
        <v>38</v>
      </c>
      <c r="H18" s="20" t="s">
        <v>42</v>
      </c>
      <c r="I18" s="67" t="s">
        <v>44</v>
      </c>
      <c r="J18" s="23" t="s">
        <v>50</v>
      </c>
      <c r="K18" s="20" t="s">
        <v>46</v>
      </c>
    </row>
    <row r="19" spans="1:21" x14ac:dyDescent="0.3">
      <c r="A19" s="3"/>
      <c r="B19" s="30" t="s">
        <v>23</v>
      </c>
      <c r="C19" s="30"/>
      <c r="D19" s="63">
        <v>950000</v>
      </c>
      <c r="E19" s="63">
        <v>50000</v>
      </c>
      <c r="F19" s="40">
        <f>SUM(D19:E19)</f>
        <v>1000000</v>
      </c>
      <c r="G19" s="62">
        <v>900000</v>
      </c>
      <c r="H19" s="68">
        <f>F19-G19</f>
        <v>100000</v>
      </c>
      <c r="I19" s="62">
        <v>5000</v>
      </c>
      <c r="J19" s="59">
        <f>H19+I19</f>
        <v>105000</v>
      </c>
      <c r="K19" s="60">
        <f>H19/F19</f>
        <v>0.1</v>
      </c>
      <c r="L19" s="16" t="str">
        <f>IF(AND(K19&lt;0.1,K19&gt;-0.1),"","Calculated differences of greater than + or - 10% require further analysis")</f>
        <v>Calculated differences of greater than + or - 10% require further analysis</v>
      </c>
    </row>
    <row r="20" spans="1:21" x14ac:dyDescent="0.3">
      <c r="A20" s="3"/>
      <c r="B20" s="30" t="s">
        <v>24</v>
      </c>
      <c r="C20" s="30"/>
      <c r="D20" s="63">
        <v>85000</v>
      </c>
      <c r="E20" s="63">
        <v>15000</v>
      </c>
      <c r="F20" s="40">
        <v>100000</v>
      </c>
      <c r="G20" s="62">
        <v>87000</v>
      </c>
      <c r="H20" s="68">
        <f>F20-G20</f>
        <v>13000</v>
      </c>
      <c r="I20" s="62">
        <v>2000</v>
      </c>
      <c r="J20" s="59">
        <f>H20+I20</f>
        <v>15000</v>
      </c>
      <c r="K20" s="60">
        <f>H20/F20</f>
        <v>0.13</v>
      </c>
      <c r="L20" s="16" t="str">
        <f>IF(AND(K20&lt;0.1,K20&gt;-0.1),"","Calculated differences of greater than + or - 10% require further analysis")</f>
        <v>Calculated differences of greater than + or - 10% require further analysis</v>
      </c>
    </row>
    <row r="21" spans="1:21" x14ac:dyDescent="0.3">
      <c r="A21" s="3"/>
      <c r="B21" s="30" t="s">
        <v>37</v>
      </c>
      <c r="C21" s="30"/>
      <c r="D21" s="61">
        <f t="shared" ref="D21:J21" si="0">SUM(D19:D20)</f>
        <v>1035000</v>
      </c>
      <c r="E21" s="61">
        <f t="shared" si="0"/>
        <v>65000</v>
      </c>
      <c r="F21" s="40">
        <f t="shared" si="0"/>
        <v>1100000</v>
      </c>
      <c r="G21" s="61">
        <f t="shared" si="0"/>
        <v>987000</v>
      </c>
      <c r="H21" s="61">
        <f t="shared" si="0"/>
        <v>113000</v>
      </c>
      <c r="I21" s="66">
        <f t="shared" si="0"/>
        <v>7000</v>
      </c>
      <c r="J21" s="59">
        <f t="shared" si="0"/>
        <v>120000</v>
      </c>
      <c r="K21" s="60">
        <f>H21/F21</f>
        <v>0.10272727272727272</v>
      </c>
      <c r="L21" s="16" t="str">
        <f>IF(AND(K21&lt;0.1,K21&gt;-0.1),"","Calculated differences of greater than + or - 10% require further analysis")</f>
        <v>Calculated differences of greater than + or - 10% require further analysis</v>
      </c>
    </row>
    <row r="22" spans="1:21" x14ac:dyDescent="0.3">
      <c r="A22" s="3"/>
      <c r="B22" s="5"/>
      <c r="C22" s="5"/>
      <c r="D22" s="3"/>
      <c r="E22" s="3"/>
      <c r="F22" s="3"/>
    </row>
    <row r="23" spans="1:21" x14ac:dyDescent="0.3">
      <c r="A23" s="3"/>
      <c r="B23" s="31" t="s">
        <v>47</v>
      </c>
      <c r="C23" s="5"/>
      <c r="D23" s="3"/>
      <c r="E23" s="3"/>
      <c r="F23" s="3"/>
    </row>
    <row r="24" spans="1:21" x14ac:dyDescent="0.3">
      <c r="A24" s="3"/>
      <c r="B24" s="5"/>
      <c r="C24" s="5"/>
      <c r="D24" s="3"/>
      <c r="E24" s="3"/>
      <c r="F24" s="3"/>
    </row>
    <row r="25" spans="1:21" x14ac:dyDescent="0.3">
      <c r="A25" s="3" t="s">
        <v>29</v>
      </c>
      <c r="B25" s="5" t="s">
        <v>55</v>
      </c>
      <c r="C25" s="69"/>
      <c r="D25" s="3"/>
      <c r="E25" s="3"/>
      <c r="F25" s="3"/>
    </row>
    <row r="26" spans="1:21" x14ac:dyDescent="0.3">
      <c r="A26" s="3"/>
      <c r="B26" s="5"/>
      <c r="C26" s="5"/>
      <c r="D26" s="3"/>
      <c r="E26" s="3"/>
      <c r="F26" s="3"/>
    </row>
    <row r="27" spans="1:21" x14ac:dyDescent="0.3">
      <c r="A27" s="3" t="s">
        <v>30</v>
      </c>
      <c r="B27" s="5"/>
      <c r="C27" s="5"/>
      <c r="D27" s="3"/>
      <c r="E27" s="3"/>
      <c r="F27" s="3"/>
    </row>
    <row r="28" spans="1:21" x14ac:dyDescent="0.3">
      <c r="A28" s="3"/>
      <c r="B28" s="5" t="s">
        <v>25</v>
      </c>
      <c r="C28" s="5"/>
      <c r="D28" s="3"/>
      <c r="E28" s="3"/>
      <c r="F28" s="3"/>
    </row>
    <row r="29" spans="1:21" x14ac:dyDescent="0.3">
      <c r="A29" s="3"/>
      <c r="B29" s="5" t="s">
        <v>22</v>
      </c>
      <c r="C29" s="9">
        <v>12</v>
      </c>
      <c r="D29" s="3"/>
      <c r="E29" s="3"/>
      <c r="F29" s="3"/>
      <c r="G29" s="16"/>
    </row>
    <row r="30" spans="1:21" x14ac:dyDescent="0.3">
      <c r="A30" s="3"/>
      <c r="B30" s="5"/>
      <c r="C30" s="5"/>
      <c r="D30" s="3"/>
      <c r="E30" s="3"/>
      <c r="F30" s="3"/>
      <c r="G30" s="16"/>
    </row>
    <row r="31" spans="1:21" x14ac:dyDescent="0.3">
      <c r="B31" s="7" t="s">
        <v>43</v>
      </c>
      <c r="C31" s="6"/>
      <c r="D31" s="6"/>
      <c r="E31" s="6"/>
      <c r="F31" s="6"/>
      <c r="I31" s="15"/>
      <c r="J31" s="15"/>
      <c r="K31" s="15"/>
      <c r="L31" s="15"/>
      <c r="M31" s="15"/>
      <c r="N31" s="15"/>
      <c r="O31" s="15"/>
      <c r="P31" s="15"/>
      <c r="Q31" s="15"/>
      <c r="R31" s="15"/>
      <c r="S31" s="15"/>
    </row>
    <row r="32" spans="1:21" ht="42" x14ac:dyDescent="0.3">
      <c r="A32" s="3"/>
      <c r="B32" s="19" t="s">
        <v>5</v>
      </c>
      <c r="C32" s="19" t="s">
        <v>14</v>
      </c>
      <c r="D32" s="23" t="s">
        <v>21</v>
      </c>
      <c r="E32" s="20" t="s">
        <v>20</v>
      </c>
      <c r="F32" s="21" t="s">
        <v>19</v>
      </c>
      <c r="G32" s="21" t="s">
        <v>49</v>
      </c>
      <c r="H32" s="21" t="s">
        <v>45</v>
      </c>
      <c r="I32" s="21" t="s">
        <v>32</v>
      </c>
      <c r="J32" s="21" t="s">
        <v>34</v>
      </c>
      <c r="K32" s="21" t="s">
        <v>17</v>
      </c>
      <c r="L32" s="21" t="s">
        <v>48</v>
      </c>
      <c r="M32" s="21" t="s">
        <v>27</v>
      </c>
      <c r="N32" s="21" t="s">
        <v>28</v>
      </c>
      <c r="O32" s="15"/>
      <c r="P32" s="15"/>
      <c r="Q32" s="15"/>
      <c r="R32" s="15"/>
      <c r="S32" s="15"/>
      <c r="T32" s="15"/>
      <c r="U32" s="15"/>
    </row>
    <row r="33" spans="1:24" x14ac:dyDescent="0.3">
      <c r="A33" s="3"/>
      <c r="B33" s="4" t="s">
        <v>6</v>
      </c>
      <c r="C33" s="4" t="s">
        <v>0</v>
      </c>
      <c r="D33" s="37">
        <v>60000</v>
      </c>
      <c r="E33" s="36">
        <v>100000000</v>
      </c>
      <c r="F33" s="24">
        <f>D33/E33</f>
        <v>5.9999999999999995E-4</v>
      </c>
      <c r="G33" s="25">
        <f>E33*($C$29/12)</f>
        <v>100000000</v>
      </c>
      <c r="H33" s="36">
        <v>95000000</v>
      </c>
      <c r="I33" s="25">
        <f>G33-H33</f>
        <v>5000000</v>
      </c>
      <c r="J33" s="26">
        <f t="shared" ref="J33:J41" si="1">F33*I33</f>
        <v>2999.9999999999995</v>
      </c>
      <c r="K33" s="41">
        <f t="shared" ref="K33:K42" si="2">J33/D33</f>
        <v>4.9999999999999996E-2</v>
      </c>
      <c r="L33" s="25">
        <f>96000000*($C$29/12)</f>
        <v>96000000</v>
      </c>
      <c r="M33" s="25">
        <f>L33-H33</f>
        <v>1000000</v>
      </c>
      <c r="N33" s="41">
        <f>M33/H33</f>
        <v>1.0526315789473684E-2</v>
      </c>
      <c r="O33" s="15"/>
      <c r="P33" s="15"/>
      <c r="Q33" s="15"/>
      <c r="R33" s="15"/>
      <c r="S33" s="15"/>
      <c r="T33" s="15"/>
      <c r="U33" s="15"/>
    </row>
    <row r="34" spans="1:24" x14ac:dyDescent="0.3">
      <c r="A34" s="3"/>
      <c r="B34" s="4" t="s">
        <v>7</v>
      </c>
      <c r="C34" s="4" t="s">
        <v>0</v>
      </c>
      <c r="D34" s="37">
        <v>60000</v>
      </c>
      <c r="E34" s="36">
        <v>100000000</v>
      </c>
      <c r="F34" s="24">
        <f t="shared" ref="F34:F41" si="3">D34/E34</f>
        <v>5.9999999999999995E-4</v>
      </c>
      <c r="G34" s="25">
        <f t="shared" ref="G34:G41" si="4">E34*($C$29/12)</f>
        <v>100000000</v>
      </c>
      <c r="H34" s="36">
        <v>95000000</v>
      </c>
      <c r="I34" s="25">
        <f t="shared" ref="I34:I41" si="5">G34-H34</f>
        <v>5000000</v>
      </c>
      <c r="J34" s="26">
        <f t="shared" si="1"/>
        <v>2999.9999999999995</v>
      </c>
      <c r="K34" s="41">
        <f t="shared" si="2"/>
        <v>4.9999999999999996E-2</v>
      </c>
      <c r="L34" s="25">
        <f t="shared" ref="L34:L41" si="6">96000000*($C$29/12)</f>
        <v>96000000</v>
      </c>
      <c r="M34" s="25">
        <f t="shared" ref="M34:M41" si="7">L34-H34</f>
        <v>1000000</v>
      </c>
      <c r="N34" s="41">
        <f t="shared" ref="N34:N41" si="8">M34/H34</f>
        <v>1.0526315789473684E-2</v>
      </c>
      <c r="O34" s="15"/>
      <c r="P34" s="15"/>
      <c r="Q34" s="15"/>
      <c r="R34" s="15"/>
      <c r="S34" s="15"/>
      <c r="T34" s="15"/>
      <c r="U34" s="15"/>
    </row>
    <row r="35" spans="1:24" x14ac:dyDescent="0.3">
      <c r="A35" s="3"/>
      <c r="B35" s="4" t="s">
        <v>8</v>
      </c>
      <c r="C35" s="4" t="s">
        <v>16</v>
      </c>
      <c r="D35" s="37">
        <v>60000</v>
      </c>
      <c r="E35" s="36">
        <v>100000000</v>
      </c>
      <c r="F35" s="24">
        <f t="shared" si="3"/>
        <v>5.9999999999999995E-4</v>
      </c>
      <c r="G35" s="25">
        <f t="shared" si="4"/>
        <v>100000000</v>
      </c>
      <c r="H35" s="36">
        <v>95000000</v>
      </c>
      <c r="I35" s="25">
        <f t="shared" si="5"/>
        <v>5000000</v>
      </c>
      <c r="J35" s="26">
        <f t="shared" si="1"/>
        <v>2999.9999999999995</v>
      </c>
      <c r="K35" s="41">
        <f t="shared" si="2"/>
        <v>4.9999999999999996E-2</v>
      </c>
      <c r="L35" s="25">
        <f t="shared" si="6"/>
        <v>96000000</v>
      </c>
      <c r="M35" s="25">
        <f t="shared" si="7"/>
        <v>1000000</v>
      </c>
      <c r="N35" s="41">
        <f t="shared" si="8"/>
        <v>1.0526315789473684E-2</v>
      </c>
      <c r="O35" s="15"/>
      <c r="P35" s="15"/>
      <c r="Q35" s="15"/>
      <c r="R35" s="15"/>
      <c r="S35" s="15"/>
      <c r="T35" s="15"/>
      <c r="U35" s="15"/>
    </row>
    <row r="36" spans="1:24" x14ac:dyDescent="0.3">
      <c r="A36" s="3"/>
      <c r="B36" s="4" t="s">
        <v>9</v>
      </c>
      <c r="C36" s="4" t="s">
        <v>16</v>
      </c>
      <c r="D36" s="37">
        <v>60000</v>
      </c>
      <c r="E36" s="36">
        <v>100000000</v>
      </c>
      <c r="F36" s="24">
        <f t="shared" si="3"/>
        <v>5.9999999999999995E-4</v>
      </c>
      <c r="G36" s="25">
        <f t="shared" si="4"/>
        <v>100000000</v>
      </c>
      <c r="H36" s="36">
        <v>95000000</v>
      </c>
      <c r="I36" s="25">
        <f t="shared" si="5"/>
        <v>5000000</v>
      </c>
      <c r="J36" s="26">
        <f t="shared" si="1"/>
        <v>2999.9999999999995</v>
      </c>
      <c r="K36" s="41">
        <f t="shared" si="2"/>
        <v>4.9999999999999996E-2</v>
      </c>
      <c r="L36" s="25">
        <f t="shared" si="6"/>
        <v>96000000</v>
      </c>
      <c r="M36" s="25">
        <f t="shared" si="7"/>
        <v>1000000</v>
      </c>
      <c r="N36" s="41">
        <f t="shared" si="8"/>
        <v>1.0526315789473684E-2</v>
      </c>
      <c r="O36" s="15"/>
      <c r="P36" s="15"/>
      <c r="Q36" s="15"/>
      <c r="R36" s="15"/>
      <c r="S36" s="15"/>
      <c r="T36" s="15"/>
      <c r="U36" s="15"/>
    </row>
    <row r="37" spans="1:24" x14ac:dyDescent="0.3">
      <c r="A37" s="3"/>
      <c r="B37" s="4" t="s">
        <v>10</v>
      </c>
      <c r="C37" s="4" t="s">
        <v>16</v>
      </c>
      <c r="D37" s="37">
        <v>60000</v>
      </c>
      <c r="E37" s="36">
        <v>100000000</v>
      </c>
      <c r="F37" s="24">
        <f t="shared" si="3"/>
        <v>5.9999999999999995E-4</v>
      </c>
      <c r="G37" s="25">
        <f t="shared" si="4"/>
        <v>100000000</v>
      </c>
      <c r="H37" s="36">
        <v>95000000</v>
      </c>
      <c r="I37" s="25">
        <f t="shared" si="5"/>
        <v>5000000</v>
      </c>
      <c r="J37" s="26">
        <f t="shared" si="1"/>
        <v>2999.9999999999995</v>
      </c>
      <c r="K37" s="41">
        <f t="shared" si="2"/>
        <v>4.9999999999999996E-2</v>
      </c>
      <c r="L37" s="25">
        <f t="shared" si="6"/>
        <v>96000000</v>
      </c>
      <c r="M37" s="25">
        <f t="shared" si="7"/>
        <v>1000000</v>
      </c>
      <c r="N37" s="41">
        <f t="shared" si="8"/>
        <v>1.0526315789473684E-2</v>
      </c>
      <c r="O37" s="15"/>
      <c r="P37" s="15"/>
      <c r="Q37" s="15"/>
      <c r="R37" s="15"/>
      <c r="S37" s="15"/>
      <c r="T37" s="15"/>
      <c r="U37" s="15"/>
    </row>
    <row r="38" spans="1:24" x14ac:dyDescent="0.3">
      <c r="A38" s="3"/>
      <c r="B38" s="4" t="s">
        <v>15</v>
      </c>
      <c r="C38" s="4" t="s">
        <v>16</v>
      </c>
      <c r="D38" s="37">
        <v>60000</v>
      </c>
      <c r="E38" s="36">
        <v>100000000</v>
      </c>
      <c r="F38" s="24">
        <f t="shared" si="3"/>
        <v>5.9999999999999995E-4</v>
      </c>
      <c r="G38" s="25">
        <f t="shared" si="4"/>
        <v>100000000</v>
      </c>
      <c r="H38" s="36">
        <v>95000000</v>
      </c>
      <c r="I38" s="25">
        <f t="shared" si="5"/>
        <v>5000000</v>
      </c>
      <c r="J38" s="26">
        <f t="shared" si="1"/>
        <v>2999.9999999999995</v>
      </c>
      <c r="K38" s="41">
        <f t="shared" si="2"/>
        <v>4.9999999999999996E-2</v>
      </c>
      <c r="L38" s="25">
        <f t="shared" si="6"/>
        <v>96000000</v>
      </c>
      <c r="M38" s="25">
        <f t="shared" si="7"/>
        <v>1000000</v>
      </c>
      <c r="N38" s="41">
        <f>M38/H38</f>
        <v>1.0526315789473684E-2</v>
      </c>
      <c r="O38" s="15"/>
      <c r="P38" s="15"/>
      <c r="Q38" s="15"/>
      <c r="R38" s="15"/>
      <c r="S38" s="15"/>
      <c r="T38" s="15"/>
      <c r="U38" s="15"/>
    </row>
    <row r="39" spans="1:24" x14ac:dyDescent="0.3">
      <c r="B39" s="4" t="s">
        <v>11</v>
      </c>
      <c r="C39" s="4" t="s">
        <v>0</v>
      </c>
      <c r="D39" s="37">
        <v>60000</v>
      </c>
      <c r="E39" s="36">
        <v>100000000</v>
      </c>
      <c r="F39" s="24">
        <f t="shared" si="3"/>
        <v>5.9999999999999995E-4</v>
      </c>
      <c r="G39" s="25">
        <f t="shared" si="4"/>
        <v>100000000</v>
      </c>
      <c r="H39" s="36">
        <v>95000000</v>
      </c>
      <c r="I39" s="25">
        <f t="shared" si="5"/>
        <v>5000000</v>
      </c>
      <c r="J39" s="26">
        <f t="shared" si="1"/>
        <v>2999.9999999999995</v>
      </c>
      <c r="K39" s="41">
        <f t="shared" si="2"/>
        <v>4.9999999999999996E-2</v>
      </c>
      <c r="L39" s="25">
        <f t="shared" si="6"/>
        <v>96000000</v>
      </c>
      <c r="M39" s="25">
        <f t="shared" si="7"/>
        <v>1000000</v>
      </c>
      <c r="N39" s="41">
        <f t="shared" si="8"/>
        <v>1.0526315789473684E-2</v>
      </c>
    </row>
    <row r="40" spans="1:24" x14ac:dyDescent="0.3">
      <c r="B40" s="4" t="s">
        <v>12</v>
      </c>
      <c r="C40" s="4" t="s">
        <v>16</v>
      </c>
      <c r="D40" s="37">
        <v>60000</v>
      </c>
      <c r="E40" s="36">
        <v>100000000</v>
      </c>
      <c r="F40" s="24">
        <f t="shared" si="3"/>
        <v>5.9999999999999995E-4</v>
      </c>
      <c r="G40" s="25">
        <f t="shared" si="4"/>
        <v>100000000</v>
      </c>
      <c r="H40" s="36">
        <v>95000000</v>
      </c>
      <c r="I40" s="25">
        <f t="shared" si="5"/>
        <v>5000000</v>
      </c>
      <c r="J40" s="26">
        <f t="shared" si="1"/>
        <v>2999.9999999999995</v>
      </c>
      <c r="K40" s="41">
        <f t="shared" si="2"/>
        <v>4.9999999999999996E-2</v>
      </c>
      <c r="L40" s="25">
        <f t="shared" si="6"/>
        <v>96000000</v>
      </c>
      <c r="M40" s="25">
        <f t="shared" si="7"/>
        <v>1000000</v>
      </c>
      <c r="N40" s="41">
        <f t="shared" si="8"/>
        <v>1.0526315789473684E-2</v>
      </c>
    </row>
    <row r="41" spans="1:24" ht="17.25" customHeight="1" x14ac:dyDescent="0.3">
      <c r="B41" s="4" t="s">
        <v>13</v>
      </c>
      <c r="C41" s="4" t="s">
        <v>16</v>
      </c>
      <c r="D41" s="37">
        <v>60000</v>
      </c>
      <c r="E41" s="36">
        <v>100000000</v>
      </c>
      <c r="F41" s="24">
        <f t="shared" si="3"/>
        <v>5.9999999999999995E-4</v>
      </c>
      <c r="G41" s="25">
        <f t="shared" si="4"/>
        <v>100000000</v>
      </c>
      <c r="H41" s="36">
        <v>95000000</v>
      </c>
      <c r="I41" s="25">
        <f t="shared" si="5"/>
        <v>5000000</v>
      </c>
      <c r="J41" s="27">
        <f t="shared" si="1"/>
        <v>2999.9999999999995</v>
      </c>
      <c r="K41" s="42">
        <f t="shared" si="2"/>
        <v>4.9999999999999996E-2</v>
      </c>
      <c r="L41" s="25">
        <f t="shared" si="6"/>
        <v>96000000</v>
      </c>
      <c r="M41" s="25">
        <f t="shared" si="7"/>
        <v>1000000</v>
      </c>
      <c r="N41" s="42">
        <f t="shared" si="8"/>
        <v>1.0526315789473684E-2</v>
      </c>
    </row>
    <row r="42" spans="1:24" x14ac:dyDescent="0.3">
      <c r="B42" s="22" t="s">
        <v>18</v>
      </c>
      <c r="C42" s="22"/>
      <c r="D42" s="28">
        <f>SUM(D33:D41)</f>
        <v>540000</v>
      </c>
      <c r="E42" s="44"/>
      <c r="F42" s="22"/>
      <c r="G42" s="22"/>
      <c r="H42" s="38"/>
      <c r="I42" s="22"/>
      <c r="J42" s="29">
        <f>SUM(J33:J41)</f>
        <v>26999.999999999996</v>
      </c>
      <c r="K42" s="43">
        <f t="shared" si="2"/>
        <v>4.9999999999999996E-2</v>
      </c>
      <c r="L42" s="22"/>
      <c r="M42" s="43"/>
      <c r="N42" s="43"/>
      <c r="O42" s="10"/>
      <c r="P42" s="11"/>
      <c r="Q42" s="11"/>
      <c r="R42" s="11"/>
      <c r="S42" s="11"/>
      <c r="T42" s="11"/>
      <c r="U42" s="11"/>
      <c r="V42" s="11"/>
      <c r="W42" s="11"/>
      <c r="X42" s="11"/>
    </row>
    <row r="43" spans="1:24" x14ac:dyDescent="0.3">
      <c r="B43" s="18"/>
      <c r="C43" s="18"/>
      <c r="D43" s="18"/>
      <c r="E43" s="18"/>
      <c r="F43" s="18"/>
      <c r="G43" s="39"/>
      <c r="H43" s="18"/>
      <c r="K43" s="17"/>
      <c r="N43" s="10"/>
      <c r="O43" s="11"/>
      <c r="P43" s="11"/>
      <c r="Q43" s="11"/>
      <c r="R43" s="11"/>
      <c r="S43" s="11"/>
      <c r="T43" s="11"/>
      <c r="U43" s="11"/>
      <c r="V43" s="11"/>
      <c r="W43" s="11"/>
    </row>
    <row r="44" spans="1:24" ht="42" x14ac:dyDescent="0.3">
      <c r="B44" s="18" t="s">
        <v>56</v>
      </c>
      <c r="C44" s="18"/>
      <c r="D44" s="18"/>
      <c r="E44" s="18"/>
      <c r="F44" s="18"/>
      <c r="G44" s="39"/>
      <c r="H44" s="18"/>
      <c r="K44" s="17"/>
      <c r="N44" s="10"/>
      <c r="O44" s="11"/>
      <c r="P44" s="11"/>
      <c r="Q44" s="11"/>
      <c r="R44" s="11"/>
      <c r="S44" s="11"/>
      <c r="T44" s="11"/>
      <c r="U44" s="11"/>
      <c r="V44" s="11"/>
      <c r="W44" s="11"/>
    </row>
    <row r="45" spans="1:24" x14ac:dyDescent="0.3">
      <c r="B45" s="18"/>
      <c r="C45" s="18"/>
      <c r="D45" s="18"/>
      <c r="E45" s="18"/>
      <c r="F45" s="18"/>
      <c r="G45" s="39"/>
      <c r="H45" s="18"/>
      <c r="K45" s="17"/>
      <c r="N45" s="10"/>
      <c r="O45" s="11"/>
      <c r="P45" s="11"/>
      <c r="Q45" s="11"/>
      <c r="R45" s="11"/>
      <c r="S45" s="11"/>
      <c r="T45" s="11"/>
      <c r="U45" s="11"/>
      <c r="V45" s="11"/>
      <c r="W45" s="11"/>
    </row>
    <row r="46" spans="1:24" x14ac:dyDescent="0.3">
      <c r="B46" s="5" t="s">
        <v>26</v>
      </c>
      <c r="C46" s="18"/>
      <c r="D46" s="18"/>
      <c r="E46" s="18"/>
      <c r="F46" s="18"/>
      <c r="G46" s="39"/>
      <c r="H46" s="18"/>
      <c r="K46" s="17"/>
      <c r="N46" s="10"/>
      <c r="O46" s="11"/>
      <c r="P46" s="11"/>
      <c r="Q46" s="11"/>
      <c r="R46" s="11"/>
      <c r="S46" s="11"/>
      <c r="T46" s="11"/>
      <c r="U46" s="11"/>
      <c r="V46" s="11"/>
      <c r="W46" s="11"/>
    </row>
    <row r="47" spans="1:24" x14ac:dyDescent="0.3">
      <c r="A47" s="3"/>
      <c r="B47" s="5" t="s">
        <v>22</v>
      </c>
      <c r="C47" s="9">
        <v>12</v>
      </c>
      <c r="D47" s="3"/>
      <c r="E47" s="3"/>
      <c r="F47" s="3"/>
    </row>
    <row r="48" spans="1:24" x14ac:dyDescent="0.3">
      <c r="A48" s="3"/>
      <c r="B48" s="5"/>
      <c r="C48" s="5"/>
      <c r="D48" s="3"/>
      <c r="E48" s="3"/>
      <c r="F48" s="3"/>
    </row>
    <row r="49" spans="1:24" x14ac:dyDescent="0.3">
      <c r="B49" s="7" t="s">
        <v>43</v>
      </c>
      <c r="C49" s="6"/>
      <c r="D49" s="6"/>
      <c r="E49" s="6"/>
      <c r="F49" s="6"/>
      <c r="I49" s="15"/>
      <c r="J49" s="15"/>
      <c r="K49" s="15"/>
      <c r="L49" s="15"/>
      <c r="M49" s="15"/>
      <c r="N49" s="15"/>
      <c r="O49" s="11"/>
      <c r="P49" s="11"/>
      <c r="Q49" s="11"/>
      <c r="R49" s="11"/>
      <c r="S49" s="11"/>
      <c r="T49" s="11"/>
      <c r="U49" s="11"/>
      <c r="V49" s="11"/>
      <c r="W49" s="11"/>
    </row>
    <row r="50" spans="1:24" ht="42" x14ac:dyDescent="0.3">
      <c r="A50" s="3"/>
      <c r="B50" s="19" t="s">
        <v>5</v>
      </c>
      <c r="C50" s="19" t="s">
        <v>14</v>
      </c>
      <c r="D50" s="23" t="s">
        <v>21</v>
      </c>
      <c r="E50" s="20" t="s">
        <v>20</v>
      </c>
      <c r="F50" s="21" t="s">
        <v>19</v>
      </c>
      <c r="G50" s="21" t="s">
        <v>49</v>
      </c>
      <c r="H50" s="21" t="s">
        <v>45</v>
      </c>
      <c r="I50" s="21" t="s">
        <v>32</v>
      </c>
      <c r="J50" s="21" t="s">
        <v>34</v>
      </c>
      <c r="K50" s="21" t="s">
        <v>17</v>
      </c>
      <c r="L50" s="21" t="s">
        <v>48</v>
      </c>
      <c r="M50" s="21" t="s">
        <v>27</v>
      </c>
      <c r="N50" s="21" t="s">
        <v>28</v>
      </c>
      <c r="O50" s="10"/>
      <c r="P50" s="10"/>
      <c r="Q50" s="10"/>
      <c r="R50" s="10"/>
      <c r="S50" s="10"/>
      <c r="T50" s="10"/>
      <c r="U50" s="10"/>
      <c r="V50" s="10"/>
      <c r="W50" s="10"/>
    </row>
    <row r="51" spans="1:24" x14ac:dyDescent="0.3">
      <c r="A51" s="3"/>
      <c r="B51" s="4" t="s">
        <v>6</v>
      </c>
      <c r="C51" s="4" t="s">
        <v>0</v>
      </c>
      <c r="D51" s="37">
        <v>100000</v>
      </c>
      <c r="E51" s="36">
        <v>100000000</v>
      </c>
      <c r="F51" s="24">
        <f>D51/E51</f>
        <v>1E-3</v>
      </c>
      <c r="G51" s="25">
        <f>E51*($C$47/12)</f>
        <v>100000000</v>
      </c>
      <c r="H51" s="36">
        <v>95000000</v>
      </c>
      <c r="I51" s="25">
        <f>G51-H51</f>
        <v>5000000</v>
      </c>
      <c r="J51" s="26">
        <f t="shared" ref="J51:J59" si="9">F51*I51</f>
        <v>5000</v>
      </c>
      <c r="K51" s="41">
        <f t="shared" ref="K51:K60" si="10">J51/D51</f>
        <v>0.05</v>
      </c>
      <c r="L51" s="25">
        <f>96000000*($C$47/12)</f>
        <v>96000000</v>
      </c>
      <c r="M51" s="25">
        <f>L51-H51</f>
        <v>1000000</v>
      </c>
      <c r="N51" s="41">
        <f>M51/H51</f>
        <v>1.0526315789473684E-2</v>
      </c>
      <c r="O51" s="10"/>
      <c r="P51" s="10"/>
      <c r="Q51" s="10"/>
      <c r="R51" s="10"/>
      <c r="S51" s="10"/>
      <c r="T51" s="10"/>
      <c r="U51" s="10"/>
      <c r="V51" s="10"/>
      <c r="W51" s="10"/>
      <c r="X51" s="10"/>
    </row>
    <row r="52" spans="1:24" x14ac:dyDescent="0.3">
      <c r="A52" s="3"/>
      <c r="B52" s="4" t="s">
        <v>7</v>
      </c>
      <c r="C52" s="4" t="s">
        <v>0</v>
      </c>
      <c r="D52" s="37">
        <v>100000</v>
      </c>
      <c r="E52" s="36">
        <v>100000000</v>
      </c>
      <c r="F52" s="24">
        <f t="shared" ref="F52:F59" si="11">D52/E52</f>
        <v>1E-3</v>
      </c>
      <c r="G52" s="25">
        <f t="shared" ref="G52:G59" si="12">E52*($C$47/12)</f>
        <v>100000000</v>
      </c>
      <c r="H52" s="36">
        <v>95000000</v>
      </c>
      <c r="I52" s="25">
        <f t="shared" ref="I52:I59" si="13">G52-H52</f>
        <v>5000000</v>
      </c>
      <c r="J52" s="26">
        <f t="shared" si="9"/>
        <v>5000</v>
      </c>
      <c r="K52" s="41">
        <f t="shared" si="10"/>
        <v>0.05</v>
      </c>
      <c r="L52" s="25">
        <f t="shared" ref="L52:L59" si="14">96000000*($C$47/12)</f>
        <v>96000000</v>
      </c>
      <c r="M52" s="25">
        <f t="shared" ref="M52:M59" si="15">L52-H52</f>
        <v>1000000</v>
      </c>
      <c r="N52" s="41">
        <f t="shared" ref="N52:N59" si="16">M52/H52</f>
        <v>1.0526315789473684E-2</v>
      </c>
      <c r="O52" s="10"/>
      <c r="P52" s="10"/>
      <c r="Q52" s="10"/>
      <c r="R52" s="10"/>
      <c r="S52" s="10"/>
      <c r="T52" s="10"/>
      <c r="U52" s="10"/>
      <c r="V52" s="10"/>
      <c r="W52" s="10"/>
      <c r="X52" s="10"/>
    </row>
    <row r="53" spans="1:24" x14ac:dyDescent="0.3">
      <c r="A53" s="3"/>
      <c r="B53" s="4" t="s">
        <v>8</v>
      </c>
      <c r="C53" s="4" t="s">
        <v>16</v>
      </c>
      <c r="D53" s="37">
        <v>100000</v>
      </c>
      <c r="E53" s="36">
        <v>100000000</v>
      </c>
      <c r="F53" s="24">
        <f t="shared" si="11"/>
        <v>1E-3</v>
      </c>
      <c r="G53" s="25">
        <f t="shared" si="12"/>
        <v>100000000</v>
      </c>
      <c r="H53" s="36">
        <v>95000000</v>
      </c>
      <c r="I53" s="25">
        <f t="shared" si="13"/>
        <v>5000000</v>
      </c>
      <c r="J53" s="26">
        <f t="shared" si="9"/>
        <v>5000</v>
      </c>
      <c r="K53" s="41">
        <f t="shared" si="10"/>
        <v>0.05</v>
      </c>
      <c r="L53" s="25">
        <f t="shared" si="14"/>
        <v>96000000</v>
      </c>
      <c r="M53" s="25">
        <f t="shared" si="15"/>
        <v>1000000</v>
      </c>
      <c r="N53" s="41">
        <f t="shared" si="16"/>
        <v>1.0526315789473684E-2</v>
      </c>
      <c r="O53" s="10"/>
      <c r="P53" s="10"/>
      <c r="Q53" s="10"/>
      <c r="R53" s="10"/>
      <c r="S53" s="10"/>
      <c r="T53" s="10"/>
      <c r="U53" s="10"/>
      <c r="V53" s="10"/>
      <c r="W53" s="10"/>
      <c r="X53" s="10"/>
    </row>
    <row r="54" spans="1:24" x14ac:dyDescent="0.3">
      <c r="A54" s="3"/>
      <c r="B54" s="4" t="s">
        <v>9</v>
      </c>
      <c r="C54" s="4" t="s">
        <v>16</v>
      </c>
      <c r="D54" s="37">
        <v>100000</v>
      </c>
      <c r="E54" s="36">
        <v>100000000</v>
      </c>
      <c r="F54" s="24">
        <f t="shared" si="11"/>
        <v>1E-3</v>
      </c>
      <c r="G54" s="25">
        <f t="shared" si="12"/>
        <v>100000000</v>
      </c>
      <c r="H54" s="36">
        <v>95000000</v>
      </c>
      <c r="I54" s="25">
        <f t="shared" si="13"/>
        <v>5000000</v>
      </c>
      <c r="J54" s="26">
        <f t="shared" si="9"/>
        <v>5000</v>
      </c>
      <c r="K54" s="41">
        <f t="shared" si="10"/>
        <v>0.05</v>
      </c>
      <c r="L54" s="25">
        <f t="shared" si="14"/>
        <v>96000000</v>
      </c>
      <c r="M54" s="25">
        <f t="shared" si="15"/>
        <v>1000000</v>
      </c>
      <c r="N54" s="41">
        <f t="shared" si="16"/>
        <v>1.0526315789473684E-2</v>
      </c>
      <c r="O54" s="15"/>
      <c r="P54" s="15"/>
      <c r="Q54" s="15"/>
    </row>
    <row r="55" spans="1:24" x14ac:dyDescent="0.3">
      <c r="A55" s="3"/>
      <c r="B55" s="4" t="s">
        <v>10</v>
      </c>
      <c r="C55" s="4" t="s">
        <v>16</v>
      </c>
      <c r="D55" s="37">
        <v>100000</v>
      </c>
      <c r="E55" s="36">
        <v>100000000</v>
      </c>
      <c r="F55" s="24">
        <f t="shared" si="11"/>
        <v>1E-3</v>
      </c>
      <c r="G55" s="25">
        <f t="shared" si="12"/>
        <v>100000000</v>
      </c>
      <c r="H55" s="36">
        <v>95000000</v>
      </c>
      <c r="I55" s="25">
        <f t="shared" si="13"/>
        <v>5000000</v>
      </c>
      <c r="J55" s="26">
        <f t="shared" si="9"/>
        <v>5000</v>
      </c>
      <c r="K55" s="41">
        <f t="shared" si="10"/>
        <v>0.05</v>
      </c>
      <c r="L55" s="25">
        <f t="shared" si="14"/>
        <v>96000000</v>
      </c>
      <c r="M55" s="25">
        <f t="shared" si="15"/>
        <v>1000000</v>
      </c>
      <c r="N55" s="41">
        <f t="shared" si="16"/>
        <v>1.0526315789473684E-2</v>
      </c>
      <c r="O55" s="15"/>
      <c r="P55" s="15"/>
      <c r="Q55" s="15"/>
    </row>
    <row r="56" spans="1:24" x14ac:dyDescent="0.3">
      <c r="A56" s="3"/>
      <c r="B56" s="4" t="s">
        <v>15</v>
      </c>
      <c r="C56" s="4" t="s">
        <v>16</v>
      </c>
      <c r="D56" s="37">
        <v>100000</v>
      </c>
      <c r="E56" s="36">
        <v>100000000</v>
      </c>
      <c r="F56" s="24">
        <f t="shared" si="11"/>
        <v>1E-3</v>
      </c>
      <c r="G56" s="25">
        <f t="shared" si="12"/>
        <v>100000000</v>
      </c>
      <c r="H56" s="36">
        <v>95000000</v>
      </c>
      <c r="I56" s="25">
        <f t="shared" si="13"/>
        <v>5000000</v>
      </c>
      <c r="J56" s="26">
        <f t="shared" si="9"/>
        <v>5000</v>
      </c>
      <c r="K56" s="41">
        <f t="shared" si="10"/>
        <v>0.05</v>
      </c>
      <c r="L56" s="25">
        <f t="shared" si="14"/>
        <v>96000000</v>
      </c>
      <c r="M56" s="25">
        <f t="shared" si="15"/>
        <v>1000000</v>
      </c>
      <c r="N56" s="41">
        <f t="shared" si="16"/>
        <v>1.0526315789473684E-2</v>
      </c>
      <c r="O56" s="15"/>
      <c r="P56" s="15"/>
      <c r="Q56" s="15"/>
    </row>
    <row r="57" spans="1:24" x14ac:dyDescent="0.3">
      <c r="B57" s="4" t="s">
        <v>11</v>
      </c>
      <c r="C57" s="4" t="s">
        <v>0</v>
      </c>
      <c r="D57" s="37">
        <v>100000</v>
      </c>
      <c r="E57" s="36">
        <v>100000000</v>
      </c>
      <c r="F57" s="24">
        <f t="shared" si="11"/>
        <v>1E-3</v>
      </c>
      <c r="G57" s="25">
        <f t="shared" si="12"/>
        <v>100000000</v>
      </c>
      <c r="H57" s="36">
        <v>95000000</v>
      </c>
      <c r="I57" s="25">
        <f t="shared" si="13"/>
        <v>5000000</v>
      </c>
      <c r="J57" s="26">
        <f t="shared" si="9"/>
        <v>5000</v>
      </c>
      <c r="K57" s="41">
        <f t="shared" si="10"/>
        <v>0.05</v>
      </c>
      <c r="L57" s="25">
        <f t="shared" si="14"/>
        <v>96000000</v>
      </c>
      <c r="M57" s="25">
        <f t="shared" si="15"/>
        <v>1000000</v>
      </c>
      <c r="N57" s="41">
        <f t="shared" si="16"/>
        <v>1.0526315789473684E-2</v>
      </c>
      <c r="O57" s="15"/>
      <c r="P57" s="15"/>
      <c r="Q57" s="15"/>
    </row>
    <row r="58" spans="1:24" x14ac:dyDescent="0.3">
      <c r="B58" s="4" t="s">
        <v>12</v>
      </c>
      <c r="C58" s="4" t="s">
        <v>16</v>
      </c>
      <c r="D58" s="37">
        <v>100000</v>
      </c>
      <c r="E58" s="36">
        <v>100000000</v>
      </c>
      <c r="F58" s="24">
        <f t="shared" si="11"/>
        <v>1E-3</v>
      </c>
      <c r="G58" s="25">
        <f t="shared" si="12"/>
        <v>100000000</v>
      </c>
      <c r="H58" s="36">
        <v>95000000</v>
      </c>
      <c r="I58" s="25">
        <f t="shared" si="13"/>
        <v>5000000</v>
      </c>
      <c r="J58" s="26">
        <f t="shared" si="9"/>
        <v>5000</v>
      </c>
      <c r="K58" s="41">
        <f t="shared" si="10"/>
        <v>0.05</v>
      </c>
      <c r="L58" s="25">
        <f t="shared" si="14"/>
        <v>96000000</v>
      </c>
      <c r="M58" s="25">
        <f t="shared" si="15"/>
        <v>1000000</v>
      </c>
      <c r="N58" s="41">
        <f t="shared" si="16"/>
        <v>1.0526315789473684E-2</v>
      </c>
      <c r="O58" s="15"/>
      <c r="P58" s="15"/>
      <c r="Q58" s="15"/>
    </row>
    <row r="59" spans="1:24" x14ac:dyDescent="0.3">
      <c r="B59" s="4" t="s">
        <v>13</v>
      </c>
      <c r="C59" s="4" t="s">
        <v>16</v>
      </c>
      <c r="D59" s="37">
        <v>100000</v>
      </c>
      <c r="E59" s="36">
        <v>100000000</v>
      </c>
      <c r="F59" s="24">
        <f t="shared" si="11"/>
        <v>1E-3</v>
      </c>
      <c r="G59" s="25">
        <f t="shared" si="12"/>
        <v>100000000</v>
      </c>
      <c r="H59" s="36">
        <v>95000000</v>
      </c>
      <c r="I59" s="25">
        <f t="shared" si="13"/>
        <v>5000000</v>
      </c>
      <c r="J59" s="27">
        <f t="shared" si="9"/>
        <v>5000</v>
      </c>
      <c r="K59" s="42">
        <f t="shared" si="10"/>
        <v>0.05</v>
      </c>
      <c r="L59" s="25">
        <f t="shared" si="14"/>
        <v>96000000</v>
      </c>
      <c r="M59" s="25">
        <f t="shared" si="15"/>
        <v>1000000</v>
      </c>
      <c r="N59" s="42">
        <f t="shared" si="16"/>
        <v>1.0526315789473684E-2</v>
      </c>
      <c r="O59" s="15"/>
      <c r="P59" s="15"/>
      <c r="Q59" s="15"/>
    </row>
    <row r="60" spans="1:24" x14ac:dyDescent="0.3">
      <c r="B60" s="22" t="s">
        <v>18</v>
      </c>
      <c r="C60" s="22"/>
      <c r="D60" s="28">
        <f>SUM(D51:D59)</f>
        <v>900000</v>
      </c>
      <c r="E60" s="44"/>
      <c r="F60" s="22"/>
      <c r="G60" s="22"/>
      <c r="H60" s="38"/>
      <c r="I60" s="22"/>
      <c r="J60" s="29">
        <f>SUM(J51:J59)</f>
        <v>45000</v>
      </c>
      <c r="K60" s="43">
        <f t="shared" si="10"/>
        <v>0.05</v>
      </c>
      <c r="L60" s="22"/>
      <c r="M60" s="43"/>
      <c r="N60" s="43"/>
    </row>
    <row r="61" spans="1:24" x14ac:dyDescent="0.3">
      <c r="B61" s="18"/>
      <c r="C61" s="18"/>
      <c r="D61" s="18"/>
      <c r="E61" s="18"/>
      <c r="F61" s="18"/>
      <c r="G61" s="39"/>
      <c r="H61" s="18"/>
      <c r="K61" s="17"/>
      <c r="N61" s="10"/>
    </row>
    <row r="62" spans="1:24" ht="42" x14ac:dyDescent="0.3">
      <c r="B62" s="18" t="s">
        <v>56</v>
      </c>
      <c r="C62" s="18"/>
      <c r="D62" s="18"/>
      <c r="E62" s="18"/>
      <c r="F62" s="18"/>
      <c r="G62" s="39"/>
      <c r="H62" s="18"/>
      <c r="K62" s="17"/>
      <c r="N62" s="10"/>
    </row>
    <row r="63" spans="1:24" x14ac:dyDescent="0.3">
      <c r="B63" s="18"/>
      <c r="C63" s="18"/>
      <c r="D63" s="18"/>
      <c r="E63" s="18"/>
      <c r="F63" s="18"/>
      <c r="G63" s="39"/>
      <c r="H63" s="18"/>
      <c r="K63" s="17"/>
      <c r="N63" s="10"/>
    </row>
    <row r="64" spans="1:24" x14ac:dyDescent="0.3">
      <c r="B64" s="71" t="s">
        <v>57</v>
      </c>
      <c r="C64" s="18"/>
      <c r="D64" s="18"/>
      <c r="E64" s="18"/>
      <c r="F64" s="18"/>
      <c r="G64" s="39"/>
      <c r="H64" s="18"/>
      <c r="K64" s="17"/>
      <c r="N64" s="10"/>
    </row>
    <row r="65" spans="1:14" x14ac:dyDescent="0.3">
      <c r="A65" s="3"/>
      <c r="B65" s="5" t="s">
        <v>22</v>
      </c>
      <c r="C65" s="9">
        <v>12</v>
      </c>
      <c r="D65" s="3"/>
      <c r="E65" s="3"/>
      <c r="F65" s="3"/>
    </row>
    <row r="66" spans="1:14" x14ac:dyDescent="0.3">
      <c r="A66" s="3"/>
      <c r="B66" s="5"/>
      <c r="C66" s="5"/>
      <c r="D66" s="3"/>
      <c r="E66" s="3"/>
      <c r="F66" s="3"/>
    </row>
    <row r="67" spans="1:14" x14ac:dyDescent="0.3">
      <c r="B67" s="7" t="s">
        <v>43</v>
      </c>
      <c r="C67" s="6"/>
      <c r="D67" s="6"/>
      <c r="E67" s="6"/>
      <c r="F67" s="6"/>
      <c r="I67" s="15"/>
      <c r="J67" s="15"/>
      <c r="K67" s="15"/>
      <c r="L67" s="15"/>
      <c r="M67" s="15"/>
      <c r="N67" s="15"/>
    </row>
    <row r="68" spans="1:14" ht="42" x14ac:dyDescent="0.3">
      <c r="A68" s="3"/>
      <c r="B68" s="19" t="s">
        <v>5</v>
      </c>
      <c r="C68" s="19" t="s">
        <v>14</v>
      </c>
      <c r="D68" s="23" t="s">
        <v>21</v>
      </c>
      <c r="E68" s="20" t="s">
        <v>20</v>
      </c>
      <c r="F68" s="21" t="s">
        <v>19</v>
      </c>
      <c r="G68" s="21" t="s">
        <v>49</v>
      </c>
      <c r="H68" s="21" t="s">
        <v>45</v>
      </c>
      <c r="I68" s="21" t="s">
        <v>32</v>
      </c>
      <c r="J68" s="21" t="s">
        <v>34</v>
      </c>
      <c r="K68" s="21" t="s">
        <v>17</v>
      </c>
      <c r="L68" s="21" t="s">
        <v>48</v>
      </c>
      <c r="M68" s="21" t="s">
        <v>27</v>
      </c>
      <c r="N68" s="21" t="s">
        <v>28</v>
      </c>
    </row>
    <row r="69" spans="1:14" x14ac:dyDescent="0.3">
      <c r="A69" s="3"/>
      <c r="B69" s="4" t="s">
        <v>6</v>
      </c>
      <c r="C69" s="4" t="s">
        <v>0</v>
      </c>
      <c r="D69" s="37">
        <v>100000</v>
      </c>
      <c r="E69" s="36">
        <v>100000000</v>
      </c>
      <c r="F69" s="24">
        <f>D69/E69</f>
        <v>1E-3</v>
      </c>
      <c r="G69" s="25">
        <f>E69*($C$65/12)</f>
        <v>100000000</v>
      </c>
      <c r="H69" s="36">
        <v>95000000</v>
      </c>
      <c r="I69" s="25">
        <f>G69-H69</f>
        <v>5000000</v>
      </c>
      <c r="J69" s="26">
        <f t="shared" ref="J69:J77" si="17">F69*I69</f>
        <v>5000</v>
      </c>
      <c r="K69" s="41">
        <f t="shared" ref="K69:K78" si="18">J69/D69</f>
        <v>0.05</v>
      </c>
      <c r="L69" s="25">
        <f>96000000*($C$65/12)</f>
        <v>96000000</v>
      </c>
      <c r="M69" s="25">
        <f>L69-H69</f>
        <v>1000000</v>
      </c>
      <c r="N69" s="41">
        <f>M69/H69</f>
        <v>1.0526315789473684E-2</v>
      </c>
    </row>
    <row r="70" spans="1:14" x14ac:dyDescent="0.3">
      <c r="A70" s="3"/>
      <c r="B70" s="4" t="s">
        <v>7</v>
      </c>
      <c r="C70" s="4" t="s">
        <v>0</v>
      </c>
      <c r="D70" s="37">
        <v>100000</v>
      </c>
      <c r="E70" s="36">
        <v>100000000</v>
      </c>
      <c r="F70" s="24">
        <f t="shared" ref="F70:F77" si="19">D70/E70</f>
        <v>1E-3</v>
      </c>
      <c r="G70" s="25">
        <f t="shared" ref="G70:G77" si="20">E70*($C$65/12)</f>
        <v>100000000</v>
      </c>
      <c r="H70" s="36">
        <v>95000000</v>
      </c>
      <c r="I70" s="25">
        <f t="shared" ref="I70:I77" si="21">G70-H70</f>
        <v>5000000</v>
      </c>
      <c r="J70" s="26">
        <f t="shared" si="17"/>
        <v>5000</v>
      </c>
      <c r="K70" s="41">
        <f t="shared" si="18"/>
        <v>0.05</v>
      </c>
      <c r="L70" s="25">
        <f t="shared" ref="L70:L77" si="22">96000000*($C$65/12)</f>
        <v>96000000</v>
      </c>
      <c r="M70" s="25">
        <f t="shared" ref="M70:M77" si="23">L70-H70</f>
        <v>1000000</v>
      </c>
      <c r="N70" s="41">
        <f t="shared" ref="N70:N77" si="24">M70/H70</f>
        <v>1.0526315789473684E-2</v>
      </c>
    </row>
    <row r="71" spans="1:14" x14ac:dyDescent="0.3">
      <c r="A71" s="3"/>
      <c r="B71" s="4" t="s">
        <v>8</v>
      </c>
      <c r="C71" s="4" t="s">
        <v>16</v>
      </c>
      <c r="D71" s="37">
        <v>100000</v>
      </c>
      <c r="E71" s="36">
        <v>100000000</v>
      </c>
      <c r="F71" s="24">
        <f t="shared" si="19"/>
        <v>1E-3</v>
      </c>
      <c r="G71" s="25">
        <f t="shared" si="20"/>
        <v>100000000</v>
      </c>
      <c r="H71" s="36">
        <v>95000000</v>
      </c>
      <c r="I71" s="25">
        <f t="shared" si="21"/>
        <v>5000000</v>
      </c>
      <c r="J71" s="26">
        <f t="shared" si="17"/>
        <v>5000</v>
      </c>
      <c r="K71" s="41">
        <f t="shared" si="18"/>
        <v>0.05</v>
      </c>
      <c r="L71" s="25">
        <f t="shared" si="22"/>
        <v>96000000</v>
      </c>
      <c r="M71" s="25">
        <f t="shared" si="23"/>
        <v>1000000</v>
      </c>
      <c r="N71" s="41">
        <f t="shared" si="24"/>
        <v>1.0526315789473684E-2</v>
      </c>
    </row>
    <row r="72" spans="1:14" x14ac:dyDescent="0.3">
      <c r="A72" s="3"/>
      <c r="B72" s="4" t="s">
        <v>9</v>
      </c>
      <c r="C72" s="4" t="s">
        <v>16</v>
      </c>
      <c r="D72" s="37">
        <v>100000</v>
      </c>
      <c r="E72" s="36">
        <v>100000000</v>
      </c>
      <c r="F72" s="24">
        <f t="shared" si="19"/>
        <v>1E-3</v>
      </c>
      <c r="G72" s="25">
        <f t="shared" si="20"/>
        <v>100000000</v>
      </c>
      <c r="H72" s="36">
        <v>95000000</v>
      </c>
      <c r="I72" s="25">
        <f t="shared" si="21"/>
        <v>5000000</v>
      </c>
      <c r="J72" s="26">
        <f t="shared" si="17"/>
        <v>5000</v>
      </c>
      <c r="K72" s="41">
        <f t="shared" si="18"/>
        <v>0.05</v>
      </c>
      <c r="L72" s="25">
        <f t="shared" si="22"/>
        <v>96000000</v>
      </c>
      <c r="M72" s="25">
        <f t="shared" si="23"/>
        <v>1000000</v>
      </c>
      <c r="N72" s="41">
        <f t="shared" si="24"/>
        <v>1.0526315789473684E-2</v>
      </c>
    </row>
    <row r="73" spans="1:14" x14ac:dyDescent="0.3">
      <c r="A73" s="3"/>
      <c r="B73" s="4" t="s">
        <v>10</v>
      </c>
      <c r="C73" s="4" t="s">
        <v>16</v>
      </c>
      <c r="D73" s="37">
        <v>100000</v>
      </c>
      <c r="E73" s="36">
        <v>100000000</v>
      </c>
      <c r="F73" s="24">
        <f t="shared" si="19"/>
        <v>1E-3</v>
      </c>
      <c r="G73" s="25">
        <f t="shared" si="20"/>
        <v>100000000</v>
      </c>
      <c r="H73" s="36">
        <v>95000000</v>
      </c>
      <c r="I73" s="25">
        <f t="shared" si="21"/>
        <v>5000000</v>
      </c>
      <c r="J73" s="26">
        <f t="shared" si="17"/>
        <v>5000</v>
      </c>
      <c r="K73" s="41">
        <f t="shared" si="18"/>
        <v>0.05</v>
      </c>
      <c r="L73" s="25">
        <f t="shared" si="22"/>
        <v>96000000</v>
      </c>
      <c r="M73" s="25">
        <f t="shared" si="23"/>
        <v>1000000</v>
      </c>
      <c r="N73" s="41">
        <f t="shared" si="24"/>
        <v>1.0526315789473684E-2</v>
      </c>
    </row>
    <row r="74" spans="1:14" x14ac:dyDescent="0.3">
      <c r="A74" s="3"/>
      <c r="B74" s="4" t="s">
        <v>15</v>
      </c>
      <c r="C74" s="4" t="s">
        <v>16</v>
      </c>
      <c r="D74" s="37">
        <v>100000</v>
      </c>
      <c r="E74" s="36">
        <v>100000000</v>
      </c>
      <c r="F74" s="24">
        <f t="shared" si="19"/>
        <v>1E-3</v>
      </c>
      <c r="G74" s="25">
        <f t="shared" si="20"/>
        <v>100000000</v>
      </c>
      <c r="H74" s="36">
        <v>95000000</v>
      </c>
      <c r="I74" s="25">
        <f t="shared" si="21"/>
        <v>5000000</v>
      </c>
      <c r="J74" s="26">
        <f t="shared" si="17"/>
        <v>5000</v>
      </c>
      <c r="K74" s="41">
        <f t="shared" si="18"/>
        <v>0.05</v>
      </c>
      <c r="L74" s="25">
        <f t="shared" si="22"/>
        <v>96000000</v>
      </c>
      <c r="M74" s="25">
        <f t="shared" si="23"/>
        <v>1000000</v>
      </c>
      <c r="N74" s="41">
        <f t="shared" si="24"/>
        <v>1.0526315789473684E-2</v>
      </c>
    </row>
    <row r="75" spans="1:14" x14ac:dyDescent="0.3">
      <c r="B75" s="4" t="s">
        <v>11</v>
      </c>
      <c r="C75" s="4" t="s">
        <v>0</v>
      </c>
      <c r="D75" s="37">
        <v>100000</v>
      </c>
      <c r="E75" s="36">
        <v>100000000</v>
      </c>
      <c r="F75" s="24">
        <f t="shared" si="19"/>
        <v>1E-3</v>
      </c>
      <c r="G75" s="25">
        <f t="shared" si="20"/>
        <v>100000000</v>
      </c>
      <c r="H75" s="36">
        <v>95000000</v>
      </c>
      <c r="I75" s="25">
        <f t="shared" si="21"/>
        <v>5000000</v>
      </c>
      <c r="J75" s="26">
        <f t="shared" si="17"/>
        <v>5000</v>
      </c>
      <c r="K75" s="41">
        <f t="shared" si="18"/>
        <v>0.05</v>
      </c>
      <c r="L75" s="25">
        <f t="shared" si="22"/>
        <v>96000000</v>
      </c>
      <c r="M75" s="25">
        <f t="shared" si="23"/>
        <v>1000000</v>
      </c>
      <c r="N75" s="41">
        <f t="shared" si="24"/>
        <v>1.0526315789473684E-2</v>
      </c>
    </row>
    <row r="76" spans="1:14" x14ac:dyDescent="0.3">
      <c r="B76" s="4" t="s">
        <v>12</v>
      </c>
      <c r="C76" s="4" t="s">
        <v>16</v>
      </c>
      <c r="D76" s="37">
        <v>100000</v>
      </c>
      <c r="E76" s="36">
        <v>100000000</v>
      </c>
      <c r="F76" s="24">
        <f t="shared" si="19"/>
        <v>1E-3</v>
      </c>
      <c r="G76" s="25">
        <f t="shared" si="20"/>
        <v>100000000</v>
      </c>
      <c r="H76" s="36">
        <v>95000000</v>
      </c>
      <c r="I76" s="25">
        <f t="shared" si="21"/>
        <v>5000000</v>
      </c>
      <c r="J76" s="26">
        <f t="shared" si="17"/>
        <v>5000</v>
      </c>
      <c r="K76" s="41">
        <f t="shared" si="18"/>
        <v>0.05</v>
      </c>
      <c r="L76" s="25">
        <f t="shared" si="22"/>
        <v>96000000</v>
      </c>
      <c r="M76" s="25">
        <f t="shared" si="23"/>
        <v>1000000</v>
      </c>
      <c r="N76" s="41">
        <f t="shared" si="24"/>
        <v>1.0526315789473684E-2</v>
      </c>
    </row>
    <row r="77" spans="1:14" x14ac:dyDescent="0.3">
      <c r="B77" s="4" t="s">
        <v>13</v>
      </c>
      <c r="C77" s="4" t="s">
        <v>16</v>
      </c>
      <c r="D77" s="37">
        <v>100000</v>
      </c>
      <c r="E77" s="36">
        <v>100000000</v>
      </c>
      <c r="F77" s="24">
        <f t="shared" si="19"/>
        <v>1E-3</v>
      </c>
      <c r="G77" s="25">
        <f t="shared" si="20"/>
        <v>100000000</v>
      </c>
      <c r="H77" s="36">
        <v>95000000</v>
      </c>
      <c r="I77" s="25">
        <f t="shared" si="21"/>
        <v>5000000</v>
      </c>
      <c r="J77" s="27">
        <f t="shared" si="17"/>
        <v>5000</v>
      </c>
      <c r="K77" s="42">
        <f t="shared" si="18"/>
        <v>0.05</v>
      </c>
      <c r="L77" s="25">
        <f t="shared" si="22"/>
        <v>96000000</v>
      </c>
      <c r="M77" s="25">
        <f t="shared" si="23"/>
        <v>1000000</v>
      </c>
      <c r="N77" s="42">
        <f t="shared" si="24"/>
        <v>1.0526315789473684E-2</v>
      </c>
    </row>
    <row r="78" spans="1:14" x14ac:dyDescent="0.3">
      <c r="B78" s="22" t="s">
        <v>18</v>
      </c>
      <c r="C78" s="22"/>
      <c r="D78" s="28">
        <f>SUM(D69:D77)</f>
        <v>900000</v>
      </c>
      <c r="E78" s="44"/>
      <c r="F78" s="22"/>
      <c r="G78" s="22"/>
      <c r="H78" s="38"/>
      <c r="I78" s="22"/>
      <c r="J78" s="29">
        <f>SUM(J69:J77)</f>
        <v>45000</v>
      </c>
      <c r="K78" s="43">
        <f t="shared" si="18"/>
        <v>0.05</v>
      </c>
      <c r="L78" s="22"/>
      <c r="M78" s="43"/>
      <c r="N78" s="43"/>
    </row>
    <row r="79" spans="1:14" x14ac:dyDescent="0.3">
      <c r="B79" s="18"/>
      <c r="C79" s="18"/>
      <c r="D79" s="18"/>
      <c r="E79" s="18"/>
      <c r="F79" s="18"/>
      <c r="G79" s="39"/>
      <c r="H79" s="18"/>
      <c r="K79" s="17"/>
      <c r="N79" s="10"/>
    </row>
    <row r="80" spans="1:14" ht="42" x14ac:dyDescent="0.3">
      <c r="B80" s="18" t="s">
        <v>56</v>
      </c>
      <c r="C80" s="18"/>
      <c r="D80" s="18"/>
      <c r="E80" s="18"/>
      <c r="F80" s="18"/>
      <c r="G80" s="39"/>
      <c r="H80" s="18"/>
      <c r="K80" s="17"/>
      <c r="N80" s="10"/>
    </row>
    <row r="81" spans="1:14" x14ac:dyDescent="0.3">
      <c r="B81" s="18"/>
      <c r="C81" s="18"/>
      <c r="D81" s="18"/>
      <c r="E81" s="18"/>
      <c r="F81" s="18"/>
      <c r="G81" s="39"/>
      <c r="H81" s="18"/>
      <c r="K81" s="17"/>
      <c r="N81" s="10"/>
    </row>
    <row r="82" spans="1:14" s="70" customFormat="1" x14ac:dyDescent="0.3">
      <c r="B82" s="76" t="s">
        <v>58</v>
      </c>
      <c r="C82" s="74"/>
      <c r="D82" s="74"/>
      <c r="E82" s="74"/>
      <c r="F82" s="74"/>
      <c r="G82" s="75"/>
      <c r="H82" s="74"/>
      <c r="K82" s="73"/>
      <c r="N82" s="72"/>
    </row>
    <row r="83" spans="1:14" x14ac:dyDescent="0.3">
      <c r="A83" s="3"/>
      <c r="B83" s="5" t="s">
        <v>22</v>
      </c>
      <c r="C83" s="9">
        <v>12</v>
      </c>
      <c r="D83" s="3"/>
      <c r="E83" s="3"/>
      <c r="F83" s="3"/>
    </row>
    <row r="84" spans="1:14" x14ac:dyDescent="0.3">
      <c r="A84" s="3"/>
      <c r="B84" s="5"/>
      <c r="C84" s="5"/>
      <c r="D84" s="3"/>
      <c r="E84" s="3"/>
      <c r="F84" s="3"/>
    </row>
    <row r="85" spans="1:14" x14ac:dyDescent="0.3">
      <c r="B85" s="7" t="s">
        <v>43</v>
      </c>
      <c r="C85" s="6"/>
      <c r="D85" s="6"/>
      <c r="E85" s="6"/>
      <c r="F85" s="6"/>
      <c r="I85" s="15"/>
      <c r="J85" s="15"/>
      <c r="K85" s="15"/>
      <c r="L85" s="15"/>
      <c r="M85" s="15"/>
      <c r="N85" s="15"/>
    </row>
    <row r="86" spans="1:14" ht="42" x14ac:dyDescent="0.3">
      <c r="A86" s="3"/>
      <c r="B86" s="19" t="s">
        <v>5</v>
      </c>
      <c r="C86" s="19" t="s">
        <v>14</v>
      </c>
      <c r="D86" s="23" t="s">
        <v>21</v>
      </c>
      <c r="E86" s="20" t="s">
        <v>20</v>
      </c>
      <c r="F86" s="21" t="s">
        <v>19</v>
      </c>
      <c r="G86" s="21" t="s">
        <v>49</v>
      </c>
      <c r="H86" s="21" t="s">
        <v>45</v>
      </c>
      <c r="I86" s="21" t="s">
        <v>32</v>
      </c>
      <c r="J86" s="21" t="s">
        <v>34</v>
      </c>
      <c r="K86" s="21" t="s">
        <v>17</v>
      </c>
      <c r="L86" s="21" t="s">
        <v>48</v>
      </c>
      <c r="M86" s="21" t="s">
        <v>27</v>
      </c>
      <c r="N86" s="21" t="s">
        <v>28</v>
      </c>
    </row>
    <row r="87" spans="1:14" x14ac:dyDescent="0.3">
      <c r="A87" s="3"/>
      <c r="B87" s="4" t="s">
        <v>6</v>
      </c>
      <c r="C87" s="4" t="s">
        <v>0</v>
      </c>
      <c r="D87" s="37">
        <v>100000</v>
      </c>
      <c r="E87" s="36">
        <v>100000000</v>
      </c>
      <c r="F87" s="24">
        <f>D87/E87</f>
        <v>1E-3</v>
      </c>
      <c r="G87" s="25">
        <f>E87*($C$83/12)</f>
        <v>100000000</v>
      </c>
      <c r="H87" s="36">
        <v>95000000</v>
      </c>
      <c r="I87" s="25">
        <f>G87-H87</f>
        <v>5000000</v>
      </c>
      <c r="J87" s="26">
        <f t="shared" ref="J87:J95" si="25">F87*I87</f>
        <v>5000</v>
      </c>
      <c r="K87" s="41">
        <f t="shared" ref="K87:K96" si="26">J87/D87</f>
        <v>0.05</v>
      </c>
      <c r="L87" s="25">
        <f>96000000*($C$83/12)</f>
        <v>96000000</v>
      </c>
      <c r="M87" s="25">
        <f>L87-H87</f>
        <v>1000000</v>
      </c>
      <c r="N87" s="41">
        <f>M87/H87</f>
        <v>1.0526315789473684E-2</v>
      </c>
    </row>
    <row r="88" spans="1:14" x14ac:dyDescent="0.3">
      <c r="A88" s="3"/>
      <c r="B88" s="4" t="s">
        <v>7</v>
      </c>
      <c r="C88" s="4" t="s">
        <v>0</v>
      </c>
      <c r="D88" s="37">
        <v>100000</v>
      </c>
      <c r="E88" s="36">
        <v>100000000</v>
      </c>
      <c r="F88" s="24">
        <f t="shared" ref="F88:F95" si="27">D88/E88</f>
        <v>1E-3</v>
      </c>
      <c r="G88" s="25">
        <f t="shared" ref="G88:G95" si="28">E88*($C$83/12)</f>
        <v>100000000</v>
      </c>
      <c r="H88" s="36">
        <v>95000000</v>
      </c>
      <c r="I88" s="25">
        <f t="shared" ref="I88:I95" si="29">G88-H88</f>
        <v>5000000</v>
      </c>
      <c r="J88" s="26">
        <f t="shared" si="25"/>
        <v>5000</v>
      </c>
      <c r="K88" s="41">
        <f t="shared" si="26"/>
        <v>0.05</v>
      </c>
      <c r="L88" s="25">
        <f t="shared" ref="L88:L95" si="30">96000000*($C$83/12)</f>
        <v>96000000</v>
      </c>
      <c r="M88" s="25">
        <f t="shared" ref="M88:M95" si="31">L88-H88</f>
        <v>1000000</v>
      </c>
      <c r="N88" s="41">
        <f t="shared" ref="N88:N95" si="32">M88/H88</f>
        <v>1.0526315789473684E-2</v>
      </c>
    </row>
    <row r="89" spans="1:14" x14ac:dyDescent="0.3">
      <c r="A89" s="3"/>
      <c r="B89" s="4" t="s">
        <v>8</v>
      </c>
      <c r="C89" s="4" t="s">
        <v>16</v>
      </c>
      <c r="D89" s="37">
        <v>100000</v>
      </c>
      <c r="E89" s="36">
        <v>100000000</v>
      </c>
      <c r="F89" s="24">
        <f t="shared" si="27"/>
        <v>1E-3</v>
      </c>
      <c r="G89" s="25">
        <f t="shared" si="28"/>
        <v>100000000</v>
      </c>
      <c r="H89" s="36">
        <v>95000000</v>
      </c>
      <c r="I89" s="25">
        <f t="shared" si="29"/>
        <v>5000000</v>
      </c>
      <c r="J89" s="26">
        <f t="shared" si="25"/>
        <v>5000</v>
      </c>
      <c r="K89" s="41">
        <f t="shared" si="26"/>
        <v>0.05</v>
      </c>
      <c r="L89" s="25">
        <f t="shared" si="30"/>
        <v>96000000</v>
      </c>
      <c r="M89" s="25">
        <f t="shared" si="31"/>
        <v>1000000</v>
      </c>
      <c r="N89" s="41">
        <f t="shared" si="32"/>
        <v>1.0526315789473684E-2</v>
      </c>
    </row>
    <row r="90" spans="1:14" x14ac:dyDescent="0.3">
      <c r="A90" s="3"/>
      <c r="B90" s="4" t="s">
        <v>9</v>
      </c>
      <c r="C90" s="4" t="s">
        <v>16</v>
      </c>
      <c r="D90" s="37">
        <v>100000</v>
      </c>
      <c r="E90" s="36">
        <v>100000000</v>
      </c>
      <c r="F90" s="24">
        <f t="shared" si="27"/>
        <v>1E-3</v>
      </c>
      <c r="G90" s="25">
        <f t="shared" si="28"/>
        <v>100000000</v>
      </c>
      <c r="H90" s="36">
        <v>95000000</v>
      </c>
      <c r="I90" s="25">
        <f t="shared" si="29"/>
        <v>5000000</v>
      </c>
      <c r="J90" s="26">
        <f t="shared" si="25"/>
        <v>5000</v>
      </c>
      <c r="K90" s="41">
        <f t="shared" si="26"/>
        <v>0.05</v>
      </c>
      <c r="L90" s="25">
        <f t="shared" si="30"/>
        <v>96000000</v>
      </c>
      <c r="M90" s="25">
        <f t="shared" si="31"/>
        <v>1000000</v>
      </c>
      <c r="N90" s="41">
        <f t="shared" si="32"/>
        <v>1.0526315789473684E-2</v>
      </c>
    </row>
    <row r="91" spans="1:14" x14ac:dyDescent="0.3">
      <c r="A91" s="3"/>
      <c r="B91" s="4" t="s">
        <v>10</v>
      </c>
      <c r="C91" s="4" t="s">
        <v>16</v>
      </c>
      <c r="D91" s="37">
        <v>100000</v>
      </c>
      <c r="E91" s="36">
        <v>100000000</v>
      </c>
      <c r="F91" s="24">
        <f t="shared" si="27"/>
        <v>1E-3</v>
      </c>
      <c r="G91" s="25">
        <f t="shared" si="28"/>
        <v>100000000</v>
      </c>
      <c r="H91" s="36">
        <v>95000000</v>
      </c>
      <c r="I91" s="25">
        <f t="shared" si="29"/>
        <v>5000000</v>
      </c>
      <c r="J91" s="26">
        <f t="shared" si="25"/>
        <v>5000</v>
      </c>
      <c r="K91" s="41">
        <f t="shared" si="26"/>
        <v>0.05</v>
      </c>
      <c r="L91" s="25">
        <f t="shared" si="30"/>
        <v>96000000</v>
      </c>
      <c r="M91" s="25">
        <f t="shared" si="31"/>
        <v>1000000</v>
      </c>
      <c r="N91" s="41">
        <f t="shared" si="32"/>
        <v>1.0526315789473684E-2</v>
      </c>
    </row>
    <row r="92" spans="1:14" x14ac:dyDescent="0.3">
      <c r="A92" s="3"/>
      <c r="B92" s="4" t="s">
        <v>15</v>
      </c>
      <c r="C92" s="4" t="s">
        <v>16</v>
      </c>
      <c r="D92" s="37">
        <v>100000</v>
      </c>
      <c r="E92" s="36">
        <v>100000000</v>
      </c>
      <c r="F92" s="24">
        <f t="shared" si="27"/>
        <v>1E-3</v>
      </c>
      <c r="G92" s="25">
        <f t="shared" si="28"/>
        <v>100000000</v>
      </c>
      <c r="H92" s="36">
        <v>95000000</v>
      </c>
      <c r="I92" s="25">
        <f t="shared" si="29"/>
        <v>5000000</v>
      </c>
      <c r="J92" s="26">
        <f t="shared" si="25"/>
        <v>5000</v>
      </c>
      <c r="K92" s="41">
        <f t="shared" si="26"/>
        <v>0.05</v>
      </c>
      <c r="L92" s="25">
        <f t="shared" si="30"/>
        <v>96000000</v>
      </c>
      <c r="M92" s="25">
        <f t="shared" si="31"/>
        <v>1000000</v>
      </c>
      <c r="N92" s="41">
        <f t="shared" si="32"/>
        <v>1.0526315789473684E-2</v>
      </c>
    </row>
    <row r="93" spans="1:14" x14ac:dyDescent="0.3">
      <c r="B93" s="4" t="s">
        <v>11</v>
      </c>
      <c r="C93" s="4" t="s">
        <v>0</v>
      </c>
      <c r="D93" s="37">
        <v>100000</v>
      </c>
      <c r="E93" s="36">
        <v>100000000</v>
      </c>
      <c r="F93" s="24">
        <f t="shared" si="27"/>
        <v>1E-3</v>
      </c>
      <c r="G93" s="25">
        <f t="shared" si="28"/>
        <v>100000000</v>
      </c>
      <c r="H93" s="36">
        <v>95000000</v>
      </c>
      <c r="I93" s="25">
        <f t="shared" si="29"/>
        <v>5000000</v>
      </c>
      <c r="J93" s="26">
        <f t="shared" si="25"/>
        <v>5000</v>
      </c>
      <c r="K93" s="41">
        <f t="shared" si="26"/>
        <v>0.05</v>
      </c>
      <c r="L93" s="25">
        <f t="shared" si="30"/>
        <v>96000000</v>
      </c>
      <c r="M93" s="25">
        <f t="shared" si="31"/>
        <v>1000000</v>
      </c>
      <c r="N93" s="41">
        <f t="shared" si="32"/>
        <v>1.0526315789473684E-2</v>
      </c>
    </row>
    <row r="94" spans="1:14" x14ac:dyDescent="0.3">
      <c r="B94" s="4" t="s">
        <v>12</v>
      </c>
      <c r="C94" s="4" t="s">
        <v>16</v>
      </c>
      <c r="D94" s="37">
        <v>100000</v>
      </c>
      <c r="E94" s="36">
        <v>100000000</v>
      </c>
      <c r="F94" s="24">
        <f t="shared" si="27"/>
        <v>1E-3</v>
      </c>
      <c r="G94" s="25">
        <f t="shared" si="28"/>
        <v>100000000</v>
      </c>
      <c r="H94" s="36">
        <v>95000000</v>
      </c>
      <c r="I94" s="25">
        <f t="shared" si="29"/>
        <v>5000000</v>
      </c>
      <c r="J94" s="26">
        <f t="shared" si="25"/>
        <v>5000</v>
      </c>
      <c r="K94" s="41">
        <f t="shared" si="26"/>
        <v>0.05</v>
      </c>
      <c r="L94" s="25">
        <f t="shared" si="30"/>
        <v>96000000</v>
      </c>
      <c r="M94" s="25">
        <f t="shared" si="31"/>
        <v>1000000</v>
      </c>
      <c r="N94" s="41">
        <f t="shared" si="32"/>
        <v>1.0526315789473684E-2</v>
      </c>
    </row>
    <row r="95" spans="1:14" x14ac:dyDescent="0.3">
      <c r="B95" s="4" t="s">
        <v>13</v>
      </c>
      <c r="C95" s="4" t="s">
        <v>16</v>
      </c>
      <c r="D95" s="37">
        <v>100000</v>
      </c>
      <c r="E95" s="36">
        <v>100000000</v>
      </c>
      <c r="F95" s="24">
        <f t="shared" si="27"/>
        <v>1E-3</v>
      </c>
      <c r="G95" s="25">
        <f t="shared" si="28"/>
        <v>100000000</v>
      </c>
      <c r="H95" s="36">
        <v>95000000</v>
      </c>
      <c r="I95" s="25">
        <f t="shared" si="29"/>
        <v>5000000</v>
      </c>
      <c r="J95" s="27">
        <f t="shared" si="25"/>
        <v>5000</v>
      </c>
      <c r="K95" s="42">
        <f t="shared" si="26"/>
        <v>0.05</v>
      </c>
      <c r="L95" s="25">
        <f t="shared" si="30"/>
        <v>96000000</v>
      </c>
      <c r="M95" s="25">
        <f t="shared" si="31"/>
        <v>1000000</v>
      </c>
      <c r="N95" s="42">
        <f t="shared" si="32"/>
        <v>1.0526315789473684E-2</v>
      </c>
    </row>
    <row r="96" spans="1:14" x14ac:dyDescent="0.3">
      <c r="B96" s="22" t="s">
        <v>18</v>
      </c>
      <c r="C96" s="22"/>
      <c r="D96" s="28">
        <f>SUM(D87:D95)</f>
        <v>900000</v>
      </c>
      <c r="E96" s="44"/>
      <c r="F96" s="22"/>
      <c r="G96" s="22"/>
      <c r="H96" s="38"/>
      <c r="I96" s="22"/>
      <c r="J96" s="29">
        <f>SUM(J87:J95)</f>
        <v>45000</v>
      </c>
      <c r="K96" s="43">
        <f t="shared" si="26"/>
        <v>0.05</v>
      </c>
      <c r="L96" s="22"/>
      <c r="M96" s="43"/>
      <c r="N96" s="43"/>
    </row>
    <row r="97" spans="2:14" x14ac:dyDescent="0.3">
      <c r="B97" s="18"/>
      <c r="C97" s="18"/>
      <c r="D97" s="18"/>
      <c r="E97" s="18"/>
      <c r="F97" s="18"/>
      <c r="G97" s="39"/>
      <c r="H97" s="18"/>
      <c r="K97" s="17"/>
      <c r="N97" s="10"/>
    </row>
    <row r="98" spans="2:14" ht="42" x14ac:dyDescent="0.3">
      <c r="B98" s="18" t="s">
        <v>56</v>
      </c>
      <c r="C98" s="18"/>
      <c r="D98" s="18"/>
      <c r="E98" s="18"/>
      <c r="F98" s="18"/>
      <c r="G98" s="39"/>
      <c r="H98" s="18"/>
      <c r="K98" s="17"/>
      <c r="N98" s="10"/>
    </row>
    <row r="99" spans="2:14" ht="14.5" thickBot="1" x14ac:dyDescent="0.35">
      <c r="B99" s="18"/>
      <c r="C99" s="18"/>
      <c r="D99" s="18"/>
      <c r="E99" s="18"/>
      <c r="F99" s="18"/>
      <c r="G99" s="39"/>
      <c r="H99" s="18"/>
      <c r="K99" s="17"/>
      <c r="N99" s="10"/>
    </row>
    <row r="100" spans="2:14" x14ac:dyDescent="0.3">
      <c r="B100" s="46" t="s">
        <v>33</v>
      </c>
      <c r="C100" s="47"/>
      <c r="D100" s="48"/>
      <c r="E100" s="47"/>
      <c r="F100" s="47"/>
      <c r="G100" s="47"/>
      <c r="H100" s="47"/>
      <c r="I100" s="49"/>
      <c r="J100" s="50"/>
    </row>
    <row r="101" spans="2:14" x14ac:dyDescent="0.3">
      <c r="B101" s="51" t="s">
        <v>36</v>
      </c>
      <c r="C101" s="32"/>
      <c r="D101" s="33"/>
      <c r="E101" s="32"/>
      <c r="F101" s="32"/>
      <c r="G101" s="32"/>
      <c r="H101" s="32"/>
      <c r="I101" s="34"/>
      <c r="J101" s="52">
        <f>J96+J78+J60+J42</f>
        <v>162000</v>
      </c>
    </row>
    <row r="102" spans="2:14" x14ac:dyDescent="0.3">
      <c r="B102" s="51" t="s">
        <v>35</v>
      </c>
      <c r="C102" s="32"/>
      <c r="D102" s="33"/>
      <c r="E102" s="32"/>
      <c r="F102" s="32"/>
      <c r="G102" s="32"/>
      <c r="H102" s="32"/>
      <c r="I102" s="34"/>
      <c r="J102" s="57">
        <f>H21</f>
        <v>113000</v>
      </c>
    </row>
    <row r="103" spans="2:14" ht="14.5" thickBot="1" x14ac:dyDescent="0.35">
      <c r="B103" s="53" t="s">
        <v>52</v>
      </c>
      <c r="C103" s="54"/>
      <c r="D103" s="55"/>
      <c r="E103" s="54"/>
      <c r="F103" s="54"/>
      <c r="G103" s="54"/>
      <c r="H103" s="54"/>
      <c r="I103" s="56"/>
      <c r="J103" s="58">
        <f>J101-J102</f>
        <v>49000</v>
      </c>
    </row>
    <row r="104" spans="2:14" x14ac:dyDescent="0.3">
      <c r="B104" s="32"/>
      <c r="C104" s="32"/>
      <c r="D104" s="33"/>
      <c r="E104" s="32"/>
      <c r="F104" s="32"/>
      <c r="G104" s="32"/>
      <c r="H104" s="32"/>
      <c r="I104" s="34"/>
      <c r="J104" s="35"/>
    </row>
    <row r="105" spans="2:14" ht="28" x14ac:dyDescent="0.3">
      <c r="B105" s="45" t="s">
        <v>53</v>
      </c>
      <c r="C105" s="32"/>
      <c r="D105" s="33"/>
      <c r="E105" s="32"/>
      <c r="F105" s="32"/>
      <c r="G105" s="32"/>
      <c r="H105" s="32"/>
      <c r="I105" s="34"/>
      <c r="J105" s="35"/>
    </row>
    <row r="106" spans="2:14" x14ac:dyDescent="0.3">
      <c r="B106" s="32"/>
      <c r="C106" s="32"/>
      <c r="D106" s="33"/>
      <c r="E106" s="32"/>
      <c r="F106" s="32"/>
      <c r="G106" s="32"/>
      <c r="H106" s="32"/>
      <c r="I106" s="34"/>
      <c r="J106" s="35"/>
    </row>
    <row r="107" spans="2:14" x14ac:dyDescent="0.3">
      <c r="B107" s="2" t="s">
        <v>2</v>
      </c>
      <c r="J107" s="15"/>
    </row>
    <row r="108" spans="2:14" x14ac:dyDescent="0.3">
      <c r="B108" s="13"/>
      <c r="C108" s="13"/>
      <c r="D108" s="13"/>
      <c r="E108" s="13"/>
      <c r="F108" s="13"/>
      <c r="G108" s="13"/>
      <c r="H108" s="13"/>
      <c r="J108" s="15"/>
    </row>
    <row r="109" spans="2:14" x14ac:dyDescent="0.3">
      <c r="B109" s="13"/>
      <c r="C109" s="13"/>
      <c r="D109" s="13"/>
      <c r="E109" s="13"/>
      <c r="F109" s="13"/>
      <c r="G109" s="13"/>
      <c r="H109" s="13"/>
      <c r="J109" s="15"/>
    </row>
    <row r="110" spans="2:14" x14ac:dyDescent="0.3">
      <c r="B110" s="13"/>
      <c r="C110" s="13"/>
      <c r="D110" s="13"/>
      <c r="E110" s="13"/>
      <c r="F110" s="13"/>
      <c r="G110" s="13"/>
      <c r="H110" s="13"/>
      <c r="J110" s="15"/>
    </row>
    <row r="111" spans="2:14" x14ac:dyDescent="0.3">
      <c r="B111" s="13"/>
      <c r="C111" s="13"/>
      <c r="D111" s="13"/>
      <c r="E111" s="13"/>
      <c r="F111" s="13"/>
      <c r="G111" s="13"/>
      <c r="H111" s="13"/>
      <c r="J111" s="15"/>
    </row>
    <row r="112" spans="2:14" x14ac:dyDescent="0.3">
      <c r="B112" s="13"/>
      <c r="C112" s="13"/>
      <c r="D112" s="13"/>
      <c r="E112" s="13"/>
      <c r="F112" s="13"/>
      <c r="G112" s="13"/>
      <c r="H112" s="13"/>
    </row>
    <row r="113" spans="2:8" x14ac:dyDescent="0.3">
      <c r="B113" s="13"/>
      <c r="C113" s="13"/>
      <c r="D113" s="13"/>
      <c r="E113" s="13"/>
      <c r="F113" s="13"/>
      <c r="G113" s="13"/>
      <c r="H113" s="13"/>
    </row>
    <row r="114" spans="2:8" x14ac:dyDescent="0.3">
      <c r="B114" s="13"/>
      <c r="C114" s="13"/>
      <c r="D114" s="13"/>
      <c r="E114" s="13"/>
      <c r="F114" s="13"/>
      <c r="G114" s="13"/>
      <c r="H114" s="13"/>
    </row>
    <row r="115" spans="2:8" x14ac:dyDescent="0.3">
      <c r="B115" s="13"/>
      <c r="C115" s="13"/>
      <c r="D115" s="13"/>
      <c r="E115" s="13"/>
      <c r="F115" s="13"/>
      <c r="G115" s="13"/>
      <c r="H115" s="13"/>
    </row>
  </sheetData>
  <sheetProtection algorithmName="SHA-512" hashValue="ymDAOlz36iCFxKFKQ9MGh88JSpo2xiuHnmWKx/HYrg2wgxRCnpd1Lj0+Nd9Opo9kn/g8BsdE1VKMOwMKWSje2w==" saltValue="ItrBXpMo6dVLGXWFfxYGAw==" spinCount="100000" sheet="1" objects="1" scenarios="1"/>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48"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1:Y258"/>
  <sheetViews>
    <sheetView showGridLines="0" zoomScaleNormal="100" workbookViewId="0">
      <selection activeCell="K2" sqref="A2:K254"/>
    </sheetView>
  </sheetViews>
  <sheetFormatPr defaultColWidth="9.1796875" defaultRowHeight="14" x14ac:dyDescent="0.3"/>
  <cols>
    <col min="1" max="1" width="10.1796875" style="70" customWidth="1"/>
    <col min="2" max="2" width="84" style="70" customWidth="1"/>
    <col min="3" max="3" width="13.54296875" style="70" customWidth="1"/>
    <col min="4" max="7" width="23.1796875" style="70" customWidth="1"/>
    <col min="8" max="8" width="22.81640625" style="70" bestFit="1" customWidth="1"/>
    <col min="9" max="9" width="21.453125" style="70" customWidth="1"/>
    <col min="10" max="10" width="22.81640625" style="70" bestFit="1" customWidth="1"/>
    <col min="11" max="11" width="20.1796875" style="70" customWidth="1"/>
    <col min="12" max="12" width="19.1796875" style="70" bestFit="1" customWidth="1"/>
    <col min="13" max="13" width="19.1796875" style="70" customWidth="1"/>
    <col min="14" max="14" width="15" style="70" bestFit="1" customWidth="1"/>
    <col min="15" max="15" width="11.81640625" style="70" customWidth="1"/>
    <col min="16" max="16" width="10.81640625" style="70" customWidth="1"/>
    <col min="17" max="17" width="10.1796875" style="70" customWidth="1"/>
    <col min="18" max="18" width="10.81640625" style="70" customWidth="1"/>
    <col min="19" max="19" width="10.54296875" style="70" customWidth="1"/>
    <col min="20" max="20" width="11" style="70" customWidth="1"/>
    <col min="21" max="21" width="13" style="70" customWidth="1"/>
    <col min="22" max="22" width="10.81640625" style="70" customWidth="1"/>
    <col min="23" max="23" width="11.1796875" style="70" customWidth="1"/>
    <col min="24" max="16384" width="9.1796875" style="70"/>
  </cols>
  <sheetData>
    <row r="11" spans="1:13" x14ac:dyDescent="0.3">
      <c r="A11" s="3"/>
      <c r="B11" s="76"/>
      <c r="C11" s="76"/>
      <c r="D11" s="3"/>
      <c r="E11" s="3"/>
      <c r="F11" s="3"/>
    </row>
    <row r="12" spans="1:13" ht="70" x14ac:dyDescent="0.3">
      <c r="A12" s="86" t="s">
        <v>31</v>
      </c>
      <c r="B12" s="64" t="s">
        <v>41</v>
      </c>
      <c r="C12" s="65"/>
      <c r="D12" s="20" t="s">
        <v>39</v>
      </c>
      <c r="E12" s="20" t="s">
        <v>40</v>
      </c>
      <c r="F12" s="23" t="s">
        <v>51</v>
      </c>
      <c r="G12" s="20" t="s">
        <v>275</v>
      </c>
      <c r="H12" s="20" t="s">
        <v>42</v>
      </c>
      <c r="I12" s="67" t="s">
        <v>44</v>
      </c>
      <c r="J12" s="23" t="s">
        <v>50</v>
      </c>
      <c r="K12" s="20" t="s">
        <v>277</v>
      </c>
    </row>
    <row r="13" spans="1:13" x14ac:dyDescent="0.3">
      <c r="A13" s="3"/>
      <c r="B13" s="30" t="s">
        <v>23</v>
      </c>
      <c r="C13" s="30"/>
      <c r="D13" s="89">
        <v>1358918</v>
      </c>
      <c r="E13" s="89">
        <v>245606</v>
      </c>
      <c r="F13" s="81">
        <f>SUM(D13:E13)</f>
        <v>1604524</v>
      </c>
      <c r="G13" s="90">
        <v>1567659</v>
      </c>
      <c r="H13" s="82">
        <f>F13-G13</f>
        <v>36865</v>
      </c>
      <c r="I13" s="90"/>
      <c r="J13" s="83">
        <f>H13+I13</f>
        <v>36865</v>
      </c>
      <c r="K13" s="60">
        <f>IF(AND(D13&lt;&gt;"",E13&lt;&gt;"",G13&lt;&gt;""),IFERROR(H13/F13,""),"")</f>
        <v>2.2975661317624418E-2</v>
      </c>
      <c r="L13" s="16" t="str">
        <f>IF(LEN(K13) = 0,"",IF(AND(K13&lt;0.1,K13&gt;-0.1),"","Calculated differences of greater than + or - 10% require further analysis"))</f>
        <v/>
      </c>
      <c r="M13" s="16"/>
    </row>
    <row r="14" spans="1:13" x14ac:dyDescent="0.3">
      <c r="A14" s="3"/>
      <c r="B14" s="30" t="s">
        <v>24</v>
      </c>
      <c r="C14" s="30"/>
      <c r="D14" s="89"/>
      <c r="E14" s="89"/>
      <c r="F14" s="81">
        <f>SUM(D14:E14)</f>
        <v>0</v>
      </c>
      <c r="G14" s="90"/>
      <c r="H14" s="82">
        <f>F14-G14</f>
        <v>0</v>
      </c>
      <c r="I14" s="90"/>
      <c r="J14" s="83">
        <f>H14+I14</f>
        <v>0</v>
      </c>
      <c r="K14" s="60" t="str">
        <f>IF(AND(D14&lt;&gt;"",E14&lt;&gt;"",G14&lt;&gt;""),IFERROR(H14/F14,""),"")</f>
        <v/>
      </c>
      <c r="L14" s="16" t="str">
        <f>IF(LEN(K14) = 0,"",IF(AND(K14&lt;0.1,K14&gt;-0.1),"","Calculated differences of greater than + or - 10% require further analysis"))</f>
        <v/>
      </c>
      <c r="M14" s="16"/>
    </row>
    <row r="15" spans="1:13" x14ac:dyDescent="0.3">
      <c r="A15" s="3"/>
      <c r="B15" s="30" t="s">
        <v>37</v>
      </c>
      <c r="C15" s="30"/>
      <c r="D15" s="84">
        <f t="shared" ref="D15:J15" si="0">SUM(D13:D14)</f>
        <v>1358918</v>
      </c>
      <c r="E15" s="84">
        <f t="shared" si="0"/>
        <v>245606</v>
      </c>
      <c r="F15" s="81">
        <f t="shared" si="0"/>
        <v>1604524</v>
      </c>
      <c r="G15" s="84">
        <f t="shared" si="0"/>
        <v>1567659</v>
      </c>
      <c r="H15" s="84">
        <f t="shared" si="0"/>
        <v>36865</v>
      </c>
      <c r="I15" s="85">
        <f t="shared" si="0"/>
        <v>0</v>
      </c>
      <c r="J15" s="83">
        <f t="shared" si="0"/>
        <v>36865</v>
      </c>
      <c r="K15" s="60">
        <f>IFERROR(H15/F15,"")</f>
        <v>2.2975661317624418E-2</v>
      </c>
      <c r="L15" s="16" t="str">
        <f>IF(LEN(K15) = 0,"",IF(AND(K15&lt;0.1,K15&gt;-0.1),"","Calculated differences of greater than + or - 10% require further analysis"))</f>
        <v/>
      </c>
      <c r="M15" s="16"/>
    </row>
    <row r="16" spans="1:13" x14ac:dyDescent="0.3">
      <c r="A16" s="3"/>
      <c r="B16" s="76"/>
      <c r="C16" s="76"/>
      <c r="D16" s="3"/>
      <c r="E16" s="3"/>
      <c r="F16" s="3"/>
    </row>
    <row r="17" spans="1:6" x14ac:dyDescent="0.3">
      <c r="A17" s="3"/>
      <c r="B17" s="31" t="s">
        <v>47</v>
      </c>
      <c r="C17" s="76"/>
      <c r="D17" s="3"/>
      <c r="E17" s="3"/>
      <c r="F17" s="3"/>
    </row>
    <row r="18" spans="1:6" x14ac:dyDescent="0.3">
      <c r="A18" s="3"/>
      <c r="B18" s="76"/>
      <c r="C18" s="76"/>
      <c r="D18" s="3"/>
      <c r="E18" s="3"/>
      <c r="F18" s="3"/>
    </row>
    <row r="19" spans="1:6" ht="22.5" hidden="1" customHeight="1" x14ac:dyDescent="0.35">
      <c r="A19" s="3" t="s">
        <v>29</v>
      </c>
      <c r="B19" s="76" t="s">
        <v>55</v>
      </c>
      <c r="C19"/>
      <c r="D19" s="3"/>
      <c r="E19" s="3"/>
      <c r="F19" s="3"/>
    </row>
    <row r="20" spans="1:6" ht="21.75" hidden="1" customHeight="1" x14ac:dyDescent="0.3">
      <c r="A20" s="3"/>
      <c r="B20" s="76"/>
      <c r="C20" s="76"/>
      <c r="D20" s="3"/>
      <c r="E20" s="3"/>
      <c r="F20" s="3"/>
    </row>
    <row r="21" spans="1:6" ht="21.75" hidden="1" customHeight="1" x14ac:dyDescent="0.3">
      <c r="A21" s="3"/>
      <c r="B21" s="76"/>
      <c r="C21" s="76"/>
      <c r="D21" s="3"/>
      <c r="E21" s="3"/>
      <c r="F21" s="3"/>
    </row>
    <row r="22" spans="1:6" ht="21.75" hidden="1" customHeight="1" x14ac:dyDescent="0.3">
      <c r="A22" s="3"/>
      <c r="B22" s="76"/>
      <c r="C22" s="76"/>
      <c r="D22" s="3"/>
      <c r="E22" s="3"/>
      <c r="F22" s="3"/>
    </row>
    <row r="23" spans="1:6" ht="21" hidden="1" customHeight="1" x14ac:dyDescent="0.3">
      <c r="A23" s="3"/>
      <c r="B23" s="76"/>
      <c r="C23" s="76"/>
      <c r="D23" s="3"/>
      <c r="E23" s="3"/>
      <c r="F23" s="3"/>
    </row>
    <row r="24" spans="1:6" hidden="1" x14ac:dyDescent="0.3">
      <c r="A24" s="3"/>
      <c r="B24" s="76"/>
      <c r="C24" s="76"/>
      <c r="D24" s="3"/>
      <c r="E24" s="3"/>
      <c r="F24" s="3"/>
    </row>
    <row r="25" spans="1:6" ht="23.25" hidden="1" customHeight="1" x14ac:dyDescent="0.3">
      <c r="A25" s="3"/>
      <c r="B25" s="76"/>
      <c r="C25" s="76"/>
      <c r="D25" s="3"/>
      <c r="E25" s="3"/>
      <c r="F25" s="3"/>
    </row>
    <row r="26" spans="1:6" hidden="1" x14ac:dyDescent="0.3">
      <c r="A26" s="3"/>
      <c r="B26" s="76"/>
      <c r="C26" s="76"/>
      <c r="D26" s="3"/>
      <c r="E26" s="3"/>
      <c r="F26" s="3"/>
    </row>
    <row r="27" spans="1:6" hidden="1" x14ac:dyDescent="0.3">
      <c r="A27" s="3"/>
      <c r="B27" s="76"/>
      <c r="C27" s="76"/>
      <c r="D27" s="3"/>
      <c r="E27" s="3"/>
      <c r="F27" s="3"/>
    </row>
    <row r="28" spans="1:6" hidden="1" x14ac:dyDescent="0.3">
      <c r="A28" s="3"/>
      <c r="B28" s="76"/>
      <c r="C28" s="76"/>
      <c r="D28" s="3"/>
      <c r="E28" s="3"/>
      <c r="F28" s="3"/>
    </row>
    <row r="29" spans="1:6" hidden="1" x14ac:dyDescent="0.3">
      <c r="A29" s="3"/>
      <c r="B29" s="76"/>
      <c r="C29" s="76"/>
      <c r="D29" s="3"/>
      <c r="E29" s="3"/>
      <c r="F29" s="3"/>
    </row>
    <row r="30" spans="1:6" x14ac:dyDescent="0.3">
      <c r="A30" s="3"/>
      <c r="B30" s="76"/>
      <c r="C30" s="76"/>
      <c r="D30" s="3"/>
      <c r="E30" s="3"/>
      <c r="F30" s="3"/>
    </row>
    <row r="31" spans="1:6" hidden="1" x14ac:dyDescent="0.3">
      <c r="A31" s="3" t="s">
        <v>30</v>
      </c>
      <c r="B31" s="76"/>
      <c r="C31" s="76"/>
      <c r="D31" s="3"/>
      <c r="E31" s="3"/>
      <c r="F31" s="3"/>
    </row>
    <row r="32" spans="1:6" hidden="1" x14ac:dyDescent="0.3">
      <c r="A32" s="78"/>
      <c r="B32" s="76" t="s">
        <v>267</v>
      </c>
      <c r="C32" s="76"/>
      <c r="D32" s="3"/>
      <c r="E32" s="3"/>
      <c r="F32" s="3"/>
    </row>
    <row r="33" spans="1:22" hidden="1" x14ac:dyDescent="0.3">
      <c r="A33" s="3"/>
      <c r="B33" s="76" t="s">
        <v>22</v>
      </c>
      <c r="C33" s="91"/>
      <c r="D33" s="3"/>
      <c r="E33" s="3"/>
      <c r="F33" s="3"/>
      <c r="G33" s="16"/>
    </row>
    <row r="34" spans="1:22" hidden="1" x14ac:dyDescent="0.3">
      <c r="A34" s="3"/>
      <c r="B34" s="76"/>
      <c r="C34" s="76"/>
      <c r="D34" s="3"/>
      <c r="E34" s="3"/>
      <c r="F34" s="3"/>
      <c r="G34" s="16"/>
    </row>
    <row r="35" spans="1:22" hidden="1" x14ac:dyDescent="0.3">
      <c r="B35" s="7" t="s">
        <v>43</v>
      </c>
      <c r="C35" s="6"/>
      <c r="D35" s="6"/>
      <c r="E35" s="6"/>
      <c r="F35" s="6"/>
      <c r="I35" s="15"/>
      <c r="J35" s="15"/>
      <c r="K35" s="15"/>
      <c r="L35" s="15"/>
      <c r="M35" s="15"/>
      <c r="N35" s="15"/>
      <c r="O35" s="15"/>
      <c r="P35" s="15"/>
      <c r="Q35" s="15"/>
      <c r="R35" s="15"/>
      <c r="S35" s="15"/>
      <c r="T35" s="15"/>
    </row>
    <row r="36" spans="1:22" ht="42" hidden="1" x14ac:dyDescent="0.3">
      <c r="A36" s="3"/>
      <c r="B36" s="19" t="s">
        <v>5</v>
      </c>
      <c r="C36" s="19" t="s">
        <v>14</v>
      </c>
      <c r="D36" s="23" t="s">
        <v>21</v>
      </c>
      <c r="E36" s="20" t="s">
        <v>20</v>
      </c>
      <c r="F36" s="21" t="s">
        <v>19</v>
      </c>
      <c r="G36" s="21" t="s">
        <v>293</v>
      </c>
      <c r="H36" s="21" t="s">
        <v>45</v>
      </c>
      <c r="I36" s="21" t="s">
        <v>32</v>
      </c>
      <c r="J36" s="21" t="s">
        <v>278</v>
      </c>
      <c r="K36" s="21" t="s">
        <v>279</v>
      </c>
      <c r="L36" s="21" t="s">
        <v>269</v>
      </c>
      <c r="M36" s="21" t="s">
        <v>295</v>
      </c>
      <c r="N36" s="21" t="s">
        <v>276</v>
      </c>
      <c r="O36" s="21" t="s">
        <v>28</v>
      </c>
      <c r="P36" s="15"/>
      <c r="Q36" s="15"/>
      <c r="R36" s="15"/>
      <c r="S36" s="15"/>
      <c r="T36" s="15"/>
      <c r="U36" s="15"/>
      <c r="V36" s="15"/>
    </row>
    <row r="37" spans="1:22" hidden="1" x14ac:dyDescent="0.3">
      <c r="A37" s="3"/>
      <c r="B37" s="4" t="s">
        <v>6</v>
      </c>
      <c r="C37" s="92"/>
      <c r="D37" s="93"/>
      <c r="E37" s="94"/>
      <c r="F37" s="87" t="str">
        <f>IFERROR(ROUND(D37/E37,4),"")</f>
        <v/>
      </c>
      <c r="G37" s="25" t="str">
        <f>IF(E37="","",E37)</f>
        <v/>
      </c>
      <c r="H37" s="94"/>
      <c r="I37" s="25" t="str">
        <f>IFERROR(G37-H37,"")</f>
        <v/>
      </c>
      <c r="J37" s="26" t="str">
        <f>IFERROR(F37*I37,"")</f>
        <v/>
      </c>
      <c r="K37" s="41" t="str">
        <f>IFERROR(J37/D37,"")</f>
        <v/>
      </c>
      <c r="L37" s="94"/>
      <c r="M37" s="25" t="str">
        <f>IF(L37="","",L37)</f>
        <v/>
      </c>
      <c r="N37" s="25" t="str">
        <f>IFERROR(M37-H37,"")</f>
        <v/>
      </c>
      <c r="O37" s="41" t="str">
        <f>IFERROR(N37/H37,"")</f>
        <v/>
      </c>
      <c r="P37" s="15"/>
      <c r="Q37" s="15"/>
      <c r="R37" s="15"/>
      <c r="S37" s="15"/>
      <c r="T37" s="15"/>
      <c r="U37" s="15"/>
      <c r="V37" s="15"/>
    </row>
    <row r="38" spans="1:22" hidden="1" x14ac:dyDescent="0.3">
      <c r="A38" s="3"/>
      <c r="B38" s="4" t="s">
        <v>171</v>
      </c>
      <c r="C38" s="92"/>
      <c r="D38" s="93"/>
      <c r="E38" s="94"/>
      <c r="F38" s="87" t="str">
        <f t="shared" ref="F38:F56" si="1">IFERROR(ROUND(D38/E38,4),"")</f>
        <v/>
      </c>
      <c r="G38" s="25" t="str">
        <f t="shared" ref="G38:G56" si="2">IF(E38="","",E38)</f>
        <v/>
      </c>
      <c r="H38" s="94"/>
      <c r="I38" s="25" t="str">
        <f t="shared" ref="I38:I56" si="3">IFERROR(G38-H38,"")</f>
        <v/>
      </c>
      <c r="J38" s="26" t="str">
        <f t="shared" ref="J38:J56" si="4">IFERROR(F38*I38,"")</f>
        <v/>
      </c>
      <c r="K38" s="41" t="str">
        <f t="shared" ref="K38:K56" si="5">IFERROR(J38/D38,"")</f>
        <v/>
      </c>
      <c r="L38" s="94"/>
      <c r="M38" s="25" t="str">
        <f t="shared" ref="M38:M56" si="6">IF(L38="","",L38)</f>
        <v/>
      </c>
      <c r="N38" s="25" t="str">
        <f t="shared" ref="N38:N56" si="7">IFERROR(M38-H38,"")</f>
        <v/>
      </c>
      <c r="O38" s="41" t="str">
        <f t="shared" ref="O38:O56" si="8">IFERROR(N38/H38,"")</f>
        <v/>
      </c>
      <c r="P38" s="15"/>
      <c r="Q38" s="15"/>
      <c r="R38" s="15"/>
      <c r="S38" s="15"/>
      <c r="T38" s="15"/>
      <c r="U38" s="15"/>
      <c r="V38" s="15"/>
    </row>
    <row r="39" spans="1:22" hidden="1" x14ac:dyDescent="0.3">
      <c r="A39" s="3"/>
      <c r="B39" s="4" t="s">
        <v>188</v>
      </c>
      <c r="C39" s="92"/>
      <c r="D39" s="93"/>
      <c r="E39" s="94"/>
      <c r="F39" s="87" t="str">
        <f t="shared" si="1"/>
        <v/>
      </c>
      <c r="G39" s="25" t="str">
        <f t="shared" si="2"/>
        <v/>
      </c>
      <c r="H39" s="94"/>
      <c r="I39" s="25" t="str">
        <f t="shared" si="3"/>
        <v/>
      </c>
      <c r="J39" s="26" t="str">
        <f t="shared" si="4"/>
        <v/>
      </c>
      <c r="K39" s="41" t="str">
        <f t="shared" si="5"/>
        <v/>
      </c>
      <c r="L39" s="94"/>
      <c r="M39" s="25" t="str">
        <f t="shared" si="6"/>
        <v/>
      </c>
      <c r="N39" s="25" t="str">
        <f t="shared" si="7"/>
        <v/>
      </c>
      <c r="O39" s="41" t="str">
        <f t="shared" si="8"/>
        <v/>
      </c>
      <c r="P39" s="15"/>
      <c r="Q39" s="15"/>
      <c r="R39" s="15"/>
      <c r="S39" s="15"/>
      <c r="T39" s="15"/>
      <c r="U39" s="15"/>
      <c r="V39" s="15"/>
    </row>
    <row r="40" spans="1:22" hidden="1" x14ac:dyDescent="0.3">
      <c r="A40" s="3"/>
      <c r="B40" s="4" t="s">
        <v>11</v>
      </c>
      <c r="C40" s="92"/>
      <c r="D40" s="93"/>
      <c r="E40" s="94"/>
      <c r="F40" s="87" t="str">
        <f t="shared" si="1"/>
        <v/>
      </c>
      <c r="G40" s="25" t="str">
        <f t="shared" si="2"/>
        <v/>
      </c>
      <c r="H40" s="94"/>
      <c r="I40" s="25" t="str">
        <f t="shared" si="3"/>
        <v/>
      </c>
      <c r="J40" s="26" t="str">
        <f t="shared" si="4"/>
        <v/>
      </c>
      <c r="K40" s="41" t="str">
        <f t="shared" si="5"/>
        <v/>
      </c>
      <c r="L40" s="94"/>
      <c r="M40" s="25" t="str">
        <f t="shared" si="6"/>
        <v/>
      </c>
      <c r="N40" s="25" t="str">
        <f t="shared" si="7"/>
        <v/>
      </c>
      <c r="O40" s="41" t="str">
        <f t="shared" si="8"/>
        <v/>
      </c>
      <c r="P40" s="15"/>
      <c r="Q40" s="15"/>
      <c r="R40" s="15"/>
      <c r="S40" s="15"/>
      <c r="T40" s="15"/>
      <c r="U40" s="15"/>
      <c r="V40" s="15"/>
    </row>
    <row r="41" spans="1:22" hidden="1" x14ac:dyDescent="0.3">
      <c r="A41" s="3"/>
      <c r="B41" s="4" t="s">
        <v>12</v>
      </c>
      <c r="C41" s="92"/>
      <c r="D41" s="93"/>
      <c r="E41" s="94"/>
      <c r="F41" s="87" t="str">
        <f t="shared" si="1"/>
        <v/>
      </c>
      <c r="G41" s="25" t="str">
        <f t="shared" si="2"/>
        <v/>
      </c>
      <c r="H41" s="94"/>
      <c r="I41" s="25" t="str">
        <f t="shared" si="3"/>
        <v/>
      </c>
      <c r="J41" s="26" t="str">
        <f t="shared" si="4"/>
        <v/>
      </c>
      <c r="K41" s="41" t="str">
        <f t="shared" si="5"/>
        <v/>
      </c>
      <c r="L41" s="94"/>
      <c r="M41" s="25" t="str">
        <f t="shared" si="6"/>
        <v/>
      </c>
      <c r="N41" s="25" t="str">
        <f t="shared" si="7"/>
        <v/>
      </c>
      <c r="O41" s="41" t="str">
        <f t="shared" si="8"/>
        <v/>
      </c>
      <c r="P41" s="15"/>
      <c r="Q41" s="15"/>
      <c r="R41" s="15"/>
      <c r="S41" s="15"/>
      <c r="T41" s="15"/>
      <c r="U41" s="15"/>
      <c r="V41" s="15"/>
    </row>
    <row r="42" spans="1:22" hidden="1" x14ac:dyDescent="0.3">
      <c r="A42" s="3"/>
      <c r="B42" s="4" t="s">
        <v>13</v>
      </c>
      <c r="C42" s="92"/>
      <c r="D42" s="93"/>
      <c r="E42" s="94"/>
      <c r="F42" s="87" t="str">
        <f t="shared" si="1"/>
        <v/>
      </c>
      <c r="G42" s="25" t="str">
        <f t="shared" si="2"/>
        <v/>
      </c>
      <c r="H42" s="94"/>
      <c r="I42" s="25" t="str">
        <f t="shared" si="3"/>
        <v/>
      </c>
      <c r="J42" s="26" t="str">
        <f t="shared" si="4"/>
        <v/>
      </c>
      <c r="K42" s="41" t="str">
        <f t="shared" si="5"/>
        <v/>
      </c>
      <c r="L42" s="94"/>
      <c r="M42" s="25" t="str">
        <f t="shared" si="6"/>
        <v/>
      </c>
      <c r="N42" s="25" t="str">
        <f t="shared" si="7"/>
        <v/>
      </c>
      <c r="O42" s="41" t="str">
        <f t="shared" si="8"/>
        <v/>
      </c>
      <c r="P42" s="15"/>
      <c r="Q42" s="15"/>
      <c r="R42" s="15"/>
      <c r="S42" s="15"/>
      <c r="T42" s="15"/>
      <c r="U42" s="15"/>
      <c r="V42" s="15"/>
    </row>
    <row r="43" spans="1:22" hidden="1" x14ac:dyDescent="0.3">
      <c r="B43" s="4" t="s">
        <v>177</v>
      </c>
      <c r="C43" s="92"/>
      <c r="D43" s="93"/>
      <c r="E43" s="94"/>
      <c r="F43" s="87" t="str">
        <f t="shared" si="1"/>
        <v/>
      </c>
      <c r="G43" s="25" t="str">
        <f t="shared" si="2"/>
        <v/>
      </c>
      <c r="H43" s="94"/>
      <c r="I43" s="25" t="str">
        <f t="shared" si="3"/>
        <v/>
      </c>
      <c r="J43" s="26" t="str">
        <f t="shared" si="4"/>
        <v/>
      </c>
      <c r="K43" s="41" t="str">
        <f t="shared" si="5"/>
        <v/>
      </c>
      <c r="L43" s="94"/>
      <c r="M43" s="25" t="str">
        <f t="shared" si="6"/>
        <v/>
      </c>
      <c r="N43" s="25" t="str">
        <f t="shared" si="7"/>
        <v/>
      </c>
      <c r="O43" s="41" t="str">
        <f t="shared" si="8"/>
        <v/>
      </c>
    </row>
    <row r="44" spans="1:22" hidden="1" x14ac:dyDescent="0.3">
      <c r="B44" s="4"/>
      <c r="C44" s="92"/>
      <c r="D44" s="93"/>
      <c r="E44" s="94"/>
      <c r="F44" s="87" t="str">
        <f t="shared" si="1"/>
        <v/>
      </c>
      <c r="G44" s="25" t="str">
        <f t="shared" si="2"/>
        <v/>
      </c>
      <c r="H44" s="94"/>
      <c r="I44" s="25" t="str">
        <f t="shared" si="3"/>
        <v/>
      </c>
      <c r="J44" s="26" t="str">
        <f t="shared" si="4"/>
        <v/>
      </c>
      <c r="K44" s="41" t="str">
        <f t="shared" si="5"/>
        <v/>
      </c>
      <c r="L44" s="94"/>
      <c r="M44" s="25" t="str">
        <f t="shared" si="6"/>
        <v/>
      </c>
      <c r="N44" s="25" t="str">
        <f t="shared" si="7"/>
        <v/>
      </c>
      <c r="O44" s="41" t="str">
        <f t="shared" si="8"/>
        <v/>
      </c>
    </row>
    <row r="45" spans="1:22" ht="17.25" hidden="1" customHeight="1" x14ac:dyDescent="0.3">
      <c r="B45" s="4"/>
      <c r="C45" s="92"/>
      <c r="D45" s="93"/>
      <c r="E45" s="94"/>
      <c r="F45" s="87" t="str">
        <f t="shared" si="1"/>
        <v/>
      </c>
      <c r="G45" s="25" t="str">
        <f t="shared" si="2"/>
        <v/>
      </c>
      <c r="H45" s="94"/>
      <c r="I45" s="25" t="str">
        <f t="shared" si="3"/>
        <v/>
      </c>
      <c r="J45" s="26" t="str">
        <f t="shared" si="4"/>
        <v/>
      </c>
      <c r="K45" s="41" t="str">
        <f t="shared" si="5"/>
        <v/>
      </c>
      <c r="L45" s="94"/>
      <c r="M45" s="25" t="str">
        <f t="shared" si="6"/>
        <v/>
      </c>
      <c r="N45" s="25" t="str">
        <f t="shared" si="7"/>
        <v/>
      </c>
      <c r="O45" s="41" t="str">
        <f t="shared" si="8"/>
        <v/>
      </c>
    </row>
    <row r="46" spans="1:22" ht="17.25" hidden="1" customHeight="1" x14ac:dyDescent="0.3">
      <c r="B46" s="4"/>
      <c r="C46" s="92"/>
      <c r="D46" s="93"/>
      <c r="E46" s="94"/>
      <c r="F46" s="87" t="str">
        <f t="shared" si="1"/>
        <v/>
      </c>
      <c r="G46" s="25" t="str">
        <f t="shared" si="2"/>
        <v/>
      </c>
      <c r="H46" s="94"/>
      <c r="I46" s="25" t="str">
        <f t="shared" si="3"/>
        <v/>
      </c>
      <c r="J46" s="26" t="str">
        <f t="shared" si="4"/>
        <v/>
      </c>
      <c r="K46" s="41" t="str">
        <f t="shared" si="5"/>
        <v/>
      </c>
      <c r="L46" s="94"/>
      <c r="M46" s="25" t="str">
        <f t="shared" si="6"/>
        <v/>
      </c>
      <c r="N46" s="25" t="str">
        <f t="shared" si="7"/>
        <v/>
      </c>
      <c r="O46" s="41" t="str">
        <f t="shared" si="8"/>
        <v/>
      </c>
    </row>
    <row r="47" spans="1:22" ht="17.25" hidden="1" customHeight="1" x14ac:dyDescent="0.3">
      <c r="B47" s="4"/>
      <c r="C47" s="92"/>
      <c r="D47" s="93"/>
      <c r="E47" s="94"/>
      <c r="F47" s="87" t="str">
        <f t="shared" si="1"/>
        <v/>
      </c>
      <c r="G47" s="25" t="str">
        <f t="shared" si="2"/>
        <v/>
      </c>
      <c r="H47" s="94"/>
      <c r="I47" s="25" t="str">
        <f t="shared" si="3"/>
        <v/>
      </c>
      <c r="J47" s="26" t="str">
        <f t="shared" si="4"/>
        <v/>
      </c>
      <c r="K47" s="41" t="str">
        <f t="shared" si="5"/>
        <v/>
      </c>
      <c r="L47" s="94"/>
      <c r="M47" s="25" t="str">
        <f t="shared" si="6"/>
        <v/>
      </c>
      <c r="N47" s="25" t="str">
        <f t="shared" si="7"/>
        <v/>
      </c>
      <c r="O47" s="41" t="str">
        <f t="shared" si="8"/>
        <v/>
      </c>
    </row>
    <row r="48" spans="1:22" ht="17.25" hidden="1" customHeight="1" x14ac:dyDescent="0.3">
      <c r="B48" s="4"/>
      <c r="C48" s="92"/>
      <c r="D48" s="93"/>
      <c r="E48" s="94"/>
      <c r="F48" s="87" t="str">
        <f t="shared" si="1"/>
        <v/>
      </c>
      <c r="G48" s="25" t="str">
        <f t="shared" si="2"/>
        <v/>
      </c>
      <c r="H48" s="94"/>
      <c r="I48" s="25" t="str">
        <f t="shared" si="3"/>
        <v/>
      </c>
      <c r="J48" s="26" t="str">
        <f t="shared" si="4"/>
        <v/>
      </c>
      <c r="K48" s="41" t="str">
        <f t="shared" si="5"/>
        <v/>
      </c>
      <c r="L48" s="94"/>
      <c r="M48" s="25" t="str">
        <f t="shared" si="6"/>
        <v/>
      </c>
      <c r="N48" s="25" t="str">
        <f t="shared" si="7"/>
        <v/>
      </c>
      <c r="O48" s="41" t="str">
        <f t="shared" si="8"/>
        <v/>
      </c>
    </row>
    <row r="49" spans="1:25" ht="17.25" hidden="1" customHeight="1" x14ac:dyDescent="0.3">
      <c r="B49" s="4"/>
      <c r="C49" s="92"/>
      <c r="D49" s="93"/>
      <c r="E49" s="94"/>
      <c r="F49" s="87" t="str">
        <f t="shared" si="1"/>
        <v/>
      </c>
      <c r="G49" s="25" t="str">
        <f t="shared" si="2"/>
        <v/>
      </c>
      <c r="H49" s="94"/>
      <c r="I49" s="25" t="str">
        <f t="shared" si="3"/>
        <v/>
      </c>
      <c r="J49" s="26" t="str">
        <f t="shared" si="4"/>
        <v/>
      </c>
      <c r="K49" s="41" t="str">
        <f t="shared" si="5"/>
        <v/>
      </c>
      <c r="L49" s="94"/>
      <c r="M49" s="25" t="str">
        <f t="shared" si="6"/>
        <v/>
      </c>
      <c r="N49" s="25" t="str">
        <f t="shared" si="7"/>
        <v/>
      </c>
      <c r="O49" s="41" t="str">
        <f t="shared" si="8"/>
        <v/>
      </c>
    </row>
    <row r="50" spans="1:25" ht="17.25" hidden="1" customHeight="1" x14ac:dyDescent="0.3">
      <c r="B50" s="4"/>
      <c r="C50" s="92"/>
      <c r="D50" s="93"/>
      <c r="E50" s="94"/>
      <c r="F50" s="87" t="str">
        <f t="shared" si="1"/>
        <v/>
      </c>
      <c r="G50" s="25" t="str">
        <f t="shared" si="2"/>
        <v/>
      </c>
      <c r="H50" s="94"/>
      <c r="I50" s="25" t="str">
        <f t="shared" si="3"/>
        <v/>
      </c>
      <c r="J50" s="26" t="str">
        <f t="shared" si="4"/>
        <v/>
      </c>
      <c r="K50" s="41" t="str">
        <f t="shared" si="5"/>
        <v/>
      </c>
      <c r="L50" s="94"/>
      <c r="M50" s="25" t="str">
        <f t="shared" si="6"/>
        <v/>
      </c>
      <c r="N50" s="25" t="str">
        <f t="shared" si="7"/>
        <v/>
      </c>
      <c r="O50" s="41" t="str">
        <f t="shared" si="8"/>
        <v/>
      </c>
    </row>
    <row r="51" spans="1:25" ht="17.25" hidden="1" customHeight="1" x14ac:dyDescent="0.3">
      <c r="B51" s="4"/>
      <c r="C51" s="92"/>
      <c r="D51" s="93"/>
      <c r="E51" s="94"/>
      <c r="F51" s="87" t="str">
        <f t="shared" si="1"/>
        <v/>
      </c>
      <c r="G51" s="25" t="str">
        <f t="shared" si="2"/>
        <v/>
      </c>
      <c r="H51" s="94"/>
      <c r="I51" s="25" t="str">
        <f t="shared" si="3"/>
        <v/>
      </c>
      <c r="J51" s="26" t="str">
        <f t="shared" si="4"/>
        <v/>
      </c>
      <c r="K51" s="41" t="str">
        <f t="shared" si="5"/>
        <v/>
      </c>
      <c r="L51" s="94"/>
      <c r="M51" s="25" t="str">
        <f t="shared" si="6"/>
        <v/>
      </c>
      <c r="N51" s="25" t="str">
        <f t="shared" si="7"/>
        <v/>
      </c>
      <c r="O51" s="41" t="str">
        <f t="shared" si="8"/>
        <v/>
      </c>
    </row>
    <row r="52" spans="1:25" ht="17.25" hidden="1" customHeight="1" x14ac:dyDescent="0.3">
      <c r="B52" s="4"/>
      <c r="C52" s="92"/>
      <c r="D52" s="93"/>
      <c r="E52" s="94"/>
      <c r="F52" s="87" t="str">
        <f t="shared" si="1"/>
        <v/>
      </c>
      <c r="G52" s="25" t="str">
        <f t="shared" si="2"/>
        <v/>
      </c>
      <c r="H52" s="94"/>
      <c r="I52" s="25" t="str">
        <f t="shared" si="3"/>
        <v/>
      </c>
      <c r="J52" s="26" t="str">
        <f t="shared" si="4"/>
        <v/>
      </c>
      <c r="K52" s="41" t="str">
        <f t="shared" si="5"/>
        <v/>
      </c>
      <c r="L52" s="94"/>
      <c r="M52" s="25" t="str">
        <f t="shared" si="6"/>
        <v/>
      </c>
      <c r="N52" s="25" t="str">
        <f t="shared" si="7"/>
        <v/>
      </c>
      <c r="O52" s="41" t="str">
        <f t="shared" si="8"/>
        <v/>
      </c>
    </row>
    <row r="53" spans="1:25" ht="17.25" hidden="1" customHeight="1" x14ac:dyDescent="0.3">
      <c r="B53" s="4"/>
      <c r="C53" s="92"/>
      <c r="D53" s="93"/>
      <c r="E53" s="94"/>
      <c r="F53" s="87" t="str">
        <f t="shared" si="1"/>
        <v/>
      </c>
      <c r="G53" s="25" t="str">
        <f t="shared" si="2"/>
        <v/>
      </c>
      <c r="H53" s="94"/>
      <c r="I53" s="25" t="str">
        <f t="shared" si="3"/>
        <v/>
      </c>
      <c r="J53" s="26" t="str">
        <f t="shared" si="4"/>
        <v/>
      </c>
      <c r="K53" s="41" t="str">
        <f t="shared" si="5"/>
        <v/>
      </c>
      <c r="L53" s="94"/>
      <c r="M53" s="25" t="str">
        <f t="shared" si="6"/>
        <v/>
      </c>
      <c r="N53" s="25" t="str">
        <f t="shared" si="7"/>
        <v/>
      </c>
      <c r="O53" s="41" t="str">
        <f t="shared" si="8"/>
        <v/>
      </c>
    </row>
    <row r="54" spans="1:25" ht="17.25" hidden="1" customHeight="1" x14ac:dyDescent="0.3">
      <c r="B54" s="4"/>
      <c r="C54" s="92"/>
      <c r="D54" s="93"/>
      <c r="E54" s="94"/>
      <c r="F54" s="87" t="str">
        <f t="shared" si="1"/>
        <v/>
      </c>
      <c r="G54" s="25" t="str">
        <f t="shared" si="2"/>
        <v/>
      </c>
      <c r="H54" s="94"/>
      <c r="I54" s="25" t="str">
        <f t="shared" si="3"/>
        <v/>
      </c>
      <c r="J54" s="26" t="str">
        <f t="shared" si="4"/>
        <v/>
      </c>
      <c r="K54" s="41" t="str">
        <f t="shared" si="5"/>
        <v/>
      </c>
      <c r="L54" s="94"/>
      <c r="M54" s="25" t="str">
        <f t="shared" si="6"/>
        <v/>
      </c>
      <c r="N54" s="25" t="str">
        <f t="shared" si="7"/>
        <v/>
      </c>
      <c r="O54" s="41" t="str">
        <f t="shared" si="8"/>
        <v/>
      </c>
    </row>
    <row r="55" spans="1:25" ht="17.25" hidden="1" customHeight="1" x14ac:dyDescent="0.3">
      <c r="B55" s="4"/>
      <c r="C55" s="92"/>
      <c r="D55" s="93"/>
      <c r="E55" s="94"/>
      <c r="F55" s="87" t="str">
        <f t="shared" si="1"/>
        <v/>
      </c>
      <c r="G55" s="25" t="str">
        <f t="shared" si="2"/>
        <v/>
      </c>
      <c r="H55" s="94"/>
      <c r="I55" s="25" t="str">
        <f t="shared" si="3"/>
        <v/>
      </c>
      <c r="J55" s="26" t="str">
        <f t="shared" si="4"/>
        <v/>
      </c>
      <c r="K55" s="41" t="str">
        <f t="shared" si="5"/>
        <v/>
      </c>
      <c r="L55" s="94"/>
      <c r="M55" s="25" t="str">
        <f t="shared" si="6"/>
        <v/>
      </c>
      <c r="N55" s="25" t="str">
        <f t="shared" si="7"/>
        <v/>
      </c>
      <c r="O55" s="41" t="str">
        <f t="shared" si="8"/>
        <v/>
      </c>
    </row>
    <row r="56" spans="1:25" ht="17.25" hidden="1" customHeight="1" x14ac:dyDescent="0.3">
      <c r="B56" s="4"/>
      <c r="C56" s="92"/>
      <c r="D56" s="93"/>
      <c r="E56" s="94"/>
      <c r="F56" s="87" t="str">
        <f t="shared" si="1"/>
        <v/>
      </c>
      <c r="G56" s="25" t="str">
        <f t="shared" si="2"/>
        <v/>
      </c>
      <c r="H56" s="94"/>
      <c r="I56" s="25" t="str">
        <f t="shared" si="3"/>
        <v/>
      </c>
      <c r="J56" s="26" t="str">
        <f t="shared" si="4"/>
        <v/>
      </c>
      <c r="K56" s="41" t="str">
        <f t="shared" si="5"/>
        <v/>
      </c>
      <c r="L56" s="94"/>
      <c r="M56" s="25" t="str">
        <f t="shared" si="6"/>
        <v/>
      </c>
      <c r="N56" s="25" t="str">
        <f t="shared" si="7"/>
        <v/>
      </c>
      <c r="O56" s="41" t="str">
        <f t="shared" si="8"/>
        <v/>
      </c>
    </row>
    <row r="57" spans="1:25" hidden="1" x14ac:dyDescent="0.3">
      <c r="B57" s="22" t="s">
        <v>18</v>
      </c>
      <c r="C57" s="22"/>
      <c r="D57" s="28">
        <f>IFERROR(SUM(D37:D56),"")</f>
        <v>0</v>
      </c>
      <c r="E57" s="44"/>
      <c r="F57" s="88"/>
      <c r="G57" s="22"/>
      <c r="H57" s="38"/>
      <c r="I57" s="22"/>
      <c r="J57" s="29">
        <f>SUM(J37:J56)</f>
        <v>0</v>
      </c>
      <c r="K57" s="43" t="str">
        <f>IFERROR(J57/D57,"")</f>
        <v/>
      </c>
      <c r="L57" s="22"/>
      <c r="M57" s="22"/>
      <c r="N57" s="43"/>
      <c r="O57" s="43"/>
      <c r="P57" s="72"/>
      <c r="Q57" s="11"/>
      <c r="R57" s="11"/>
      <c r="S57" s="11"/>
      <c r="T57" s="11"/>
      <c r="U57" s="11"/>
      <c r="V57" s="11"/>
      <c r="W57" s="11"/>
      <c r="X57" s="11"/>
      <c r="Y57" s="11"/>
    </row>
    <row r="58" spans="1:25" hidden="1" x14ac:dyDescent="0.3">
      <c r="B58" s="74"/>
      <c r="C58" s="74"/>
      <c r="D58" s="74"/>
      <c r="E58" s="74"/>
      <c r="F58" s="74"/>
      <c r="G58" s="75"/>
      <c r="H58" s="74"/>
      <c r="K58" s="73"/>
      <c r="O58" s="72"/>
      <c r="P58" s="11"/>
      <c r="Q58" s="11"/>
      <c r="R58" s="11"/>
      <c r="S58" s="11"/>
      <c r="T58" s="11"/>
      <c r="U58" s="11"/>
      <c r="V58" s="11"/>
      <c r="W58" s="11"/>
      <c r="X58" s="11"/>
    </row>
    <row r="59" spans="1:25" ht="63.75" hidden="1" customHeight="1" x14ac:dyDescent="0.3">
      <c r="B59" s="110" t="s">
        <v>294</v>
      </c>
      <c r="C59" s="110"/>
      <c r="D59" s="110"/>
      <c r="E59" s="110"/>
      <c r="F59" s="110"/>
      <c r="G59" s="110"/>
      <c r="H59" s="110"/>
      <c r="K59" s="73"/>
      <c r="O59" s="72"/>
      <c r="P59" s="11"/>
      <c r="Q59" s="11"/>
      <c r="R59" s="11"/>
      <c r="S59" s="11"/>
      <c r="T59" s="11"/>
      <c r="U59" s="11"/>
      <c r="V59" s="11"/>
      <c r="W59" s="11"/>
      <c r="X59" s="11"/>
    </row>
    <row r="60" spans="1:25" x14ac:dyDescent="0.3">
      <c r="B60" s="74"/>
      <c r="C60" s="74"/>
      <c r="D60" s="74"/>
      <c r="E60" s="74"/>
      <c r="F60" s="74"/>
      <c r="G60" s="75"/>
      <c r="H60" s="74"/>
      <c r="K60" s="73"/>
      <c r="O60" s="72"/>
      <c r="P60" s="11"/>
      <c r="Q60" s="11"/>
      <c r="R60" s="11"/>
      <c r="S60" s="11"/>
      <c r="T60" s="11"/>
      <c r="U60" s="11"/>
      <c r="V60" s="11"/>
      <c r="W60" s="11"/>
      <c r="X60" s="11"/>
    </row>
    <row r="61" spans="1:25" hidden="1" x14ac:dyDescent="0.3">
      <c r="A61" s="79"/>
      <c r="B61" s="76" t="s">
        <v>268</v>
      </c>
      <c r="C61" s="74"/>
      <c r="D61" s="74"/>
      <c r="E61" s="74"/>
      <c r="F61" s="74"/>
      <c r="G61" s="75"/>
      <c r="H61" s="74"/>
      <c r="K61" s="73"/>
      <c r="O61" s="72"/>
      <c r="P61" s="11"/>
      <c r="Q61" s="11"/>
      <c r="R61" s="11"/>
      <c r="S61" s="11"/>
      <c r="T61" s="11"/>
      <c r="U61" s="11"/>
      <c r="V61" s="11"/>
      <c r="W61" s="11"/>
      <c r="X61" s="11"/>
    </row>
    <row r="62" spans="1:25" hidden="1" x14ac:dyDescent="0.3">
      <c r="A62" s="3"/>
      <c r="B62" s="76" t="s">
        <v>22</v>
      </c>
      <c r="C62" s="91"/>
      <c r="D62" s="3"/>
      <c r="E62" s="3"/>
      <c r="F62" s="3"/>
    </row>
    <row r="63" spans="1:25" hidden="1" x14ac:dyDescent="0.3">
      <c r="A63" s="3"/>
      <c r="B63" s="76"/>
      <c r="C63" s="76"/>
      <c r="D63" s="3"/>
      <c r="E63" s="3"/>
      <c r="F63" s="3"/>
    </row>
    <row r="64" spans="1:25" hidden="1" x14ac:dyDescent="0.3">
      <c r="B64" s="7" t="s">
        <v>43</v>
      </c>
      <c r="C64" s="6"/>
      <c r="D64" s="6"/>
      <c r="E64" s="6"/>
      <c r="F64" s="6"/>
      <c r="I64" s="15"/>
      <c r="J64" s="15"/>
      <c r="K64" s="15"/>
      <c r="L64" s="15"/>
      <c r="M64" s="15"/>
      <c r="N64" s="15"/>
      <c r="O64" s="15"/>
      <c r="P64" s="11"/>
      <c r="Q64" s="11"/>
      <c r="R64" s="11"/>
      <c r="S64" s="11"/>
      <c r="T64" s="11"/>
      <c r="U64" s="11"/>
      <c r="V64" s="11"/>
      <c r="W64" s="11"/>
      <c r="X64" s="11"/>
    </row>
    <row r="65" spans="1:25" ht="42" hidden="1" x14ac:dyDescent="0.3">
      <c r="A65" s="3"/>
      <c r="B65" s="19" t="s">
        <v>5</v>
      </c>
      <c r="C65" s="19" t="s">
        <v>14</v>
      </c>
      <c r="D65" s="23" t="s">
        <v>21</v>
      </c>
      <c r="E65" s="20" t="s">
        <v>20</v>
      </c>
      <c r="F65" s="21" t="s">
        <v>19</v>
      </c>
      <c r="G65" s="21" t="s">
        <v>293</v>
      </c>
      <c r="H65" s="21" t="s">
        <v>45</v>
      </c>
      <c r="I65" s="21" t="s">
        <v>32</v>
      </c>
      <c r="J65" s="21" t="s">
        <v>278</v>
      </c>
      <c r="K65" s="21" t="s">
        <v>279</v>
      </c>
      <c r="L65" s="21" t="s">
        <v>269</v>
      </c>
      <c r="M65" s="21" t="s">
        <v>295</v>
      </c>
      <c r="N65" s="21" t="s">
        <v>276</v>
      </c>
      <c r="O65" s="21" t="s">
        <v>28</v>
      </c>
      <c r="P65" s="72"/>
      <c r="Q65" s="72"/>
      <c r="R65" s="72"/>
      <c r="S65" s="72"/>
      <c r="T65" s="72"/>
      <c r="U65" s="72"/>
      <c r="V65" s="72"/>
      <c r="W65" s="72"/>
      <c r="X65" s="72"/>
    </row>
    <row r="66" spans="1:25" hidden="1" x14ac:dyDescent="0.3">
      <c r="A66" s="3"/>
      <c r="B66" s="4" t="s">
        <v>6</v>
      </c>
      <c r="C66" s="92"/>
      <c r="D66" s="93"/>
      <c r="E66" s="94"/>
      <c r="F66" s="87" t="str">
        <f>IFERROR(ROUND(D66/E66,4),"")</f>
        <v/>
      </c>
      <c r="G66" s="25" t="str">
        <f>IF(E66="","",E66)</f>
        <v/>
      </c>
      <c r="H66" s="94"/>
      <c r="I66" s="25" t="str">
        <f>IFERROR(G66-H66,"")</f>
        <v/>
      </c>
      <c r="J66" s="26" t="str">
        <f>IFERROR(F66*I66,"")</f>
        <v/>
      </c>
      <c r="K66" s="41" t="str">
        <f>IFERROR(J66/D66,"")</f>
        <v/>
      </c>
      <c r="L66" s="94"/>
      <c r="M66" s="25" t="str">
        <f>IF(L66="","",L66)</f>
        <v/>
      </c>
      <c r="N66" s="25" t="str">
        <f>IFERROR(M66-H66,"")</f>
        <v/>
      </c>
      <c r="O66" s="41" t="str">
        <f>IFERROR(N66/H66,"")</f>
        <v/>
      </c>
      <c r="P66" s="72"/>
      <c r="Q66" s="72"/>
      <c r="R66" s="72"/>
      <c r="S66" s="72"/>
      <c r="T66" s="72"/>
      <c r="U66" s="72"/>
      <c r="V66" s="72"/>
      <c r="W66" s="72"/>
      <c r="X66" s="72"/>
      <c r="Y66" s="72"/>
    </row>
    <row r="67" spans="1:25" hidden="1" x14ac:dyDescent="0.3">
      <c r="A67" s="3"/>
      <c r="B67" s="4" t="s">
        <v>171</v>
      </c>
      <c r="C67" s="92"/>
      <c r="D67" s="93"/>
      <c r="E67" s="94"/>
      <c r="F67" s="87" t="str">
        <f t="shared" ref="F67:F85" si="9">IFERROR(ROUND(D67/E67,4),"")</f>
        <v/>
      </c>
      <c r="G67" s="25" t="str">
        <f t="shared" ref="G67:G85" si="10">IF(E67="","",E67)</f>
        <v/>
      </c>
      <c r="H67" s="94"/>
      <c r="I67" s="25" t="str">
        <f t="shared" ref="I67:I85" si="11">IFERROR(G67-H67,"")</f>
        <v/>
      </c>
      <c r="J67" s="26" t="str">
        <f t="shared" ref="J67:J85" si="12">IFERROR(F67*I67,"")</f>
        <v/>
      </c>
      <c r="K67" s="41" t="str">
        <f t="shared" ref="K67:K85" si="13">IFERROR(J67/D67,"")</f>
        <v/>
      </c>
      <c r="L67" s="94"/>
      <c r="M67" s="25" t="str">
        <f t="shared" ref="M67:M85" si="14">IF(L67="","",L67)</f>
        <v/>
      </c>
      <c r="N67" s="25" t="str">
        <f t="shared" ref="N67:N85" si="15">IFERROR(M67-H67,"")</f>
        <v/>
      </c>
      <c r="O67" s="41" t="str">
        <f t="shared" ref="O67:O85" si="16">IFERROR(N67/H67,"")</f>
        <v/>
      </c>
      <c r="P67" s="72"/>
      <c r="Q67" s="72"/>
      <c r="R67" s="72"/>
      <c r="S67" s="72"/>
      <c r="T67" s="72"/>
      <c r="U67" s="72"/>
      <c r="V67" s="72"/>
      <c r="W67" s="72"/>
      <c r="X67" s="72"/>
      <c r="Y67" s="72"/>
    </row>
    <row r="68" spans="1:25" hidden="1" x14ac:dyDescent="0.3">
      <c r="A68" s="3"/>
      <c r="B68" s="4" t="s">
        <v>188</v>
      </c>
      <c r="C68" s="92"/>
      <c r="D68" s="93"/>
      <c r="E68" s="94"/>
      <c r="F68" s="87" t="str">
        <f t="shared" si="9"/>
        <v/>
      </c>
      <c r="G68" s="25" t="str">
        <f t="shared" si="10"/>
        <v/>
      </c>
      <c r="H68" s="94"/>
      <c r="I68" s="25" t="str">
        <f t="shared" si="11"/>
        <v/>
      </c>
      <c r="J68" s="26" t="str">
        <f t="shared" si="12"/>
        <v/>
      </c>
      <c r="K68" s="41" t="str">
        <f t="shared" si="13"/>
        <v/>
      </c>
      <c r="L68" s="94"/>
      <c r="M68" s="25" t="str">
        <f t="shared" si="14"/>
        <v/>
      </c>
      <c r="N68" s="25" t="str">
        <f t="shared" si="15"/>
        <v/>
      </c>
      <c r="O68" s="41" t="str">
        <f t="shared" si="16"/>
        <v/>
      </c>
      <c r="P68" s="72"/>
      <c r="Q68" s="72"/>
      <c r="R68" s="72"/>
      <c r="S68" s="72"/>
      <c r="T68" s="72"/>
      <c r="U68" s="72"/>
      <c r="V68" s="72"/>
      <c r="W68" s="72"/>
      <c r="X68" s="72"/>
      <c r="Y68" s="72"/>
    </row>
    <row r="69" spans="1:25" hidden="1" x14ac:dyDescent="0.3">
      <c r="A69" s="3"/>
      <c r="B69" s="4" t="s">
        <v>11</v>
      </c>
      <c r="C69" s="92"/>
      <c r="D69" s="93"/>
      <c r="E69" s="94"/>
      <c r="F69" s="87" t="str">
        <f t="shared" si="9"/>
        <v/>
      </c>
      <c r="G69" s="25" t="str">
        <f t="shared" si="10"/>
        <v/>
      </c>
      <c r="H69" s="94"/>
      <c r="I69" s="25" t="str">
        <f t="shared" si="11"/>
        <v/>
      </c>
      <c r="J69" s="26" t="str">
        <f t="shared" si="12"/>
        <v/>
      </c>
      <c r="K69" s="41" t="str">
        <f t="shared" si="13"/>
        <v/>
      </c>
      <c r="L69" s="94"/>
      <c r="M69" s="25" t="str">
        <f t="shared" si="14"/>
        <v/>
      </c>
      <c r="N69" s="25" t="str">
        <f t="shared" si="15"/>
        <v/>
      </c>
      <c r="O69" s="41" t="str">
        <f t="shared" si="16"/>
        <v/>
      </c>
      <c r="P69" s="15"/>
      <c r="Q69" s="15"/>
      <c r="R69" s="15"/>
    </row>
    <row r="70" spans="1:25" hidden="1" x14ac:dyDescent="0.3">
      <c r="A70" s="3"/>
      <c r="B70" s="4" t="s">
        <v>12</v>
      </c>
      <c r="C70" s="92"/>
      <c r="D70" s="93"/>
      <c r="E70" s="94"/>
      <c r="F70" s="87" t="str">
        <f t="shared" si="9"/>
        <v/>
      </c>
      <c r="G70" s="25" t="str">
        <f t="shared" si="10"/>
        <v/>
      </c>
      <c r="H70" s="94"/>
      <c r="I70" s="25" t="str">
        <f t="shared" si="11"/>
        <v/>
      </c>
      <c r="J70" s="26" t="str">
        <f t="shared" si="12"/>
        <v/>
      </c>
      <c r="K70" s="41" t="str">
        <f t="shared" si="13"/>
        <v/>
      </c>
      <c r="L70" s="94"/>
      <c r="M70" s="25" t="str">
        <f t="shared" si="14"/>
        <v/>
      </c>
      <c r="N70" s="25" t="str">
        <f t="shared" si="15"/>
        <v/>
      </c>
      <c r="O70" s="41" t="str">
        <f t="shared" si="16"/>
        <v/>
      </c>
      <c r="P70" s="15"/>
      <c r="Q70" s="15"/>
      <c r="R70" s="15"/>
    </row>
    <row r="71" spans="1:25" hidden="1" x14ac:dyDescent="0.3">
      <c r="A71" s="3"/>
      <c r="B71" s="4" t="s">
        <v>13</v>
      </c>
      <c r="C71" s="92"/>
      <c r="D71" s="93"/>
      <c r="E71" s="94"/>
      <c r="F71" s="87" t="str">
        <f t="shared" si="9"/>
        <v/>
      </c>
      <c r="G71" s="25" t="str">
        <f t="shared" si="10"/>
        <v/>
      </c>
      <c r="H71" s="94"/>
      <c r="I71" s="25" t="str">
        <f t="shared" si="11"/>
        <v/>
      </c>
      <c r="J71" s="26" t="str">
        <f t="shared" si="12"/>
        <v/>
      </c>
      <c r="K71" s="41" t="str">
        <f t="shared" si="13"/>
        <v/>
      </c>
      <c r="L71" s="94"/>
      <c r="M71" s="25" t="str">
        <f t="shared" si="14"/>
        <v/>
      </c>
      <c r="N71" s="25" t="str">
        <f t="shared" si="15"/>
        <v/>
      </c>
      <c r="O71" s="41" t="str">
        <f t="shared" si="16"/>
        <v/>
      </c>
      <c r="P71" s="15"/>
      <c r="Q71" s="15"/>
      <c r="R71" s="15"/>
    </row>
    <row r="72" spans="1:25" hidden="1" x14ac:dyDescent="0.3">
      <c r="B72" s="4" t="s">
        <v>177</v>
      </c>
      <c r="C72" s="92"/>
      <c r="D72" s="93"/>
      <c r="E72" s="94"/>
      <c r="F72" s="87" t="str">
        <f t="shared" si="9"/>
        <v/>
      </c>
      <c r="G72" s="25" t="str">
        <f t="shared" si="10"/>
        <v/>
      </c>
      <c r="H72" s="94"/>
      <c r="I72" s="25" t="str">
        <f t="shared" si="11"/>
        <v/>
      </c>
      <c r="J72" s="26" t="str">
        <f t="shared" si="12"/>
        <v/>
      </c>
      <c r="K72" s="41" t="str">
        <f t="shared" si="13"/>
        <v/>
      </c>
      <c r="L72" s="94"/>
      <c r="M72" s="25" t="str">
        <f t="shared" si="14"/>
        <v/>
      </c>
      <c r="N72" s="25" t="str">
        <f t="shared" si="15"/>
        <v/>
      </c>
      <c r="O72" s="41" t="str">
        <f t="shared" si="16"/>
        <v/>
      </c>
      <c r="P72" s="15"/>
      <c r="Q72" s="15"/>
      <c r="R72" s="15"/>
    </row>
    <row r="73" spans="1:25" hidden="1" x14ac:dyDescent="0.3">
      <c r="B73" s="4"/>
      <c r="C73" s="92"/>
      <c r="D73" s="93"/>
      <c r="E73" s="94"/>
      <c r="F73" s="87" t="str">
        <f t="shared" si="9"/>
        <v/>
      </c>
      <c r="G73" s="25" t="str">
        <f t="shared" si="10"/>
        <v/>
      </c>
      <c r="H73" s="94"/>
      <c r="I73" s="25" t="str">
        <f t="shared" si="11"/>
        <v/>
      </c>
      <c r="J73" s="26" t="str">
        <f t="shared" si="12"/>
        <v/>
      </c>
      <c r="K73" s="41" t="str">
        <f t="shared" si="13"/>
        <v/>
      </c>
      <c r="L73" s="94"/>
      <c r="M73" s="25" t="str">
        <f t="shared" si="14"/>
        <v/>
      </c>
      <c r="N73" s="25" t="str">
        <f t="shared" si="15"/>
        <v/>
      </c>
      <c r="O73" s="41" t="str">
        <f t="shared" si="16"/>
        <v/>
      </c>
      <c r="P73" s="15"/>
      <c r="Q73" s="15"/>
      <c r="R73" s="15"/>
    </row>
    <row r="74" spans="1:25" hidden="1" x14ac:dyDescent="0.3">
      <c r="B74" s="4"/>
      <c r="C74" s="92"/>
      <c r="D74" s="93"/>
      <c r="E74" s="94"/>
      <c r="F74" s="87" t="str">
        <f t="shared" si="9"/>
        <v/>
      </c>
      <c r="G74" s="25" t="str">
        <f t="shared" si="10"/>
        <v/>
      </c>
      <c r="H74" s="94"/>
      <c r="I74" s="25" t="str">
        <f t="shared" si="11"/>
        <v/>
      </c>
      <c r="J74" s="26" t="str">
        <f t="shared" si="12"/>
        <v/>
      </c>
      <c r="K74" s="41" t="str">
        <f t="shared" si="13"/>
        <v/>
      </c>
      <c r="L74" s="94"/>
      <c r="M74" s="25" t="str">
        <f t="shared" si="14"/>
        <v/>
      </c>
      <c r="N74" s="25" t="str">
        <f t="shared" si="15"/>
        <v/>
      </c>
      <c r="O74" s="41" t="str">
        <f t="shared" si="16"/>
        <v/>
      </c>
      <c r="P74" s="15"/>
      <c r="Q74" s="15"/>
      <c r="R74" s="15"/>
    </row>
    <row r="75" spans="1:25" hidden="1" x14ac:dyDescent="0.3">
      <c r="B75" s="4"/>
      <c r="C75" s="92"/>
      <c r="D75" s="93"/>
      <c r="E75" s="94"/>
      <c r="F75" s="87" t="str">
        <f t="shared" si="9"/>
        <v/>
      </c>
      <c r="G75" s="25" t="str">
        <f t="shared" si="10"/>
        <v/>
      </c>
      <c r="H75" s="94"/>
      <c r="I75" s="25" t="str">
        <f t="shared" si="11"/>
        <v/>
      </c>
      <c r="J75" s="26" t="str">
        <f t="shared" si="12"/>
        <v/>
      </c>
      <c r="K75" s="41" t="str">
        <f t="shared" si="13"/>
        <v/>
      </c>
      <c r="L75" s="94"/>
      <c r="M75" s="25" t="str">
        <f t="shared" si="14"/>
        <v/>
      </c>
      <c r="N75" s="25" t="str">
        <f t="shared" si="15"/>
        <v/>
      </c>
      <c r="O75" s="41" t="str">
        <f t="shared" si="16"/>
        <v/>
      </c>
      <c r="P75" s="15"/>
      <c r="Q75" s="15"/>
      <c r="R75" s="15"/>
    </row>
    <row r="76" spans="1:25" hidden="1" x14ac:dyDescent="0.3">
      <c r="B76" s="4"/>
      <c r="C76" s="92"/>
      <c r="D76" s="93"/>
      <c r="E76" s="94"/>
      <c r="F76" s="87" t="str">
        <f t="shared" si="9"/>
        <v/>
      </c>
      <c r="G76" s="25" t="str">
        <f t="shared" si="10"/>
        <v/>
      </c>
      <c r="H76" s="94"/>
      <c r="I76" s="25" t="str">
        <f t="shared" si="11"/>
        <v/>
      </c>
      <c r="J76" s="26" t="str">
        <f t="shared" si="12"/>
        <v/>
      </c>
      <c r="K76" s="41" t="str">
        <f t="shared" si="13"/>
        <v/>
      </c>
      <c r="L76" s="94"/>
      <c r="M76" s="25" t="str">
        <f t="shared" si="14"/>
        <v/>
      </c>
      <c r="N76" s="25" t="str">
        <f t="shared" si="15"/>
        <v/>
      </c>
      <c r="O76" s="41" t="str">
        <f t="shared" si="16"/>
        <v/>
      </c>
      <c r="P76" s="15"/>
      <c r="Q76" s="15"/>
      <c r="R76" s="15"/>
    </row>
    <row r="77" spans="1:25" hidden="1" x14ac:dyDescent="0.3">
      <c r="B77" s="4"/>
      <c r="C77" s="92"/>
      <c r="D77" s="93"/>
      <c r="E77" s="94"/>
      <c r="F77" s="87" t="str">
        <f t="shared" si="9"/>
        <v/>
      </c>
      <c r="G77" s="25" t="str">
        <f t="shared" si="10"/>
        <v/>
      </c>
      <c r="H77" s="94"/>
      <c r="I77" s="25" t="str">
        <f t="shared" si="11"/>
        <v/>
      </c>
      <c r="J77" s="26" t="str">
        <f t="shared" si="12"/>
        <v/>
      </c>
      <c r="K77" s="41" t="str">
        <f t="shared" si="13"/>
        <v/>
      </c>
      <c r="L77" s="94"/>
      <c r="M77" s="25" t="str">
        <f t="shared" si="14"/>
        <v/>
      </c>
      <c r="N77" s="25" t="str">
        <f t="shared" si="15"/>
        <v/>
      </c>
      <c r="O77" s="41" t="str">
        <f t="shared" si="16"/>
        <v/>
      </c>
      <c r="P77" s="15"/>
      <c r="Q77" s="15"/>
      <c r="R77" s="15"/>
    </row>
    <row r="78" spans="1:25" hidden="1" x14ac:dyDescent="0.3">
      <c r="B78" s="4"/>
      <c r="C78" s="92"/>
      <c r="D78" s="93"/>
      <c r="E78" s="94"/>
      <c r="F78" s="87" t="str">
        <f t="shared" si="9"/>
        <v/>
      </c>
      <c r="G78" s="25" t="str">
        <f t="shared" si="10"/>
        <v/>
      </c>
      <c r="H78" s="94"/>
      <c r="I78" s="25" t="str">
        <f t="shared" si="11"/>
        <v/>
      </c>
      <c r="J78" s="26" t="str">
        <f t="shared" si="12"/>
        <v/>
      </c>
      <c r="K78" s="41" t="str">
        <f t="shared" si="13"/>
        <v/>
      </c>
      <c r="L78" s="94"/>
      <c r="M78" s="25" t="str">
        <f t="shared" si="14"/>
        <v/>
      </c>
      <c r="N78" s="25" t="str">
        <f t="shared" si="15"/>
        <v/>
      </c>
      <c r="O78" s="41" t="str">
        <f t="shared" si="16"/>
        <v/>
      </c>
      <c r="P78" s="15"/>
      <c r="Q78" s="15"/>
      <c r="R78" s="15"/>
    </row>
    <row r="79" spans="1:25" hidden="1" x14ac:dyDescent="0.3">
      <c r="B79" s="4"/>
      <c r="C79" s="92"/>
      <c r="D79" s="93"/>
      <c r="E79" s="94"/>
      <c r="F79" s="87" t="str">
        <f t="shared" si="9"/>
        <v/>
      </c>
      <c r="G79" s="25" t="str">
        <f t="shared" si="10"/>
        <v/>
      </c>
      <c r="H79" s="94"/>
      <c r="I79" s="25" t="str">
        <f t="shared" si="11"/>
        <v/>
      </c>
      <c r="J79" s="26" t="str">
        <f t="shared" si="12"/>
        <v/>
      </c>
      <c r="K79" s="41" t="str">
        <f t="shared" si="13"/>
        <v/>
      </c>
      <c r="L79" s="94"/>
      <c r="M79" s="25" t="str">
        <f t="shared" si="14"/>
        <v/>
      </c>
      <c r="N79" s="25" t="str">
        <f t="shared" si="15"/>
        <v/>
      </c>
      <c r="O79" s="41" t="str">
        <f t="shared" si="16"/>
        <v/>
      </c>
      <c r="P79" s="15"/>
      <c r="Q79" s="15"/>
      <c r="R79" s="15"/>
    </row>
    <row r="80" spans="1:25" hidden="1" x14ac:dyDescent="0.3">
      <c r="B80" s="4"/>
      <c r="C80" s="92"/>
      <c r="D80" s="93"/>
      <c r="E80" s="94"/>
      <c r="F80" s="87" t="str">
        <f t="shared" si="9"/>
        <v/>
      </c>
      <c r="G80" s="25" t="str">
        <f t="shared" si="10"/>
        <v/>
      </c>
      <c r="H80" s="94"/>
      <c r="I80" s="25" t="str">
        <f t="shared" si="11"/>
        <v/>
      </c>
      <c r="J80" s="26" t="str">
        <f t="shared" si="12"/>
        <v/>
      </c>
      <c r="K80" s="41" t="str">
        <f t="shared" si="13"/>
        <v/>
      </c>
      <c r="L80" s="94"/>
      <c r="M80" s="25" t="str">
        <f t="shared" si="14"/>
        <v/>
      </c>
      <c r="N80" s="25" t="str">
        <f t="shared" si="15"/>
        <v/>
      </c>
      <c r="O80" s="41" t="str">
        <f t="shared" si="16"/>
        <v/>
      </c>
      <c r="P80" s="15"/>
      <c r="Q80" s="15"/>
      <c r="R80" s="15"/>
    </row>
    <row r="81" spans="1:18" hidden="1" x14ac:dyDescent="0.3">
      <c r="B81" s="4"/>
      <c r="C81" s="92"/>
      <c r="D81" s="93"/>
      <c r="E81" s="94"/>
      <c r="F81" s="87" t="str">
        <f t="shared" si="9"/>
        <v/>
      </c>
      <c r="G81" s="25" t="str">
        <f t="shared" si="10"/>
        <v/>
      </c>
      <c r="H81" s="94"/>
      <c r="I81" s="25" t="str">
        <f t="shared" si="11"/>
        <v/>
      </c>
      <c r="J81" s="26" t="str">
        <f t="shared" si="12"/>
        <v/>
      </c>
      <c r="K81" s="41" t="str">
        <f t="shared" si="13"/>
        <v/>
      </c>
      <c r="L81" s="94"/>
      <c r="M81" s="25" t="str">
        <f t="shared" si="14"/>
        <v/>
      </c>
      <c r="N81" s="25" t="str">
        <f t="shared" si="15"/>
        <v/>
      </c>
      <c r="O81" s="41" t="str">
        <f t="shared" si="16"/>
        <v/>
      </c>
      <c r="P81" s="15"/>
      <c r="Q81" s="15"/>
      <c r="R81" s="15"/>
    </row>
    <row r="82" spans="1:18" hidden="1" x14ac:dyDescent="0.3">
      <c r="B82" s="4"/>
      <c r="C82" s="92"/>
      <c r="D82" s="93"/>
      <c r="E82" s="94"/>
      <c r="F82" s="87" t="str">
        <f t="shared" si="9"/>
        <v/>
      </c>
      <c r="G82" s="25" t="str">
        <f t="shared" si="10"/>
        <v/>
      </c>
      <c r="H82" s="94"/>
      <c r="I82" s="25" t="str">
        <f t="shared" si="11"/>
        <v/>
      </c>
      <c r="J82" s="26" t="str">
        <f t="shared" si="12"/>
        <v/>
      </c>
      <c r="K82" s="41" t="str">
        <f t="shared" si="13"/>
        <v/>
      </c>
      <c r="L82" s="94"/>
      <c r="M82" s="25" t="str">
        <f t="shared" si="14"/>
        <v/>
      </c>
      <c r="N82" s="25" t="str">
        <f t="shared" si="15"/>
        <v/>
      </c>
      <c r="O82" s="41" t="str">
        <f t="shared" si="16"/>
        <v/>
      </c>
      <c r="P82" s="15"/>
      <c r="Q82" s="15"/>
      <c r="R82" s="15"/>
    </row>
    <row r="83" spans="1:18" hidden="1" x14ac:dyDescent="0.3">
      <c r="B83" s="4"/>
      <c r="C83" s="92"/>
      <c r="D83" s="93"/>
      <c r="E83" s="94"/>
      <c r="F83" s="87" t="str">
        <f t="shared" si="9"/>
        <v/>
      </c>
      <c r="G83" s="25" t="str">
        <f t="shared" si="10"/>
        <v/>
      </c>
      <c r="H83" s="94"/>
      <c r="I83" s="25" t="str">
        <f t="shared" si="11"/>
        <v/>
      </c>
      <c r="J83" s="26" t="str">
        <f t="shared" si="12"/>
        <v/>
      </c>
      <c r="K83" s="41" t="str">
        <f t="shared" si="13"/>
        <v/>
      </c>
      <c r="L83" s="94"/>
      <c r="M83" s="25" t="str">
        <f t="shared" si="14"/>
        <v/>
      </c>
      <c r="N83" s="25" t="str">
        <f t="shared" si="15"/>
        <v/>
      </c>
      <c r="O83" s="41" t="str">
        <f t="shared" si="16"/>
        <v/>
      </c>
      <c r="P83" s="15"/>
      <c r="Q83" s="15"/>
      <c r="R83" s="15"/>
    </row>
    <row r="84" spans="1:18" hidden="1" x14ac:dyDescent="0.3">
      <c r="B84" s="4"/>
      <c r="C84" s="92"/>
      <c r="D84" s="93"/>
      <c r="E84" s="94"/>
      <c r="F84" s="87" t="str">
        <f t="shared" si="9"/>
        <v/>
      </c>
      <c r="G84" s="25" t="str">
        <f t="shared" si="10"/>
        <v/>
      </c>
      <c r="H84" s="94"/>
      <c r="I84" s="25" t="str">
        <f t="shared" si="11"/>
        <v/>
      </c>
      <c r="J84" s="26" t="str">
        <f t="shared" si="12"/>
        <v/>
      </c>
      <c r="K84" s="41" t="str">
        <f t="shared" si="13"/>
        <v/>
      </c>
      <c r="L84" s="94"/>
      <c r="M84" s="25" t="str">
        <f t="shared" si="14"/>
        <v/>
      </c>
      <c r="N84" s="25" t="str">
        <f t="shared" si="15"/>
        <v/>
      </c>
      <c r="O84" s="41" t="str">
        <f t="shared" si="16"/>
        <v/>
      </c>
      <c r="P84" s="15"/>
      <c r="Q84" s="15"/>
      <c r="R84" s="15"/>
    </row>
    <row r="85" spans="1:18" hidden="1" x14ac:dyDescent="0.3">
      <c r="B85" s="4"/>
      <c r="C85" s="92"/>
      <c r="D85" s="93"/>
      <c r="E85" s="94"/>
      <c r="F85" s="87" t="str">
        <f t="shared" si="9"/>
        <v/>
      </c>
      <c r="G85" s="25" t="str">
        <f t="shared" si="10"/>
        <v/>
      </c>
      <c r="H85" s="94"/>
      <c r="I85" s="25" t="str">
        <f t="shared" si="11"/>
        <v/>
      </c>
      <c r="J85" s="26" t="str">
        <f t="shared" si="12"/>
        <v/>
      </c>
      <c r="K85" s="41" t="str">
        <f t="shared" si="13"/>
        <v/>
      </c>
      <c r="L85" s="94"/>
      <c r="M85" s="25" t="str">
        <f t="shared" si="14"/>
        <v/>
      </c>
      <c r="N85" s="25" t="str">
        <f t="shared" si="15"/>
        <v/>
      </c>
      <c r="O85" s="41" t="str">
        <f t="shared" si="16"/>
        <v/>
      </c>
      <c r="P85" s="15"/>
      <c r="Q85" s="15"/>
      <c r="R85" s="15"/>
    </row>
    <row r="86" spans="1:18" hidden="1" x14ac:dyDescent="0.3">
      <c r="B86" s="22" t="s">
        <v>18</v>
      </c>
      <c r="C86" s="22"/>
      <c r="D86" s="28">
        <f>IFERROR(SUM(D66:D85),"")</f>
        <v>0</v>
      </c>
      <c r="E86" s="44"/>
      <c r="F86" s="88"/>
      <c r="G86" s="22"/>
      <c r="H86" s="38"/>
      <c r="I86" s="22"/>
      <c r="J86" s="29">
        <f>SUM(J66:J85)</f>
        <v>0</v>
      </c>
      <c r="K86" s="43" t="str">
        <f>IFERROR(J86/D86,"")</f>
        <v/>
      </c>
      <c r="L86" s="22"/>
      <c r="M86" s="22"/>
      <c r="N86" s="43"/>
      <c r="O86" s="43"/>
    </row>
    <row r="87" spans="1:18" hidden="1" x14ac:dyDescent="0.3">
      <c r="B87" s="74"/>
      <c r="C87" s="74"/>
      <c r="D87" s="74"/>
      <c r="E87" s="74"/>
      <c r="F87" s="74"/>
      <c r="G87" s="75"/>
      <c r="H87" s="74"/>
      <c r="K87" s="73"/>
      <c r="O87" s="72"/>
    </row>
    <row r="88" spans="1:18" ht="86.25" hidden="1" customHeight="1" x14ac:dyDescent="0.3">
      <c r="B88" s="110" t="s">
        <v>294</v>
      </c>
      <c r="C88" s="110"/>
      <c r="D88" s="110"/>
      <c r="E88" s="110"/>
      <c r="F88" s="110"/>
      <c r="G88" s="110"/>
      <c r="H88" s="110"/>
      <c r="K88" s="73"/>
      <c r="O88" s="72"/>
    </row>
    <row r="89" spans="1:18" x14ac:dyDescent="0.3">
      <c r="B89" s="74"/>
      <c r="C89" s="74"/>
      <c r="D89" s="74"/>
      <c r="E89" s="74"/>
      <c r="F89" s="74"/>
      <c r="G89" s="75"/>
      <c r="H89" s="74"/>
      <c r="K89" s="73"/>
      <c r="O89" s="72"/>
    </row>
    <row r="90" spans="1:18" hidden="1" x14ac:dyDescent="0.3">
      <c r="A90" s="79"/>
      <c r="B90" s="76" t="s">
        <v>57</v>
      </c>
      <c r="C90" s="74"/>
      <c r="D90" s="74"/>
      <c r="E90" s="74"/>
      <c r="F90" s="74"/>
      <c r="G90" s="75"/>
      <c r="H90" s="74"/>
      <c r="K90" s="73"/>
      <c r="O90" s="72"/>
    </row>
    <row r="91" spans="1:18" hidden="1" x14ac:dyDescent="0.3">
      <c r="A91" s="3"/>
      <c r="B91" s="76" t="s">
        <v>22</v>
      </c>
      <c r="C91" s="91"/>
      <c r="D91" s="3"/>
      <c r="E91" s="3"/>
      <c r="F91" s="3"/>
    </row>
    <row r="92" spans="1:18" hidden="1" x14ac:dyDescent="0.3">
      <c r="A92" s="3"/>
      <c r="B92" s="76"/>
      <c r="C92" s="76"/>
      <c r="D92" s="3"/>
      <c r="E92" s="3"/>
      <c r="F92" s="3"/>
    </row>
    <row r="93" spans="1:18" hidden="1" x14ac:dyDescent="0.3">
      <c r="B93" s="7" t="s">
        <v>43</v>
      </c>
      <c r="C93" s="6"/>
      <c r="D93" s="6"/>
      <c r="E93" s="6"/>
      <c r="F93" s="6"/>
      <c r="I93" s="15"/>
      <c r="J93" s="15"/>
      <c r="K93" s="15"/>
      <c r="L93" s="15"/>
      <c r="M93" s="15"/>
      <c r="N93" s="15"/>
      <c r="O93" s="15"/>
    </row>
    <row r="94" spans="1:18" ht="42" hidden="1" x14ac:dyDescent="0.3">
      <c r="A94" s="3"/>
      <c r="B94" s="19" t="s">
        <v>5</v>
      </c>
      <c r="C94" s="19" t="s">
        <v>14</v>
      </c>
      <c r="D94" s="23" t="s">
        <v>21</v>
      </c>
      <c r="E94" s="20" t="s">
        <v>20</v>
      </c>
      <c r="F94" s="21" t="s">
        <v>19</v>
      </c>
      <c r="G94" s="21" t="s">
        <v>293</v>
      </c>
      <c r="H94" s="21" t="s">
        <v>45</v>
      </c>
      <c r="I94" s="21" t="s">
        <v>32</v>
      </c>
      <c r="J94" s="21" t="s">
        <v>278</v>
      </c>
      <c r="K94" s="21" t="s">
        <v>279</v>
      </c>
      <c r="L94" s="21" t="s">
        <v>269</v>
      </c>
      <c r="M94" s="21" t="s">
        <v>295</v>
      </c>
      <c r="N94" s="21" t="s">
        <v>276</v>
      </c>
      <c r="O94" s="21" t="s">
        <v>28</v>
      </c>
    </row>
    <row r="95" spans="1:18" hidden="1" x14ac:dyDescent="0.3">
      <c r="A95" s="3"/>
      <c r="B95" s="4" t="s">
        <v>6</v>
      </c>
      <c r="C95" s="92"/>
      <c r="D95" s="93"/>
      <c r="E95" s="94"/>
      <c r="F95" s="87" t="str">
        <f>IFERROR(ROUND(D95/E95,4),"")</f>
        <v/>
      </c>
      <c r="G95" s="25" t="str">
        <f>IF(E95="","",E95)</f>
        <v/>
      </c>
      <c r="H95" s="94"/>
      <c r="I95" s="25" t="str">
        <f>IFERROR(G95-H95,"")</f>
        <v/>
      </c>
      <c r="J95" s="26" t="str">
        <f>IFERROR(F95*I95,"")</f>
        <v/>
      </c>
      <c r="K95" s="41" t="str">
        <f>IFERROR(J95/D95,"")</f>
        <v/>
      </c>
      <c r="L95" s="94"/>
      <c r="M95" s="25" t="str">
        <f>IF(L95="","",L95)</f>
        <v/>
      </c>
      <c r="N95" s="25" t="str">
        <f>IFERROR(M95-H95,"")</f>
        <v/>
      </c>
      <c r="O95" s="41" t="str">
        <f>IFERROR(N95/H95,"")</f>
        <v/>
      </c>
    </row>
    <row r="96" spans="1:18" hidden="1" x14ac:dyDescent="0.3">
      <c r="A96" s="3"/>
      <c r="B96" s="4" t="s">
        <v>171</v>
      </c>
      <c r="C96" s="92"/>
      <c r="D96" s="93"/>
      <c r="E96" s="94"/>
      <c r="F96" s="87" t="str">
        <f t="shared" ref="F96:F114" si="17">IFERROR(ROUND(D96/E96,4),"")</f>
        <v/>
      </c>
      <c r="G96" s="25" t="str">
        <f t="shared" ref="G96:G114" si="18">IF(E96="","",E96)</f>
        <v/>
      </c>
      <c r="H96" s="94"/>
      <c r="I96" s="25" t="str">
        <f t="shared" ref="I96:I114" si="19">IFERROR(G96-H96,"")</f>
        <v/>
      </c>
      <c r="J96" s="26" t="str">
        <f t="shared" ref="J96:J114" si="20">IFERROR(F96*I96,"")</f>
        <v/>
      </c>
      <c r="K96" s="41" t="str">
        <f t="shared" ref="K96:K114" si="21">IFERROR(J96/D96,"")</f>
        <v/>
      </c>
      <c r="L96" s="94"/>
      <c r="M96" s="25" t="str">
        <f t="shared" ref="M96:M114" si="22">IF(L96="","",L96)</f>
        <v/>
      </c>
      <c r="N96" s="25" t="str">
        <f t="shared" ref="N96:N114" si="23">IFERROR(M96-H96,"")</f>
        <v/>
      </c>
      <c r="O96" s="41" t="str">
        <f t="shared" ref="O96:O114" si="24">IFERROR(N96/H96,"")</f>
        <v/>
      </c>
    </row>
    <row r="97" spans="1:15" hidden="1" x14ac:dyDescent="0.3">
      <c r="A97" s="3"/>
      <c r="B97" s="4" t="s">
        <v>188</v>
      </c>
      <c r="C97" s="92"/>
      <c r="D97" s="93"/>
      <c r="E97" s="94"/>
      <c r="F97" s="87" t="str">
        <f t="shared" si="17"/>
        <v/>
      </c>
      <c r="G97" s="25" t="str">
        <f t="shared" si="18"/>
        <v/>
      </c>
      <c r="H97" s="94"/>
      <c r="I97" s="25" t="str">
        <f t="shared" si="19"/>
        <v/>
      </c>
      <c r="J97" s="26" t="str">
        <f t="shared" si="20"/>
        <v/>
      </c>
      <c r="K97" s="41" t="str">
        <f t="shared" si="21"/>
        <v/>
      </c>
      <c r="L97" s="94"/>
      <c r="M97" s="25" t="str">
        <f t="shared" si="22"/>
        <v/>
      </c>
      <c r="N97" s="25" t="str">
        <f t="shared" si="23"/>
        <v/>
      </c>
      <c r="O97" s="41" t="str">
        <f t="shared" si="24"/>
        <v/>
      </c>
    </row>
    <row r="98" spans="1:15" hidden="1" x14ac:dyDescent="0.3">
      <c r="A98" s="3"/>
      <c r="B98" s="4" t="s">
        <v>11</v>
      </c>
      <c r="C98" s="92"/>
      <c r="D98" s="93"/>
      <c r="E98" s="94"/>
      <c r="F98" s="87" t="str">
        <f t="shared" si="17"/>
        <v/>
      </c>
      <c r="G98" s="25" t="str">
        <f t="shared" si="18"/>
        <v/>
      </c>
      <c r="H98" s="94"/>
      <c r="I98" s="25" t="str">
        <f t="shared" si="19"/>
        <v/>
      </c>
      <c r="J98" s="26" t="str">
        <f t="shared" si="20"/>
        <v/>
      </c>
      <c r="K98" s="41" t="str">
        <f t="shared" si="21"/>
        <v/>
      </c>
      <c r="L98" s="94"/>
      <c r="M98" s="25" t="str">
        <f t="shared" si="22"/>
        <v/>
      </c>
      <c r="N98" s="25" t="str">
        <f t="shared" si="23"/>
        <v/>
      </c>
      <c r="O98" s="41" t="str">
        <f t="shared" si="24"/>
        <v/>
      </c>
    </row>
    <row r="99" spans="1:15" hidden="1" x14ac:dyDescent="0.3">
      <c r="A99" s="3"/>
      <c r="B99" s="4" t="s">
        <v>12</v>
      </c>
      <c r="C99" s="92"/>
      <c r="D99" s="93"/>
      <c r="E99" s="94"/>
      <c r="F99" s="87" t="str">
        <f t="shared" si="17"/>
        <v/>
      </c>
      <c r="G99" s="25" t="str">
        <f t="shared" si="18"/>
        <v/>
      </c>
      <c r="H99" s="94"/>
      <c r="I99" s="25" t="str">
        <f t="shared" si="19"/>
        <v/>
      </c>
      <c r="J99" s="26" t="str">
        <f t="shared" si="20"/>
        <v/>
      </c>
      <c r="K99" s="41" t="str">
        <f t="shared" si="21"/>
        <v/>
      </c>
      <c r="L99" s="94"/>
      <c r="M99" s="25" t="str">
        <f t="shared" si="22"/>
        <v/>
      </c>
      <c r="N99" s="25" t="str">
        <f t="shared" si="23"/>
        <v/>
      </c>
      <c r="O99" s="41" t="str">
        <f t="shared" si="24"/>
        <v/>
      </c>
    </row>
    <row r="100" spans="1:15" hidden="1" x14ac:dyDescent="0.3">
      <c r="A100" s="3"/>
      <c r="B100" s="4" t="s">
        <v>13</v>
      </c>
      <c r="C100" s="92"/>
      <c r="D100" s="93"/>
      <c r="E100" s="94"/>
      <c r="F100" s="87" t="str">
        <f t="shared" si="17"/>
        <v/>
      </c>
      <c r="G100" s="25" t="str">
        <f t="shared" si="18"/>
        <v/>
      </c>
      <c r="H100" s="94"/>
      <c r="I100" s="25" t="str">
        <f t="shared" si="19"/>
        <v/>
      </c>
      <c r="J100" s="26" t="str">
        <f t="shared" si="20"/>
        <v/>
      </c>
      <c r="K100" s="41" t="str">
        <f t="shared" si="21"/>
        <v/>
      </c>
      <c r="L100" s="94"/>
      <c r="M100" s="25" t="str">
        <f t="shared" si="22"/>
        <v/>
      </c>
      <c r="N100" s="25" t="str">
        <f t="shared" si="23"/>
        <v/>
      </c>
      <c r="O100" s="41" t="str">
        <f t="shared" si="24"/>
        <v/>
      </c>
    </row>
    <row r="101" spans="1:15" hidden="1" x14ac:dyDescent="0.3">
      <c r="B101" s="4" t="s">
        <v>177</v>
      </c>
      <c r="C101" s="92"/>
      <c r="D101" s="93"/>
      <c r="E101" s="94"/>
      <c r="F101" s="87" t="str">
        <f t="shared" si="17"/>
        <v/>
      </c>
      <c r="G101" s="25" t="str">
        <f t="shared" si="18"/>
        <v/>
      </c>
      <c r="H101" s="94"/>
      <c r="I101" s="25" t="str">
        <f t="shared" si="19"/>
        <v/>
      </c>
      <c r="J101" s="26" t="str">
        <f t="shared" si="20"/>
        <v/>
      </c>
      <c r="K101" s="41" t="str">
        <f t="shared" si="21"/>
        <v/>
      </c>
      <c r="L101" s="94"/>
      <c r="M101" s="25" t="str">
        <f t="shared" si="22"/>
        <v/>
      </c>
      <c r="N101" s="25" t="str">
        <f t="shared" si="23"/>
        <v/>
      </c>
      <c r="O101" s="41" t="str">
        <f t="shared" si="24"/>
        <v/>
      </c>
    </row>
    <row r="102" spans="1:15" hidden="1" x14ac:dyDescent="0.3">
      <c r="B102" s="4"/>
      <c r="C102" s="92"/>
      <c r="D102" s="93"/>
      <c r="E102" s="94"/>
      <c r="F102" s="87" t="str">
        <f t="shared" si="17"/>
        <v/>
      </c>
      <c r="G102" s="25" t="str">
        <f t="shared" si="18"/>
        <v/>
      </c>
      <c r="H102" s="94"/>
      <c r="I102" s="25" t="str">
        <f t="shared" si="19"/>
        <v/>
      </c>
      <c r="J102" s="26" t="str">
        <f t="shared" si="20"/>
        <v/>
      </c>
      <c r="K102" s="41" t="str">
        <f t="shared" si="21"/>
        <v/>
      </c>
      <c r="L102" s="94"/>
      <c r="M102" s="25" t="str">
        <f t="shared" si="22"/>
        <v/>
      </c>
      <c r="N102" s="25" t="str">
        <f t="shared" si="23"/>
        <v/>
      </c>
      <c r="O102" s="41" t="str">
        <f t="shared" si="24"/>
        <v/>
      </c>
    </row>
    <row r="103" spans="1:15" hidden="1" x14ac:dyDescent="0.3">
      <c r="B103" s="4"/>
      <c r="C103" s="92"/>
      <c r="D103" s="93"/>
      <c r="E103" s="94"/>
      <c r="F103" s="87" t="str">
        <f t="shared" si="17"/>
        <v/>
      </c>
      <c r="G103" s="25" t="str">
        <f t="shared" si="18"/>
        <v/>
      </c>
      <c r="H103" s="94"/>
      <c r="I103" s="25" t="str">
        <f t="shared" si="19"/>
        <v/>
      </c>
      <c r="J103" s="26" t="str">
        <f t="shared" si="20"/>
        <v/>
      </c>
      <c r="K103" s="41" t="str">
        <f t="shared" si="21"/>
        <v/>
      </c>
      <c r="L103" s="94"/>
      <c r="M103" s="25" t="str">
        <f t="shared" si="22"/>
        <v/>
      </c>
      <c r="N103" s="25" t="str">
        <f t="shared" si="23"/>
        <v/>
      </c>
      <c r="O103" s="41" t="str">
        <f t="shared" si="24"/>
        <v/>
      </c>
    </row>
    <row r="104" spans="1:15" hidden="1" x14ac:dyDescent="0.3">
      <c r="B104" s="4"/>
      <c r="C104" s="92"/>
      <c r="D104" s="93"/>
      <c r="E104" s="94"/>
      <c r="F104" s="87" t="str">
        <f t="shared" si="17"/>
        <v/>
      </c>
      <c r="G104" s="25" t="str">
        <f t="shared" si="18"/>
        <v/>
      </c>
      <c r="H104" s="94"/>
      <c r="I104" s="25" t="str">
        <f t="shared" si="19"/>
        <v/>
      </c>
      <c r="J104" s="26" t="str">
        <f t="shared" si="20"/>
        <v/>
      </c>
      <c r="K104" s="41" t="str">
        <f t="shared" si="21"/>
        <v/>
      </c>
      <c r="L104" s="94"/>
      <c r="M104" s="25" t="str">
        <f t="shared" si="22"/>
        <v/>
      </c>
      <c r="N104" s="25" t="str">
        <f t="shared" si="23"/>
        <v/>
      </c>
      <c r="O104" s="41" t="str">
        <f t="shared" si="24"/>
        <v/>
      </c>
    </row>
    <row r="105" spans="1:15" hidden="1" x14ac:dyDescent="0.3">
      <c r="B105" s="4"/>
      <c r="C105" s="92"/>
      <c r="D105" s="93"/>
      <c r="E105" s="94"/>
      <c r="F105" s="87" t="str">
        <f t="shared" si="17"/>
        <v/>
      </c>
      <c r="G105" s="25" t="str">
        <f t="shared" si="18"/>
        <v/>
      </c>
      <c r="H105" s="94"/>
      <c r="I105" s="25" t="str">
        <f t="shared" si="19"/>
        <v/>
      </c>
      <c r="J105" s="26" t="str">
        <f t="shared" si="20"/>
        <v/>
      </c>
      <c r="K105" s="41" t="str">
        <f t="shared" si="21"/>
        <v/>
      </c>
      <c r="L105" s="94"/>
      <c r="M105" s="25" t="str">
        <f t="shared" si="22"/>
        <v/>
      </c>
      <c r="N105" s="25" t="str">
        <f t="shared" si="23"/>
        <v/>
      </c>
      <c r="O105" s="41" t="str">
        <f t="shared" si="24"/>
        <v/>
      </c>
    </row>
    <row r="106" spans="1:15" hidden="1" x14ac:dyDescent="0.3">
      <c r="B106" s="4"/>
      <c r="C106" s="92"/>
      <c r="D106" s="93"/>
      <c r="E106" s="94"/>
      <c r="F106" s="87" t="str">
        <f t="shared" si="17"/>
        <v/>
      </c>
      <c r="G106" s="25" t="str">
        <f t="shared" si="18"/>
        <v/>
      </c>
      <c r="H106" s="94"/>
      <c r="I106" s="25" t="str">
        <f t="shared" si="19"/>
        <v/>
      </c>
      <c r="J106" s="26" t="str">
        <f t="shared" si="20"/>
        <v/>
      </c>
      <c r="K106" s="41" t="str">
        <f t="shared" si="21"/>
        <v/>
      </c>
      <c r="L106" s="94"/>
      <c r="M106" s="25" t="str">
        <f t="shared" si="22"/>
        <v/>
      </c>
      <c r="N106" s="25" t="str">
        <f t="shared" si="23"/>
        <v/>
      </c>
      <c r="O106" s="41" t="str">
        <f t="shared" si="24"/>
        <v/>
      </c>
    </row>
    <row r="107" spans="1:15" hidden="1" x14ac:dyDescent="0.3">
      <c r="B107" s="4"/>
      <c r="C107" s="92"/>
      <c r="D107" s="93"/>
      <c r="E107" s="94"/>
      <c r="F107" s="87" t="str">
        <f t="shared" si="17"/>
        <v/>
      </c>
      <c r="G107" s="25" t="str">
        <f t="shared" si="18"/>
        <v/>
      </c>
      <c r="H107" s="94"/>
      <c r="I107" s="25" t="str">
        <f t="shared" si="19"/>
        <v/>
      </c>
      <c r="J107" s="26" t="str">
        <f t="shared" si="20"/>
        <v/>
      </c>
      <c r="K107" s="41" t="str">
        <f t="shared" si="21"/>
        <v/>
      </c>
      <c r="L107" s="94"/>
      <c r="M107" s="25" t="str">
        <f t="shared" si="22"/>
        <v/>
      </c>
      <c r="N107" s="25" t="str">
        <f t="shared" si="23"/>
        <v/>
      </c>
      <c r="O107" s="41" t="str">
        <f t="shared" si="24"/>
        <v/>
      </c>
    </row>
    <row r="108" spans="1:15" hidden="1" x14ac:dyDescent="0.3">
      <c r="B108" s="4"/>
      <c r="C108" s="92"/>
      <c r="D108" s="93"/>
      <c r="E108" s="94"/>
      <c r="F108" s="87" t="str">
        <f t="shared" si="17"/>
        <v/>
      </c>
      <c r="G108" s="25" t="str">
        <f t="shared" si="18"/>
        <v/>
      </c>
      <c r="H108" s="94"/>
      <c r="I108" s="25" t="str">
        <f t="shared" si="19"/>
        <v/>
      </c>
      <c r="J108" s="26" t="str">
        <f t="shared" si="20"/>
        <v/>
      </c>
      <c r="K108" s="41" t="str">
        <f t="shared" si="21"/>
        <v/>
      </c>
      <c r="L108" s="94"/>
      <c r="M108" s="25" t="str">
        <f t="shared" si="22"/>
        <v/>
      </c>
      <c r="N108" s="25" t="str">
        <f t="shared" si="23"/>
        <v/>
      </c>
      <c r="O108" s="41" t="str">
        <f t="shared" si="24"/>
        <v/>
      </c>
    </row>
    <row r="109" spans="1:15" hidden="1" x14ac:dyDescent="0.3">
      <c r="B109" s="4"/>
      <c r="C109" s="92"/>
      <c r="D109" s="93"/>
      <c r="E109" s="94"/>
      <c r="F109" s="87" t="str">
        <f t="shared" si="17"/>
        <v/>
      </c>
      <c r="G109" s="25" t="str">
        <f t="shared" si="18"/>
        <v/>
      </c>
      <c r="H109" s="94"/>
      <c r="I109" s="25" t="str">
        <f t="shared" si="19"/>
        <v/>
      </c>
      <c r="J109" s="26" t="str">
        <f t="shared" si="20"/>
        <v/>
      </c>
      <c r="K109" s="41" t="str">
        <f t="shared" si="21"/>
        <v/>
      </c>
      <c r="L109" s="94"/>
      <c r="M109" s="25" t="str">
        <f t="shared" si="22"/>
        <v/>
      </c>
      <c r="N109" s="25" t="str">
        <f t="shared" si="23"/>
        <v/>
      </c>
      <c r="O109" s="41" t="str">
        <f t="shared" si="24"/>
        <v/>
      </c>
    </row>
    <row r="110" spans="1:15" hidden="1" x14ac:dyDescent="0.3">
      <c r="B110" s="4"/>
      <c r="C110" s="92"/>
      <c r="D110" s="93"/>
      <c r="E110" s="94"/>
      <c r="F110" s="87" t="str">
        <f t="shared" si="17"/>
        <v/>
      </c>
      <c r="G110" s="25" t="str">
        <f t="shared" si="18"/>
        <v/>
      </c>
      <c r="H110" s="94"/>
      <c r="I110" s="25" t="str">
        <f t="shared" si="19"/>
        <v/>
      </c>
      <c r="J110" s="26" t="str">
        <f t="shared" si="20"/>
        <v/>
      </c>
      <c r="K110" s="41" t="str">
        <f t="shared" si="21"/>
        <v/>
      </c>
      <c r="L110" s="94"/>
      <c r="M110" s="25" t="str">
        <f t="shared" si="22"/>
        <v/>
      </c>
      <c r="N110" s="25" t="str">
        <f t="shared" si="23"/>
        <v/>
      </c>
      <c r="O110" s="41" t="str">
        <f t="shared" si="24"/>
        <v/>
      </c>
    </row>
    <row r="111" spans="1:15" hidden="1" x14ac:dyDescent="0.3">
      <c r="B111" s="4"/>
      <c r="C111" s="92"/>
      <c r="D111" s="93"/>
      <c r="E111" s="94"/>
      <c r="F111" s="87" t="str">
        <f t="shared" si="17"/>
        <v/>
      </c>
      <c r="G111" s="25" t="str">
        <f t="shared" si="18"/>
        <v/>
      </c>
      <c r="H111" s="94"/>
      <c r="I111" s="25" t="str">
        <f t="shared" si="19"/>
        <v/>
      </c>
      <c r="J111" s="26" t="str">
        <f t="shared" si="20"/>
        <v/>
      </c>
      <c r="K111" s="41" t="str">
        <f t="shared" si="21"/>
        <v/>
      </c>
      <c r="L111" s="94"/>
      <c r="M111" s="25" t="str">
        <f t="shared" si="22"/>
        <v/>
      </c>
      <c r="N111" s="25" t="str">
        <f t="shared" si="23"/>
        <v/>
      </c>
      <c r="O111" s="41" t="str">
        <f t="shared" si="24"/>
        <v/>
      </c>
    </row>
    <row r="112" spans="1:15" hidden="1" x14ac:dyDescent="0.3">
      <c r="B112" s="4"/>
      <c r="C112" s="92"/>
      <c r="D112" s="93"/>
      <c r="E112" s="94"/>
      <c r="F112" s="87" t="str">
        <f t="shared" si="17"/>
        <v/>
      </c>
      <c r="G112" s="25" t="str">
        <f t="shared" si="18"/>
        <v/>
      </c>
      <c r="H112" s="94"/>
      <c r="I112" s="25" t="str">
        <f t="shared" si="19"/>
        <v/>
      </c>
      <c r="J112" s="26" t="str">
        <f t="shared" si="20"/>
        <v/>
      </c>
      <c r="K112" s="41" t="str">
        <f t="shared" si="21"/>
        <v/>
      </c>
      <c r="L112" s="94"/>
      <c r="M112" s="25" t="str">
        <f t="shared" si="22"/>
        <v/>
      </c>
      <c r="N112" s="25" t="str">
        <f t="shared" si="23"/>
        <v/>
      </c>
      <c r="O112" s="41" t="str">
        <f t="shared" si="24"/>
        <v/>
      </c>
    </row>
    <row r="113" spans="1:15" hidden="1" x14ac:dyDescent="0.3">
      <c r="B113" s="4"/>
      <c r="C113" s="92"/>
      <c r="D113" s="93"/>
      <c r="E113" s="94"/>
      <c r="F113" s="87" t="str">
        <f t="shared" si="17"/>
        <v/>
      </c>
      <c r="G113" s="25" t="str">
        <f t="shared" si="18"/>
        <v/>
      </c>
      <c r="H113" s="94"/>
      <c r="I113" s="25" t="str">
        <f t="shared" si="19"/>
        <v/>
      </c>
      <c r="J113" s="26" t="str">
        <f t="shared" si="20"/>
        <v/>
      </c>
      <c r="K113" s="41" t="str">
        <f t="shared" si="21"/>
        <v/>
      </c>
      <c r="L113" s="94"/>
      <c r="M113" s="25" t="str">
        <f t="shared" si="22"/>
        <v/>
      </c>
      <c r="N113" s="25" t="str">
        <f t="shared" si="23"/>
        <v/>
      </c>
      <c r="O113" s="41" t="str">
        <f t="shared" si="24"/>
        <v/>
      </c>
    </row>
    <row r="114" spans="1:15" hidden="1" x14ac:dyDescent="0.3">
      <c r="B114" s="4"/>
      <c r="C114" s="92"/>
      <c r="D114" s="93"/>
      <c r="E114" s="94"/>
      <c r="F114" s="87" t="str">
        <f t="shared" si="17"/>
        <v/>
      </c>
      <c r="G114" s="25" t="str">
        <f t="shared" si="18"/>
        <v/>
      </c>
      <c r="H114" s="94"/>
      <c r="I114" s="25" t="str">
        <f t="shared" si="19"/>
        <v/>
      </c>
      <c r="J114" s="26" t="str">
        <f t="shared" si="20"/>
        <v/>
      </c>
      <c r="K114" s="41" t="str">
        <f t="shared" si="21"/>
        <v/>
      </c>
      <c r="L114" s="94"/>
      <c r="M114" s="25" t="str">
        <f t="shared" si="22"/>
        <v/>
      </c>
      <c r="N114" s="25" t="str">
        <f t="shared" si="23"/>
        <v/>
      </c>
      <c r="O114" s="41" t="str">
        <f t="shared" si="24"/>
        <v/>
      </c>
    </row>
    <row r="115" spans="1:15" hidden="1" x14ac:dyDescent="0.3">
      <c r="B115" s="22" t="s">
        <v>18</v>
      </c>
      <c r="C115" s="22"/>
      <c r="D115" s="28">
        <f>IFERROR(SUM(D95:D114),"")</f>
        <v>0</v>
      </c>
      <c r="E115" s="44"/>
      <c r="F115" s="88"/>
      <c r="G115" s="22"/>
      <c r="H115" s="38"/>
      <c r="I115" s="22"/>
      <c r="J115" s="29">
        <f>SUM(J95:J114)</f>
        <v>0</v>
      </c>
      <c r="K115" s="43" t="str">
        <f>IFERROR(J115/D115,"")</f>
        <v/>
      </c>
      <c r="L115" s="22"/>
      <c r="M115" s="22"/>
      <c r="N115" s="43"/>
      <c r="O115" s="43"/>
    </row>
    <row r="116" spans="1:15" hidden="1" x14ac:dyDescent="0.3">
      <c r="B116" s="74"/>
      <c r="C116" s="74"/>
      <c r="D116" s="74"/>
      <c r="E116" s="74"/>
      <c r="F116" s="74"/>
      <c r="G116" s="75"/>
      <c r="H116" s="74"/>
      <c r="K116" s="73"/>
      <c r="O116" s="72"/>
    </row>
    <row r="117" spans="1:15" ht="91.5" hidden="1" customHeight="1" x14ac:dyDescent="0.3">
      <c r="B117" s="110" t="s">
        <v>294</v>
      </c>
      <c r="C117" s="110"/>
      <c r="D117" s="110"/>
      <c r="E117" s="110"/>
      <c r="F117" s="110"/>
      <c r="G117" s="110"/>
      <c r="H117" s="110"/>
      <c r="K117" s="73"/>
      <c r="O117" s="72"/>
    </row>
    <row r="118" spans="1:15" x14ac:dyDescent="0.3">
      <c r="B118" s="74"/>
      <c r="C118" s="74"/>
      <c r="D118" s="74"/>
      <c r="E118" s="74"/>
      <c r="F118" s="74"/>
      <c r="G118" s="75"/>
      <c r="H118" s="74"/>
      <c r="K118" s="73"/>
      <c r="O118" s="72"/>
    </row>
    <row r="119" spans="1:15" hidden="1" x14ac:dyDescent="0.3">
      <c r="A119" s="79"/>
      <c r="B119" s="76" t="s">
        <v>58</v>
      </c>
      <c r="C119" s="74"/>
      <c r="D119" s="74"/>
      <c r="E119" s="74"/>
      <c r="F119" s="74"/>
      <c r="G119" s="75"/>
      <c r="H119" s="74"/>
      <c r="K119" s="73"/>
      <c r="O119" s="72"/>
    </row>
    <row r="120" spans="1:15" hidden="1" x14ac:dyDescent="0.3">
      <c r="A120" s="3"/>
      <c r="B120" s="76" t="s">
        <v>22</v>
      </c>
      <c r="C120" s="91"/>
      <c r="D120" s="3"/>
      <c r="E120" s="3"/>
      <c r="F120" s="3"/>
    </row>
    <row r="121" spans="1:15" hidden="1" x14ac:dyDescent="0.3">
      <c r="A121" s="3"/>
      <c r="B121" s="76"/>
      <c r="C121" s="76"/>
      <c r="D121" s="3"/>
      <c r="E121" s="3"/>
      <c r="F121" s="3"/>
    </row>
    <row r="122" spans="1:15" hidden="1" x14ac:dyDescent="0.3">
      <c r="B122" s="7" t="s">
        <v>43</v>
      </c>
      <c r="C122" s="6"/>
      <c r="D122" s="6"/>
      <c r="E122" s="6"/>
      <c r="F122" s="6"/>
      <c r="I122" s="15"/>
      <c r="J122" s="15"/>
      <c r="K122" s="15"/>
      <c r="L122" s="15"/>
      <c r="M122" s="15"/>
      <c r="N122" s="15"/>
      <c r="O122" s="15"/>
    </row>
    <row r="123" spans="1:15" ht="42" hidden="1" x14ac:dyDescent="0.3">
      <c r="A123" s="3"/>
      <c r="B123" s="19" t="s">
        <v>5</v>
      </c>
      <c r="C123" s="19" t="s">
        <v>14</v>
      </c>
      <c r="D123" s="23" t="s">
        <v>21</v>
      </c>
      <c r="E123" s="20" t="s">
        <v>20</v>
      </c>
      <c r="F123" s="21" t="s">
        <v>19</v>
      </c>
      <c r="G123" s="21" t="s">
        <v>293</v>
      </c>
      <c r="H123" s="21" t="s">
        <v>45</v>
      </c>
      <c r="I123" s="21" t="s">
        <v>32</v>
      </c>
      <c r="J123" s="21" t="s">
        <v>278</v>
      </c>
      <c r="K123" s="21" t="s">
        <v>279</v>
      </c>
      <c r="L123" s="21" t="s">
        <v>269</v>
      </c>
      <c r="M123" s="21" t="s">
        <v>295</v>
      </c>
      <c r="N123" s="21" t="s">
        <v>276</v>
      </c>
      <c r="O123" s="21" t="s">
        <v>28</v>
      </c>
    </row>
    <row r="124" spans="1:15" hidden="1" x14ac:dyDescent="0.3">
      <c r="A124" s="3"/>
      <c r="B124" s="4" t="s">
        <v>6</v>
      </c>
      <c r="C124" s="92"/>
      <c r="D124" s="93"/>
      <c r="E124" s="94"/>
      <c r="F124" s="87" t="str">
        <f>IFERROR(ROUND(D124/E124,4),"")</f>
        <v/>
      </c>
      <c r="G124" s="25" t="str">
        <f>IF(E124="","",E124)</f>
        <v/>
      </c>
      <c r="H124" s="94"/>
      <c r="I124" s="25" t="str">
        <f>IFERROR(G124-H124,"")</f>
        <v/>
      </c>
      <c r="J124" s="26" t="str">
        <f>IFERROR(F124*I124,"")</f>
        <v/>
      </c>
      <c r="K124" s="41" t="str">
        <f>IFERROR(J124/D124,"")</f>
        <v/>
      </c>
      <c r="L124" s="94"/>
      <c r="M124" s="25" t="str">
        <f>IF(L124="","",L124)</f>
        <v/>
      </c>
      <c r="N124" s="25" t="str">
        <f>IFERROR(M124-H124,"")</f>
        <v/>
      </c>
      <c r="O124" s="41" t="str">
        <f>IFERROR(N124/H124,"")</f>
        <v/>
      </c>
    </row>
    <row r="125" spans="1:15" hidden="1" x14ac:dyDescent="0.3">
      <c r="A125" s="3"/>
      <c r="B125" s="4" t="s">
        <v>171</v>
      </c>
      <c r="C125" s="92"/>
      <c r="D125" s="93"/>
      <c r="E125" s="94"/>
      <c r="F125" s="87" t="str">
        <f t="shared" ref="F125:F143" si="25">IFERROR(ROUND(D125/E125,4),"")</f>
        <v/>
      </c>
      <c r="G125" s="25" t="str">
        <f t="shared" ref="G125:G143" si="26">IF(E125="","",E125)</f>
        <v/>
      </c>
      <c r="H125" s="94"/>
      <c r="I125" s="25" t="str">
        <f t="shared" ref="I125:I143" si="27">IFERROR(G125-H125,"")</f>
        <v/>
      </c>
      <c r="J125" s="26" t="str">
        <f t="shared" ref="J125:J143" si="28">IFERROR(F125*I125,"")</f>
        <v/>
      </c>
      <c r="K125" s="41" t="str">
        <f t="shared" ref="K125:K143" si="29">IFERROR(J125/D125,"")</f>
        <v/>
      </c>
      <c r="L125" s="94"/>
      <c r="M125" s="25" t="str">
        <f t="shared" ref="M125:M143" si="30">IF(L125="","",L125)</f>
        <v/>
      </c>
      <c r="N125" s="25" t="str">
        <f t="shared" ref="N125:N143" si="31">IFERROR(M125-H125,"")</f>
        <v/>
      </c>
      <c r="O125" s="41" t="str">
        <f t="shared" ref="O125:O143" si="32">IFERROR(N125/H125,"")</f>
        <v/>
      </c>
    </row>
    <row r="126" spans="1:15" hidden="1" x14ac:dyDescent="0.3">
      <c r="A126" s="3"/>
      <c r="B126" s="4" t="s">
        <v>188</v>
      </c>
      <c r="C126" s="92"/>
      <c r="D126" s="93"/>
      <c r="E126" s="94"/>
      <c r="F126" s="87" t="str">
        <f t="shared" si="25"/>
        <v/>
      </c>
      <c r="G126" s="25" t="str">
        <f t="shared" si="26"/>
        <v/>
      </c>
      <c r="H126" s="94"/>
      <c r="I126" s="25" t="str">
        <f t="shared" si="27"/>
        <v/>
      </c>
      <c r="J126" s="26" t="str">
        <f t="shared" si="28"/>
        <v/>
      </c>
      <c r="K126" s="41" t="str">
        <f t="shared" si="29"/>
        <v/>
      </c>
      <c r="L126" s="94"/>
      <c r="M126" s="25" t="str">
        <f t="shared" si="30"/>
        <v/>
      </c>
      <c r="N126" s="25" t="str">
        <f t="shared" si="31"/>
        <v/>
      </c>
      <c r="O126" s="41" t="str">
        <f t="shared" si="32"/>
        <v/>
      </c>
    </row>
    <row r="127" spans="1:15" hidden="1" x14ac:dyDescent="0.3">
      <c r="A127" s="3"/>
      <c r="B127" s="4" t="s">
        <v>11</v>
      </c>
      <c r="C127" s="92"/>
      <c r="D127" s="93"/>
      <c r="E127" s="94"/>
      <c r="F127" s="87" t="str">
        <f t="shared" si="25"/>
        <v/>
      </c>
      <c r="G127" s="25" t="str">
        <f t="shared" si="26"/>
        <v/>
      </c>
      <c r="H127" s="94"/>
      <c r="I127" s="25" t="str">
        <f t="shared" si="27"/>
        <v/>
      </c>
      <c r="J127" s="26" t="str">
        <f t="shared" si="28"/>
        <v/>
      </c>
      <c r="K127" s="41" t="str">
        <f t="shared" si="29"/>
        <v/>
      </c>
      <c r="L127" s="94"/>
      <c r="M127" s="25" t="str">
        <f t="shared" si="30"/>
        <v/>
      </c>
      <c r="N127" s="25" t="str">
        <f t="shared" si="31"/>
        <v/>
      </c>
      <c r="O127" s="41" t="str">
        <f t="shared" si="32"/>
        <v/>
      </c>
    </row>
    <row r="128" spans="1:15" hidden="1" x14ac:dyDescent="0.3">
      <c r="A128" s="3"/>
      <c r="B128" s="4" t="s">
        <v>12</v>
      </c>
      <c r="C128" s="92"/>
      <c r="D128" s="93"/>
      <c r="E128" s="94"/>
      <c r="F128" s="87" t="str">
        <f t="shared" si="25"/>
        <v/>
      </c>
      <c r="G128" s="25" t="str">
        <f t="shared" si="26"/>
        <v/>
      </c>
      <c r="H128" s="94"/>
      <c r="I128" s="25" t="str">
        <f t="shared" si="27"/>
        <v/>
      </c>
      <c r="J128" s="26" t="str">
        <f t="shared" si="28"/>
        <v/>
      </c>
      <c r="K128" s="41" t="str">
        <f t="shared" si="29"/>
        <v/>
      </c>
      <c r="L128" s="94"/>
      <c r="M128" s="25" t="str">
        <f t="shared" si="30"/>
        <v/>
      </c>
      <c r="N128" s="25" t="str">
        <f t="shared" si="31"/>
        <v/>
      </c>
      <c r="O128" s="41" t="str">
        <f t="shared" si="32"/>
        <v/>
      </c>
    </row>
    <row r="129" spans="1:15" hidden="1" x14ac:dyDescent="0.3">
      <c r="A129" s="3"/>
      <c r="B129" s="4" t="s">
        <v>13</v>
      </c>
      <c r="C129" s="92"/>
      <c r="D129" s="93"/>
      <c r="E129" s="94"/>
      <c r="F129" s="87" t="str">
        <f t="shared" si="25"/>
        <v/>
      </c>
      <c r="G129" s="25" t="str">
        <f t="shared" si="26"/>
        <v/>
      </c>
      <c r="H129" s="94"/>
      <c r="I129" s="25" t="str">
        <f t="shared" si="27"/>
        <v/>
      </c>
      <c r="J129" s="26" t="str">
        <f t="shared" si="28"/>
        <v/>
      </c>
      <c r="K129" s="41" t="str">
        <f t="shared" si="29"/>
        <v/>
      </c>
      <c r="L129" s="94"/>
      <c r="M129" s="25" t="str">
        <f t="shared" si="30"/>
        <v/>
      </c>
      <c r="N129" s="25" t="str">
        <f t="shared" si="31"/>
        <v/>
      </c>
      <c r="O129" s="41" t="str">
        <f t="shared" si="32"/>
        <v/>
      </c>
    </row>
    <row r="130" spans="1:15" hidden="1" x14ac:dyDescent="0.3">
      <c r="B130" s="4" t="s">
        <v>177</v>
      </c>
      <c r="C130" s="92"/>
      <c r="D130" s="93"/>
      <c r="E130" s="94"/>
      <c r="F130" s="87" t="str">
        <f t="shared" si="25"/>
        <v/>
      </c>
      <c r="G130" s="25" t="str">
        <f t="shared" si="26"/>
        <v/>
      </c>
      <c r="H130" s="94"/>
      <c r="I130" s="25" t="str">
        <f t="shared" si="27"/>
        <v/>
      </c>
      <c r="J130" s="26" t="str">
        <f t="shared" si="28"/>
        <v/>
      </c>
      <c r="K130" s="41" t="str">
        <f t="shared" si="29"/>
        <v/>
      </c>
      <c r="L130" s="94"/>
      <c r="M130" s="25" t="str">
        <f t="shared" si="30"/>
        <v/>
      </c>
      <c r="N130" s="25" t="str">
        <f t="shared" si="31"/>
        <v/>
      </c>
      <c r="O130" s="41" t="str">
        <f t="shared" si="32"/>
        <v/>
      </c>
    </row>
    <row r="131" spans="1:15" hidden="1" x14ac:dyDescent="0.3">
      <c r="B131" s="4"/>
      <c r="C131" s="92"/>
      <c r="D131" s="93"/>
      <c r="E131" s="94"/>
      <c r="F131" s="87" t="str">
        <f t="shared" si="25"/>
        <v/>
      </c>
      <c r="G131" s="25" t="str">
        <f t="shared" si="26"/>
        <v/>
      </c>
      <c r="H131" s="94"/>
      <c r="I131" s="25" t="str">
        <f t="shared" si="27"/>
        <v/>
      </c>
      <c r="J131" s="26" t="str">
        <f t="shared" si="28"/>
        <v/>
      </c>
      <c r="K131" s="41" t="str">
        <f t="shared" si="29"/>
        <v/>
      </c>
      <c r="L131" s="94"/>
      <c r="M131" s="25" t="str">
        <f t="shared" si="30"/>
        <v/>
      </c>
      <c r="N131" s="25" t="str">
        <f t="shared" si="31"/>
        <v/>
      </c>
      <c r="O131" s="41" t="str">
        <f t="shared" si="32"/>
        <v/>
      </c>
    </row>
    <row r="132" spans="1:15" hidden="1" x14ac:dyDescent="0.3">
      <c r="B132" s="4"/>
      <c r="C132" s="92"/>
      <c r="D132" s="93"/>
      <c r="E132" s="94"/>
      <c r="F132" s="87" t="str">
        <f t="shared" si="25"/>
        <v/>
      </c>
      <c r="G132" s="25" t="str">
        <f t="shared" si="26"/>
        <v/>
      </c>
      <c r="H132" s="94"/>
      <c r="I132" s="25" t="str">
        <f t="shared" si="27"/>
        <v/>
      </c>
      <c r="J132" s="26" t="str">
        <f t="shared" si="28"/>
        <v/>
      </c>
      <c r="K132" s="41" t="str">
        <f t="shared" si="29"/>
        <v/>
      </c>
      <c r="L132" s="94"/>
      <c r="M132" s="25" t="str">
        <f t="shared" si="30"/>
        <v/>
      </c>
      <c r="N132" s="25" t="str">
        <f t="shared" si="31"/>
        <v/>
      </c>
      <c r="O132" s="41" t="str">
        <f t="shared" si="32"/>
        <v/>
      </c>
    </row>
    <row r="133" spans="1:15" hidden="1" x14ac:dyDescent="0.3">
      <c r="B133" s="4"/>
      <c r="C133" s="92"/>
      <c r="D133" s="93"/>
      <c r="E133" s="94"/>
      <c r="F133" s="87" t="str">
        <f t="shared" si="25"/>
        <v/>
      </c>
      <c r="G133" s="25" t="str">
        <f t="shared" si="26"/>
        <v/>
      </c>
      <c r="H133" s="94"/>
      <c r="I133" s="25" t="str">
        <f t="shared" si="27"/>
        <v/>
      </c>
      <c r="J133" s="26" t="str">
        <f t="shared" si="28"/>
        <v/>
      </c>
      <c r="K133" s="41" t="str">
        <f t="shared" si="29"/>
        <v/>
      </c>
      <c r="L133" s="94"/>
      <c r="M133" s="25" t="str">
        <f t="shared" si="30"/>
        <v/>
      </c>
      <c r="N133" s="25" t="str">
        <f t="shared" si="31"/>
        <v/>
      </c>
      <c r="O133" s="41" t="str">
        <f t="shared" si="32"/>
        <v/>
      </c>
    </row>
    <row r="134" spans="1:15" hidden="1" x14ac:dyDescent="0.3">
      <c r="B134" s="4"/>
      <c r="C134" s="92"/>
      <c r="D134" s="93"/>
      <c r="E134" s="94"/>
      <c r="F134" s="87" t="str">
        <f t="shared" si="25"/>
        <v/>
      </c>
      <c r="G134" s="25" t="str">
        <f t="shared" si="26"/>
        <v/>
      </c>
      <c r="H134" s="94"/>
      <c r="I134" s="25" t="str">
        <f t="shared" si="27"/>
        <v/>
      </c>
      <c r="J134" s="26" t="str">
        <f t="shared" si="28"/>
        <v/>
      </c>
      <c r="K134" s="41" t="str">
        <f t="shared" si="29"/>
        <v/>
      </c>
      <c r="L134" s="94"/>
      <c r="M134" s="25" t="str">
        <f t="shared" si="30"/>
        <v/>
      </c>
      <c r="N134" s="25" t="str">
        <f t="shared" si="31"/>
        <v/>
      </c>
      <c r="O134" s="41" t="str">
        <f t="shared" si="32"/>
        <v/>
      </c>
    </row>
    <row r="135" spans="1:15" hidden="1" x14ac:dyDescent="0.3">
      <c r="B135" s="4"/>
      <c r="C135" s="92"/>
      <c r="D135" s="93"/>
      <c r="E135" s="94"/>
      <c r="F135" s="87" t="str">
        <f t="shared" si="25"/>
        <v/>
      </c>
      <c r="G135" s="25" t="str">
        <f t="shared" si="26"/>
        <v/>
      </c>
      <c r="H135" s="94"/>
      <c r="I135" s="25" t="str">
        <f t="shared" si="27"/>
        <v/>
      </c>
      <c r="J135" s="26" t="str">
        <f t="shared" si="28"/>
        <v/>
      </c>
      <c r="K135" s="41" t="str">
        <f t="shared" si="29"/>
        <v/>
      </c>
      <c r="L135" s="94"/>
      <c r="M135" s="25" t="str">
        <f t="shared" si="30"/>
        <v/>
      </c>
      <c r="N135" s="25" t="str">
        <f t="shared" si="31"/>
        <v/>
      </c>
      <c r="O135" s="41" t="str">
        <f t="shared" si="32"/>
        <v/>
      </c>
    </row>
    <row r="136" spans="1:15" hidden="1" x14ac:dyDescent="0.3">
      <c r="B136" s="4"/>
      <c r="C136" s="92"/>
      <c r="D136" s="93"/>
      <c r="E136" s="94"/>
      <c r="F136" s="87" t="str">
        <f t="shared" si="25"/>
        <v/>
      </c>
      <c r="G136" s="25" t="str">
        <f t="shared" si="26"/>
        <v/>
      </c>
      <c r="H136" s="94"/>
      <c r="I136" s="25" t="str">
        <f t="shared" si="27"/>
        <v/>
      </c>
      <c r="J136" s="26" t="str">
        <f t="shared" si="28"/>
        <v/>
      </c>
      <c r="K136" s="41" t="str">
        <f t="shared" si="29"/>
        <v/>
      </c>
      <c r="L136" s="94"/>
      <c r="M136" s="25" t="str">
        <f t="shared" si="30"/>
        <v/>
      </c>
      <c r="N136" s="25" t="str">
        <f t="shared" si="31"/>
        <v/>
      </c>
      <c r="O136" s="41" t="str">
        <f t="shared" si="32"/>
        <v/>
      </c>
    </row>
    <row r="137" spans="1:15" hidden="1" x14ac:dyDescent="0.3">
      <c r="B137" s="4"/>
      <c r="C137" s="92"/>
      <c r="D137" s="93"/>
      <c r="E137" s="94"/>
      <c r="F137" s="87" t="str">
        <f t="shared" si="25"/>
        <v/>
      </c>
      <c r="G137" s="25" t="str">
        <f t="shared" si="26"/>
        <v/>
      </c>
      <c r="H137" s="94"/>
      <c r="I137" s="25" t="str">
        <f t="shared" si="27"/>
        <v/>
      </c>
      <c r="J137" s="26" t="str">
        <f t="shared" si="28"/>
        <v/>
      </c>
      <c r="K137" s="41" t="str">
        <f t="shared" si="29"/>
        <v/>
      </c>
      <c r="L137" s="94"/>
      <c r="M137" s="25" t="str">
        <f t="shared" si="30"/>
        <v/>
      </c>
      <c r="N137" s="25" t="str">
        <f t="shared" si="31"/>
        <v/>
      </c>
      <c r="O137" s="41" t="str">
        <f t="shared" si="32"/>
        <v/>
      </c>
    </row>
    <row r="138" spans="1:15" hidden="1" x14ac:dyDescent="0.3">
      <c r="B138" s="4"/>
      <c r="C138" s="92"/>
      <c r="D138" s="93"/>
      <c r="E138" s="94"/>
      <c r="F138" s="87" t="str">
        <f t="shared" si="25"/>
        <v/>
      </c>
      <c r="G138" s="25" t="str">
        <f t="shared" si="26"/>
        <v/>
      </c>
      <c r="H138" s="94"/>
      <c r="I138" s="25" t="str">
        <f t="shared" si="27"/>
        <v/>
      </c>
      <c r="J138" s="26" t="str">
        <f t="shared" si="28"/>
        <v/>
      </c>
      <c r="K138" s="41" t="str">
        <f t="shared" si="29"/>
        <v/>
      </c>
      <c r="L138" s="94"/>
      <c r="M138" s="25" t="str">
        <f t="shared" si="30"/>
        <v/>
      </c>
      <c r="N138" s="25" t="str">
        <f t="shared" si="31"/>
        <v/>
      </c>
      <c r="O138" s="41" t="str">
        <f t="shared" si="32"/>
        <v/>
      </c>
    </row>
    <row r="139" spans="1:15" hidden="1" x14ac:dyDescent="0.3">
      <c r="B139" s="4"/>
      <c r="C139" s="92"/>
      <c r="D139" s="93"/>
      <c r="E139" s="94"/>
      <c r="F139" s="87" t="str">
        <f t="shared" si="25"/>
        <v/>
      </c>
      <c r="G139" s="25" t="str">
        <f t="shared" si="26"/>
        <v/>
      </c>
      <c r="H139" s="94"/>
      <c r="I139" s="25" t="str">
        <f t="shared" si="27"/>
        <v/>
      </c>
      <c r="J139" s="26" t="str">
        <f t="shared" si="28"/>
        <v/>
      </c>
      <c r="K139" s="41" t="str">
        <f t="shared" si="29"/>
        <v/>
      </c>
      <c r="L139" s="94"/>
      <c r="M139" s="25" t="str">
        <f t="shared" si="30"/>
        <v/>
      </c>
      <c r="N139" s="25" t="str">
        <f t="shared" si="31"/>
        <v/>
      </c>
      <c r="O139" s="41" t="str">
        <f t="shared" si="32"/>
        <v/>
      </c>
    </row>
    <row r="140" spans="1:15" hidden="1" x14ac:dyDescent="0.3">
      <c r="B140" s="4"/>
      <c r="C140" s="92"/>
      <c r="D140" s="93"/>
      <c r="E140" s="94"/>
      <c r="F140" s="87" t="str">
        <f t="shared" si="25"/>
        <v/>
      </c>
      <c r="G140" s="25" t="str">
        <f t="shared" si="26"/>
        <v/>
      </c>
      <c r="H140" s="94"/>
      <c r="I140" s="25" t="str">
        <f t="shared" si="27"/>
        <v/>
      </c>
      <c r="J140" s="26" t="str">
        <f t="shared" si="28"/>
        <v/>
      </c>
      <c r="K140" s="41" t="str">
        <f t="shared" si="29"/>
        <v/>
      </c>
      <c r="L140" s="94"/>
      <c r="M140" s="25" t="str">
        <f t="shared" si="30"/>
        <v/>
      </c>
      <c r="N140" s="25" t="str">
        <f t="shared" si="31"/>
        <v/>
      </c>
      <c r="O140" s="41" t="str">
        <f t="shared" si="32"/>
        <v/>
      </c>
    </row>
    <row r="141" spans="1:15" hidden="1" x14ac:dyDescent="0.3">
      <c r="B141" s="4"/>
      <c r="C141" s="92"/>
      <c r="D141" s="93"/>
      <c r="E141" s="94"/>
      <c r="F141" s="87" t="str">
        <f t="shared" si="25"/>
        <v/>
      </c>
      <c r="G141" s="25" t="str">
        <f t="shared" si="26"/>
        <v/>
      </c>
      <c r="H141" s="94"/>
      <c r="I141" s="25" t="str">
        <f t="shared" si="27"/>
        <v/>
      </c>
      <c r="J141" s="26" t="str">
        <f t="shared" si="28"/>
        <v/>
      </c>
      <c r="K141" s="41" t="str">
        <f t="shared" si="29"/>
        <v/>
      </c>
      <c r="L141" s="94"/>
      <c r="M141" s="25" t="str">
        <f t="shared" si="30"/>
        <v/>
      </c>
      <c r="N141" s="25" t="str">
        <f t="shared" si="31"/>
        <v/>
      </c>
      <c r="O141" s="41" t="str">
        <f t="shared" si="32"/>
        <v/>
      </c>
    </row>
    <row r="142" spans="1:15" hidden="1" x14ac:dyDescent="0.3">
      <c r="B142" s="4"/>
      <c r="C142" s="92"/>
      <c r="D142" s="93"/>
      <c r="E142" s="94"/>
      <c r="F142" s="87" t="str">
        <f t="shared" si="25"/>
        <v/>
      </c>
      <c r="G142" s="25" t="str">
        <f t="shared" si="26"/>
        <v/>
      </c>
      <c r="H142" s="94"/>
      <c r="I142" s="25" t="str">
        <f t="shared" si="27"/>
        <v/>
      </c>
      <c r="J142" s="26" t="str">
        <f t="shared" si="28"/>
        <v/>
      </c>
      <c r="K142" s="41" t="str">
        <f t="shared" si="29"/>
        <v/>
      </c>
      <c r="L142" s="94"/>
      <c r="M142" s="25" t="str">
        <f t="shared" si="30"/>
        <v/>
      </c>
      <c r="N142" s="25" t="str">
        <f t="shared" si="31"/>
        <v/>
      </c>
      <c r="O142" s="41" t="str">
        <f t="shared" si="32"/>
        <v/>
      </c>
    </row>
    <row r="143" spans="1:15" hidden="1" x14ac:dyDescent="0.3">
      <c r="B143" s="4"/>
      <c r="C143" s="92"/>
      <c r="D143" s="93"/>
      <c r="E143" s="94"/>
      <c r="F143" s="87" t="str">
        <f t="shared" si="25"/>
        <v/>
      </c>
      <c r="G143" s="25" t="str">
        <f t="shared" si="26"/>
        <v/>
      </c>
      <c r="H143" s="94"/>
      <c r="I143" s="25" t="str">
        <f t="shared" si="27"/>
        <v/>
      </c>
      <c r="J143" s="26" t="str">
        <f t="shared" si="28"/>
        <v/>
      </c>
      <c r="K143" s="41" t="str">
        <f t="shared" si="29"/>
        <v/>
      </c>
      <c r="L143" s="94"/>
      <c r="M143" s="25" t="str">
        <f t="shared" si="30"/>
        <v/>
      </c>
      <c r="N143" s="25" t="str">
        <f t="shared" si="31"/>
        <v/>
      </c>
      <c r="O143" s="41" t="str">
        <f t="shared" si="32"/>
        <v/>
      </c>
    </row>
    <row r="144" spans="1:15" hidden="1" x14ac:dyDescent="0.3">
      <c r="B144" s="22" t="s">
        <v>18</v>
      </c>
      <c r="C144" s="22"/>
      <c r="D144" s="28">
        <f>IFERROR(SUM(D124:D143),"")</f>
        <v>0</v>
      </c>
      <c r="E144" s="44"/>
      <c r="F144" s="88"/>
      <c r="G144" s="22"/>
      <c r="H144" s="38"/>
      <c r="I144" s="22"/>
      <c r="J144" s="29">
        <f>SUM(J124:J143)</f>
        <v>0</v>
      </c>
      <c r="K144" s="43" t="str">
        <f>IFERROR(J144/D144,"")</f>
        <v/>
      </c>
      <c r="L144" s="22"/>
      <c r="M144" s="22"/>
      <c r="N144" s="43"/>
      <c r="O144" s="43"/>
    </row>
    <row r="145" spans="1:15" hidden="1" x14ac:dyDescent="0.3">
      <c r="B145" s="74"/>
      <c r="C145" s="74"/>
      <c r="D145" s="74"/>
      <c r="E145" s="74"/>
      <c r="F145" s="74"/>
      <c r="G145" s="75"/>
      <c r="H145" s="74"/>
      <c r="K145" s="73"/>
      <c r="O145" s="72"/>
    </row>
    <row r="146" spans="1:15" ht="92.25" hidden="1" customHeight="1" x14ac:dyDescent="0.3">
      <c r="B146" s="110" t="s">
        <v>294</v>
      </c>
      <c r="C146" s="110"/>
      <c r="D146" s="110"/>
      <c r="E146" s="110"/>
      <c r="F146" s="110"/>
      <c r="G146" s="110"/>
      <c r="H146" s="110"/>
      <c r="K146" s="73"/>
      <c r="O146" s="72"/>
    </row>
    <row r="147" spans="1:15" x14ac:dyDescent="0.3">
      <c r="B147" s="74"/>
      <c r="C147" s="74"/>
      <c r="D147" s="74"/>
      <c r="E147" s="74"/>
      <c r="F147" s="74"/>
      <c r="G147" s="75"/>
      <c r="H147" s="74"/>
      <c r="K147" s="73"/>
      <c r="O147" s="72"/>
    </row>
    <row r="148" spans="1:15" hidden="1" x14ac:dyDescent="0.3">
      <c r="A148" s="79"/>
      <c r="B148" s="95" t="s">
        <v>270</v>
      </c>
      <c r="C148" s="74"/>
      <c r="D148" s="74"/>
      <c r="E148" s="74"/>
      <c r="F148" s="74"/>
      <c r="G148" s="75"/>
      <c r="H148" s="74"/>
      <c r="K148" s="73"/>
      <c r="O148" s="72"/>
    </row>
    <row r="149" spans="1:15" hidden="1" x14ac:dyDescent="0.3">
      <c r="A149" s="3"/>
      <c r="B149" s="76" t="s">
        <v>22</v>
      </c>
      <c r="C149" s="91"/>
      <c r="D149" s="3"/>
      <c r="E149" s="3"/>
      <c r="F149" s="3"/>
    </row>
    <row r="150" spans="1:15" hidden="1" x14ac:dyDescent="0.3">
      <c r="A150" s="3"/>
      <c r="B150" s="76"/>
      <c r="C150" s="76"/>
      <c r="D150" s="3"/>
      <c r="E150" s="3"/>
      <c r="F150" s="3"/>
    </row>
    <row r="151" spans="1:15" hidden="1" x14ac:dyDescent="0.3">
      <c r="B151" s="7" t="s">
        <v>43</v>
      </c>
      <c r="C151" s="6"/>
      <c r="D151" s="6"/>
      <c r="E151" s="6"/>
      <c r="F151" s="6"/>
      <c r="I151" s="15"/>
      <c r="J151" s="15"/>
      <c r="K151" s="15"/>
      <c r="L151" s="15"/>
      <c r="M151" s="15"/>
      <c r="N151" s="15"/>
      <c r="O151" s="15"/>
    </row>
    <row r="152" spans="1:15" ht="42" hidden="1" x14ac:dyDescent="0.3">
      <c r="A152" s="3"/>
      <c r="B152" s="19" t="s">
        <v>5</v>
      </c>
      <c r="C152" s="19" t="s">
        <v>14</v>
      </c>
      <c r="D152" s="23" t="s">
        <v>21</v>
      </c>
      <c r="E152" s="20" t="s">
        <v>20</v>
      </c>
      <c r="F152" s="21" t="s">
        <v>19</v>
      </c>
      <c r="G152" s="21" t="s">
        <v>293</v>
      </c>
      <c r="H152" s="21" t="s">
        <v>45</v>
      </c>
      <c r="I152" s="21" t="s">
        <v>32</v>
      </c>
      <c r="J152" s="21" t="s">
        <v>278</v>
      </c>
      <c r="K152" s="21" t="s">
        <v>279</v>
      </c>
      <c r="L152" s="21" t="s">
        <v>269</v>
      </c>
      <c r="M152" s="21" t="s">
        <v>295</v>
      </c>
      <c r="N152" s="21" t="s">
        <v>276</v>
      </c>
      <c r="O152" s="21" t="s">
        <v>28</v>
      </c>
    </row>
    <row r="153" spans="1:15" hidden="1" x14ac:dyDescent="0.3">
      <c r="A153" s="3"/>
      <c r="B153" s="4" t="s">
        <v>6</v>
      </c>
      <c r="C153" s="92"/>
      <c r="D153" s="93"/>
      <c r="E153" s="94"/>
      <c r="F153" s="87" t="str">
        <f>IFERROR(ROUND(D153/E153,4),"")</f>
        <v/>
      </c>
      <c r="G153" s="25" t="str">
        <f>IF(E153="","",E153)</f>
        <v/>
      </c>
      <c r="H153" s="94"/>
      <c r="I153" s="25" t="str">
        <f>IFERROR(G153-H153,"")</f>
        <v/>
      </c>
      <c r="J153" s="26" t="str">
        <f>IFERROR(F153*I153,"")</f>
        <v/>
      </c>
      <c r="K153" s="41" t="str">
        <f>IFERROR(J153/D153,"")</f>
        <v/>
      </c>
      <c r="L153" s="94"/>
      <c r="M153" s="25" t="str">
        <f>IF(L153="","",L153)</f>
        <v/>
      </c>
      <c r="N153" s="25" t="str">
        <f>IFERROR(M153-H153,"")</f>
        <v/>
      </c>
      <c r="O153" s="41" t="str">
        <f>IFERROR(N153/H153,"")</f>
        <v/>
      </c>
    </row>
    <row r="154" spans="1:15" hidden="1" x14ac:dyDescent="0.3">
      <c r="A154" s="3"/>
      <c r="B154" s="4" t="s">
        <v>171</v>
      </c>
      <c r="C154" s="92"/>
      <c r="D154" s="93"/>
      <c r="E154" s="94"/>
      <c r="F154" s="87" t="str">
        <f t="shared" ref="F154:F172" si="33">IFERROR(ROUND(D154/E154,4),"")</f>
        <v/>
      </c>
      <c r="G154" s="25" t="str">
        <f t="shared" ref="G154:G172" si="34">IF(E154="","",E154)</f>
        <v/>
      </c>
      <c r="H154" s="94"/>
      <c r="I154" s="25" t="str">
        <f t="shared" ref="I154:I172" si="35">IFERROR(G154-H154,"")</f>
        <v/>
      </c>
      <c r="J154" s="26" t="str">
        <f t="shared" ref="J154:J172" si="36">IFERROR(F154*I154,"")</f>
        <v/>
      </c>
      <c r="K154" s="41" t="str">
        <f t="shared" ref="K154:K172" si="37">IFERROR(J154/D154,"")</f>
        <v/>
      </c>
      <c r="L154" s="94"/>
      <c r="M154" s="25" t="str">
        <f t="shared" ref="M154:M172" si="38">IF(L154="","",L154)</f>
        <v/>
      </c>
      <c r="N154" s="25" t="str">
        <f t="shared" ref="N154:N172" si="39">IFERROR(M154-H154,"")</f>
        <v/>
      </c>
      <c r="O154" s="41" t="str">
        <f t="shared" ref="O154:O172" si="40">IFERROR(N154/H154,"")</f>
        <v/>
      </c>
    </row>
    <row r="155" spans="1:15" hidden="1" x14ac:dyDescent="0.3">
      <c r="A155" s="3"/>
      <c r="B155" s="4" t="s">
        <v>188</v>
      </c>
      <c r="C155" s="92"/>
      <c r="D155" s="93"/>
      <c r="E155" s="94"/>
      <c r="F155" s="87" t="str">
        <f t="shared" si="33"/>
        <v/>
      </c>
      <c r="G155" s="25" t="str">
        <f t="shared" si="34"/>
        <v/>
      </c>
      <c r="H155" s="94"/>
      <c r="I155" s="25" t="str">
        <f t="shared" si="35"/>
        <v/>
      </c>
      <c r="J155" s="26" t="str">
        <f t="shared" si="36"/>
        <v/>
      </c>
      <c r="K155" s="41" t="str">
        <f t="shared" si="37"/>
        <v/>
      </c>
      <c r="L155" s="94"/>
      <c r="M155" s="25" t="str">
        <f t="shared" si="38"/>
        <v/>
      </c>
      <c r="N155" s="25" t="str">
        <f t="shared" si="39"/>
        <v/>
      </c>
      <c r="O155" s="41" t="str">
        <f t="shared" si="40"/>
        <v/>
      </c>
    </row>
    <row r="156" spans="1:15" hidden="1" x14ac:dyDescent="0.3">
      <c r="A156" s="3"/>
      <c r="B156" s="4" t="s">
        <v>11</v>
      </c>
      <c r="C156" s="92"/>
      <c r="D156" s="93"/>
      <c r="E156" s="94"/>
      <c r="F156" s="87" t="str">
        <f t="shared" si="33"/>
        <v/>
      </c>
      <c r="G156" s="25" t="str">
        <f t="shared" si="34"/>
        <v/>
      </c>
      <c r="H156" s="94"/>
      <c r="I156" s="25" t="str">
        <f t="shared" si="35"/>
        <v/>
      </c>
      <c r="J156" s="26" t="str">
        <f t="shared" si="36"/>
        <v/>
      </c>
      <c r="K156" s="41" t="str">
        <f t="shared" si="37"/>
        <v/>
      </c>
      <c r="L156" s="94"/>
      <c r="M156" s="25" t="str">
        <f t="shared" si="38"/>
        <v/>
      </c>
      <c r="N156" s="25" t="str">
        <f t="shared" si="39"/>
        <v/>
      </c>
      <c r="O156" s="41" t="str">
        <f t="shared" si="40"/>
        <v/>
      </c>
    </row>
    <row r="157" spans="1:15" hidden="1" x14ac:dyDescent="0.3">
      <c r="A157" s="3"/>
      <c r="B157" s="4" t="s">
        <v>12</v>
      </c>
      <c r="C157" s="92"/>
      <c r="D157" s="93"/>
      <c r="E157" s="94"/>
      <c r="F157" s="87" t="str">
        <f t="shared" si="33"/>
        <v/>
      </c>
      <c r="G157" s="25" t="str">
        <f t="shared" si="34"/>
        <v/>
      </c>
      <c r="H157" s="94"/>
      <c r="I157" s="25" t="str">
        <f t="shared" si="35"/>
        <v/>
      </c>
      <c r="J157" s="26" t="str">
        <f t="shared" si="36"/>
        <v/>
      </c>
      <c r="K157" s="41" t="str">
        <f t="shared" si="37"/>
        <v/>
      </c>
      <c r="L157" s="94"/>
      <c r="M157" s="25" t="str">
        <f t="shared" si="38"/>
        <v/>
      </c>
      <c r="N157" s="25" t="str">
        <f t="shared" si="39"/>
        <v/>
      </c>
      <c r="O157" s="41" t="str">
        <f t="shared" si="40"/>
        <v/>
      </c>
    </row>
    <row r="158" spans="1:15" hidden="1" x14ac:dyDescent="0.3">
      <c r="A158" s="3"/>
      <c r="B158" s="4" t="s">
        <v>13</v>
      </c>
      <c r="C158" s="92"/>
      <c r="D158" s="93"/>
      <c r="E158" s="94"/>
      <c r="F158" s="87" t="str">
        <f t="shared" si="33"/>
        <v/>
      </c>
      <c r="G158" s="25" t="str">
        <f t="shared" si="34"/>
        <v/>
      </c>
      <c r="H158" s="94"/>
      <c r="I158" s="25" t="str">
        <f t="shared" si="35"/>
        <v/>
      </c>
      <c r="J158" s="26" t="str">
        <f t="shared" si="36"/>
        <v/>
      </c>
      <c r="K158" s="41" t="str">
        <f t="shared" si="37"/>
        <v/>
      </c>
      <c r="L158" s="94"/>
      <c r="M158" s="25" t="str">
        <f t="shared" si="38"/>
        <v/>
      </c>
      <c r="N158" s="25" t="str">
        <f t="shared" si="39"/>
        <v/>
      </c>
      <c r="O158" s="41" t="str">
        <f t="shared" si="40"/>
        <v/>
      </c>
    </row>
    <row r="159" spans="1:15" hidden="1" x14ac:dyDescent="0.3">
      <c r="B159" s="4" t="s">
        <v>177</v>
      </c>
      <c r="C159" s="92"/>
      <c r="D159" s="93"/>
      <c r="E159" s="94"/>
      <c r="F159" s="87" t="str">
        <f t="shared" si="33"/>
        <v/>
      </c>
      <c r="G159" s="25" t="str">
        <f t="shared" si="34"/>
        <v/>
      </c>
      <c r="H159" s="94"/>
      <c r="I159" s="25" t="str">
        <f t="shared" si="35"/>
        <v/>
      </c>
      <c r="J159" s="26" t="str">
        <f t="shared" si="36"/>
        <v/>
      </c>
      <c r="K159" s="41" t="str">
        <f t="shared" si="37"/>
        <v/>
      </c>
      <c r="L159" s="94"/>
      <c r="M159" s="25" t="str">
        <f t="shared" si="38"/>
        <v/>
      </c>
      <c r="N159" s="25" t="str">
        <f t="shared" si="39"/>
        <v/>
      </c>
      <c r="O159" s="41" t="str">
        <f t="shared" si="40"/>
        <v/>
      </c>
    </row>
    <row r="160" spans="1:15" hidden="1" x14ac:dyDescent="0.3">
      <c r="B160" s="4"/>
      <c r="C160" s="92"/>
      <c r="D160" s="93"/>
      <c r="E160" s="94"/>
      <c r="F160" s="87" t="str">
        <f t="shared" si="33"/>
        <v/>
      </c>
      <c r="G160" s="25" t="str">
        <f t="shared" si="34"/>
        <v/>
      </c>
      <c r="H160" s="94"/>
      <c r="I160" s="25" t="str">
        <f t="shared" si="35"/>
        <v/>
      </c>
      <c r="J160" s="26" t="str">
        <f t="shared" si="36"/>
        <v/>
      </c>
      <c r="K160" s="41" t="str">
        <f t="shared" si="37"/>
        <v/>
      </c>
      <c r="L160" s="94"/>
      <c r="M160" s="25" t="str">
        <f t="shared" si="38"/>
        <v/>
      </c>
      <c r="N160" s="25" t="str">
        <f t="shared" si="39"/>
        <v/>
      </c>
      <c r="O160" s="41" t="str">
        <f t="shared" si="40"/>
        <v/>
      </c>
    </row>
    <row r="161" spans="2:15" hidden="1" x14ac:dyDescent="0.3">
      <c r="B161" s="4"/>
      <c r="C161" s="92"/>
      <c r="D161" s="93"/>
      <c r="E161" s="94"/>
      <c r="F161" s="87" t="str">
        <f t="shared" si="33"/>
        <v/>
      </c>
      <c r="G161" s="25" t="str">
        <f t="shared" si="34"/>
        <v/>
      </c>
      <c r="H161" s="94"/>
      <c r="I161" s="25" t="str">
        <f t="shared" si="35"/>
        <v/>
      </c>
      <c r="J161" s="26" t="str">
        <f t="shared" si="36"/>
        <v/>
      </c>
      <c r="K161" s="41" t="str">
        <f t="shared" si="37"/>
        <v/>
      </c>
      <c r="L161" s="94"/>
      <c r="M161" s="25" t="str">
        <f t="shared" si="38"/>
        <v/>
      </c>
      <c r="N161" s="25" t="str">
        <f t="shared" si="39"/>
        <v/>
      </c>
      <c r="O161" s="41" t="str">
        <f t="shared" si="40"/>
        <v/>
      </c>
    </row>
    <row r="162" spans="2:15" hidden="1" x14ac:dyDescent="0.3">
      <c r="B162" s="4"/>
      <c r="C162" s="92"/>
      <c r="D162" s="93"/>
      <c r="E162" s="94"/>
      <c r="F162" s="87" t="str">
        <f t="shared" si="33"/>
        <v/>
      </c>
      <c r="G162" s="25" t="str">
        <f t="shared" si="34"/>
        <v/>
      </c>
      <c r="H162" s="94"/>
      <c r="I162" s="25" t="str">
        <f t="shared" si="35"/>
        <v/>
      </c>
      <c r="J162" s="26" t="str">
        <f t="shared" si="36"/>
        <v/>
      </c>
      <c r="K162" s="41" t="str">
        <f t="shared" si="37"/>
        <v/>
      </c>
      <c r="L162" s="94"/>
      <c r="M162" s="25" t="str">
        <f t="shared" si="38"/>
        <v/>
      </c>
      <c r="N162" s="25" t="str">
        <f t="shared" si="39"/>
        <v/>
      </c>
      <c r="O162" s="41" t="str">
        <f t="shared" si="40"/>
        <v/>
      </c>
    </row>
    <row r="163" spans="2:15" hidden="1" x14ac:dyDescent="0.3">
      <c r="B163" s="4"/>
      <c r="C163" s="92"/>
      <c r="D163" s="93"/>
      <c r="E163" s="94"/>
      <c r="F163" s="87" t="str">
        <f t="shared" si="33"/>
        <v/>
      </c>
      <c r="G163" s="25" t="str">
        <f t="shared" si="34"/>
        <v/>
      </c>
      <c r="H163" s="94"/>
      <c r="I163" s="25" t="str">
        <f t="shared" si="35"/>
        <v/>
      </c>
      <c r="J163" s="26" t="str">
        <f t="shared" si="36"/>
        <v/>
      </c>
      <c r="K163" s="41" t="str">
        <f t="shared" si="37"/>
        <v/>
      </c>
      <c r="L163" s="94"/>
      <c r="M163" s="25" t="str">
        <f t="shared" si="38"/>
        <v/>
      </c>
      <c r="N163" s="25" t="str">
        <f t="shared" si="39"/>
        <v/>
      </c>
      <c r="O163" s="41" t="str">
        <f t="shared" si="40"/>
        <v/>
      </c>
    </row>
    <row r="164" spans="2:15" hidden="1" x14ac:dyDescent="0.3">
      <c r="B164" s="4"/>
      <c r="C164" s="92"/>
      <c r="D164" s="93"/>
      <c r="E164" s="94"/>
      <c r="F164" s="87" t="str">
        <f t="shared" si="33"/>
        <v/>
      </c>
      <c r="G164" s="25" t="str">
        <f t="shared" si="34"/>
        <v/>
      </c>
      <c r="H164" s="94"/>
      <c r="I164" s="25" t="str">
        <f t="shared" si="35"/>
        <v/>
      </c>
      <c r="J164" s="26" t="str">
        <f t="shared" si="36"/>
        <v/>
      </c>
      <c r="K164" s="41" t="str">
        <f t="shared" si="37"/>
        <v/>
      </c>
      <c r="L164" s="94"/>
      <c r="M164" s="25" t="str">
        <f t="shared" si="38"/>
        <v/>
      </c>
      <c r="N164" s="25" t="str">
        <f t="shared" si="39"/>
        <v/>
      </c>
      <c r="O164" s="41" t="str">
        <f t="shared" si="40"/>
        <v/>
      </c>
    </row>
    <row r="165" spans="2:15" hidden="1" x14ac:dyDescent="0.3">
      <c r="B165" s="4"/>
      <c r="C165" s="92"/>
      <c r="D165" s="93"/>
      <c r="E165" s="94"/>
      <c r="F165" s="87" t="str">
        <f t="shared" si="33"/>
        <v/>
      </c>
      <c r="G165" s="25" t="str">
        <f t="shared" si="34"/>
        <v/>
      </c>
      <c r="H165" s="94"/>
      <c r="I165" s="25" t="str">
        <f t="shared" si="35"/>
        <v/>
      </c>
      <c r="J165" s="26" t="str">
        <f t="shared" si="36"/>
        <v/>
      </c>
      <c r="K165" s="41" t="str">
        <f t="shared" si="37"/>
        <v/>
      </c>
      <c r="L165" s="94"/>
      <c r="M165" s="25" t="str">
        <f t="shared" si="38"/>
        <v/>
      </c>
      <c r="N165" s="25" t="str">
        <f t="shared" si="39"/>
        <v/>
      </c>
      <c r="O165" s="41" t="str">
        <f t="shared" si="40"/>
        <v/>
      </c>
    </row>
    <row r="166" spans="2:15" hidden="1" x14ac:dyDescent="0.3">
      <c r="B166" s="4"/>
      <c r="C166" s="92"/>
      <c r="D166" s="93"/>
      <c r="E166" s="94"/>
      <c r="F166" s="87" t="str">
        <f t="shared" si="33"/>
        <v/>
      </c>
      <c r="G166" s="25" t="str">
        <f t="shared" si="34"/>
        <v/>
      </c>
      <c r="H166" s="94"/>
      <c r="I166" s="25" t="str">
        <f t="shared" si="35"/>
        <v/>
      </c>
      <c r="J166" s="26" t="str">
        <f t="shared" si="36"/>
        <v/>
      </c>
      <c r="K166" s="41" t="str">
        <f t="shared" si="37"/>
        <v/>
      </c>
      <c r="L166" s="94"/>
      <c r="M166" s="25" t="str">
        <f t="shared" si="38"/>
        <v/>
      </c>
      <c r="N166" s="25" t="str">
        <f t="shared" si="39"/>
        <v/>
      </c>
      <c r="O166" s="41" t="str">
        <f t="shared" si="40"/>
        <v/>
      </c>
    </row>
    <row r="167" spans="2:15" hidden="1" x14ac:dyDescent="0.3">
      <c r="B167" s="4"/>
      <c r="C167" s="92"/>
      <c r="D167" s="93"/>
      <c r="E167" s="94"/>
      <c r="F167" s="87" t="str">
        <f t="shared" si="33"/>
        <v/>
      </c>
      <c r="G167" s="25" t="str">
        <f t="shared" si="34"/>
        <v/>
      </c>
      <c r="H167" s="94"/>
      <c r="I167" s="25" t="str">
        <f t="shared" si="35"/>
        <v/>
      </c>
      <c r="J167" s="26" t="str">
        <f t="shared" si="36"/>
        <v/>
      </c>
      <c r="K167" s="41" t="str">
        <f t="shared" si="37"/>
        <v/>
      </c>
      <c r="L167" s="94"/>
      <c r="M167" s="25" t="str">
        <f t="shared" si="38"/>
        <v/>
      </c>
      <c r="N167" s="25" t="str">
        <f t="shared" si="39"/>
        <v/>
      </c>
      <c r="O167" s="41" t="str">
        <f t="shared" si="40"/>
        <v/>
      </c>
    </row>
    <row r="168" spans="2:15" hidden="1" x14ac:dyDescent="0.3">
      <c r="B168" s="4"/>
      <c r="C168" s="92"/>
      <c r="D168" s="93"/>
      <c r="E168" s="94"/>
      <c r="F168" s="87" t="str">
        <f t="shared" si="33"/>
        <v/>
      </c>
      <c r="G168" s="25" t="str">
        <f t="shared" si="34"/>
        <v/>
      </c>
      <c r="H168" s="94"/>
      <c r="I168" s="25" t="str">
        <f t="shared" si="35"/>
        <v/>
      </c>
      <c r="J168" s="26" t="str">
        <f t="shared" si="36"/>
        <v/>
      </c>
      <c r="K168" s="41" t="str">
        <f t="shared" si="37"/>
        <v/>
      </c>
      <c r="L168" s="94"/>
      <c r="M168" s="25" t="str">
        <f t="shared" si="38"/>
        <v/>
      </c>
      <c r="N168" s="25" t="str">
        <f t="shared" si="39"/>
        <v/>
      </c>
      <c r="O168" s="41" t="str">
        <f t="shared" si="40"/>
        <v/>
      </c>
    </row>
    <row r="169" spans="2:15" hidden="1" x14ac:dyDescent="0.3">
      <c r="B169" s="4"/>
      <c r="C169" s="92"/>
      <c r="D169" s="93"/>
      <c r="E169" s="94"/>
      <c r="F169" s="87" t="str">
        <f t="shared" si="33"/>
        <v/>
      </c>
      <c r="G169" s="25" t="str">
        <f t="shared" si="34"/>
        <v/>
      </c>
      <c r="H169" s="94"/>
      <c r="I169" s="25" t="str">
        <f t="shared" si="35"/>
        <v/>
      </c>
      <c r="J169" s="26" t="str">
        <f t="shared" si="36"/>
        <v/>
      </c>
      <c r="K169" s="41" t="str">
        <f t="shared" si="37"/>
        <v/>
      </c>
      <c r="L169" s="94"/>
      <c r="M169" s="25" t="str">
        <f t="shared" si="38"/>
        <v/>
      </c>
      <c r="N169" s="25" t="str">
        <f t="shared" si="39"/>
        <v/>
      </c>
      <c r="O169" s="41" t="str">
        <f t="shared" si="40"/>
        <v/>
      </c>
    </row>
    <row r="170" spans="2:15" hidden="1" x14ac:dyDescent="0.3">
      <c r="B170" s="4"/>
      <c r="C170" s="92"/>
      <c r="D170" s="93"/>
      <c r="E170" s="94"/>
      <c r="F170" s="87" t="str">
        <f t="shared" si="33"/>
        <v/>
      </c>
      <c r="G170" s="25" t="str">
        <f t="shared" si="34"/>
        <v/>
      </c>
      <c r="H170" s="94"/>
      <c r="I170" s="25" t="str">
        <f t="shared" si="35"/>
        <v/>
      </c>
      <c r="J170" s="26" t="str">
        <f t="shared" si="36"/>
        <v/>
      </c>
      <c r="K170" s="41" t="str">
        <f t="shared" si="37"/>
        <v/>
      </c>
      <c r="L170" s="94"/>
      <c r="M170" s="25" t="str">
        <f t="shared" si="38"/>
        <v/>
      </c>
      <c r="N170" s="25" t="str">
        <f t="shared" si="39"/>
        <v/>
      </c>
      <c r="O170" s="41" t="str">
        <f t="shared" si="40"/>
        <v/>
      </c>
    </row>
    <row r="171" spans="2:15" hidden="1" x14ac:dyDescent="0.3">
      <c r="B171" s="4"/>
      <c r="C171" s="92"/>
      <c r="D171" s="93"/>
      <c r="E171" s="94"/>
      <c r="F171" s="87" t="str">
        <f t="shared" si="33"/>
        <v/>
      </c>
      <c r="G171" s="25" t="str">
        <f t="shared" si="34"/>
        <v/>
      </c>
      <c r="H171" s="94"/>
      <c r="I171" s="25" t="str">
        <f t="shared" si="35"/>
        <v/>
      </c>
      <c r="J171" s="26" t="str">
        <f t="shared" si="36"/>
        <v/>
      </c>
      <c r="K171" s="41" t="str">
        <f t="shared" si="37"/>
        <v/>
      </c>
      <c r="L171" s="94"/>
      <c r="M171" s="25" t="str">
        <f t="shared" si="38"/>
        <v/>
      </c>
      <c r="N171" s="25" t="str">
        <f t="shared" si="39"/>
        <v/>
      </c>
      <c r="O171" s="41" t="str">
        <f t="shared" si="40"/>
        <v/>
      </c>
    </row>
    <row r="172" spans="2:15" hidden="1" x14ac:dyDescent="0.3">
      <c r="B172" s="4"/>
      <c r="C172" s="92"/>
      <c r="D172" s="93"/>
      <c r="E172" s="94"/>
      <c r="F172" s="87" t="str">
        <f t="shared" si="33"/>
        <v/>
      </c>
      <c r="G172" s="25" t="str">
        <f t="shared" si="34"/>
        <v/>
      </c>
      <c r="H172" s="94"/>
      <c r="I172" s="25" t="str">
        <f t="shared" si="35"/>
        <v/>
      </c>
      <c r="J172" s="26" t="str">
        <f t="shared" si="36"/>
        <v/>
      </c>
      <c r="K172" s="41" t="str">
        <f t="shared" si="37"/>
        <v/>
      </c>
      <c r="L172" s="94"/>
      <c r="M172" s="25" t="str">
        <f t="shared" si="38"/>
        <v/>
      </c>
      <c r="N172" s="25" t="str">
        <f t="shared" si="39"/>
        <v/>
      </c>
      <c r="O172" s="41" t="str">
        <f t="shared" si="40"/>
        <v/>
      </c>
    </row>
    <row r="173" spans="2:15" hidden="1" x14ac:dyDescent="0.3">
      <c r="B173" s="22" t="s">
        <v>18</v>
      </c>
      <c r="C173" s="22"/>
      <c r="D173" s="28">
        <f>IFERROR(SUM(D153:D161),"")</f>
        <v>0</v>
      </c>
      <c r="E173" s="44"/>
      <c r="F173" s="88"/>
      <c r="G173" s="22"/>
      <c r="H173" s="38"/>
      <c r="I173" s="22"/>
      <c r="J173" s="29">
        <f>SUM(J153:J161)</f>
        <v>0</v>
      </c>
      <c r="K173" s="43" t="str">
        <f>IFERROR(J173/D173,"")</f>
        <v/>
      </c>
      <c r="L173" s="22"/>
      <c r="M173" s="22"/>
      <c r="N173" s="43"/>
      <c r="O173" s="43"/>
    </row>
    <row r="174" spans="2:15" hidden="1" x14ac:dyDescent="0.3">
      <c r="B174" s="74"/>
      <c r="C174" s="74"/>
      <c r="D174" s="74"/>
      <c r="E174" s="74"/>
      <c r="F174" s="74"/>
      <c r="G174" s="75"/>
      <c r="H174" s="74"/>
      <c r="K174" s="73"/>
      <c r="O174" s="72"/>
    </row>
    <row r="175" spans="2:15" ht="85.5" hidden="1" customHeight="1" x14ac:dyDescent="0.3">
      <c r="B175" s="110" t="s">
        <v>294</v>
      </c>
      <c r="C175" s="110"/>
      <c r="D175" s="110"/>
      <c r="E175" s="110"/>
      <c r="F175" s="110"/>
      <c r="G175" s="110"/>
      <c r="H175" s="110"/>
      <c r="K175" s="73"/>
      <c r="O175" s="72"/>
    </row>
    <row r="176" spans="2:15" x14ac:dyDescent="0.3">
      <c r="B176" s="74"/>
      <c r="C176" s="74"/>
      <c r="D176" s="74"/>
      <c r="E176" s="74"/>
      <c r="F176" s="74"/>
      <c r="G176" s="75"/>
      <c r="H176" s="74"/>
      <c r="K176" s="73"/>
      <c r="O176" s="72"/>
    </row>
    <row r="177" spans="1:15" hidden="1" x14ac:dyDescent="0.3">
      <c r="A177" s="79"/>
      <c r="B177" s="95" t="s">
        <v>271</v>
      </c>
      <c r="C177" s="74"/>
      <c r="D177" s="74"/>
      <c r="E177" s="74"/>
      <c r="F177" s="74"/>
      <c r="G177" s="75"/>
      <c r="H177" s="74"/>
      <c r="K177" s="73"/>
      <c r="O177" s="72"/>
    </row>
    <row r="178" spans="1:15" hidden="1" x14ac:dyDescent="0.3">
      <c r="A178" s="3"/>
      <c r="B178" s="76" t="s">
        <v>22</v>
      </c>
      <c r="C178" s="91"/>
      <c r="D178" s="3"/>
      <c r="E178" s="3"/>
      <c r="F178" s="3"/>
    </row>
    <row r="179" spans="1:15" hidden="1" x14ac:dyDescent="0.3">
      <c r="A179" s="3"/>
      <c r="B179" s="76"/>
      <c r="C179" s="76"/>
      <c r="D179" s="3"/>
      <c r="E179" s="3"/>
      <c r="F179" s="3"/>
    </row>
    <row r="180" spans="1:15" hidden="1" x14ac:dyDescent="0.3">
      <c r="B180" s="7" t="s">
        <v>43</v>
      </c>
      <c r="C180" s="6"/>
      <c r="D180" s="6"/>
      <c r="E180" s="6"/>
      <c r="F180" s="6"/>
      <c r="I180" s="15"/>
      <c r="J180" s="15"/>
      <c r="K180" s="15"/>
      <c r="L180" s="15"/>
      <c r="M180" s="15"/>
      <c r="N180" s="15"/>
      <c r="O180" s="15"/>
    </row>
    <row r="181" spans="1:15" ht="42" hidden="1" x14ac:dyDescent="0.3">
      <c r="A181" s="3"/>
      <c r="B181" s="19" t="s">
        <v>5</v>
      </c>
      <c r="C181" s="19" t="s">
        <v>14</v>
      </c>
      <c r="D181" s="23" t="s">
        <v>21</v>
      </c>
      <c r="E181" s="20" t="s">
        <v>20</v>
      </c>
      <c r="F181" s="21" t="s">
        <v>19</v>
      </c>
      <c r="G181" s="21" t="s">
        <v>293</v>
      </c>
      <c r="H181" s="21" t="s">
        <v>45</v>
      </c>
      <c r="I181" s="21" t="s">
        <v>32</v>
      </c>
      <c r="J181" s="21" t="s">
        <v>278</v>
      </c>
      <c r="K181" s="21" t="s">
        <v>279</v>
      </c>
      <c r="L181" s="21" t="s">
        <v>269</v>
      </c>
      <c r="M181" s="21" t="s">
        <v>295</v>
      </c>
      <c r="N181" s="21" t="s">
        <v>276</v>
      </c>
      <c r="O181" s="21" t="s">
        <v>28</v>
      </c>
    </row>
    <row r="182" spans="1:15" hidden="1" x14ac:dyDescent="0.3">
      <c r="A182" s="3"/>
      <c r="B182" s="4" t="s">
        <v>6</v>
      </c>
      <c r="C182" s="92"/>
      <c r="D182" s="93"/>
      <c r="E182" s="94"/>
      <c r="F182" s="87" t="str">
        <f>IFERROR(ROUND(D182/E182,4),"")</f>
        <v/>
      </c>
      <c r="G182" s="25" t="str">
        <f>IF(E182="","",E182)</f>
        <v/>
      </c>
      <c r="H182" s="94"/>
      <c r="I182" s="25" t="str">
        <f>IFERROR(G182-H182,"")</f>
        <v/>
      </c>
      <c r="J182" s="26" t="str">
        <f>IFERROR(F182*I182,"")</f>
        <v/>
      </c>
      <c r="K182" s="41" t="str">
        <f>IFERROR(J182/D182,"")</f>
        <v/>
      </c>
      <c r="L182" s="94"/>
      <c r="M182" s="25" t="str">
        <f>IF(L182="","",L182)</f>
        <v/>
      </c>
      <c r="N182" s="25" t="str">
        <f>IFERROR(M182-H182,"")</f>
        <v/>
      </c>
      <c r="O182" s="41" t="str">
        <f>IFERROR(N182/H182,"")</f>
        <v/>
      </c>
    </row>
    <row r="183" spans="1:15" hidden="1" x14ac:dyDescent="0.3">
      <c r="A183" s="3"/>
      <c r="B183" s="4" t="s">
        <v>171</v>
      </c>
      <c r="C183" s="92"/>
      <c r="D183" s="93"/>
      <c r="E183" s="94"/>
      <c r="F183" s="87" t="str">
        <f t="shared" ref="F183:F201" si="41">IFERROR(ROUND(D183/E183,4),"")</f>
        <v/>
      </c>
      <c r="G183" s="25" t="str">
        <f t="shared" ref="G183:G201" si="42">IF(E183="","",E183)</f>
        <v/>
      </c>
      <c r="H183" s="94"/>
      <c r="I183" s="25" t="str">
        <f t="shared" ref="I183:I201" si="43">IFERROR(G183-H183,"")</f>
        <v/>
      </c>
      <c r="J183" s="26" t="str">
        <f t="shared" ref="J183:J201" si="44">IFERROR(F183*I183,"")</f>
        <v/>
      </c>
      <c r="K183" s="41" t="str">
        <f t="shared" ref="K183:K201" si="45">IFERROR(J183/D183,"")</f>
        <v/>
      </c>
      <c r="L183" s="94"/>
      <c r="M183" s="25" t="str">
        <f t="shared" ref="M183:M201" si="46">IF(L183="","",L183)</f>
        <v/>
      </c>
      <c r="N183" s="25" t="str">
        <f t="shared" ref="N183:N201" si="47">IFERROR(M183-H183,"")</f>
        <v/>
      </c>
      <c r="O183" s="41" t="str">
        <f t="shared" ref="O183:O201" si="48">IFERROR(N183/H183,"")</f>
        <v/>
      </c>
    </row>
    <row r="184" spans="1:15" hidden="1" x14ac:dyDescent="0.3">
      <c r="A184" s="3"/>
      <c r="B184" s="4" t="s">
        <v>188</v>
      </c>
      <c r="C184" s="92"/>
      <c r="D184" s="93"/>
      <c r="E184" s="94"/>
      <c r="F184" s="87" t="str">
        <f t="shared" si="41"/>
        <v/>
      </c>
      <c r="G184" s="25" t="str">
        <f t="shared" si="42"/>
        <v/>
      </c>
      <c r="H184" s="94"/>
      <c r="I184" s="25" t="str">
        <f t="shared" si="43"/>
        <v/>
      </c>
      <c r="J184" s="26" t="str">
        <f t="shared" si="44"/>
        <v/>
      </c>
      <c r="K184" s="41" t="str">
        <f t="shared" si="45"/>
        <v/>
      </c>
      <c r="L184" s="94"/>
      <c r="M184" s="25" t="str">
        <f t="shared" si="46"/>
        <v/>
      </c>
      <c r="N184" s="25" t="str">
        <f t="shared" si="47"/>
        <v/>
      </c>
      <c r="O184" s="41" t="str">
        <f t="shared" si="48"/>
        <v/>
      </c>
    </row>
    <row r="185" spans="1:15" hidden="1" x14ac:dyDescent="0.3">
      <c r="A185" s="3"/>
      <c r="B185" s="4" t="s">
        <v>11</v>
      </c>
      <c r="C185" s="92"/>
      <c r="D185" s="93"/>
      <c r="E185" s="94"/>
      <c r="F185" s="87" t="str">
        <f t="shared" si="41"/>
        <v/>
      </c>
      <c r="G185" s="25" t="str">
        <f t="shared" si="42"/>
        <v/>
      </c>
      <c r="H185" s="94"/>
      <c r="I185" s="25" t="str">
        <f t="shared" si="43"/>
        <v/>
      </c>
      <c r="J185" s="26" t="str">
        <f t="shared" si="44"/>
        <v/>
      </c>
      <c r="K185" s="41" t="str">
        <f t="shared" si="45"/>
        <v/>
      </c>
      <c r="L185" s="94"/>
      <c r="M185" s="25" t="str">
        <f t="shared" si="46"/>
        <v/>
      </c>
      <c r="N185" s="25" t="str">
        <f t="shared" si="47"/>
        <v/>
      </c>
      <c r="O185" s="41" t="str">
        <f t="shared" si="48"/>
        <v/>
      </c>
    </row>
    <row r="186" spans="1:15" hidden="1" x14ac:dyDescent="0.3">
      <c r="A186" s="3"/>
      <c r="B186" s="4" t="s">
        <v>12</v>
      </c>
      <c r="C186" s="92"/>
      <c r="D186" s="93"/>
      <c r="E186" s="94"/>
      <c r="F186" s="87" t="str">
        <f t="shared" si="41"/>
        <v/>
      </c>
      <c r="G186" s="25" t="str">
        <f t="shared" si="42"/>
        <v/>
      </c>
      <c r="H186" s="94"/>
      <c r="I186" s="25" t="str">
        <f t="shared" si="43"/>
        <v/>
      </c>
      <c r="J186" s="26" t="str">
        <f t="shared" si="44"/>
        <v/>
      </c>
      <c r="K186" s="41" t="str">
        <f t="shared" si="45"/>
        <v/>
      </c>
      <c r="L186" s="94"/>
      <c r="M186" s="25" t="str">
        <f t="shared" si="46"/>
        <v/>
      </c>
      <c r="N186" s="25" t="str">
        <f t="shared" si="47"/>
        <v/>
      </c>
      <c r="O186" s="41" t="str">
        <f t="shared" si="48"/>
        <v/>
      </c>
    </row>
    <row r="187" spans="1:15" hidden="1" x14ac:dyDescent="0.3">
      <c r="A187" s="3"/>
      <c r="B187" s="4" t="s">
        <v>13</v>
      </c>
      <c r="C187" s="92"/>
      <c r="D187" s="93"/>
      <c r="E187" s="94"/>
      <c r="F187" s="87" t="str">
        <f t="shared" si="41"/>
        <v/>
      </c>
      <c r="G187" s="25" t="str">
        <f t="shared" si="42"/>
        <v/>
      </c>
      <c r="H187" s="94"/>
      <c r="I187" s="25" t="str">
        <f t="shared" si="43"/>
        <v/>
      </c>
      <c r="J187" s="26" t="str">
        <f t="shared" si="44"/>
        <v/>
      </c>
      <c r="K187" s="41" t="str">
        <f t="shared" si="45"/>
        <v/>
      </c>
      <c r="L187" s="94"/>
      <c r="M187" s="25" t="str">
        <f t="shared" si="46"/>
        <v/>
      </c>
      <c r="N187" s="25" t="str">
        <f t="shared" si="47"/>
        <v/>
      </c>
      <c r="O187" s="41" t="str">
        <f t="shared" si="48"/>
        <v/>
      </c>
    </row>
    <row r="188" spans="1:15" hidden="1" x14ac:dyDescent="0.3">
      <c r="B188" s="4" t="s">
        <v>177</v>
      </c>
      <c r="C188" s="92"/>
      <c r="D188" s="93"/>
      <c r="E188" s="94"/>
      <c r="F188" s="87" t="str">
        <f t="shared" si="41"/>
        <v/>
      </c>
      <c r="G188" s="25" t="str">
        <f t="shared" si="42"/>
        <v/>
      </c>
      <c r="H188" s="94"/>
      <c r="I188" s="25" t="str">
        <f t="shared" si="43"/>
        <v/>
      </c>
      <c r="J188" s="26" t="str">
        <f t="shared" si="44"/>
        <v/>
      </c>
      <c r="K188" s="41" t="str">
        <f t="shared" si="45"/>
        <v/>
      </c>
      <c r="L188" s="94"/>
      <c r="M188" s="25" t="str">
        <f t="shared" si="46"/>
        <v/>
      </c>
      <c r="N188" s="25" t="str">
        <f t="shared" si="47"/>
        <v/>
      </c>
      <c r="O188" s="41" t="str">
        <f t="shared" si="48"/>
        <v/>
      </c>
    </row>
    <row r="189" spans="1:15" hidden="1" x14ac:dyDescent="0.3">
      <c r="B189" s="4"/>
      <c r="C189" s="92"/>
      <c r="D189" s="93"/>
      <c r="E189" s="94"/>
      <c r="F189" s="87" t="str">
        <f t="shared" si="41"/>
        <v/>
      </c>
      <c r="G189" s="25" t="str">
        <f t="shared" si="42"/>
        <v/>
      </c>
      <c r="H189" s="94"/>
      <c r="I189" s="25" t="str">
        <f t="shared" si="43"/>
        <v/>
      </c>
      <c r="J189" s="26" t="str">
        <f t="shared" si="44"/>
        <v/>
      </c>
      <c r="K189" s="41" t="str">
        <f t="shared" si="45"/>
        <v/>
      </c>
      <c r="L189" s="94"/>
      <c r="M189" s="25" t="str">
        <f t="shared" si="46"/>
        <v/>
      </c>
      <c r="N189" s="25" t="str">
        <f t="shared" si="47"/>
        <v/>
      </c>
      <c r="O189" s="41" t="str">
        <f t="shared" si="48"/>
        <v/>
      </c>
    </row>
    <row r="190" spans="1:15" hidden="1" x14ac:dyDescent="0.3">
      <c r="B190" s="4"/>
      <c r="C190" s="92"/>
      <c r="D190" s="93"/>
      <c r="E190" s="94"/>
      <c r="F190" s="87" t="str">
        <f t="shared" si="41"/>
        <v/>
      </c>
      <c r="G190" s="25" t="str">
        <f t="shared" si="42"/>
        <v/>
      </c>
      <c r="H190" s="94"/>
      <c r="I190" s="25" t="str">
        <f t="shared" si="43"/>
        <v/>
      </c>
      <c r="J190" s="26" t="str">
        <f t="shared" si="44"/>
        <v/>
      </c>
      <c r="K190" s="41" t="str">
        <f t="shared" si="45"/>
        <v/>
      </c>
      <c r="L190" s="94"/>
      <c r="M190" s="25" t="str">
        <f t="shared" si="46"/>
        <v/>
      </c>
      <c r="N190" s="25" t="str">
        <f t="shared" si="47"/>
        <v/>
      </c>
      <c r="O190" s="41" t="str">
        <f t="shared" si="48"/>
        <v/>
      </c>
    </row>
    <row r="191" spans="1:15" hidden="1" x14ac:dyDescent="0.3">
      <c r="B191" s="4"/>
      <c r="C191" s="92"/>
      <c r="D191" s="93"/>
      <c r="E191" s="94"/>
      <c r="F191" s="87" t="str">
        <f t="shared" si="41"/>
        <v/>
      </c>
      <c r="G191" s="25" t="str">
        <f t="shared" si="42"/>
        <v/>
      </c>
      <c r="H191" s="94"/>
      <c r="I191" s="25" t="str">
        <f t="shared" si="43"/>
        <v/>
      </c>
      <c r="J191" s="26" t="str">
        <f t="shared" si="44"/>
        <v/>
      </c>
      <c r="K191" s="41" t="str">
        <f t="shared" si="45"/>
        <v/>
      </c>
      <c r="L191" s="94"/>
      <c r="M191" s="25" t="str">
        <f t="shared" si="46"/>
        <v/>
      </c>
      <c r="N191" s="25" t="str">
        <f t="shared" si="47"/>
        <v/>
      </c>
      <c r="O191" s="41" t="str">
        <f t="shared" si="48"/>
        <v/>
      </c>
    </row>
    <row r="192" spans="1:15" hidden="1" x14ac:dyDescent="0.3">
      <c r="B192" s="4"/>
      <c r="C192" s="92"/>
      <c r="D192" s="93"/>
      <c r="E192" s="94"/>
      <c r="F192" s="87" t="str">
        <f t="shared" si="41"/>
        <v/>
      </c>
      <c r="G192" s="25" t="str">
        <f t="shared" si="42"/>
        <v/>
      </c>
      <c r="H192" s="94"/>
      <c r="I192" s="25" t="str">
        <f t="shared" si="43"/>
        <v/>
      </c>
      <c r="J192" s="26" t="str">
        <f t="shared" si="44"/>
        <v/>
      </c>
      <c r="K192" s="41" t="str">
        <f t="shared" si="45"/>
        <v/>
      </c>
      <c r="L192" s="94"/>
      <c r="M192" s="25" t="str">
        <f t="shared" si="46"/>
        <v/>
      </c>
      <c r="N192" s="25" t="str">
        <f t="shared" si="47"/>
        <v/>
      </c>
      <c r="O192" s="41" t="str">
        <f t="shared" si="48"/>
        <v/>
      </c>
    </row>
    <row r="193" spans="1:15" hidden="1" x14ac:dyDescent="0.3">
      <c r="B193" s="4"/>
      <c r="C193" s="92"/>
      <c r="D193" s="93"/>
      <c r="E193" s="94"/>
      <c r="F193" s="87" t="str">
        <f t="shared" si="41"/>
        <v/>
      </c>
      <c r="G193" s="25" t="str">
        <f t="shared" si="42"/>
        <v/>
      </c>
      <c r="H193" s="94"/>
      <c r="I193" s="25" t="str">
        <f t="shared" si="43"/>
        <v/>
      </c>
      <c r="J193" s="26" t="str">
        <f t="shared" si="44"/>
        <v/>
      </c>
      <c r="K193" s="41" t="str">
        <f t="shared" si="45"/>
        <v/>
      </c>
      <c r="L193" s="94"/>
      <c r="M193" s="25" t="str">
        <f t="shared" si="46"/>
        <v/>
      </c>
      <c r="N193" s="25" t="str">
        <f t="shared" si="47"/>
        <v/>
      </c>
      <c r="O193" s="41" t="str">
        <f t="shared" si="48"/>
        <v/>
      </c>
    </row>
    <row r="194" spans="1:15" hidden="1" x14ac:dyDescent="0.3">
      <c r="B194" s="4"/>
      <c r="C194" s="92"/>
      <c r="D194" s="93"/>
      <c r="E194" s="94"/>
      <c r="F194" s="87" t="str">
        <f t="shared" si="41"/>
        <v/>
      </c>
      <c r="G194" s="25" t="str">
        <f t="shared" si="42"/>
        <v/>
      </c>
      <c r="H194" s="94"/>
      <c r="I194" s="25" t="str">
        <f t="shared" si="43"/>
        <v/>
      </c>
      <c r="J194" s="26" t="str">
        <f t="shared" si="44"/>
        <v/>
      </c>
      <c r="K194" s="41" t="str">
        <f t="shared" si="45"/>
        <v/>
      </c>
      <c r="L194" s="94"/>
      <c r="M194" s="25" t="str">
        <f t="shared" si="46"/>
        <v/>
      </c>
      <c r="N194" s="25" t="str">
        <f t="shared" si="47"/>
        <v/>
      </c>
      <c r="O194" s="41" t="str">
        <f t="shared" si="48"/>
        <v/>
      </c>
    </row>
    <row r="195" spans="1:15" hidden="1" x14ac:dyDescent="0.3">
      <c r="B195" s="4"/>
      <c r="C195" s="92"/>
      <c r="D195" s="93"/>
      <c r="E195" s="94"/>
      <c r="F195" s="87" t="str">
        <f t="shared" si="41"/>
        <v/>
      </c>
      <c r="G195" s="25" t="str">
        <f t="shared" si="42"/>
        <v/>
      </c>
      <c r="H195" s="94"/>
      <c r="I195" s="25" t="str">
        <f t="shared" si="43"/>
        <v/>
      </c>
      <c r="J195" s="26" t="str">
        <f t="shared" si="44"/>
        <v/>
      </c>
      <c r="K195" s="41" t="str">
        <f t="shared" si="45"/>
        <v/>
      </c>
      <c r="L195" s="94"/>
      <c r="M195" s="25" t="str">
        <f t="shared" si="46"/>
        <v/>
      </c>
      <c r="N195" s="25" t="str">
        <f t="shared" si="47"/>
        <v/>
      </c>
      <c r="O195" s="41" t="str">
        <f t="shared" si="48"/>
        <v/>
      </c>
    </row>
    <row r="196" spans="1:15" hidden="1" x14ac:dyDescent="0.3">
      <c r="B196" s="4"/>
      <c r="C196" s="92"/>
      <c r="D196" s="93"/>
      <c r="E196" s="94"/>
      <c r="F196" s="87" t="str">
        <f t="shared" si="41"/>
        <v/>
      </c>
      <c r="G196" s="25" t="str">
        <f t="shared" si="42"/>
        <v/>
      </c>
      <c r="H196" s="94"/>
      <c r="I196" s="25" t="str">
        <f t="shared" si="43"/>
        <v/>
      </c>
      <c r="J196" s="26" t="str">
        <f t="shared" si="44"/>
        <v/>
      </c>
      <c r="K196" s="41" t="str">
        <f t="shared" si="45"/>
        <v/>
      </c>
      <c r="L196" s="94"/>
      <c r="M196" s="25" t="str">
        <f t="shared" si="46"/>
        <v/>
      </c>
      <c r="N196" s="25" t="str">
        <f t="shared" si="47"/>
        <v/>
      </c>
      <c r="O196" s="41" t="str">
        <f t="shared" si="48"/>
        <v/>
      </c>
    </row>
    <row r="197" spans="1:15" hidden="1" x14ac:dyDescent="0.3">
      <c r="B197" s="4"/>
      <c r="C197" s="92"/>
      <c r="D197" s="93"/>
      <c r="E197" s="94"/>
      <c r="F197" s="87" t="str">
        <f t="shared" si="41"/>
        <v/>
      </c>
      <c r="G197" s="25" t="str">
        <f t="shared" si="42"/>
        <v/>
      </c>
      <c r="H197" s="94"/>
      <c r="I197" s="25" t="str">
        <f t="shared" si="43"/>
        <v/>
      </c>
      <c r="J197" s="26" t="str">
        <f t="shared" si="44"/>
        <v/>
      </c>
      <c r="K197" s="41" t="str">
        <f t="shared" si="45"/>
        <v/>
      </c>
      <c r="L197" s="94"/>
      <c r="M197" s="25" t="str">
        <f t="shared" si="46"/>
        <v/>
      </c>
      <c r="N197" s="25" t="str">
        <f t="shared" si="47"/>
        <v/>
      </c>
      <c r="O197" s="41" t="str">
        <f t="shared" si="48"/>
        <v/>
      </c>
    </row>
    <row r="198" spans="1:15" hidden="1" x14ac:dyDescent="0.3">
      <c r="B198" s="4"/>
      <c r="C198" s="92"/>
      <c r="D198" s="93"/>
      <c r="E198" s="94"/>
      <c r="F198" s="87" t="str">
        <f t="shared" si="41"/>
        <v/>
      </c>
      <c r="G198" s="25" t="str">
        <f t="shared" si="42"/>
        <v/>
      </c>
      <c r="H198" s="94"/>
      <c r="I198" s="25" t="str">
        <f t="shared" si="43"/>
        <v/>
      </c>
      <c r="J198" s="26" t="str">
        <f t="shared" si="44"/>
        <v/>
      </c>
      <c r="K198" s="41" t="str">
        <f t="shared" si="45"/>
        <v/>
      </c>
      <c r="L198" s="94"/>
      <c r="M198" s="25" t="str">
        <f t="shared" si="46"/>
        <v/>
      </c>
      <c r="N198" s="25" t="str">
        <f t="shared" si="47"/>
        <v/>
      </c>
      <c r="O198" s="41" t="str">
        <f t="shared" si="48"/>
        <v/>
      </c>
    </row>
    <row r="199" spans="1:15" hidden="1" x14ac:dyDescent="0.3">
      <c r="B199" s="4"/>
      <c r="C199" s="92"/>
      <c r="D199" s="93"/>
      <c r="E199" s="94"/>
      <c r="F199" s="87" t="str">
        <f t="shared" si="41"/>
        <v/>
      </c>
      <c r="G199" s="25" t="str">
        <f t="shared" si="42"/>
        <v/>
      </c>
      <c r="H199" s="94"/>
      <c r="I199" s="25" t="str">
        <f t="shared" si="43"/>
        <v/>
      </c>
      <c r="J199" s="26" t="str">
        <f t="shared" si="44"/>
        <v/>
      </c>
      <c r="K199" s="41" t="str">
        <f t="shared" si="45"/>
        <v/>
      </c>
      <c r="L199" s="94"/>
      <c r="M199" s="25" t="str">
        <f t="shared" si="46"/>
        <v/>
      </c>
      <c r="N199" s="25" t="str">
        <f t="shared" si="47"/>
        <v/>
      </c>
      <c r="O199" s="41" t="str">
        <f t="shared" si="48"/>
        <v/>
      </c>
    </row>
    <row r="200" spans="1:15" hidden="1" x14ac:dyDescent="0.3">
      <c r="B200" s="4"/>
      <c r="C200" s="92"/>
      <c r="D200" s="93"/>
      <c r="E200" s="94"/>
      <c r="F200" s="87" t="str">
        <f t="shared" si="41"/>
        <v/>
      </c>
      <c r="G200" s="25" t="str">
        <f t="shared" si="42"/>
        <v/>
      </c>
      <c r="H200" s="94"/>
      <c r="I200" s="25" t="str">
        <f t="shared" si="43"/>
        <v/>
      </c>
      <c r="J200" s="26" t="str">
        <f t="shared" si="44"/>
        <v/>
      </c>
      <c r="K200" s="41" t="str">
        <f t="shared" si="45"/>
        <v/>
      </c>
      <c r="L200" s="94"/>
      <c r="M200" s="25" t="str">
        <f t="shared" si="46"/>
        <v/>
      </c>
      <c r="N200" s="25" t="str">
        <f t="shared" si="47"/>
        <v/>
      </c>
      <c r="O200" s="41" t="str">
        <f t="shared" si="48"/>
        <v/>
      </c>
    </row>
    <row r="201" spans="1:15" hidden="1" x14ac:dyDescent="0.3">
      <c r="B201" s="4"/>
      <c r="C201" s="92"/>
      <c r="D201" s="93"/>
      <c r="E201" s="94"/>
      <c r="F201" s="87" t="str">
        <f t="shared" si="41"/>
        <v/>
      </c>
      <c r="G201" s="25" t="str">
        <f t="shared" si="42"/>
        <v/>
      </c>
      <c r="H201" s="94"/>
      <c r="I201" s="25" t="str">
        <f t="shared" si="43"/>
        <v/>
      </c>
      <c r="J201" s="26" t="str">
        <f t="shared" si="44"/>
        <v/>
      </c>
      <c r="K201" s="41" t="str">
        <f t="shared" si="45"/>
        <v/>
      </c>
      <c r="L201" s="94"/>
      <c r="M201" s="25" t="str">
        <f t="shared" si="46"/>
        <v/>
      </c>
      <c r="N201" s="25" t="str">
        <f t="shared" si="47"/>
        <v/>
      </c>
      <c r="O201" s="41" t="str">
        <f t="shared" si="48"/>
        <v/>
      </c>
    </row>
    <row r="202" spans="1:15" hidden="1" x14ac:dyDescent="0.3">
      <c r="B202" s="22" t="s">
        <v>18</v>
      </c>
      <c r="C202" s="22"/>
      <c r="D202" s="28">
        <f>IFERROR(SUM(D182:D201),"")</f>
        <v>0</v>
      </c>
      <c r="E202" s="44"/>
      <c r="F202" s="88"/>
      <c r="G202" s="22"/>
      <c r="H202" s="38"/>
      <c r="I202" s="22"/>
      <c r="J202" s="29">
        <f>SUM(J182:J201)</f>
        <v>0</v>
      </c>
      <c r="K202" s="43" t="str">
        <f>IFERROR(J202/D202,"")</f>
        <v/>
      </c>
      <c r="L202" s="22"/>
      <c r="M202" s="22"/>
      <c r="N202" s="43"/>
      <c r="O202" s="43"/>
    </row>
    <row r="203" spans="1:15" hidden="1" x14ac:dyDescent="0.3">
      <c r="B203" s="74"/>
      <c r="C203" s="74"/>
      <c r="D203" s="74"/>
      <c r="E203" s="74"/>
      <c r="F203" s="74"/>
      <c r="G203" s="75"/>
      <c r="H203" s="74"/>
      <c r="K203" s="73"/>
      <c r="O203" s="72"/>
    </row>
    <row r="204" spans="1:15" ht="86.25" hidden="1" customHeight="1" x14ac:dyDescent="0.3">
      <c r="B204" s="110" t="s">
        <v>294</v>
      </c>
      <c r="C204" s="110"/>
      <c r="D204" s="110"/>
      <c r="E204" s="110"/>
      <c r="F204" s="110"/>
      <c r="G204" s="110"/>
      <c r="H204" s="110"/>
      <c r="K204" s="73"/>
      <c r="O204" s="72"/>
    </row>
    <row r="205" spans="1:15" x14ac:dyDescent="0.3">
      <c r="B205" s="74"/>
      <c r="C205" s="74"/>
      <c r="D205" s="74"/>
      <c r="E205" s="74"/>
      <c r="F205" s="74"/>
      <c r="G205" s="75"/>
      <c r="H205" s="74"/>
      <c r="K205" s="73"/>
      <c r="O205" s="72"/>
    </row>
    <row r="206" spans="1:15" hidden="1" x14ac:dyDescent="0.3">
      <c r="A206" s="79"/>
      <c r="B206" s="95" t="s">
        <v>272</v>
      </c>
      <c r="C206" s="74"/>
      <c r="D206" s="74"/>
      <c r="E206" s="74"/>
      <c r="F206" s="74"/>
      <c r="G206" s="75"/>
      <c r="H206" s="74"/>
      <c r="K206" s="73"/>
      <c r="O206" s="72"/>
    </row>
    <row r="207" spans="1:15" hidden="1" x14ac:dyDescent="0.3">
      <c r="A207" s="3"/>
      <c r="B207" s="76" t="s">
        <v>22</v>
      </c>
      <c r="C207" s="91"/>
      <c r="D207" s="3"/>
      <c r="E207" s="3"/>
      <c r="F207" s="3"/>
    </row>
    <row r="208" spans="1:15" hidden="1" x14ac:dyDescent="0.3">
      <c r="A208" s="3"/>
      <c r="B208" s="76"/>
      <c r="C208" s="76"/>
      <c r="D208" s="3"/>
      <c r="E208" s="3"/>
      <c r="F208" s="3"/>
    </row>
    <row r="209" spans="1:15" hidden="1" x14ac:dyDescent="0.3">
      <c r="B209" s="7" t="s">
        <v>43</v>
      </c>
      <c r="C209" s="6"/>
      <c r="D209" s="6"/>
      <c r="E209" s="6"/>
      <c r="F209" s="6"/>
      <c r="I209" s="15"/>
      <c r="J209" s="15"/>
      <c r="K209" s="15"/>
      <c r="L209" s="15"/>
      <c r="M209" s="15"/>
      <c r="N209" s="15"/>
      <c r="O209" s="15"/>
    </row>
    <row r="210" spans="1:15" ht="42" hidden="1" x14ac:dyDescent="0.3">
      <c r="A210" s="3"/>
      <c r="B210" s="19" t="s">
        <v>5</v>
      </c>
      <c r="C210" s="19" t="s">
        <v>14</v>
      </c>
      <c r="D210" s="23" t="s">
        <v>21</v>
      </c>
      <c r="E210" s="20" t="s">
        <v>20</v>
      </c>
      <c r="F210" s="21" t="s">
        <v>19</v>
      </c>
      <c r="G210" s="21" t="s">
        <v>293</v>
      </c>
      <c r="H210" s="21" t="s">
        <v>45</v>
      </c>
      <c r="I210" s="21" t="s">
        <v>32</v>
      </c>
      <c r="J210" s="21" t="s">
        <v>278</v>
      </c>
      <c r="K210" s="21" t="s">
        <v>279</v>
      </c>
      <c r="L210" s="21" t="s">
        <v>269</v>
      </c>
      <c r="M210" s="21" t="s">
        <v>295</v>
      </c>
      <c r="N210" s="21" t="s">
        <v>276</v>
      </c>
      <c r="O210" s="21" t="s">
        <v>28</v>
      </c>
    </row>
    <row r="211" spans="1:15" hidden="1" x14ac:dyDescent="0.3">
      <c r="A211" s="3"/>
      <c r="B211" s="4" t="s">
        <v>6</v>
      </c>
      <c r="C211" s="92"/>
      <c r="D211" s="93"/>
      <c r="E211" s="94"/>
      <c r="F211" s="87" t="str">
        <f>IFERROR(ROUND(D211/E211,4),"")</f>
        <v/>
      </c>
      <c r="G211" s="25" t="str">
        <f>IF(E211="","",E211)</f>
        <v/>
      </c>
      <c r="H211" s="94"/>
      <c r="I211" s="25" t="str">
        <f>IFERROR(G211-H211,"")</f>
        <v/>
      </c>
      <c r="J211" s="26" t="str">
        <f>IFERROR(F211*I211,"")</f>
        <v/>
      </c>
      <c r="K211" s="41" t="str">
        <f>IFERROR(J211/D211,"")</f>
        <v/>
      </c>
      <c r="L211" s="94"/>
      <c r="M211" s="25" t="str">
        <f>IF(L211="","",L211)</f>
        <v/>
      </c>
      <c r="N211" s="25" t="str">
        <f>IFERROR(M211-H211,"")</f>
        <v/>
      </c>
      <c r="O211" s="41" t="str">
        <f>IFERROR(N211/H211,"")</f>
        <v/>
      </c>
    </row>
    <row r="212" spans="1:15" hidden="1" x14ac:dyDescent="0.3">
      <c r="A212" s="3"/>
      <c r="B212" s="4" t="s">
        <v>171</v>
      </c>
      <c r="C212" s="92"/>
      <c r="D212" s="93"/>
      <c r="E212" s="94"/>
      <c r="F212" s="87" t="str">
        <f t="shared" ref="F212:F230" si="49">IFERROR(ROUND(D212/E212,4),"")</f>
        <v/>
      </c>
      <c r="G212" s="25" t="str">
        <f t="shared" ref="G212:G230" si="50">IF(E212="","",E212)</f>
        <v/>
      </c>
      <c r="H212" s="94"/>
      <c r="I212" s="25" t="str">
        <f t="shared" ref="I212:I230" si="51">IFERROR(G212-H212,"")</f>
        <v/>
      </c>
      <c r="J212" s="26" t="str">
        <f t="shared" ref="J212:J230" si="52">IFERROR(F212*I212,"")</f>
        <v/>
      </c>
      <c r="K212" s="41" t="str">
        <f t="shared" ref="K212:K230" si="53">IFERROR(J212/D212,"")</f>
        <v/>
      </c>
      <c r="L212" s="94"/>
      <c r="M212" s="25" t="str">
        <f t="shared" ref="M212:M230" si="54">IF(L212="","",L212)</f>
        <v/>
      </c>
      <c r="N212" s="25" t="str">
        <f t="shared" ref="N212:N230" si="55">IFERROR(M212-H212,"")</f>
        <v/>
      </c>
      <c r="O212" s="41" t="str">
        <f t="shared" ref="O212:O230" si="56">IFERROR(N212/H212,"")</f>
        <v/>
      </c>
    </row>
    <row r="213" spans="1:15" hidden="1" x14ac:dyDescent="0.3">
      <c r="A213" s="3"/>
      <c r="B213" s="4" t="s">
        <v>188</v>
      </c>
      <c r="C213" s="92"/>
      <c r="D213" s="93"/>
      <c r="E213" s="94"/>
      <c r="F213" s="87" t="str">
        <f t="shared" si="49"/>
        <v/>
      </c>
      <c r="G213" s="25" t="str">
        <f t="shared" si="50"/>
        <v/>
      </c>
      <c r="H213" s="94"/>
      <c r="I213" s="25" t="str">
        <f t="shared" si="51"/>
        <v/>
      </c>
      <c r="J213" s="26" t="str">
        <f t="shared" si="52"/>
        <v/>
      </c>
      <c r="K213" s="41" t="str">
        <f t="shared" si="53"/>
        <v/>
      </c>
      <c r="L213" s="94"/>
      <c r="M213" s="25" t="str">
        <f t="shared" si="54"/>
        <v/>
      </c>
      <c r="N213" s="25" t="str">
        <f t="shared" si="55"/>
        <v/>
      </c>
      <c r="O213" s="41" t="str">
        <f t="shared" si="56"/>
        <v/>
      </c>
    </row>
    <row r="214" spans="1:15" hidden="1" x14ac:dyDescent="0.3">
      <c r="A214" s="3"/>
      <c r="B214" s="4" t="s">
        <v>11</v>
      </c>
      <c r="C214" s="92"/>
      <c r="D214" s="93"/>
      <c r="E214" s="94"/>
      <c r="F214" s="87" t="str">
        <f t="shared" si="49"/>
        <v/>
      </c>
      <c r="G214" s="25" t="str">
        <f t="shared" si="50"/>
        <v/>
      </c>
      <c r="H214" s="94"/>
      <c r="I214" s="25" t="str">
        <f t="shared" si="51"/>
        <v/>
      </c>
      <c r="J214" s="26" t="str">
        <f t="shared" si="52"/>
        <v/>
      </c>
      <c r="K214" s="41" t="str">
        <f t="shared" si="53"/>
        <v/>
      </c>
      <c r="L214" s="94"/>
      <c r="M214" s="25" t="str">
        <f t="shared" si="54"/>
        <v/>
      </c>
      <c r="N214" s="25" t="str">
        <f t="shared" si="55"/>
        <v/>
      </c>
      <c r="O214" s="41" t="str">
        <f t="shared" si="56"/>
        <v/>
      </c>
    </row>
    <row r="215" spans="1:15" hidden="1" x14ac:dyDescent="0.3">
      <c r="A215" s="3"/>
      <c r="B215" s="4" t="s">
        <v>12</v>
      </c>
      <c r="C215" s="92"/>
      <c r="D215" s="93"/>
      <c r="E215" s="94"/>
      <c r="F215" s="87" t="str">
        <f t="shared" si="49"/>
        <v/>
      </c>
      <c r="G215" s="25" t="str">
        <f t="shared" si="50"/>
        <v/>
      </c>
      <c r="H215" s="94"/>
      <c r="I215" s="25" t="str">
        <f t="shared" si="51"/>
        <v/>
      </c>
      <c r="J215" s="26" t="str">
        <f t="shared" si="52"/>
        <v/>
      </c>
      <c r="K215" s="41" t="str">
        <f t="shared" si="53"/>
        <v/>
      </c>
      <c r="L215" s="94"/>
      <c r="M215" s="25" t="str">
        <f t="shared" si="54"/>
        <v/>
      </c>
      <c r="N215" s="25" t="str">
        <f t="shared" si="55"/>
        <v/>
      </c>
      <c r="O215" s="41" t="str">
        <f t="shared" si="56"/>
        <v/>
      </c>
    </row>
    <row r="216" spans="1:15" hidden="1" x14ac:dyDescent="0.3">
      <c r="A216" s="3"/>
      <c r="B216" s="4" t="s">
        <v>13</v>
      </c>
      <c r="C216" s="92"/>
      <c r="D216" s="93"/>
      <c r="E216" s="94"/>
      <c r="F216" s="87" t="str">
        <f t="shared" si="49"/>
        <v/>
      </c>
      <c r="G216" s="25" t="str">
        <f t="shared" si="50"/>
        <v/>
      </c>
      <c r="H216" s="94"/>
      <c r="I216" s="25" t="str">
        <f t="shared" si="51"/>
        <v/>
      </c>
      <c r="J216" s="26" t="str">
        <f t="shared" si="52"/>
        <v/>
      </c>
      <c r="K216" s="41" t="str">
        <f t="shared" si="53"/>
        <v/>
      </c>
      <c r="L216" s="94"/>
      <c r="M216" s="25" t="str">
        <f t="shared" si="54"/>
        <v/>
      </c>
      <c r="N216" s="25" t="str">
        <f t="shared" si="55"/>
        <v/>
      </c>
      <c r="O216" s="41" t="str">
        <f t="shared" si="56"/>
        <v/>
      </c>
    </row>
    <row r="217" spans="1:15" hidden="1" x14ac:dyDescent="0.3">
      <c r="B217" s="4" t="s">
        <v>177</v>
      </c>
      <c r="C217" s="92"/>
      <c r="D217" s="93"/>
      <c r="E217" s="94"/>
      <c r="F217" s="87" t="str">
        <f t="shared" si="49"/>
        <v/>
      </c>
      <c r="G217" s="25" t="str">
        <f t="shared" si="50"/>
        <v/>
      </c>
      <c r="H217" s="94"/>
      <c r="I217" s="25" t="str">
        <f t="shared" si="51"/>
        <v/>
      </c>
      <c r="J217" s="26" t="str">
        <f t="shared" si="52"/>
        <v/>
      </c>
      <c r="K217" s="41" t="str">
        <f t="shared" si="53"/>
        <v/>
      </c>
      <c r="L217" s="94"/>
      <c r="M217" s="25" t="str">
        <f t="shared" si="54"/>
        <v/>
      </c>
      <c r="N217" s="25" t="str">
        <f t="shared" si="55"/>
        <v/>
      </c>
      <c r="O217" s="41" t="str">
        <f t="shared" si="56"/>
        <v/>
      </c>
    </row>
    <row r="218" spans="1:15" hidden="1" x14ac:dyDescent="0.3">
      <c r="B218" s="4"/>
      <c r="C218" s="92"/>
      <c r="D218" s="93"/>
      <c r="E218" s="94"/>
      <c r="F218" s="87" t="str">
        <f t="shared" si="49"/>
        <v/>
      </c>
      <c r="G218" s="25" t="str">
        <f t="shared" si="50"/>
        <v/>
      </c>
      <c r="H218" s="94"/>
      <c r="I218" s="25" t="str">
        <f t="shared" si="51"/>
        <v/>
      </c>
      <c r="J218" s="26" t="str">
        <f t="shared" si="52"/>
        <v/>
      </c>
      <c r="K218" s="41" t="str">
        <f t="shared" si="53"/>
        <v/>
      </c>
      <c r="L218" s="94"/>
      <c r="M218" s="25" t="str">
        <f t="shared" si="54"/>
        <v/>
      </c>
      <c r="N218" s="25" t="str">
        <f t="shared" si="55"/>
        <v/>
      </c>
      <c r="O218" s="41" t="str">
        <f t="shared" si="56"/>
        <v/>
      </c>
    </row>
    <row r="219" spans="1:15" hidden="1" x14ac:dyDescent="0.3">
      <c r="B219" s="4"/>
      <c r="C219" s="92"/>
      <c r="D219" s="93"/>
      <c r="E219" s="94"/>
      <c r="F219" s="87" t="str">
        <f t="shared" si="49"/>
        <v/>
      </c>
      <c r="G219" s="25" t="str">
        <f t="shared" si="50"/>
        <v/>
      </c>
      <c r="H219" s="94"/>
      <c r="I219" s="25" t="str">
        <f t="shared" si="51"/>
        <v/>
      </c>
      <c r="J219" s="26" t="str">
        <f t="shared" si="52"/>
        <v/>
      </c>
      <c r="K219" s="41" t="str">
        <f t="shared" si="53"/>
        <v/>
      </c>
      <c r="L219" s="94"/>
      <c r="M219" s="25" t="str">
        <f t="shared" si="54"/>
        <v/>
      </c>
      <c r="N219" s="25" t="str">
        <f t="shared" si="55"/>
        <v/>
      </c>
      <c r="O219" s="41" t="str">
        <f t="shared" si="56"/>
        <v/>
      </c>
    </row>
    <row r="220" spans="1:15" hidden="1" x14ac:dyDescent="0.3">
      <c r="B220" s="4"/>
      <c r="C220" s="92"/>
      <c r="D220" s="93"/>
      <c r="E220" s="94"/>
      <c r="F220" s="87" t="str">
        <f t="shared" si="49"/>
        <v/>
      </c>
      <c r="G220" s="25" t="str">
        <f t="shared" si="50"/>
        <v/>
      </c>
      <c r="H220" s="94"/>
      <c r="I220" s="25" t="str">
        <f t="shared" si="51"/>
        <v/>
      </c>
      <c r="J220" s="26" t="str">
        <f t="shared" si="52"/>
        <v/>
      </c>
      <c r="K220" s="41" t="str">
        <f t="shared" si="53"/>
        <v/>
      </c>
      <c r="L220" s="94"/>
      <c r="M220" s="25" t="str">
        <f t="shared" si="54"/>
        <v/>
      </c>
      <c r="N220" s="25" t="str">
        <f t="shared" si="55"/>
        <v/>
      </c>
      <c r="O220" s="41" t="str">
        <f t="shared" si="56"/>
        <v/>
      </c>
    </row>
    <row r="221" spans="1:15" hidden="1" x14ac:dyDescent="0.3">
      <c r="B221" s="4"/>
      <c r="C221" s="92"/>
      <c r="D221" s="93"/>
      <c r="E221" s="94"/>
      <c r="F221" s="87" t="str">
        <f t="shared" si="49"/>
        <v/>
      </c>
      <c r="G221" s="25" t="str">
        <f t="shared" si="50"/>
        <v/>
      </c>
      <c r="H221" s="94"/>
      <c r="I221" s="25" t="str">
        <f t="shared" si="51"/>
        <v/>
      </c>
      <c r="J221" s="26" t="str">
        <f t="shared" si="52"/>
        <v/>
      </c>
      <c r="K221" s="41" t="str">
        <f t="shared" si="53"/>
        <v/>
      </c>
      <c r="L221" s="94"/>
      <c r="M221" s="25" t="str">
        <f t="shared" si="54"/>
        <v/>
      </c>
      <c r="N221" s="25" t="str">
        <f t="shared" si="55"/>
        <v/>
      </c>
      <c r="O221" s="41" t="str">
        <f t="shared" si="56"/>
        <v/>
      </c>
    </row>
    <row r="222" spans="1:15" hidden="1" x14ac:dyDescent="0.3">
      <c r="B222" s="4"/>
      <c r="C222" s="92"/>
      <c r="D222" s="93"/>
      <c r="E222" s="94"/>
      <c r="F222" s="87" t="str">
        <f t="shared" si="49"/>
        <v/>
      </c>
      <c r="G222" s="25" t="str">
        <f t="shared" si="50"/>
        <v/>
      </c>
      <c r="H222" s="94"/>
      <c r="I222" s="25" t="str">
        <f t="shared" si="51"/>
        <v/>
      </c>
      <c r="J222" s="26" t="str">
        <f t="shared" si="52"/>
        <v/>
      </c>
      <c r="K222" s="41" t="str">
        <f t="shared" si="53"/>
        <v/>
      </c>
      <c r="L222" s="94"/>
      <c r="M222" s="25" t="str">
        <f t="shared" si="54"/>
        <v/>
      </c>
      <c r="N222" s="25" t="str">
        <f t="shared" si="55"/>
        <v/>
      </c>
      <c r="O222" s="41" t="str">
        <f t="shared" si="56"/>
        <v/>
      </c>
    </row>
    <row r="223" spans="1:15" hidden="1" x14ac:dyDescent="0.3">
      <c r="B223" s="4"/>
      <c r="C223" s="92"/>
      <c r="D223" s="93"/>
      <c r="E223" s="94"/>
      <c r="F223" s="87" t="str">
        <f t="shared" si="49"/>
        <v/>
      </c>
      <c r="G223" s="25" t="str">
        <f t="shared" si="50"/>
        <v/>
      </c>
      <c r="H223" s="94"/>
      <c r="I223" s="25" t="str">
        <f t="shared" si="51"/>
        <v/>
      </c>
      <c r="J223" s="26" t="str">
        <f t="shared" si="52"/>
        <v/>
      </c>
      <c r="K223" s="41" t="str">
        <f t="shared" si="53"/>
        <v/>
      </c>
      <c r="L223" s="94"/>
      <c r="M223" s="25" t="str">
        <f t="shared" si="54"/>
        <v/>
      </c>
      <c r="N223" s="25" t="str">
        <f t="shared" si="55"/>
        <v/>
      </c>
      <c r="O223" s="41" t="str">
        <f t="shared" si="56"/>
        <v/>
      </c>
    </row>
    <row r="224" spans="1:15" hidden="1" x14ac:dyDescent="0.3">
      <c r="B224" s="4"/>
      <c r="C224" s="92"/>
      <c r="D224" s="93"/>
      <c r="E224" s="94"/>
      <c r="F224" s="87" t="str">
        <f t="shared" si="49"/>
        <v/>
      </c>
      <c r="G224" s="25" t="str">
        <f t="shared" si="50"/>
        <v/>
      </c>
      <c r="H224" s="94"/>
      <c r="I224" s="25" t="str">
        <f t="shared" si="51"/>
        <v/>
      </c>
      <c r="J224" s="26" t="str">
        <f t="shared" si="52"/>
        <v/>
      </c>
      <c r="K224" s="41" t="str">
        <f t="shared" si="53"/>
        <v/>
      </c>
      <c r="L224" s="94"/>
      <c r="M224" s="25" t="str">
        <f t="shared" si="54"/>
        <v/>
      </c>
      <c r="N224" s="25" t="str">
        <f t="shared" si="55"/>
        <v/>
      </c>
      <c r="O224" s="41" t="str">
        <f t="shared" si="56"/>
        <v/>
      </c>
    </row>
    <row r="225" spans="2:15" hidden="1" x14ac:dyDescent="0.3">
      <c r="B225" s="4"/>
      <c r="C225" s="92"/>
      <c r="D225" s="93"/>
      <c r="E225" s="94"/>
      <c r="F225" s="87" t="str">
        <f t="shared" si="49"/>
        <v/>
      </c>
      <c r="G225" s="25" t="str">
        <f t="shared" si="50"/>
        <v/>
      </c>
      <c r="H225" s="94"/>
      <c r="I225" s="25" t="str">
        <f t="shared" si="51"/>
        <v/>
      </c>
      <c r="J225" s="26" t="str">
        <f t="shared" si="52"/>
        <v/>
      </c>
      <c r="K225" s="41" t="str">
        <f t="shared" si="53"/>
        <v/>
      </c>
      <c r="L225" s="94"/>
      <c r="M225" s="25" t="str">
        <f t="shared" si="54"/>
        <v/>
      </c>
      <c r="N225" s="25" t="str">
        <f t="shared" si="55"/>
        <v/>
      </c>
      <c r="O225" s="41" t="str">
        <f t="shared" si="56"/>
        <v/>
      </c>
    </row>
    <row r="226" spans="2:15" hidden="1" x14ac:dyDescent="0.3">
      <c r="B226" s="4"/>
      <c r="C226" s="92"/>
      <c r="D226" s="93"/>
      <c r="E226" s="94"/>
      <c r="F226" s="87" t="str">
        <f t="shared" si="49"/>
        <v/>
      </c>
      <c r="G226" s="25" t="str">
        <f t="shared" si="50"/>
        <v/>
      </c>
      <c r="H226" s="94"/>
      <c r="I226" s="25" t="str">
        <f t="shared" si="51"/>
        <v/>
      </c>
      <c r="J226" s="26" t="str">
        <f t="shared" si="52"/>
        <v/>
      </c>
      <c r="K226" s="41" t="str">
        <f t="shared" si="53"/>
        <v/>
      </c>
      <c r="L226" s="94"/>
      <c r="M226" s="25" t="str">
        <f t="shared" si="54"/>
        <v/>
      </c>
      <c r="N226" s="25" t="str">
        <f t="shared" si="55"/>
        <v/>
      </c>
      <c r="O226" s="41" t="str">
        <f t="shared" si="56"/>
        <v/>
      </c>
    </row>
    <row r="227" spans="2:15" hidden="1" x14ac:dyDescent="0.3">
      <c r="B227" s="4"/>
      <c r="C227" s="92"/>
      <c r="D227" s="93"/>
      <c r="E227" s="94"/>
      <c r="F227" s="87" t="str">
        <f t="shared" si="49"/>
        <v/>
      </c>
      <c r="G227" s="25" t="str">
        <f t="shared" si="50"/>
        <v/>
      </c>
      <c r="H227" s="94"/>
      <c r="I227" s="25" t="str">
        <f t="shared" si="51"/>
        <v/>
      </c>
      <c r="J227" s="26" t="str">
        <f t="shared" si="52"/>
        <v/>
      </c>
      <c r="K227" s="41" t="str">
        <f t="shared" si="53"/>
        <v/>
      </c>
      <c r="L227" s="94"/>
      <c r="M227" s="25" t="str">
        <f t="shared" si="54"/>
        <v/>
      </c>
      <c r="N227" s="25" t="str">
        <f t="shared" si="55"/>
        <v/>
      </c>
      <c r="O227" s="41" t="str">
        <f t="shared" si="56"/>
        <v/>
      </c>
    </row>
    <row r="228" spans="2:15" hidden="1" x14ac:dyDescent="0.3">
      <c r="B228" s="4"/>
      <c r="C228" s="92"/>
      <c r="D228" s="93"/>
      <c r="E228" s="94"/>
      <c r="F228" s="87" t="str">
        <f t="shared" si="49"/>
        <v/>
      </c>
      <c r="G228" s="25" t="str">
        <f t="shared" si="50"/>
        <v/>
      </c>
      <c r="H228" s="94"/>
      <c r="I228" s="25" t="str">
        <f t="shared" si="51"/>
        <v/>
      </c>
      <c r="J228" s="26" t="str">
        <f t="shared" si="52"/>
        <v/>
      </c>
      <c r="K228" s="41" t="str">
        <f t="shared" si="53"/>
        <v/>
      </c>
      <c r="L228" s="94"/>
      <c r="M228" s="25" t="str">
        <f t="shared" si="54"/>
        <v/>
      </c>
      <c r="N228" s="25" t="str">
        <f t="shared" si="55"/>
        <v/>
      </c>
      <c r="O228" s="41" t="str">
        <f t="shared" si="56"/>
        <v/>
      </c>
    </row>
    <row r="229" spans="2:15" hidden="1" x14ac:dyDescent="0.3">
      <c r="B229" s="4"/>
      <c r="C229" s="92"/>
      <c r="D229" s="93"/>
      <c r="E229" s="94"/>
      <c r="F229" s="87" t="str">
        <f t="shared" si="49"/>
        <v/>
      </c>
      <c r="G229" s="25" t="str">
        <f t="shared" si="50"/>
        <v/>
      </c>
      <c r="H229" s="94"/>
      <c r="I229" s="25" t="str">
        <f t="shared" si="51"/>
        <v/>
      </c>
      <c r="J229" s="26" t="str">
        <f t="shared" si="52"/>
        <v/>
      </c>
      <c r="K229" s="41" t="str">
        <f t="shared" si="53"/>
        <v/>
      </c>
      <c r="L229" s="94"/>
      <c r="M229" s="25" t="str">
        <f t="shared" si="54"/>
        <v/>
      </c>
      <c r="N229" s="25" t="str">
        <f t="shared" si="55"/>
        <v/>
      </c>
      <c r="O229" s="41" t="str">
        <f t="shared" si="56"/>
        <v/>
      </c>
    </row>
    <row r="230" spans="2:15" hidden="1" x14ac:dyDescent="0.3">
      <c r="B230" s="4"/>
      <c r="C230" s="92"/>
      <c r="D230" s="93"/>
      <c r="E230" s="94"/>
      <c r="F230" s="87" t="str">
        <f t="shared" si="49"/>
        <v/>
      </c>
      <c r="G230" s="25" t="str">
        <f t="shared" si="50"/>
        <v/>
      </c>
      <c r="H230" s="94"/>
      <c r="I230" s="25" t="str">
        <f t="shared" si="51"/>
        <v/>
      </c>
      <c r="J230" s="26" t="str">
        <f t="shared" si="52"/>
        <v/>
      </c>
      <c r="K230" s="41" t="str">
        <f t="shared" si="53"/>
        <v/>
      </c>
      <c r="L230" s="94"/>
      <c r="M230" s="25" t="str">
        <f t="shared" si="54"/>
        <v/>
      </c>
      <c r="N230" s="25" t="str">
        <f t="shared" si="55"/>
        <v/>
      </c>
      <c r="O230" s="41" t="str">
        <f t="shared" si="56"/>
        <v/>
      </c>
    </row>
    <row r="231" spans="2:15" hidden="1" x14ac:dyDescent="0.3">
      <c r="B231" s="22" t="s">
        <v>18</v>
      </c>
      <c r="C231" s="22"/>
      <c r="D231" s="28">
        <f>IFERROR(SUM(D211:D230),"")</f>
        <v>0</v>
      </c>
      <c r="E231" s="44"/>
      <c r="F231" s="88"/>
      <c r="G231" s="22"/>
      <c r="H231" s="38"/>
      <c r="I231" s="22"/>
      <c r="J231" s="29">
        <f>SUM(J211:J230)</f>
        <v>0</v>
      </c>
      <c r="K231" s="43" t="str">
        <f>IFERROR(J231/D231,"")</f>
        <v/>
      </c>
      <c r="L231" s="22"/>
      <c r="M231" s="22"/>
      <c r="N231" s="43"/>
      <c r="O231" s="43"/>
    </row>
    <row r="232" spans="2:15" hidden="1" x14ac:dyDescent="0.3">
      <c r="B232" s="74"/>
      <c r="C232" s="74"/>
      <c r="D232" s="74"/>
      <c r="E232" s="74"/>
      <c r="F232" s="74"/>
      <c r="G232" s="75"/>
      <c r="H232" s="74"/>
      <c r="K232" s="73"/>
      <c r="O232" s="72"/>
    </row>
    <row r="233" spans="2:15" ht="88.5" hidden="1" customHeight="1" x14ac:dyDescent="0.3">
      <c r="B233" s="110" t="s">
        <v>294</v>
      </c>
      <c r="C233" s="110"/>
      <c r="D233" s="110"/>
      <c r="E233" s="110"/>
      <c r="F233" s="110"/>
      <c r="G233" s="110"/>
      <c r="H233" s="110"/>
      <c r="K233" s="73"/>
      <c r="O233" s="72"/>
    </row>
    <row r="234" spans="2:15" x14ac:dyDescent="0.3">
      <c r="B234" s="74"/>
      <c r="C234" s="74"/>
      <c r="D234" s="74"/>
      <c r="E234" s="74"/>
      <c r="F234" s="74"/>
      <c r="G234" s="75"/>
      <c r="H234" s="74"/>
      <c r="K234" s="73"/>
      <c r="O234" s="72"/>
    </row>
    <row r="235" spans="2:15" hidden="1" x14ac:dyDescent="0.3">
      <c r="B235" s="46" t="s">
        <v>33</v>
      </c>
      <c r="C235" s="47"/>
      <c r="D235" s="48"/>
      <c r="E235" s="47"/>
      <c r="F235" s="47"/>
      <c r="G235" s="47"/>
      <c r="H235" s="47"/>
      <c r="I235" s="49"/>
      <c r="J235" s="50"/>
    </row>
    <row r="236" spans="2:15" hidden="1" x14ac:dyDescent="0.3">
      <c r="B236" s="51" t="s">
        <v>36</v>
      </c>
      <c r="C236" s="32"/>
      <c r="D236" s="33"/>
      <c r="E236" s="32"/>
      <c r="F236" s="32"/>
      <c r="G236" s="32"/>
      <c r="H236" s="32"/>
      <c r="I236" s="34"/>
      <c r="J236" s="52">
        <f>J231+J202+J173+J144+J115+J86+J57</f>
        <v>0</v>
      </c>
    </row>
    <row r="237" spans="2:15" hidden="1" x14ac:dyDescent="0.3">
      <c r="B237" s="51" t="s">
        <v>35</v>
      </c>
      <c r="C237" s="32"/>
      <c r="D237" s="33"/>
      <c r="E237" s="32"/>
      <c r="F237" s="32"/>
      <c r="G237" s="32"/>
      <c r="H237" s="32"/>
      <c r="I237" s="34"/>
      <c r="J237" s="57">
        <f>H15</f>
        <v>36865</v>
      </c>
    </row>
    <row r="238" spans="2:15" ht="14.5" hidden="1" thickBot="1" x14ac:dyDescent="0.35">
      <c r="B238" s="53" t="s">
        <v>273</v>
      </c>
      <c r="C238" s="54"/>
      <c r="D238" s="55"/>
      <c r="E238" s="54"/>
      <c r="F238" s="54"/>
      <c r="G238" s="54"/>
      <c r="H238" s="54"/>
      <c r="I238" s="56"/>
      <c r="J238" s="58">
        <f>J236-J237</f>
        <v>-36865</v>
      </c>
    </row>
    <row r="239" spans="2:15" hidden="1" x14ac:dyDescent="0.3">
      <c r="B239" s="32"/>
      <c r="C239" s="32"/>
      <c r="D239" s="33"/>
      <c r="E239" s="32"/>
      <c r="F239" s="32"/>
      <c r="G239" s="32"/>
      <c r="H239" s="32"/>
      <c r="I239" s="34"/>
      <c r="J239" s="35"/>
    </row>
    <row r="240" spans="2:15" ht="19.5" hidden="1" customHeight="1" x14ac:dyDescent="0.3">
      <c r="B240" s="110" t="s">
        <v>274</v>
      </c>
      <c r="C240" s="110"/>
      <c r="D240" s="110"/>
      <c r="E240" s="110"/>
      <c r="F240" s="110"/>
      <c r="G240" s="110"/>
      <c r="H240" s="110"/>
      <c r="I240" s="34"/>
      <c r="J240" s="35"/>
    </row>
    <row r="241" spans="2:10" ht="12" customHeight="1" x14ac:dyDescent="0.3">
      <c r="B241" s="32"/>
      <c r="C241" s="32"/>
      <c r="D241" s="33"/>
      <c r="E241" s="32"/>
      <c r="F241" s="32"/>
      <c r="G241" s="32"/>
      <c r="H241" s="32"/>
      <c r="I241" s="34"/>
      <c r="J241" s="35"/>
    </row>
    <row r="242" spans="2:10" x14ac:dyDescent="0.3">
      <c r="B242" s="2" t="s">
        <v>2</v>
      </c>
      <c r="J242" s="15"/>
    </row>
    <row r="243" spans="2:10" ht="14.5" thickBot="1" x14ac:dyDescent="0.35">
      <c r="B243" s="13"/>
      <c r="C243" s="13"/>
      <c r="D243" s="13"/>
      <c r="E243" s="13"/>
      <c r="F243" s="13"/>
      <c r="G243" s="13"/>
      <c r="H243" s="13"/>
      <c r="J243" s="15"/>
    </row>
    <row r="244" spans="2:10" x14ac:dyDescent="0.3">
      <c r="B244" s="101"/>
      <c r="C244" s="102"/>
      <c r="D244" s="102"/>
      <c r="E244" s="102"/>
      <c r="F244" s="102"/>
      <c r="G244" s="102"/>
      <c r="H244" s="103"/>
      <c r="J244" s="15"/>
    </row>
    <row r="245" spans="2:10" x14ac:dyDescent="0.3">
      <c r="B245" s="104"/>
      <c r="C245" s="105"/>
      <c r="D245" s="105"/>
      <c r="E245" s="105"/>
      <c r="F245" s="105"/>
      <c r="G245" s="105"/>
      <c r="H245" s="106"/>
      <c r="J245" s="15"/>
    </row>
    <row r="246" spans="2:10" x14ac:dyDescent="0.3">
      <c r="B246" s="104"/>
      <c r="C246" s="105"/>
      <c r="D246" s="105"/>
      <c r="E246" s="105"/>
      <c r="F246" s="105"/>
      <c r="G246" s="105"/>
      <c r="H246" s="106"/>
      <c r="J246" s="15"/>
    </row>
    <row r="247" spans="2:10" x14ac:dyDescent="0.3">
      <c r="B247" s="104"/>
      <c r="C247" s="105"/>
      <c r="D247" s="105"/>
      <c r="E247" s="105"/>
      <c r="F247" s="105"/>
      <c r="G247" s="105"/>
      <c r="H247" s="106"/>
    </row>
    <row r="248" spans="2:10" x14ac:dyDescent="0.3">
      <c r="B248" s="104"/>
      <c r="C248" s="105"/>
      <c r="D248" s="105"/>
      <c r="E248" s="105"/>
      <c r="F248" s="105"/>
      <c r="G248" s="105"/>
      <c r="H248" s="106"/>
    </row>
    <row r="249" spans="2:10" x14ac:dyDescent="0.3">
      <c r="B249" s="104"/>
      <c r="C249" s="105"/>
      <c r="D249" s="105"/>
      <c r="E249" s="105"/>
      <c r="F249" s="105"/>
      <c r="G249" s="105"/>
      <c r="H249" s="106"/>
    </row>
    <row r="250" spans="2:10" x14ac:dyDescent="0.3">
      <c r="B250" s="104"/>
      <c r="C250" s="105"/>
      <c r="D250" s="105"/>
      <c r="E250" s="105"/>
      <c r="F250" s="105"/>
      <c r="G250" s="105"/>
      <c r="H250" s="106"/>
    </row>
    <row r="251" spans="2:10" x14ac:dyDescent="0.3">
      <c r="B251" s="104"/>
      <c r="C251" s="105"/>
      <c r="D251" s="105"/>
      <c r="E251" s="105"/>
      <c r="F251" s="105"/>
      <c r="G251" s="105"/>
      <c r="H251" s="106"/>
    </row>
    <row r="252" spans="2:10" x14ac:dyDescent="0.3">
      <c r="B252" s="104"/>
      <c r="C252" s="105"/>
      <c r="D252" s="105"/>
      <c r="E252" s="105"/>
      <c r="F252" s="105"/>
      <c r="G252" s="105"/>
      <c r="H252" s="106"/>
    </row>
    <row r="253" spans="2:10" x14ac:dyDescent="0.3">
      <c r="B253" s="104"/>
      <c r="C253" s="105"/>
      <c r="D253" s="105"/>
      <c r="E253" s="105"/>
      <c r="F253" s="105"/>
      <c r="G253" s="105"/>
      <c r="H253" s="106"/>
    </row>
    <row r="254" spans="2:10" ht="14.5" thickBot="1" x14ac:dyDescent="0.35">
      <c r="B254" s="107"/>
      <c r="C254" s="108"/>
      <c r="D254" s="108"/>
      <c r="E254" s="108"/>
      <c r="F254" s="108"/>
      <c r="G254" s="108"/>
      <c r="H254" s="109"/>
    </row>
    <row r="258" spans="9:9" x14ac:dyDescent="0.3">
      <c r="I258" s="79"/>
    </row>
  </sheetData>
  <sheetProtection algorithmName="SHA-512" hashValue="mDic5887SsOIdvr1TQwL4H/TxzTiVyshaO2hH4qOt1JcflHR6l5tcNXVtMeE3ns1HcV6y0c8kYKdwPANOs12fw==" saltValue="vOXBz3JViPUhu8NSKF6dzA==" spinCount="100000" sheet="1" objects="1" scenarios="1"/>
  <mergeCells count="9">
    <mergeCell ref="B244:H254"/>
    <mergeCell ref="B233:H233"/>
    <mergeCell ref="B240:H240"/>
    <mergeCell ref="B59:H59"/>
    <mergeCell ref="B88:H88"/>
    <mergeCell ref="B117:H117"/>
    <mergeCell ref="B146:H146"/>
    <mergeCell ref="B175:H175"/>
    <mergeCell ref="B204:H204"/>
  </mergeCells>
  <dataValidations count="1">
    <dataValidation type="list" allowBlank="1" showInputMessage="1" showErrorMessage="1" sqref="C66:C85 C124:C143 C95:C114 C37:C56 C153:C172 C182:C201 C211:C230" xr:uid="{00000000-0002-0000-0300-000000000000}">
      <formula1>"kW,kWh"</formula1>
    </dataValidation>
  </dataValidations>
  <hyperlinks>
    <hyperlink ref="E35" r:id="rId1" display="https://www.ebay.com/itm/392051712212" xr:uid="{00000000-0004-0000-0300-000000000000}"/>
  </hyperlinks>
  <pageMargins left="0.7" right="0.7" top="0.75" bottom="0.75" header="0.3" footer="0.3"/>
  <pageSetup scale="42" fitToHeight="0" orientation="landscape" r:id="rId2"/>
  <drawing r:id="rId3"/>
  <legacyDrawing r:id="rId4"/>
  <controls>
    <mc:AlternateContent xmlns:mc="http://schemas.openxmlformats.org/markup-compatibility/2006">
      <mc:Choice Requires="x14">
        <control shapeId="28673" r:id="rId5" name="CheckBox1">
          <controlPr locked="0" defaultSize="0" autoLine="0" r:id="rId6">
            <anchor moveWithCells="1" sizeWithCells="1">
              <from>
                <xdr:col>2</xdr:col>
                <xdr:colOff>19050</xdr:colOff>
                <xdr:row>18</xdr:row>
                <xdr:rowOff>31750</xdr:rowOff>
              </from>
              <to>
                <xdr:col>6</xdr:col>
                <xdr:colOff>0</xdr:colOff>
                <xdr:row>18</xdr:row>
                <xdr:rowOff>177800</xdr:rowOff>
              </to>
            </anchor>
          </controlPr>
        </control>
      </mc:Choice>
      <mc:Fallback>
        <control shapeId="28673" r:id="rId5" name="CheckBox1"/>
      </mc:Fallback>
    </mc:AlternateContent>
    <mc:AlternateContent xmlns:mc="http://schemas.openxmlformats.org/markup-compatibility/2006">
      <mc:Choice Requires="x14">
        <control shapeId="28674" r:id="rId7" name="CheckBox2">
          <controlPr locked="0" defaultSize="0" autoLine="0" r:id="rId8">
            <anchor moveWithCells="1" sizeWithCells="1">
              <from>
                <xdr:col>2</xdr:col>
                <xdr:colOff>19050</xdr:colOff>
                <xdr:row>19</xdr:row>
                <xdr:rowOff>19050</xdr:rowOff>
              </from>
              <to>
                <xdr:col>6</xdr:col>
                <xdr:colOff>0</xdr:colOff>
                <xdr:row>19</xdr:row>
                <xdr:rowOff>171450</xdr:rowOff>
              </to>
            </anchor>
          </controlPr>
        </control>
      </mc:Choice>
      <mc:Fallback>
        <control shapeId="28674" r:id="rId7" name="CheckBox2"/>
      </mc:Fallback>
    </mc:AlternateContent>
    <mc:AlternateContent xmlns:mc="http://schemas.openxmlformats.org/markup-compatibility/2006">
      <mc:Choice Requires="x14">
        <control shapeId="28675" r:id="rId9" name="CheckBox3">
          <controlPr locked="0" defaultSize="0" autoLine="0" r:id="rId10">
            <anchor moveWithCells="1" sizeWithCells="1">
              <from>
                <xdr:col>2</xdr:col>
                <xdr:colOff>19050</xdr:colOff>
                <xdr:row>20</xdr:row>
                <xdr:rowOff>12700</xdr:rowOff>
              </from>
              <to>
                <xdr:col>5</xdr:col>
                <xdr:colOff>1035050</xdr:colOff>
                <xdr:row>20</xdr:row>
                <xdr:rowOff>171450</xdr:rowOff>
              </to>
            </anchor>
          </controlPr>
        </control>
      </mc:Choice>
      <mc:Fallback>
        <control shapeId="28675" r:id="rId9" name="CheckBox3"/>
      </mc:Fallback>
    </mc:AlternateContent>
    <mc:AlternateContent xmlns:mc="http://schemas.openxmlformats.org/markup-compatibility/2006">
      <mc:Choice Requires="x14">
        <control shapeId="28676" r:id="rId11" name="CheckBox4">
          <controlPr locked="0" defaultSize="0" autoLine="0" r:id="rId12">
            <anchor moveWithCells="1" sizeWithCells="1">
              <from>
                <xdr:col>2</xdr:col>
                <xdr:colOff>19050</xdr:colOff>
                <xdr:row>20</xdr:row>
                <xdr:rowOff>177800</xdr:rowOff>
              </from>
              <to>
                <xdr:col>5</xdr:col>
                <xdr:colOff>1035050</xdr:colOff>
                <xdr:row>21</xdr:row>
                <xdr:rowOff>152400</xdr:rowOff>
              </to>
            </anchor>
          </controlPr>
        </control>
      </mc:Choice>
      <mc:Fallback>
        <control shapeId="28676" r:id="rId11" name="CheckBox4"/>
      </mc:Fallback>
    </mc:AlternateContent>
    <mc:AlternateContent xmlns:mc="http://schemas.openxmlformats.org/markup-compatibility/2006">
      <mc:Choice Requires="x14">
        <control shapeId="28677" r:id="rId13" name="CheckBox5">
          <controlPr locked="0" defaultSize="0" autoLine="0" r:id="rId14">
            <anchor moveWithCells="1" sizeWithCells="1">
              <from>
                <xdr:col>2</xdr:col>
                <xdr:colOff>19050</xdr:colOff>
                <xdr:row>21</xdr:row>
                <xdr:rowOff>171450</xdr:rowOff>
              </from>
              <to>
                <xdr:col>6</xdr:col>
                <xdr:colOff>0</xdr:colOff>
                <xdr:row>22</xdr:row>
                <xdr:rowOff>146050</xdr:rowOff>
              </to>
            </anchor>
          </controlPr>
        </control>
      </mc:Choice>
      <mc:Fallback>
        <control shapeId="28677" r:id="rId13" name="CheckBox5"/>
      </mc:Fallback>
    </mc:AlternateContent>
    <mc:AlternateContent xmlns:mc="http://schemas.openxmlformats.org/markup-compatibility/2006">
      <mc:Choice Requires="x14">
        <control shapeId="28678" r:id="rId15" name="CheckBox6">
          <controlPr locked="0" defaultSize="0" autoLine="0" r:id="rId16">
            <anchor moveWithCells="1" sizeWithCells="1">
              <from>
                <xdr:col>2</xdr:col>
                <xdr:colOff>19050</xdr:colOff>
                <xdr:row>22</xdr:row>
                <xdr:rowOff>139700</xdr:rowOff>
              </from>
              <to>
                <xdr:col>5</xdr:col>
                <xdr:colOff>1028700</xdr:colOff>
                <xdr:row>23</xdr:row>
                <xdr:rowOff>120650</xdr:rowOff>
              </to>
            </anchor>
          </controlPr>
        </control>
      </mc:Choice>
      <mc:Fallback>
        <control shapeId="28678" r:id="rId15" name="CheckBox6"/>
      </mc:Fallback>
    </mc:AlternateContent>
    <mc:AlternateContent xmlns:mc="http://schemas.openxmlformats.org/markup-compatibility/2006">
      <mc:Choice Requires="x14">
        <control shapeId="28679" r:id="rId17" name="CheckBox7">
          <controlPr locked="0" defaultSize="0" autoLine="0" r:id="rId18">
            <anchor moveWithCells="1" sizeWithCells="1">
              <from>
                <xdr:col>2</xdr:col>
                <xdr:colOff>19050</xdr:colOff>
                <xdr:row>23</xdr:row>
                <xdr:rowOff>114300</xdr:rowOff>
              </from>
              <to>
                <xdr:col>5</xdr:col>
                <xdr:colOff>1028700</xdr:colOff>
                <xdr:row>24</xdr:row>
                <xdr:rowOff>146050</xdr:rowOff>
              </to>
            </anchor>
          </controlPr>
        </control>
      </mc:Choice>
      <mc:Fallback>
        <control shapeId="28679" r:id="rId17" name="CheckBox7"/>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1:Y258"/>
  <sheetViews>
    <sheetView showGridLines="0" zoomScaleNormal="100" workbookViewId="0">
      <selection sqref="A1:O255"/>
    </sheetView>
  </sheetViews>
  <sheetFormatPr defaultColWidth="9.1796875" defaultRowHeight="14" x14ac:dyDescent="0.3"/>
  <cols>
    <col min="1" max="1" width="10.1796875" style="70" customWidth="1"/>
    <col min="2" max="2" width="84" style="70" customWidth="1"/>
    <col min="3" max="3" width="13.54296875" style="70" customWidth="1"/>
    <col min="4" max="7" width="23.1796875" style="70" customWidth="1"/>
    <col min="8" max="8" width="22.81640625" style="70" bestFit="1" customWidth="1"/>
    <col min="9" max="9" width="21.453125" style="70" customWidth="1"/>
    <col min="10" max="10" width="22.81640625" style="70" bestFit="1" customWidth="1"/>
    <col min="11" max="11" width="20.1796875" style="70" customWidth="1"/>
    <col min="12" max="12" width="19.1796875" style="70" bestFit="1" customWidth="1"/>
    <col min="13" max="13" width="19.1796875" style="70" customWidth="1"/>
    <col min="14" max="14" width="15" style="70" bestFit="1" customWidth="1"/>
    <col min="15" max="15" width="11.81640625" style="70" customWidth="1"/>
    <col min="16" max="16" width="10.81640625" style="70" customWidth="1"/>
    <col min="17" max="17" width="10.1796875" style="70" customWidth="1"/>
    <col min="18" max="18" width="10.81640625" style="70" customWidth="1"/>
    <col min="19" max="19" width="10.54296875" style="70" customWidth="1"/>
    <col min="20" max="20" width="11" style="70" customWidth="1"/>
    <col min="21" max="21" width="13" style="70" customWidth="1"/>
    <col min="22" max="22" width="10.81640625" style="70" customWidth="1"/>
    <col min="23" max="23" width="11.1796875" style="70" customWidth="1"/>
    <col min="24" max="16384" width="9.1796875" style="70"/>
  </cols>
  <sheetData>
    <row r="11" spans="1:13" x14ac:dyDescent="0.3">
      <c r="A11" s="3"/>
      <c r="B11" s="76"/>
      <c r="C11" s="76"/>
      <c r="D11" s="3"/>
      <c r="E11" s="3"/>
      <c r="F11" s="3"/>
    </row>
    <row r="12" spans="1:13" ht="70" x14ac:dyDescent="0.3">
      <c r="A12" s="86" t="s">
        <v>31</v>
      </c>
      <c r="B12" s="64" t="s">
        <v>41</v>
      </c>
      <c r="C12" s="65"/>
      <c r="D12" s="20" t="s">
        <v>39</v>
      </c>
      <c r="E12" s="20" t="s">
        <v>40</v>
      </c>
      <c r="F12" s="23" t="s">
        <v>51</v>
      </c>
      <c r="G12" s="20" t="s">
        <v>275</v>
      </c>
      <c r="H12" s="20" t="s">
        <v>42</v>
      </c>
      <c r="I12" s="67" t="s">
        <v>44</v>
      </c>
      <c r="J12" s="23" t="s">
        <v>50</v>
      </c>
      <c r="K12" s="20" t="s">
        <v>277</v>
      </c>
    </row>
    <row r="13" spans="1:13" x14ac:dyDescent="0.3">
      <c r="A13" s="3"/>
      <c r="B13" s="30" t="s">
        <v>23</v>
      </c>
      <c r="C13" s="30"/>
      <c r="D13" s="89">
        <v>-1685080</v>
      </c>
      <c r="E13" s="89">
        <v>-31186</v>
      </c>
      <c r="F13" s="81">
        <f>SUM(D13:E13)</f>
        <v>-1716266</v>
      </c>
      <c r="G13" s="90">
        <v>-1666104.74</v>
      </c>
      <c r="H13" s="82">
        <f>F13-G13</f>
        <v>-50161.260000000009</v>
      </c>
      <c r="I13" s="90"/>
      <c r="J13" s="83">
        <f>H13+I13</f>
        <v>-50161.260000000009</v>
      </c>
      <c r="K13" s="60">
        <f>IF(AND(D13&lt;&gt;"",E13&lt;&gt;"",G13&lt;&gt;""),IFERROR(H13/F13,""),"")</f>
        <v>2.9226972975051658E-2</v>
      </c>
      <c r="L13" s="16" t="str">
        <f>IF(LEN(K13) = 0,"",IF(AND(K13&lt;0.1,K13&gt;-0.1),"","Calculated differences of greater than + or - 10% require further analysis"))</f>
        <v/>
      </c>
      <c r="M13" s="16"/>
    </row>
    <row r="14" spans="1:13" x14ac:dyDescent="0.3">
      <c r="A14" s="3"/>
      <c r="B14" s="30" t="s">
        <v>24</v>
      </c>
      <c r="C14" s="30"/>
      <c r="D14" s="89">
        <v>720868</v>
      </c>
      <c r="E14" s="89">
        <v>71998</v>
      </c>
      <c r="F14" s="81">
        <f>SUM(D14:E14)</f>
        <v>792866</v>
      </c>
      <c r="G14" s="90">
        <v>558691.98</v>
      </c>
      <c r="H14" s="82">
        <f>F14-G14</f>
        <v>234174.02000000002</v>
      </c>
      <c r="I14" s="90"/>
      <c r="J14" s="83">
        <f>H14+I14</f>
        <v>234174.02000000002</v>
      </c>
      <c r="K14" s="60">
        <f>IF(AND(D14&lt;&gt;"",E14&lt;&gt;"",G14&lt;&gt;""),IFERROR(H14/F14,""),"")</f>
        <v>0.29535132039966405</v>
      </c>
      <c r="L14" s="16" t="str">
        <f>IF(LEN(K14) = 0,"",IF(AND(K14&lt;0.1,K14&gt;-0.1),"","Calculated differences of greater than + or - 10% require further analysis"))</f>
        <v>Calculated differences of greater than + or - 10% require further analysis</v>
      </c>
      <c r="M14" s="16"/>
    </row>
    <row r="15" spans="1:13" x14ac:dyDescent="0.3">
      <c r="A15" s="3"/>
      <c r="B15" s="30" t="s">
        <v>37</v>
      </c>
      <c r="C15" s="30"/>
      <c r="D15" s="84">
        <f t="shared" ref="D15:J15" si="0">SUM(D13:D14)</f>
        <v>-964212</v>
      </c>
      <c r="E15" s="84">
        <f t="shared" si="0"/>
        <v>40812</v>
      </c>
      <c r="F15" s="81">
        <f t="shared" si="0"/>
        <v>-923400</v>
      </c>
      <c r="G15" s="84">
        <f t="shared" si="0"/>
        <v>-1107412.76</v>
      </c>
      <c r="H15" s="84">
        <f t="shared" si="0"/>
        <v>184012.76</v>
      </c>
      <c r="I15" s="85">
        <f t="shared" si="0"/>
        <v>0</v>
      </c>
      <c r="J15" s="83">
        <f t="shared" si="0"/>
        <v>184012.76</v>
      </c>
      <c r="K15" s="60">
        <f>IFERROR(H15/F15,"")</f>
        <v>-0.19927740957331602</v>
      </c>
      <c r="L15" s="16" t="str">
        <f>IF(LEN(K15) = 0,"",IF(AND(K15&lt;0.1,K15&gt;-0.1),"","Calculated differences of greater than + or - 10% require further analysis"))</f>
        <v>Calculated differences of greater than + or - 10% require further analysis</v>
      </c>
      <c r="M15" s="16"/>
    </row>
    <row r="16" spans="1:13" x14ac:dyDescent="0.3">
      <c r="A16" s="3"/>
      <c r="B16" s="76"/>
      <c r="C16" s="76"/>
      <c r="D16" s="3"/>
      <c r="E16" s="3"/>
      <c r="F16" s="3"/>
    </row>
    <row r="17" spans="1:6" x14ac:dyDescent="0.3">
      <c r="A17" s="3"/>
      <c r="B17" s="31" t="s">
        <v>47</v>
      </c>
      <c r="C17" s="76"/>
      <c r="D17" s="3"/>
      <c r="E17" s="3"/>
      <c r="F17" s="3"/>
    </row>
    <row r="18" spans="1:6" x14ac:dyDescent="0.3">
      <c r="A18" s="3"/>
      <c r="B18" s="76"/>
      <c r="C18" s="76"/>
      <c r="D18" s="3"/>
      <c r="E18" s="3"/>
      <c r="F18" s="3"/>
    </row>
    <row r="19" spans="1:6" ht="22.5" customHeight="1" x14ac:dyDescent="0.35">
      <c r="A19" s="3" t="s">
        <v>29</v>
      </c>
      <c r="B19" s="76" t="s">
        <v>55</v>
      </c>
      <c r="C19"/>
      <c r="D19" s="3"/>
      <c r="E19" s="3"/>
      <c r="F19" s="3"/>
    </row>
    <row r="20" spans="1:6" ht="21.75" customHeight="1" x14ac:dyDescent="0.3">
      <c r="A20" s="3"/>
      <c r="B20" s="76"/>
      <c r="C20" s="76"/>
      <c r="D20" s="3"/>
      <c r="E20" s="3"/>
      <c r="F20" s="3"/>
    </row>
    <row r="21" spans="1:6" ht="21.75" customHeight="1" x14ac:dyDescent="0.3">
      <c r="A21" s="3"/>
      <c r="B21" s="76"/>
      <c r="C21" s="76"/>
      <c r="D21" s="3"/>
      <c r="E21" s="3"/>
      <c r="F21" s="3"/>
    </row>
    <row r="22" spans="1:6" ht="21.75" customHeight="1" x14ac:dyDescent="0.3">
      <c r="A22" s="3"/>
      <c r="B22" s="76"/>
      <c r="C22" s="76"/>
      <c r="D22" s="3"/>
      <c r="E22" s="3"/>
      <c r="F22" s="3"/>
    </row>
    <row r="23" spans="1:6" ht="21" customHeight="1" x14ac:dyDescent="0.3">
      <c r="A23" s="3"/>
      <c r="B23" s="76"/>
      <c r="C23" s="76"/>
      <c r="D23" s="3"/>
      <c r="E23" s="3"/>
      <c r="F23" s="3"/>
    </row>
    <row r="24" spans="1:6" x14ac:dyDescent="0.3">
      <c r="A24" s="3"/>
      <c r="B24" s="76"/>
      <c r="C24" s="76"/>
      <c r="D24" s="3"/>
      <c r="E24" s="3"/>
      <c r="F24" s="3"/>
    </row>
    <row r="25" spans="1:6" ht="23.25" customHeight="1" x14ac:dyDescent="0.3">
      <c r="A25" s="3"/>
      <c r="B25" s="76"/>
      <c r="C25" s="76"/>
      <c r="D25" s="3"/>
      <c r="E25" s="3"/>
      <c r="F25" s="3"/>
    </row>
    <row r="26" spans="1:6" x14ac:dyDescent="0.3">
      <c r="A26" s="3"/>
      <c r="B26" s="76"/>
      <c r="C26" s="76"/>
      <c r="D26" s="3"/>
      <c r="E26" s="3"/>
      <c r="F26" s="3"/>
    </row>
    <row r="27" spans="1:6" x14ac:dyDescent="0.3">
      <c r="A27" s="3"/>
      <c r="B27" s="76"/>
      <c r="C27" s="76"/>
      <c r="D27" s="3"/>
      <c r="E27" s="3"/>
      <c r="F27" s="3"/>
    </row>
    <row r="28" spans="1:6" hidden="1" x14ac:dyDescent="0.3">
      <c r="A28" s="3"/>
      <c r="B28" s="76"/>
      <c r="C28" s="76"/>
      <c r="D28" s="3"/>
      <c r="E28" s="3"/>
      <c r="F28" s="3"/>
    </row>
    <row r="29" spans="1:6" hidden="1" x14ac:dyDescent="0.3">
      <c r="A29" s="3"/>
      <c r="B29" s="76"/>
      <c r="C29" s="76"/>
      <c r="D29" s="3"/>
      <c r="E29" s="3"/>
      <c r="F29" s="3"/>
    </row>
    <row r="30" spans="1:6" x14ac:dyDescent="0.3">
      <c r="A30" s="3"/>
      <c r="B30" s="76"/>
      <c r="C30" s="76"/>
      <c r="D30" s="3"/>
      <c r="E30" s="3"/>
      <c r="F30" s="3"/>
    </row>
    <row r="31" spans="1:6" hidden="1" x14ac:dyDescent="0.3">
      <c r="A31" s="3" t="s">
        <v>30</v>
      </c>
      <c r="B31" s="76"/>
      <c r="C31" s="76"/>
      <c r="D31" s="3"/>
      <c r="E31" s="3"/>
      <c r="F31" s="3"/>
    </row>
    <row r="32" spans="1:6" hidden="1" x14ac:dyDescent="0.3">
      <c r="A32" s="78"/>
      <c r="B32" s="76" t="s">
        <v>267</v>
      </c>
      <c r="C32" s="76"/>
      <c r="D32" s="3"/>
      <c r="E32" s="3"/>
      <c r="F32" s="3"/>
    </row>
    <row r="33" spans="1:22" hidden="1" x14ac:dyDescent="0.3">
      <c r="A33" s="3"/>
      <c r="B33" s="76" t="s">
        <v>22</v>
      </c>
      <c r="C33" s="91">
        <v>11</v>
      </c>
      <c r="D33" s="3"/>
      <c r="E33" s="3"/>
      <c r="F33" s="3"/>
      <c r="G33" s="16"/>
    </row>
    <row r="34" spans="1:22" hidden="1" x14ac:dyDescent="0.3">
      <c r="A34" s="3"/>
      <c r="B34" s="76"/>
      <c r="C34" s="76"/>
      <c r="D34" s="3"/>
      <c r="E34" s="3"/>
      <c r="F34" s="3"/>
      <c r="G34" s="16"/>
    </row>
    <row r="35" spans="1:22" hidden="1" x14ac:dyDescent="0.3">
      <c r="B35" s="7" t="s">
        <v>43</v>
      </c>
      <c r="C35" s="6"/>
      <c r="D35" s="6"/>
      <c r="E35" s="6"/>
      <c r="F35" s="6"/>
      <c r="I35" s="15"/>
      <c r="J35" s="15"/>
      <c r="K35" s="15"/>
      <c r="L35" s="15"/>
      <c r="M35" s="15"/>
      <c r="N35" s="15"/>
      <c r="O35" s="15"/>
      <c r="P35" s="15"/>
      <c r="Q35" s="15"/>
      <c r="R35" s="15"/>
      <c r="S35" s="15"/>
      <c r="T35" s="15"/>
    </row>
    <row r="36" spans="1:22" ht="42" hidden="1" x14ac:dyDescent="0.3">
      <c r="A36" s="3"/>
      <c r="B36" s="19" t="s">
        <v>5</v>
      </c>
      <c r="C36" s="19" t="s">
        <v>14</v>
      </c>
      <c r="D36" s="23" t="s">
        <v>21</v>
      </c>
      <c r="E36" s="20" t="s">
        <v>20</v>
      </c>
      <c r="F36" s="21" t="s">
        <v>19</v>
      </c>
      <c r="G36" s="21" t="s">
        <v>293</v>
      </c>
      <c r="H36" s="21" t="s">
        <v>45</v>
      </c>
      <c r="I36" s="21" t="s">
        <v>32</v>
      </c>
      <c r="J36" s="21" t="s">
        <v>278</v>
      </c>
      <c r="K36" s="21" t="s">
        <v>279</v>
      </c>
      <c r="L36" s="21" t="s">
        <v>269</v>
      </c>
      <c r="M36" s="21" t="s">
        <v>295</v>
      </c>
      <c r="N36" s="21" t="s">
        <v>276</v>
      </c>
      <c r="O36" s="21" t="s">
        <v>28</v>
      </c>
      <c r="P36" s="15"/>
      <c r="Q36" s="15"/>
      <c r="R36" s="15"/>
      <c r="S36" s="15"/>
      <c r="T36" s="15"/>
      <c r="U36" s="15"/>
      <c r="V36" s="15"/>
    </row>
    <row r="37" spans="1:22" hidden="1" x14ac:dyDescent="0.3">
      <c r="A37" s="3"/>
      <c r="B37" s="4" t="s">
        <v>6</v>
      </c>
      <c r="C37" s="92" t="s">
        <v>0</v>
      </c>
      <c r="D37" s="93"/>
      <c r="E37" s="94"/>
      <c r="F37" s="87" t="str">
        <f>IFERROR(ROUND(D37/E37,4),"")</f>
        <v/>
      </c>
      <c r="G37" s="25" t="str">
        <f>IF(E37="","",E37)</f>
        <v/>
      </c>
      <c r="H37" s="94"/>
      <c r="I37" s="25" t="str">
        <f>IFERROR(G37-H37,"")</f>
        <v/>
      </c>
      <c r="J37" s="26" t="str">
        <f>IFERROR(F37*I37,"")</f>
        <v/>
      </c>
      <c r="K37" s="41" t="str">
        <f>IFERROR(J37/D37,"")</f>
        <v/>
      </c>
      <c r="L37" s="94"/>
      <c r="M37" s="25" t="str">
        <f>IF(L37="","",L37)</f>
        <v/>
      </c>
      <c r="N37" s="25" t="str">
        <f>IFERROR(M37-H37,"")</f>
        <v/>
      </c>
      <c r="O37" s="41" t="str">
        <f>IFERROR(N37/H37,"")</f>
        <v/>
      </c>
      <c r="P37" s="15"/>
      <c r="Q37" s="15"/>
      <c r="R37" s="15"/>
      <c r="S37" s="15"/>
      <c r="T37" s="15"/>
      <c r="U37" s="15"/>
      <c r="V37" s="15"/>
    </row>
    <row r="38" spans="1:22" hidden="1" x14ac:dyDescent="0.3">
      <c r="A38" s="3"/>
      <c r="B38" s="4" t="s">
        <v>171</v>
      </c>
      <c r="C38" s="92" t="s">
        <v>16</v>
      </c>
      <c r="D38" s="93"/>
      <c r="E38" s="94"/>
      <c r="F38" s="87" t="str">
        <f t="shared" ref="F38:F56" si="1">IFERROR(ROUND(D38/E38,4),"")</f>
        <v/>
      </c>
      <c r="G38" s="25" t="str">
        <f t="shared" ref="G38:G56" si="2">IF(E38="","",E38)</f>
        <v/>
      </c>
      <c r="H38" s="94"/>
      <c r="I38" s="25" t="str">
        <f t="shared" ref="I38:I56" si="3">IFERROR(G38-H38,"")</f>
        <v/>
      </c>
      <c r="J38" s="26" t="str">
        <f t="shared" ref="J38:J56" si="4">IFERROR(F38*I38,"")</f>
        <v/>
      </c>
      <c r="K38" s="41" t="str">
        <f t="shared" ref="K38:K56" si="5">IFERROR(J38/D38,"")</f>
        <v/>
      </c>
      <c r="L38" s="94"/>
      <c r="M38" s="25" t="str">
        <f t="shared" ref="M38:M56" si="6">IF(L38="","",L38)</f>
        <v/>
      </c>
      <c r="N38" s="25" t="str">
        <f t="shared" ref="N38:N56" si="7">IFERROR(M38-H38,"")</f>
        <v/>
      </c>
      <c r="O38" s="41" t="str">
        <f t="shared" ref="O38:O56" si="8">IFERROR(N38/H38,"")</f>
        <v/>
      </c>
      <c r="P38" s="15"/>
      <c r="Q38" s="15"/>
      <c r="R38" s="15"/>
      <c r="S38" s="15"/>
      <c r="T38" s="15"/>
      <c r="U38" s="15"/>
      <c r="V38" s="15"/>
    </row>
    <row r="39" spans="1:22" hidden="1" x14ac:dyDescent="0.3">
      <c r="A39" s="3"/>
      <c r="B39" s="4" t="s">
        <v>188</v>
      </c>
      <c r="C39" s="92" t="s">
        <v>16</v>
      </c>
      <c r="D39" s="93"/>
      <c r="E39" s="94"/>
      <c r="F39" s="87" t="str">
        <f t="shared" si="1"/>
        <v/>
      </c>
      <c r="G39" s="25" t="str">
        <f t="shared" si="2"/>
        <v/>
      </c>
      <c r="H39" s="94"/>
      <c r="I39" s="25" t="str">
        <f t="shared" si="3"/>
        <v/>
      </c>
      <c r="J39" s="26" t="str">
        <f t="shared" si="4"/>
        <v/>
      </c>
      <c r="K39" s="41" t="str">
        <f t="shared" si="5"/>
        <v/>
      </c>
      <c r="L39" s="94"/>
      <c r="M39" s="25" t="str">
        <f t="shared" si="6"/>
        <v/>
      </c>
      <c r="N39" s="25" t="str">
        <f t="shared" si="7"/>
        <v/>
      </c>
      <c r="O39" s="41" t="str">
        <f t="shared" si="8"/>
        <v/>
      </c>
      <c r="P39" s="15"/>
      <c r="Q39" s="15"/>
      <c r="R39" s="15"/>
      <c r="S39" s="15"/>
      <c r="T39" s="15"/>
      <c r="U39" s="15"/>
      <c r="V39" s="15"/>
    </row>
    <row r="40" spans="1:22" hidden="1" x14ac:dyDescent="0.3">
      <c r="A40" s="3"/>
      <c r="B40" s="4" t="s">
        <v>11</v>
      </c>
      <c r="C40" s="92" t="s">
        <v>0</v>
      </c>
      <c r="D40" s="93"/>
      <c r="E40" s="94"/>
      <c r="F40" s="87" t="str">
        <f t="shared" si="1"/>
        <v/>
      </c>
      <c r="G40" s="25" t="str">
        <f t="shared" si="2"/>
        <v/>
      </c>
      <c r="H40" s="94"/>
      <c r="I40" s="25" t="str">
        <f t="shared" si="3"/>
        <v/>
      </c>
      <c r="J40" s="26" t="str">
        <f t="shared" si="4"/>
        <v/>
      </c>
      <c r="K40" s="41" t="str">
        <f t="shared" si="5"/>
        <v/>
      </c>
      <c r="L40" s="94"/>
      <c r="M40" s="25" t="str">
        <f t="shared" si="6"/>
        <v/>
      </c>
      <c r="N40" s="25" t="str">
        <f t="shared" si="7"/>
        <v/>
      </c>
      <c r="O40" s="41" t="str">
        <f t="shared" si="8"/>
        <v/>
      </c>
      <c r="P40" s="15"/>
      <c r="Q40" s="15"/>
      <c r="R40" s="15"/>
      <c r="S40" s="15"/>
      <c r="T40" s="15"/>
      <c r="U40" s="15"/>
      <c r="V40" s="15"/>
    </row>
    <row r="41" spans="1:22" hidden="1" x14ac:dyDescent="0.3">
      <c r="A41" s="3"/>
      <c r="B41" s="4" t="s">
        <v>12</v>
      </c>
      <c r="C41" s="92" t="s">
        <v>16</v>
      </c>
      <c r="D41" s="93"/>
      <c r="E41" s="94"/>
      <c r="F41" s="87" t="str">
        <f t="shared" si="1"/>
        <v/>
      </c>
      <c r="G41" s="25" t="str">
        <f t="shared" si="2"/>
        <v/>
      </c>
      <c r="H41" s="94"/>
      <c r="I41" s="25" t="str">
        <f t="shared" si="3"/>
        <v/>
      </c>
      <c r="J41" s="26" t="str">
        <f t="shared" si="4"/>
        <v/>
      </c>
      <c r="K41" s="41" t="str">
        <f t="shared" si="5"/>
        <v/>
      </c>
      <c r="L41" s="94"/>
      <c r="M41" s="25" t="str">
        <f t="shared" si="6"/>
        <v/>
      </c>
      <c r="N41" s="25" t="str">
        <f t="shared" si="7"/>
        <v/>
      </c>
      <c r="O41" s="41" t="str">
        <f t="shared" si="8"/>
        <v/>
      </c>
      <c r="P41" s="15"/>
      <c r="Q41" s="15"/>
      <c r="R41" s="15"/>
      <c r="S41" s="15"/>
      <c r="T41" s="15"/>
      <c r="U41" s="15"/>
      <c r="V41" s="15"/>
    </row>
    <row r="42" spans="1:22" hidden="1" x14ac:dyDescent="0.3">
      <c r="A42" s="3"/>
      <c r="B42" s="4" t="s">
        <v>13</v>
      </c>
      <c r="C42" s="92" t="s">
        <v>16</v>
      </c>
      <c r="D42" s="93"/>
      <c r="E42" s="94"/>
      <c r="F42" s="87" t="str">
        <f t="shared" si="1"/>
        <v/>
      </c>
      <c r="G42" s="25" t="str">
        <f t="shared" si="2"/>
        <v/>
      </c>
      <c r="H42" s="94"/>
      <c r="I42" s="25" t="str">
        <f t="shared" si="3"/>
        <v/>
      </c>
      <c r="J42" s="26" t="str">
        <f t="shared" si="4"/>
        <v/>
      </c>
      <c r="K42" s="41" t="str">
        <f t="shared" si="5"/>
        <v/>
      </c>
      <c r="L42" s="94"/>
      <c r="M42" s="25" t="str">
        <f t="shared" si="6"/>
        <v/>
      </c>
      <c r="N42" s="25" t="str">
        <f t="shared" si="7"/>
        <v/>
      </c>
      <c r="O42" s="41" t="str">
        <f t="shared" si="8"/>
        <v/>
      </c>
      <c r="P42" s="15"/>
      <c r="Q42" s="15"/>
      <c r="R42" s="15"/>
      <c r="S42" s="15"/>
      <c r="T42" s="15"/>
      <c r="U42" s="15"/>
      <c r="V42" s="15"/>
    </row>
    <row r="43" spans="1:22" hidden="1" x14ac:dyDescent="0.3">
      <c r="B43" s="4" t="s">
        <v>177</v>
      </c>
      <c r="C43" s="92" t="s">
        <v>0</v>
      </c>
      <c r="D43" s="93"/>
      <c r="E43" s="94"/>
      <c r="F43" s="87" t="str">
        <f t="shared" si="1"/>
        <v/>
      </c>
      <c r="G43" s="25" t="str">
        <f t="shared" si="2"/>
        <v/>
      </c>
      <c r="H43" s="94"/>
      <c r="I43" s="25" t="str">
        <f t="shared" si="3"/>
        <v/>
      </c>
      <c r="J43" s="26" t="str">
        <f t="shared" si="4"/>
        <v/>
      </c>
      <c r="K43" s="41" t="str">
        <f t="shared" si="5"/>
        <v/>
      </c>
      <c r="L43" s="94"/>
      <c r="M43" s="25" t="str">
        <f t="shared" si="6"/>
        <v/>
      </c>
      <c r="N43" s="25" t="str">
        <f t="shared" si="7"/>
        <v/>
      </c>
      <c r="O43" s="41" t="str">
        <f t="shared" si="8"/>
        <v/>
      </c>
    </row>
    <row r="44" spans="1:22" hidden="1" x14ac:dyDescent="0.3">
      <c r="B44" s="4"/>
      <c r="C44" s="92"/>
      <c r="D44" s="93"/>
      <c r="E44" s="94"/>
      <c r="F44" s="87" t="str">
        <f t="shared" si="1"/>
        <v/>
      </c>
      <c r="G44" s="25" t="str">
        <f t="shared" si="2"/>
        <v/>
      </c>
      <c r="H44" s="94"/>
      <c r="I44" s="25" t="str">
        <f t="shared" si="3"/>
        <v/>
      </c>
      <c r="J44" s="26" t="str">
        <f t="shared" si="4"/>
        <v/>
      </c>
      <c r="K44" s="41" t="str">
        <f t="shared" si="5"/>
        <v/>
      </c>
      <c r="L44" s="94"/>
      <c r="M44" s="25" t="str">
        <f t="shared" si="6"/>
        <v/>
      </c>
      <c r="N44" s="25" t="str">
        <f t="shared" si="7"/>
        <v/>
      </c>
      <c r="O44" s="41" t="str">
        <f t="shared" si="8"/>
        <v/>
      </c>
    </row>
    <row r="45" spans="1:22" ht="17.25" hidden="1" customHeight="1" x14ac:dyDescent="0.3">
      <c r="B45" s="4"/>
      <c r="C45" s="92"/>
      <c r="D45" s="93"/>
      <c r="E45" s="94"/>
      <c r="F45" s="87" t="str">
        <f t="shared" si="1"/>
        <v/>
      </c>
      <c r="G45" s="25" t="str">
        <f t="shared" si="2"/>
        <v/>
      </c>
      <c r="H45" s="94"/>
      <c r="I45" s="25" t="str">
        <f t="shared" si="3"/>
        <v/>
      </c>
      <c r="J45" s="26" t="str">
        <f t="shared" si="4"/>
        <v/>
      </c>
      <c r="K45" s="41" t="str">
        <f t="shared" si="5"/>
        <v/>
      </c>
      <c r="L45" s="94"/>
      <c r="M45" s="25" t="str">
        <f t="shared" si="6"/>
        <v/>
      </c>
      <c r="N45" s="25" t="str">
        <f t="shared" si="7"/>
        <v/>
      </c>
      <c r="O45" s="41" t="str">
        <f t="shared" si="8"/>
        <v/>
      </c>
    </row>
    <row r="46" spans="1:22" ht="17.25" hidden="1" customHeight="1" x14ac:dyDescent="0.3">
      <c r="B46" s="4"/>
      <c r="C46" s="92"/>
      <c r="D46" s="93"/>
      <c r="E46" s="94"/>
      <c r="F46" s="87" t="str">
        <f t="shared" si="1"/>
        <v/>
      </c>
      <c r="G46" s="25" t="str">
        <f t="shared" si="2"/>
        <v/>
      </c>
      <c r="H46" s="94"/>
      <c r="I46" s="25" t="str">
        <f t="shared" si="3"/>
        <v/>
      </c>
      <c r="J46" s="26" t="str">
        <f t="shared" si="4"/>
        <v/>
      </c>
      <c r="K46" s="41" t="str">
        <f t="shared" si="5"/>
        <v/>
      </c>
      <c r="L46" s="94"/>
      <c r="M46" s="25" t="str">
        <f t="shared" si="6"/>
        <v/>
      </c>
      <c r="N46" s="25" t="str">
        <f t="shared" si="7"/>
        <v/>
      </c>
      <c r="O46" s="41" t="str">
        <f t="shared" si="8"/>
        <v/>
      </c>
    </row>
    <row r="47" spans="1:22" ht="17.25" hidden="1" customHeight="1" x14ac:dyDescent="0.3">
      <c r="B47" s="4"/>
      <c r="C47" s="92"/>
      <c r="D47" s="93"/>
      <c r="E47" s="94"/>
      <c r="F47" s="87" t="str">
        <f t="shared" si="1"/>
        <v/>
      </c>
      <c r="G47" s="25" t="str">
        <f t="shared" si="2"/>
        <v/>
      </c>
      <c r="H47" s="94"/>
      <c r="I47" s="25" t="str">
        <f t="shared" si="3"/>
        <v/>
      </c>
      <c r="J47" s="26" t="str">
        <f t="shared" si="4"/>
        <v/>
      </c>
      <c r="K47" s="41" t="str">
        <f t="shared" si="5"/>
        <v/>
      </c>
      <c r="L47" s="94"/>
      <c r="M47" s="25" t="str">
        <f t="shared" si="6"/>
        <v/>
      </c>
      <c r="N47" s="25" t="str">
        <f t="shared" si="7"/>
        <v/>
      </c>
      <c r="O47" s="41" t="str">
        <f t="shared" si="8"/>
        <v/>
      </c>
    </row>
    <row r="48" spans="1:22" ht="17.25" hidden="1" customHeight="1" x14ac:dyDescent="0.3">
      <c r="B48" s="4"/>
      <c r="C48" s="92"/>
      <c r="D48" s="93"/>
      <c r="E48" s="94"/>
      <c r="F48" s="87" t="str">
        <f t="shared" si="1"/>
        <v/>
      </c>
      <c r="G48" s="25" t="str">
        <f t="shared" si="2"/>
        <v/>
      </c>
      <c r="H48" s="94"/>
      <c r="I48" s="25" t="str">
        <f t="shared" si="3"/>
        <v/>
      </c>
      <c r="J48" s="26" t="str">
        <f t="shared" si="4"/>
        <v/>
      </c>
      <c r="K48" s="41" t="str">
        <f t="shared" si="5"/>
        <v/>
      </c>
      <c r="L48" s="94"/>
      <c r="M48" s="25" t="str">
        <f t="shared" si="6"/>
        <v/>
      </c>
      <c r="N48" s="25" t="str">
        <f t="shared" si="7"/>
        <v/>
      </c>
      <c r="O48" s="41" t="str">
        <f t="shared" si="8"/>
        <v/>
      </c>
    </row>
    <row r="49" spans="1:25" ht="17.25" hidden="1" customHeight="1" x14ac:dyDescent="0.3">
      <c r="B49" s="4"/>
      <c r="C49" s="92"/>
      <c r="D49" s="93"/>
      <c r="E49" s="94"/>
      <c r="F49" s="87" t="str">
        <f t="shared" si="1"/>
        <v/>
      </c>
      <c r="G49" s="25" t="str">
        <f t="shared" si="2"/>
        <v/>
      </c>
      <c r="H49" s="94"/>
      <c r="I49" s="25" t="str">
        <f t="shared" si="3"/>
        <v/>
      </c>
      <c r="J49" s="26" t="str">
        <f t="shared" si="4"/>
        <v/>
      </c>
      <c r="K49" s="41" t="str">
        <f t="shared" si="5"/>
        <v/>
      </c>
      <c r="L49" s="94"/>
      <c r="M49" s="25" t="str">
        <f t="shared" si="6"/>
        <v/>
      </c>
      <c r="N49" s="25" t="str">
        <f t="shared" si="7"/>
        <v/>
      </c>
      <c r="O49" s="41" t="str">
        <f t="shared" si="8"/>
        <v/>
      </c>
    </row>
    <row r="50" spans="1:25" ht="17.25" hidden="1" customHeight="1" x14ac:dyDescent="0.3">
      <c r="B50" s="4"/>
      <c r="C50" s="92"/>
      <c r="D50" s="93"/>
      <c r="E50" s="94"/>
      <c r="F50" s="87" t="str">
        <f t="shared" si="1"/>
        <v/>
      </c>
      <c r="G50" s="25" t="str">
        <f t="shared" si="2"/>
        <v/>
      </c>
      <c r="H50" s="94"/>
      <c r="I50" s="25" t="str">
        <f t="shared" si="3"/>
        <v/>
      </c>
      <c r="J50" s="26" t="str">
        <f t="shared" si="4"/>
        <v/>
      </c>
      <c r="K50" s="41" t="str">
        <f t="shared" si="5"/>
        <v/>
      </c>
      <c r="L50" s="94"/>
      <c r="M50" s="25" t="str">
        <f t="shared" si="6"/>
        <v/>
      </c>
      <c r="N50" s="25" t="str">
        <f t="shared" si="7"/>
        <v/>
      </c>
      <c r="O50" s="41" t="str">
        <f t="shared" si="8"/>
        <v/>
      </c>
    </row>
    <row r="51" spans="1:25" ht="17.25" hidden="1" customHeight="1" x14ac:dyDescent="0.3">
      <c r="B51" s="4"/>
      <c r="C51" s="92"/>
      <c r="D51" s="93"/>
      <c r="E51" s="94"/>
      <c r="F51" s="87" t="str">
        <f t="shared" si="1"/>
        <v/>
      </c>
      <c r="G51" s="25" t="str">
        <f t="shared" si="2"/>
        <v/>
      </c>
      <c r="H51" s="94"/>
      <c r="I51" s="25" t="str">
        <f t="shared" si="3"/>
        <v/>
      </c>
      <c r="J51" s="26" t="str">
        <f t="shared" si="4"/>
        <v/>
      </c>
      <c r="K51" s="41" t="str">
        <f t="shared" si="5"/>
        <v/>
      </c>
      <c r="L51" s="94"/>
      <c r="M51" s="25" t="str">
        <f t="shared" si="6"/>
        <v/>
      </c>
      <c r="N51" s="25" t="str">
        <f t="shared" si="7"/>
        <v/>
      </c>
      <c r="O51" s="41" t="str">
        <f t="shared" si="8"/>
        <v/>
      </c>
    </row>
    <row r="52" spans="1:25" ht="17.25" hidden="1" customHeight="1" x14ac:dyDescent="0.3">
      <c r="B52" s="4"/>
      <c r="C52" s="92"/>
      <c r="D52" s="93"/>
      <c r="E52" s="94"/>
      <c r="F52" s="87" t="str">
        <f t="shared" si="1"/>
        <v/>
      </c>
      <c r="G52" s="25" t="str">
        <f t="shared" si="2"/>
        <v/>
      </c>
      <c r="H52" s="94"/>
      <c r="I52" s="25" t="str">
        <f t="shared" si="3"/>
        <v/>
      </c>
      <c r="J52" s="26" t="str">
        <f t="shared" si="4"/>
        <v/>
      </c>
      <c r="K52" s="41" t="str">
        <f t="shared" si="5"/>
        <v/>
      </c>
      <c r="L52" s="94"/>
      <c r="M52" s="25" t="str">
        <f t="shared" si="6"/>
        <v/>
      </c>
      <c r="N52" s="25" t="str">
        <f t="shared" si="7"/>
        <v/>
      </c>
      <c r="O52" s="41" t="str">
        <f t="shared" si="8"/>
        <v/>
      </c>
    </row>
    <row r="53" spans="1:25" ht="17.25" hidden="1" customHeight="1" x14ac:dyDescent="0.3">
      <c r="B53" s="4"/>
      <c r="C53" s="92"/>
      <c r="D53" s="93"/>
      <c r="E53" s="94"/>
      <c r="F53" s="87" t="str">
        <f t="shared" si="1"/>
        <v/>
      </c>
      <c r="G53" s="25" t="str">
        <f t="shared" si="2"/>
        <v/>
      </c>
      <c r="H53" s="94"/>
      <c r="I53" s="25" t="str">
        <f t="shared" si="3"/>
        <v/>
      </c>
      <c r="J53" s="26" t="str">
        <f t="shared" si="4"/>
        <v/>
      </c>
      <c r="K53" s="41" t="str">
        <f t="shared" si="5"/>
        <v/>
      </c>
      <c r="L53" s="94"/>
      <c r="M53" s="25" t="str">
        <f t="shared" si="6"/>
        <v/>
      </c>
      <c r="N53" s="25" t="str">
        <f t="shared" si="7"/>
        <v/>
      </c>
      <c r="O53" s="41" t="str">
        <f t="shared" si="8"/>
        <v/>
      </c>
    </row>
    <row r="54" spans="1:25" ht="17.25" hidden="1" customHeight="1" x14ac:dyDescent="0.3">
      <c r="B54" s="4"/>
      <c r="C54" s="92"/>
      <c r="D54" s="93"/>
      <c r="E54" s="94"/>
      <c r="F54" s="87" t="str">
        <f t="shared" si="1"/>
        <v/>
      </c>
      <c r="G54" s="25" t="str">
        <f t="shared" si="2"/>
        <v/>
      </c>
      <c r="H54" s="94"/>
      <c r="I54" s="25" t="str">
        <f t="shared" si="3"/>
        <v/>
      </c>
      <c r="J54" s="26" t="str">
        <f t="shared" si="4"/>
        <v/>
      </c>
      <c r="K54" s="41" t="str">
        <f t="shared" si="5"/>
        <v/>
      </c>
      <c r="L54" s="94"/>
      <c r="M54" s="25" t="str">
        <f t="shared" si="6"/>
        <v/>
      </c>
      <c r="N54" s="25" t="str">
        <f t="shared" si="7"/>
        <v/>
      </c>
      <c r="O54" s="41" t="str">
        <f t="shared" si="8"/>
        <v/>
      </c>
    </row>
    <row r="55" spans="1:25" ht="17.25" hidden="1" customHeight="1" x14ac:dyDescent="0.3">
      <c r="B55" s="4"/>
      <c r="C55" s="92"/>
      <c r="D55" s="93"/>
      <c r="E55" s="94"/>
      <c r="F55" s="87" t="str">
        <f t="shared" si="1"/>
        <v/>
      </c>
      <c r="G55" s="25" t="str">
        <f t="shared" si="2"/>
        <v/>
      </c>
      <c r="H55" s="94"/>
      <c r="I55" s="25" t="str">
        <f t="shared" si="3"/>
        <v/>
      </c>
      <c r="J55" s="26" t="str">
        <f t="shared" si="4"/>
        <v/>
      </c>
      <c r="K55" s="41" t="str">
        <f t="shared" si="5"/>
        <v/>
      </c>
      <c r="L55" s="94"/>
      <c r="M55" s="25" t="str">
        <f t="shared" si="6"/>
        <v/>
      </c>
      <c r="N55" s="25" t="str">
        <f t="shared" si="7"/>
        <v/>
      </c>
      <c r="O55" s="41" t="str">
        <f t="shared" si="8"/>
        <v/>
      </c>
    </row>
    <row r="56" spans="1:25" ht="17.25" hidden="1" customHeight="1" x14ac:dyDescent="0.3">
      <c r="B56" s="4"/>
      <c r="C56" s="92"/>
      <c r="D56" s="93"/>
      <c r="E56" s="94"/>
      <c r="F56" s="87" t="str">
        <f t="shared" si="1"/>
        <v/>
      </c>
      <c r="G56" s="25" t="str">
        <f t="shared" si="2"/>
        <v/>
      </c>
      <c r="H56" s="94"/>
      <c r="I56" s="25" t="str">
        <f t="shared" si="3"/>
        <v/>
      </c>
      <c r="J56" s="26" t="str">
        <f t="shared" si="4"/>
        <v/>
      </c>
      <c r="K56" s="41" t="str">
        <f t="shared" si="5"/>
        <v/>
      </c>
      <c r="L56" s="94"/>
      <c r="M56" s="25" t="str">
        <f t="shared" si="6"/>
        <v/>
      </c>
      <c r="N56" s="25" t="str">
        <f t="shared" si="7"/>
        <v/>
      </c>
      <c r="O56" s="41" t="str">
        <f t="shared" si="8"/>
        <v/>
      </c>
    </row>
    <row r="57" spans="1:25" hidden="1" x14ac:dyDescent="0.3">
      <c r="B57" s="22" t="s">
        <v>18</v>
      </c>
      <c r="C57" s="22"/>
      <c r="D57" s="28">
        <f>IFERROR(SUM(D37:D56),"")</f>
        <v>0</v>
      </c>
      <c r="E57" s="44"/>
      <c r="F57" s="88"/>
      <c r="G57" s="22"/>
      <c r="H57" s="38"/>
      <c r="I57" s="22"/>
      <c r="J57" s="29">
        <f>SUM(J37:J56)</f>
        <v>0</v>
      </c>
      <c r="K57" s="43" t="str">
        <f>IFERROR(J57/D57,"")</f>
        <v/>
      </c>
      <c r="L57" s="22"/>
      <c r="M57" s="22"/>
      <c r="N57" s="43"/>
      <c r="O57" s="43"/>
      <c r="P57" s="72"/>
      <c r="Q57" s="11"/>
      <c r="R57" s="11"/>
      <c r="S57" s="11"/>
      <c r="T57" s="11"/>
      <c r="U57" s="11"/>
      <c r="V57" s="11"/>
      <c r="W57" s="11"/>
      <c r="X57" s="11"/>
      <c r="Y57" s="11"/>
    </row>
    <row r="58" spans="1:25" hidden="1" x14ac:dyDescent="0.3">
      <c r="B58" s="74"/>
      <c r="C58" s="74"/>
      <c r="D58" s="74"/>
      <c r="E58" s="74"/>
      <c r="F58" s="74"/>
      <c r="G58" s="75"/>
      <c r="H58" s="74"/>
      <c r="K58" s="73"/>
      <c r="O58" s="72"/>
      <c r="P58" s="11"/>
      <c r="Q58" s="11"/>
      <c r="R58" s="11"/>
      <c r="S58" s="11"/>
      <c r="T58" s="11"/>
      <c r="U58" s="11"/>
      <c r="V58" s="11"/>
      <c r="W58" s="11"/>
      <c r="X58" s="11"/>
    </row>
    <row r="59" spans="1:25" ht="63.75" hidden="1" customHeight="1" x14ac:dyDescent="0.3">
      <c r="B59" s="110" t="s">
        <v>294</v>
      </c>
      <c r="C59" s="110"/>
      <c r="D59" s="110"/>
      <c r="E59" s="110"/>
      <c r="F59" s="110"/>
      <c r="G59" s="110"/>
      <c r="H59" s="110"/>
      <c r="K59" s="73"/>
      <c r="O59" s="72"/>
      <c r="P59" s="11"/>
      <c r="Q59" s="11"/>
      <c r="R59" s="11"/>
      <c r="S59" s="11"/>
      <c r="T59" s="11"/>
      <c r="U59" s="11"/>
      <c r="V59" s="11"/>
      <c r="W59" s="11"/>
      <c r="X59" s="11"/>
    </row>
    <row r="60" spans="1:25" x14ac:dyDescent="0.3">
      <c r="B60" s="74"/>
      <c r="C60" s="74"/>
      <c r="D60" s="74"/>
      <c r="E60" s="74"/>
      <c r="F60" s="74"/>
      <c r="G60" s="75"/>
      <c r="H60" s="74"/>
      <c r="K60" s="73"/>
      <c r="O60" s="72"/>
      <c r="P60" s="11"/>
      <c r="Q60" s="11"/>
      <c r="R60" s="11"/>
      <c r="S60" s="11"/>
      <c r="T60" s="11"/>
      <c r="U60" s="11"/>
      <c r="V60" s="11"/>
      <c r="W60" s="11"/>
      <c r="X60" s="11"/>
    </row>
    <row r="61" spans="1:25" hidden="1" x14ac:dyDescent="0.3">
      <c r="A61" s="79"/>
      <c r="B61" s="76" t="s">
        <v>268</v>
      </c>
      <c r="C61" s="74"/>
      <c r="D61" s="74"/>
      <c r="E61" s="74"/>
      <c r="F61" s="74"/>
      <c r="G61" s="75"/>
      <c r="H61" s="74"/>
      <c r="K61" s="73"/>
      <c r="O61" s="72"/>
      <c r="P61" s="11"/>
      <c r="Q61" s="11"/>
      <c r="R61" s="11"/>
      <c r="S61" s="11"/>
      <c r="T61" s="11"/>
      <c r="U61" s="11"/>
      <c r="V61" s="11"/>
      <c r="W61" s="11"/>
      <c r="X61" s="11"/>
    </row>
    <row r="62" spans="1:25" hidden="1" x14ac:dyDescent="0.3">
      <c r="A62" s="3"/>
      <c r="B62" s="76" t="s">
        <v>22</v>
      </c>
      <c r="C62" s="91">
        <v>11</v>
      </c>
      <c r="D62" s="3"/>
      <c r="E62" s="3"/>
      <c r="F62" s="3"/>
    </row>
    <row r="63" spans="1:25" hidden="1" x14ac:dyDescent="0.3">
      <c r="A63" s="3"/>
      <c r="B63" s="76"/>
      <c r="C63" s="76"/>
      <c r="D63" s="3"/>
      <c r="E63" s="3"/>
      <c r="F63" s="3"/>
    </row>
    <row r="64" spans="1:25" hidden="1" x14ac:dyDescent="0.3">
      <c r="B64" s="7" t="s">
        <v>43</v>
      </c>
      <c r="C64" s="6"/>
      <c r="D64" s="6"/>
      <c r="E64" s="6"/>
      <c r="F64" s="6"/>
      <c r="I64" s="15"/>
      <c r="J64" s="15"/>
      <c r="K64" s="15"/>
      <c r="L64" s="15"/>
      <c r="M64" s="15"/>
      <c r="N64" s="15"/>
      <c r="O64" s="15"/>
      <c r="P64" s="11"/>
      <c r="Q64" s="11"/>
      <c r="R64" s="11"/>
      <c r="S64" s="11"/>
      <c r="T64" s="11"/>
      <c r="U64" s="11"/>
      <c r="V64" s="11"/>
      <c r="W64" s="11"/>
      <c r="X64" s="11"/>
    </row>
    <row r="65" spans="1:25" ht="42" hidden="1" x14ac:dyDescent="0.3">
      <c r="A65" s="3"/>
      <c r="B65" s="19" t="s">
        <v>5</v>
      </c>
      <c r="C65" s="19" t="s">
        <v>14</v>
      </c>
      <c r="D65" s="23" t="s">
        <v>21</v>
      </c>
      <c r="E65" s="20" t="s">
        <v>20</v>
      </c>
      <c r="F65" s="21" t="s">
        <v>19</v>
      </c>
      <c r="G65" s="21" t="s">
        <v>293</v>
      </c>
      <c r="H65" s="21" t="s">
        <v>45</v>
      </c>
      <c r="I65" s="21" t="s">
        <v>32</v>
      </c>
      <c r="J65" s="21" t="s">
        <v>278</v>
      </c>
      <c r="K65" s="21" t="s">
        <v>279</v>
      </c>
      <c r="L65" s="21" t="s">
        <v>269</v>
      </c>
      <c r="M65" s="21" t="s">
        <v>295</v>
      </c>
      <c r="N65" s="21" t="s">
        <v>276</v>
      </c>
      <c r="O65" s="21" t="s">
        <v>28</v>
      </c>
      <c r="P65" s="72"/>
      <c r="Q65" s="72"/>
      <c r="R65" s="72"/>
      <c r="S65" s="72"/>
      <c r="T65" s="72"/>
      <c r="U65" s="72"/>
      <c r="V65" s="72"/>
      <c r="W65" s="72"/>
      <c r="X65" s="72"/>
    </row>
    <row r="66" spans="1:25" hidden="1" x14ac:dyDescent="0.3">
      <c r="A66" s="3"/>
      <c r="B66" s="4" t="s">
        <v>6</v>
      </c>
      <c r="C66" s="92" t="s">
        <v>0</v>
      </c>
      <c r="D66" s="93"/>
      <c r="E66" s="94"/>
      <c r="F66" s="87" t="str">
        <f>IFERROR(ROUND(D66/E66,4),"")</f>
        <v/>
      </c>
      <c r="G66" s="25" t="str">
        <f>IF(E66="","",E66)</f>
        <v/>
      </c>
      <c r="H66" s="94"/>
      <c r="I66" s="25" t="str">
        <f>IFERROR(G66-H66,"")</f>
        <v/>
      </c>
      <c r="J66" s="26" t="str">
        <f>IFERROR(F66*I66,"")</f>
        <v/>
      </c>
      <c r="K66" s="41" t="str">
        <f>IFERROR(J66/D66,"")</f>
        <v/>
      </c>
      <c r="L66" s="94"/>
      <c r="M66" s="25" t="str">
        <f>IF(L66="","",L66)</f>
        <v/>
      </c>
      <c r="N66" s="25" t="str">
        <f>IFERROR(M66-H66,"")</f>
        <v/>
      </c>
      <c r="O66" s="41" t="str">
        <f>IFERROR(N66/H66,"")</f>
        <v/>
      </c>
      <c r="P66" s="72"/>
      <c r="Q66" s="72"/>
      <c r="R66" s="72"/>
      <c r="S66" s="72"/>
      <c r="T66" s="72"/>
      <c r="U66" s="72"/>
      <c r="V66" s="72"/>
      <c r="W66" s="72"/>
      <c r="X66" s="72"/>
      <c r="Y66" s="72"/>
    </row>
    <row r="67" spans="1:25" hidden="1" x14ac:dyDescent="0.3">
      <c r="A67" s="3"/>
      <c r="B67" s="4" t="s">
        <v>171</v>
      </c>
      <c r="C67" s="92" t="s">
        <v>16</v>
      </c>
      <c r="D67" s="93"/>
      <c r="E67" s="94"/>
      <c r="F67" s="87" t="str">
        <f t="shared" ref="F67:F85" si="9">IFERROR(ROUND(D67/E67,4),"")</f>
        <v/>
      </c>
      <c r="G67" s="25" t="str">
        <f t="shared" ref="G67:G85" si="10">IF(E67="","",E67)</f>
        <v/>
      </c>
      <c r="H67" s="94"/>
      <c r="I67" s="25" t="str">
        <f t="shared" ref="I67:I85" si="11">IFERROR(G67-H67,"")</f>
        <v/>
      </c>
      <c r="J67" s="26" t="str">
        <f t="shared" ref="J67:J85" si="12">IFERROR(F67*I67,"")</f>
        <v/>
      </c>
      <c r="K67" s="41" t="str">
        <f t="shared" ref="K67:K85" si="13">IFERROR(J67/D67,"")</f>
        <v/>
      </c>
      <c r="L67" s="94"/>
      <c r="M67" s="25" t="str">
        <f t="shared" ref="M67:M85" si="14">IF(L67="","",L67)</f>
        <v/>
      </c>
      <c r="N67" s="25" t="str">
        <f t="shared" ref="N67:N85" si="15">IFERROR(M67-H67,"")</f>
        <v/>
      </c>
      <c r="O67" s="41" t="str">
        <f t="shared" ref="O67:O85" si="16">IFERROR(N67/H67,"")</f>
        <v/>
      </c>
      <c r="P67" s="72"/>
      <c r="Q67" s="72"/>
      <c r="R67" s="72"/>
      <c r="S67" s="72"/>
      <c r="T67" s="72"/>
      <c r="U67" s="72"/>
      <c r="V67" s="72"/>
      <c r="W67" s="72"/>
      <c r="X67" s="72"/>
      <c r="Y67" s="72"/>
    </row>
    <row r="68" spans="1:25" hidden="1" x14ac:dyDescent="0.3">
      <c r="A68" s="3"/>
      <c r="B68" s="4" t="s">
        <v>188</v>
      </c>
      <c r="C68" s="92" t="s">
        <v>16</v>
      </c>
      <c r="D68" s="93"/>
      <c r="E68" s="94"/>
      <c r="F68" s="87" t="str">
        <f t="shared" si="9"/>
        <v/>
      </c>
      <c r="G68" s="25" t="str">
        <f t="shared" si="10"/>
        <v/>
      </c>
      <c r="H68" s="94"/>
      <c r="I68" s="25" t="str">
        <f t="shared" si="11"/>
        <v/>
      </c>
      <c r="J68" s="26" t="str">
        <f t="shared" si="12"/>
        <v/>
      </c>
      <c r="K68" s="41" t="str">
        <f t="shared" si="13"/>
        <v/>
      </c>
      <c r="L68" s="94"/>
      <c r="M68" s="25" t="str">
        <f t="shared" si="14"/>
        <v/>
      </c>
      <c r="N68" s="25" t="str">
        <f t="shared" si="15"/>
        <v/>
      </c>
      <c r="O68" s="41" t="str">
        <f t="shared" si="16"/>
        <v/>
      </c>
      <c r="P68" s="72"/>
      <c r="Q68" s="72"/>
      <c r="R68" s="72"/>
      <c r="S68" s="72"/>
      <c r="T68" s="72"/>
      <c r="U68" s="72"/>
      <c r="V68" s="72"/>
      <c r="W68" s="72"/>
      <c r="X68" s="72"/>
      <c r="Y68" s="72"/>
    </row>
    <row r="69" spans="1:25" hidden="1" x14ac:dyDescent="0.3">
      <c r="A69" s="3"/>
      <c r="B69" s="4" t="s">
        <v>11</v>
      </c>
      <c r="C69" s="92" t="s">
        <v>0</v>
      </c>
      <c r="D69" s="93"/>
      <c r="E69" s="94"/>
      <c r="F69" s="87" t="str">
        <f t="shared" si="9"/>
        <v/>
      </c>
      <c r="G69" s="25" t="str">
        <f t="shared" si="10"/>
        <v/>
      </c>
      <c r="H69" s="94"/>
      <c r="I69" s="25" t="str">
        <f t="shared" si="11"/>
        <v/>
      </c>
      <c r="J69" s="26" t="str">
        <f t="shared" si="12"/>
        <v/>
      </c>
      <c r="K69" s="41" t="str">
        <f t="shared" si="13"/>
        <v/>
      </c>
      <c r="L69" s="94"/>
      <c r="M69" s="25" t="str">
        <f t="shared" si="14"/>
        <v/>
      </c>
      <c r="N69" s="25" t="str">
        <f t="shared" si="15"/>
        <v/>
      </c>
      <c r="O69" s="41" t="str">
        <f t="shared" si="16"/>
        <v/>
      </c>
      <c r="P69" s="15"/>
      <c r="Q69" s="15"/>
      <c r="R69" s="15"/>
    </row>
    <row r="70" spans="1:25" hidden="1" x14ac:dyDescent="0.3">
      <c r="A70" s="3"/>
      <c r="B70" s="4" t="s">
        <v>12</v>
      </c>
      <c r="C70" s="92" t="s">
        <v>16</v>
      </c>
      <c r="D70" s="93"/>
      <c r="E70" s="94"/>
      <c r="F70" s="87" t="str">
        <f t="shared" si="9"/>
        <v/>
      </c>
      <c r="G70" s="25" t="str">
        <f t="shared" si="10"/>
        <v/>
      </c>
      <c r="H70" s="94"/>
      <c r="I70" s="25" t="str">
        <f t="shared" si="11"/>
        <v/>
      </c>
      <c r="J70" s="26" t="str">
        <f t="shared" si="12"/>
        <v/>
      </c>
      <c r="K70" s="41" t="str">
        <f t="shared" si="13"/>
        <v/>
      </c>
      <c r="L70" s="94"/>
      <c r="M70" s="25" t="str">
        <f t="shared" si="14"/>
        <v/>
      </c>
      <c r="N70" s="25" t="str">
        <f t="shared" si="15"/>
        <v/>
      </c>
      <c r="O70" s="41" t="str">
        <f t="shared" si="16"/>
        <v/>
      </c>
      <c r="P70" s="15"/>
      <c r="Q70" s="15"/>
      <c r="R70" s="15"/>
    </row>
    <row r="71" spans="1:25" hidden="1" x14ac:dyDescent="0.3">
      <c r="A71" s="3"/>
      <c r="B71" s="4" t="s">
        <v>13</v>
      </c>
      <c r="C71" s="92" t="s">
        <v>16</v>
      </c>
      <c r="D71" s="93"/>
      <c r="E71" s="94"/>
      <c r="F71" s="87" t="str">
        <f t="shared" si="9"/>
        <v/>
      </c>
      <c r="G71" s="25" t="str">
        <f t="shared" si="10"/>
        <v/>
      </c>
      <c r="H71" s="94"/>
      <c r="I71" s="25" t="str">
        <f t="shared" si="11"/>
        <v/>
      </c>
      <c r="J71" s="26" t="str">
        <f t="shared" si="12"/>
        <v/>
      </c>
      <c r="K71" s="41" t="str">
        <f t="shared" si="13"/>
        <v/>
      </c>
      <c r="L71" s="94"/>
      <c r="M71" s="25" t="str">
        <f t="shared" si="14"/>
        <v/>
      </c>
      <c r="N71" s="25" t="str">
        <f t="shared" si="15"/>
        <v/>
      </c>
      <c r="O71" s="41" t="str">
        <f t="shared" si="16"/>
        <v/>
      </c>
      <c r="P71" s="15"/>
      <c r="Q71" s="15"/>
      <c r="R71" s="15"/>
    </row>
    <row r="72" spans="1:25" hidden="1" x14ac:dyDescent="0.3">
      <c r="B72" s="4" t="s">
        <v>177</v>
      </c>
      <c r="C72" s="92" t="s">
        <v>0</v>
      </c>
      <c r="D72" s="93"/>
      <c r="E72" s="94"/>
      <c r="F72" s="87" t="str">
        <f t="shared" si="9"/>
        <v/>
      </c>
      <c r="G72" s="25" t="str">
        <f t="shared" si="10"/>
        <v/>
      </c>
      <c r="H72" s="94"/>
      <c r="I72" s="25" t="str">
        <f t="shared" si="11"/>
        <v/>
      </c>
      <c r="J72" s="26" t="str">
        <f t="shared" si="12"/>
        <v/>
      </c>
      <c r="K72" s="41" t="str">
        <f t="shared" si="13"/>
        <v/>
      </c>
      <c r="L72" s="94"/>
      <c r="M72" s="25" t="str">
        <f t="shared" si="14"/>
        <v/>
      </c>
      <c r="N72" s="25" t="str">
        <f t="shared" si="15"/>
        <v/>
      </c>
      <c r="O72" s="41" t="str">
        <f t="shared" si="16"/>
        <v/>
      </c>
      <c r="P72" s="15"/>
      <c r="Q72" s="15"/>
      <c r="R72" s="15"/>
    </row>
    <row r="73" spans="1:25" hidden="1" x14ac:dyDescent="0.3">
      <c r="B73" s="4"/>
      <c r="C73" s="92"/>
      <c r="D73" s="93"/>
      <c r="E73" s="94"/>
      <c r="F73" s="87" t="str">
        <f t="shared" si="9"/>
        <v/>
      </c>
      <c r="G73" s="25" t="str">
        <f t="shared" si="10"/>
        <v/>
      </c>
      <c r="H73" s="94"/>
      <c r="I73" s="25" t="str">
        <f t="shared" si="11"/>
        <v/>
      </c>
      <c r="J73" s="26" t="str">
        <f t="shared" si="12"/>
        <v/>
      </c>
      <c r="K73" s="41" t="str">
        <f t="shared" si="13"/>
        <v/>
      </c>
      <c r="L73" s="94"/>
      <c r="M73" s="25" t="str">
        <f t="shared" si="14"/>
        <v/>
      </c>
      <c r="N73" s="25" t="str">
        <f t="shared" si="15"/>
        <v/>
      </c>
      <c r="O73" s="41" t="str">
        <f t="shared" si="16"/>
        <v/>
      </c>
      <c r="P73" s="15"/>
      <c r="Q73" s="15"/>
      <c r="R73" s="15"/>
    </row>
    <row r="74" spans="1:25" hidden="1" x14ac:dyDescent="0.3">
      <c r="B74" s="4"/>
      <c r="C74" s="92"/>
      <c r="D74" s="93"/>
      <c r="E74" s="94"/>
      <c r="F74" s="87" t="str">
        <f t="shared" si="9"/>
        <v/>
      </c>
      <c r="G74" s="25" t="str">
        <f t="shared" si="10"/>
        <v/>
      </c>
      <c r="H74" s="94"/>
      <c r="I74" s="25" t="str">
        <f t="shared" si="11"/>
        <v/>
      </c>
      <c r="J74" s="26" t="str">
        <f t="shared" si="12"/>
        <v/>
      </c>
      <c r="K74" s="41" t="str">
        <f t="shared" si="13"/>
        <v/>
      </c>
      <c r="L74" s="94"/>
      <c r="M74" s="25" t="str">
        <f t="shared" si="14"/>
        <v/>
      </c>
      <c r="N74" s="25" t="str">
        <f t="shared" si="15"/>
        <v/>
      </c>
      <c r="O74" s="41" t="str">
        <f t="shared" si="16"/>
        <v/>
      </c>
      <c r="P74" s="15"/>
      <c r="Q74" s="15"/>
      <c r="R74" s="15"/>
    </row>
    <row r="75" spans="1:25" hidden="1" x14ac:dyDescent="0.3">
      <c r="B75" s="4"/>
      <c r="C75" s="92"/>
      <c r="D75" s="93"/>
      <c r="E75" s="94"/>
      <c r="F75" s="87" t="str">
        <f t="shared" si="9"/>
        <v/>
      </c>
      <c r="G75" s="25" t="str">
        <f t="shared" si="10"/>
        <v/>
      </c>
      <c r="H75" s="94"/>
      <c r="I75" s="25" t="str">
        <f t="shared" si="11"/>
        <v/>
      </c>
      <c r="J75" s="26" t="str">
        <f t="shared" si="12"/>
        <v/>
      </c>
      <c r="K75" s="41" t="str">
        <f t="shared" si="13"/>
        <v/>
      </c>
      <c r="L75" s="94"/>
      <c r="M75" s="25" t="str">
        <f t="shared" si="14"/>
        <v/>
      </c>
      <c r="N75" s="25" t="str">
        <f t="shared" si="15"/>
        <v/>
      </c>
      <c r="O75" s="41" t="str">
        <f t="shared" si="16"/>
        <v/>
      </c>
      <c r="P75" s="15"/>
      <c r="Q75" s="15"/>
      <c r="R75" s="15"/>
    </row>
    <row r="76" spans="1:25" hidden="1" x14ac:dyDescent="0.3">
      <c r="B76" s="4"/>
      <c r="C76" s="92"/>
      <c r="D76" s="93"/>
      <c r="E76" s="94"/>
      <c r="F76" s="87" t="str">
        <f t="shared" si="9"/>
        <v/>
      </c>
      <c r="G76" s="25" t="str">
        <f t="shared" si="10"/>
        <v/>
      </c>
      <c r="H76" s="94"/>
      <c r="I76" s="25" t="str">
        <f t="shared" si="11"/>
        <v/>
      </c>
      <c r="J76" s="26" t="str">
        <f t="shared" si="12"/>
        <v/>
      </c>
      <c r="K76" s="41" t="str">
        <f t="shared" si="13"/>
        <v/>
      </c>
      <c r="L76" s="94"/>
      <c r="M76" s="25" t="str">
        <f t="shared" si="14"/>
        <v/>
      </c>
      <c r="N76" s="25" t="str">
        <f t="shared" si="15"/>
        <v/>
      </c>
      <c r="O76" s="41" t="str">
        <f t="shared" si="16"/>
        <v/>
      </c>
      <c r="P76" s="15"/>
      <c r="Q76" s="15"/>
      <c r="R76" s="15"/>
    </row>
    <row r="77" spans="1:25" hidden="1" x14ac:dyDescent="0.3">
      <c r="B77" s="4"/>
      <c r="C77" s="92"/>
      <c r="D77" s="93"/>
      <c r="E77" s="94"/>
      <c r="F77" s="87" t="str">
        <f t="shared" si="9"/>
        <v/>
      </c>
      <c r="G77" s="25" t="str">
        <f t="shared" si="10"/>
        <v/>
      </c>
      <c r="H77" s="94"/>
      <c r="I77" s="25" t="str">
        <f t="shared" si="11"/>
        <v/>
      </c>
      <c r="J77" s="26" t="str">
        <f t="shared" si="12"/>
        <v/>
      </c>
      <c r="K77" s="41" t="str">
        <f t="shared" si="13"/>
        <v/>
      </c>
      <c r="L77" s="94"/>
      <c r="M77" s="25" t="str">
        <f t="shared" si="14"/>
        <v/>
      </c>
      <c r="N77" s="25" t="str">
        <f t="shared" si="15"/>
        <v/>
      </c>
      <c r="O77" s="41" t="str">
        <f t="shared" si="16"/>
        <v/>
      </c>
      <c r="P77" s="15"/>
      <c r="Q77" s="15"/>
      <c r="R77" s="15"/>
    </row>
    <row r="78" spans="1:25" hidden="1" x14ac:dyDescent="0.3">
      <c r="B78" s="4"/>
      <c r="C78" s="92"/>
      <c r="D78" s="93"/>
      <c r="E78" s="94"/>
      <c r="F78" s="87" t="str">
        <f t="shared" si="9"/>
        <v/>
      </c>
      <c r="G78" s="25" t="str">
        <f t="shared" si="10"/>
        <v/>
      </c>
      <c r="H78" s="94"/>
      <c r="I78" s="25" t="str">
        <f t="shared" si="11"/>
        <v/>
      </c>
      <c r="J78" s="26" t="str">
        <f t="shared" si="12"/>
        <v/>
      </c>
      <c r="K78" s="41" t="str">
        <f t="shared" si="13"/>
        <v/>
      </c>
      <c r="L78" s="94"/>
      <c r="M78" s="25" t="str">
        <f t="shared" si="14"/>
        <v/>
      </c>
      <c r="N78" s="25" t="str">
        <f t="shared" si="15"/>
        <v/>
      </c>
      <c r="O78" s="41" t="str">
        <f t="shared" si="16"/>
        <v/>
      </c>
      <c r="P78" s="15"/>
      <c r="Q78" s="15"/>
      <c r="R78" s="15"/>
    </row>
    <row r="79" spans="1:25" hidden="1" x14ac:dyDescent="0.3">
      <c r="B79" s="4"/>
      <c r="C79" s="92"/>
      <c r="D79" s="93"/>
      <c r="E79" s="94"/>
      <c r="F79" s="87" t="str">
        <f t="shared" si="9"/>
        <v/>
      </c>
      <c r="G79" s="25" t="str">
        <f t="shared" si="10"/>
        <v/>
      </c>
      <c r="H79" s="94"/>
      <c r="I79" s="25" t="str">
        <f t="shared" si="11"/>
        <v/>
      </c>
      <c r="J79" s="26" t="str">
        <f t="shared" si="12"/>
        <v/>
      </c>
      <c r="K79" s="41" t="str">
        <f t="shared" si="13"/>
        <v/>
      </c>
      <c r="L79" s="94"/>
      <c r="M79" s="25" t="str">
        <f t="shared" si="14"/>
        <v/>
      </c>
      <c r="N79" s="25" t="str">
        <f t="shared" si="15"/>
        <v/>
      </c>
      <c r="O79" s="41" t="str">
        <f t="shared" si="16"/>
        <v/>
      </c>
      <c r="P79" s="15"/>
      <c r="Q79" s="15"/>
      <c r="R79" s="15"/>
    </row>
    <row r="80" spans="1:25" hidden="1" x14ac:dyDescent="0.3">
      <c r="B80" s="4"/>
      <c r="C80" s="92"/>
      <c r="D80" s="93"/>
      <c r="E80" s="94"/>
      <c r="F80" s="87" t="str">
        <f t="shared" si="9"/>
        <v/>
      </c>
      <c r="G80" s="25" t="str">
        <f t="shared" si="10"/>
        <v/>
      </c>
      <c r="H80" s="94"/>
      <c r="I80" s="25" t="str">
        <f t="shared" si="11"/>
        <v/>
      </c>
      <c r="J80" s="26" t="str">
        <f t="shared" si="12"/>
        <v/>
      </c>
      <c r="K80" s="41" t="str">
        <f t="shared" si="13"/>
        <v/>
      </c>
      <c r="L80" s="94"/>
      <c r="M80" s="25" t="str">
        <f t="shared" si="14"/>
        <v/>
      </c>
      <c r="N80" s="25" t="str">
        <f t="shared" si="15"/>
        <v/>
      </c>
      <c r="O80" s="41" t="str">
        <f t="shared" si="16"/>
        <v/>
      </c>
      <c r="P80" s="15"/>
      <c r="Q80" s="15"/>
      <c r="R80" s="15"/>
    </row>
    <row r="81" spans="1:18" hidden="1" x14ac:dyDescent="0.3">
      <c r="B81" s="4"/>
      <c r="C81" s="92"/>
      <c r="D81" s="93"/>
      <c r="E81" s="94"/>
      <c r="F81" s="87" t="str">
        <f t="shared" si="9"/>
        <v/>
      </c>
      <c r="G81" s="25" t="str">
        <f t="shared" si="10"/>
        <v/>
      </c>
      <c r="H81" s="94"/>
      <c r="I81" s="25" t="str">
        <f t="shared" si="11"/>
        <v/>
      </c>
      <c r="J81" s="26" t="str">
        <f t="shared" si="12"/>
        <v/>
      </c>
      <c r="K81" s="41" t="str">
        <f t="shared" si="13"/>
        <v/>
      </c>
      <c r="L81" s="94"/>
      <c r="M81" s="25" t="str">
        <f t="shared" si="14"/>
        <v/>
      </c>
      <c r="N81" s="25" t="str">
        <f t="shared" si="15"/>
        <v/>
      </c>
      <c r="O81" s="41" t="str">
        <f t="shared" si="16"/>
        <v/>
      </c>
      <c r="P81" s="15"/>
      <c r="Q81" s="15"/>
      <c r="R81" s="15"/>
    </row>
    <row r="82" spans="1:18" hidden="1" x14ac:dyDescent="0.3">
      <c r="B82" s="4"/>
      <c r="C82" s="92"/>
      <c r="D82" s="93"/>
      <c r="E82" s="94"/>
      <c r="F82" s="87" t="str">
        <f t="shared" si="9"/>
        <v/>
      </c>
      <c r="G82" s="25" t="str">
        <f t="shared" si="10"/>
        <v/>
      </c>
      <c r="H82" s="94"/>
      <c r="I82" s="25" t="str">
        <f t="shared" si="11"/>
        <v/>
      </c>
      <c r="J82" s="26" t="str">
        <f t="shared" si="12"/>
        <v/>
      </c>
      <c r="K82" s="41" t="str">
        <f t="shared" si="13"/>
        <v/>
      </c>
      <c r="L82" s="94"/>
      <c r="M82" s="25" t="str">
        <f t="shared" si="14"/>
        <v/>
      </c>
      <c r="N82" s="25" t="str">
        <f t="shared" si="15"/>
        <v/>
      </c>
      <c r="O82" s="41" t="str">
        <f t="shared" si="16"/>
        <v/>
      </c>
      <c r="P82" s="15"/>
      <c r="Q82" s="15"/>
      <c r="R82" s="15"/>
    </row>
    <row r="83" spans="1:18" hidden="1" x14ac:dyDescent="0.3">
      <c r="B83" s="4"/>
      <c r="C83" s="92"/>
      <c r="D83" s="93"/>
      <c r="E83" s="94"/>
      <c r="F83" s="87" t="str">
        <f t="shared" si="9"/>
        <v/>
      </c>
      <c r="G83" s="25" t="str">
        <f t="shared" si="10"/>
        <v/>
      </c>
      <c r="H83" s="94"/>
      <c r="I83" s="25" t="str">
        <f t="shared" si="11"/>
        <v/>
      </c>
      <c r="J83" s="26" t="str">
        <f t="shared" si="12"/>
        <v/>
      </c>
      <c r="K83" s="41" t="str">
        <f t="shared" si="13"/>
        <v/>
      </c>
      <c r="L83" s="94"/>
      <c r="M83" s="25" t="str">
        <f t="shared" si="14"/>
        <v/>
      </c>
      <c r="N83" s="25" t="str">
        <f t="shared" si="15"/>
        <v/>
      </c>
      <c r="O83" s="41" t="str">
        <f t="shared" si="16"/>
        <v/>
      </c>
      <c r="P83" s="15"/>
      <c r="Q83" s="15"/>
      <c r="R83" s="15"/>
    </row>
    <row r="84" spans="1:18" hidden="1" x14ac:dyDescent="0.3">
      <c r="B84" s="4"/>
      <c r="C84" s="92"/>
      <c r="D84" s="93"/>
      <c r="E84" s="94"/>
      <c r="F84" s="87" t="str">
        <f t="shared" si="9"/>
        <v/>
      </c>
      <c r="G84" s="25" t="str">
        <f t="shared" si="10"/>
        <v/>
      </c>
      <c r="H84" s="94"/>
      <c r="I84" s="25" t="str">
        <f t="shared" si="11"/>
        <v/>
      </c>
      <c r="J84" s="26" t="str">
        <f t="shared" si="12"/>
        <v/>
      </c>
      <c r="K84" s="41" t="str">
        <f t="shared" si="13"/>
        <v/>
      </c>
      <c r="L84" s="94"/>
      <c r="M84" s="25" t="str">
        <f t="shared" si="14"/>
        <v/>
      </c>
      <c r="N84" s="25" t="str">
        <f t="shared" si="15"/>
        <v/>
      </c>
      <c r="O84" s="41" t="str">
        <f t="shared" si="16"/>
        <v/>
      </c>
      <c r="P84" s="15"/>
      <c r="Q84" s="15"/>
      <c r="R84" s="15"/>
    </row>
    <row r="85" spans="1:18" hidden="1" x14ac:dyDescent="0.3">
      <c r="B85" s="4"/>
      <c r="C85" s="92"/>
      <c r="D85" s="93"/>
      <c r="E85" s="94"/>
      <c r="F85" s="87" t="str">
        <f t="shared" si="9"/>
        <v/>
      </c>
      <c r="G85" s="25" t="str">
        <f t="shared" si="10"/>
        <v/>
      </c>
      <c r="H85" s="94"/>
      <c r="I85" s="25" t="str">
        <f t="shared" si="11"/>
        <v/>
      </c>
      <c r="J85" s="26" t="str">
        <f t="shared" si="12"/>
        <v/>
      </c>
      <c r="K85" s="41" t="str">
        <f t="shared" si="13"/>
        <v/>
      </c>
      <c r="L85" s="94"/>
      <c r="M85" s="25" t="str">
        <f t="shared" si="14"/>
        <v/>
      </c>
      <c r="N85" s="25" t="str">
        <f t="shared" si="15"/>
        <v/>
      </c>
      <c r="O85" s="41" t="str">
        <f t="shared" si="16"/>
        <v/>
      </c>
      <c r="P85" s="15"/>
      <c r="Q85" s="15"/>
      <c r="R85" s="15"/>
    </row>
    <row r="86" spans="1:18" hidden="1" x14ac:dyDescent="0.3">
      <c r="B86" s="22" t="s">
        <v>18</v>
      </c>
      <c r="C86" s="22"/>
      <c r="D86" s="28">
        <f>IFERROR(SUM(D66:D85),"")</f>
        <v>0</v>
      </c>
      <c r="E86" s="44"/>
      <c r="F86" s="88"/>
      <c r="G86" s="22"/>
      <c r="H86" s="38"/>
      <c r="I86" s="22"/>
      <c r="J86" s="29">
        <f>SUM(J66:J85)</f>
        <v>0</v>
      </c>
      <c r="K86" s="43" t="str">
        <f>IFERROR(J86/D86,"")</f>
        <v/>
      </c>
      <c r="L86" s="22"/>
      <c r="M86" s="22"/>
      <c r="N86" s="43"/>
      <c r="O86" s="43"/>
    </row>
    <row r="87" spans="1:18" hidden="1" x14ac:dyDescent="0.3">
      <c r="B87" s="74"/>
      <c r="C87" s="74"/>
      <c r="D87" s="74"/>
      <c r="E87" s="74"/>
      <c r="F87" s="74"/>
      <c r="G87" s="75"/>
      <c r="H87" s="74"/>
      <c r="K87" s="73"/>
      <c r="O87" s="72"/>
    </row>
    <row r="88" spans="1:18" ht="86.25" hidden="1" customHeight="1" x14ac:dyDescent="0.3">
      <c r="B88" s="110" t="s">
        <v>294</v>
      </c>
      <c r="C88" s="110"/>
      <c r="D88" s="110"/>
      <c r="E88" s="110"/>
      <c r="F88" s="110"/>
      <c r="G88" s="110"/>
      <c r="H88" s="110"/>
      <c r="K88" s="73"/>
      <c r="O88" s="72"/>
    </row>
    <row r="89" spans="1:18" x14ac:dyDescent="0.3">
      <c r="B89" s="74"/>
      <c r="C89" s="74"/>
      <c r="D89" s="74"/>
      <c r="E89" s="74"/>
      <c r="F89" s="74"/>
      <c r="G89" s="75"/>
      <c r="H89" s="74"/>
      <c r="K89" s="73"/>
      <c r="O89" s="72"/>
    </row>
    <row r="90" spans="1:18" x14ac:dyDescent="0.3">
      <c r="A90" s="79"/>
      <c r="B90" s="76" t="s">
        <v>57</v>
      </c>
      <c r="C90" s="74"/>
      <c r="D90" s="74"/>
      <c r="E90" s="74"/>
      <c r="F90" s="74"/>
      <c r="G90" s="75"/>
      <c r="H90" s="74"/>
      <c r="K90" s="73"/>
      <c r="O90" s="72"/>
    </row>
    <row r="91" spans="1:18" x14ac:dyDescent="0.3">
      <c r="A91" s="3"/>
      <c r="B91" s="76" t="s">
        <v>22</v>
      </c>
      <c r="C91" s="91">
        <v>11</v>
      </c>
      <c r="D91" s="3"/>
      <c r="E91" s="3"/>
      <c r="F91" s="3"/>
    </row>
    <row r="92" spans="1:18" x14ac:dyDescent="0.3">
      <c r="A92" s="3"/>
      <c r="B92" s="76"/>
      <c r="C92" s="76"/>
      <c r="D92" s="3"/>
      <c r="E92" s="3"/>
      <c r="F92" s="3"/>
    </row>
    <row r="93" spans="1:18" x14ac:dyDescent="0.3">
      <c r="B93" s="7" t="s">
        <v>43</v>
      </c>
      <c r="C93" s="6"/>
      <c r="D93" s="6"/>
      <c r="E93" s="6"/>
      <c r="F93" s="6"/>
      <c r="I93" s="15"/>
      <c r="J93" s="15"/>
      <c r="K93" s="15"/>
      <c r="L93" s="15"/>
      <c r="M93" s="15"/>
      <c r="N93" s="15"/>
      <c r="O93" s="15"/>
    </row>
    <row r="94" spans="1:18" ht="42" x14ac:dyDescent="0.3">
      <c r="A94" s="3"/>
      <c r="B94" s="19" t="s">
        <v>5</v>
      </c>
      <c r="C94" s="19" t="s">
        <v>14</v>
      </c>
      <c r="D94" s="23" t="s">
        <v>21</v>
      </c>
      <c r="E94" s="20" t="s">
        <v>20</v>
      </c>
      <c r="F94" s="21" t="s">
        <v>19</v>
      </c>
      <c r="G94" s="21" t="s">
        <v>293</v>
      </c>
      <c r="H94" s="21" t="s">
        <v>45</v>
      </c>
      <c r="I94" s="21" t="s">
        <v>32</v>
      </c>
      <c r="J94" s="21" t="s">
        <v>278</v>
      </c>
      <c r="K94" s="21" t="s">
        <v>279</v>
      </c>
      <c r="L94" s="21" t="s">
        <v>269</v>
      </c>
      <c r="M94" s="21" t="s">
        <v>295</v>
      </c>
      <c r="N94" s="21" t="s">
        <v>276</v>
      </c>
      <c r="O94" s="21" t="s">
        <v>28</v>
      </c>
    </row>
    <row r="95" spans="1:18" x14ac:dyDescent="0.3">
      <c r="A95" s="3"/>
      <c r="B95" s="4" t="s">
        <v>6</v>
      </c>
      <c r="C95" s="92" t="s">
        <v>0</v>
      </c>
      <c r="D95" s="93">
        <v>127726</v>
      </c>
      <c r="E95" s="94">
        <v>29703721</v>
      </c>
      <c r="F95" s="87">
        <f>IFERROR(ROUND(D95/E95,4),"")</f>
        <v>4.3E-3</v>
      </c>
      <c r="G95" s="25">
        <f>IF(E95="","",E95)</f>
        <v>29703721</v>
      </c>
      <c r="H95" s="94">
        <v>20930688</v>
      </c>
      <c r="I95" s="25">
        <f>IFERROR(G95-H95,"")</f>
        <v>8773033</v>
      </c>
      <c r="J95" s="26">
        <f>IFERROR(F95*I95,"")</f>
        <v>37724.041899999997</v>
      </c>
      <c r="K95" s="41">
        <f>IFERROR(J95/D95,"")</f>
        <v>0.29535131374974555</v>
      </c>
      <c r="L95" s="94">
        <v>18528037.32</v>
      </c>
      <c r="M95" s="25">
        <f>IF(L95="","",L95)</f>
        <v>18528037.32</v>
      </c>
      <c r="N95" s="25">
        <f>IFERROR(M95-H95,"")</f>
        <v>-2402650.6799999997</v>
      </c>
      <c r="O95" s="41">
        <f>IFERROR(N95/H95,"")</f>
        <v>-0.11479081241858842</v>
      </c>
    </row>
    <row r="96" spans="1:18" x14ac:dyDescent="0.3">
      <c r="A96" s="3"/>
      <c r="B96" s="4" t="s">
        <v>171</v>
      </c>
      <c r="C96" s="92" t="s">
        <v>16</v>
      </c>
      <c r="D96" s="93">
        <v>63853</v>
      </c>
      <c r="E96" s="94">
        <v>14849535</v>
      </c>
      <c r="F96" s="87">
        <f t="shared" ref="F96:F114" si="17">IFERROR(ROUND(D96/E96,4),"")</f>
        <v>4.3E-3</v>
      </c>
      <c r="G96" s="25">
        <f t="shared" ref="G96:G114" si="18">IF(E96="","",E96)</f>
        <v>14849535</v>
      </c>
      <c r="H96" s="94">
        <v>10463705</v>
      </c>
      <c r="I96" s="25">
        <f t="shared" ref="I96:I114" si="19">IFERROR(G96-H96,"")</f>
        <v>4385830</v>
      </c>
      <c r="J96" s="26">
        <f t="shared" ref="J96:J114" si="20">IFERROR(F96*I96,"")</f>
        <v>18859.069</v>
      </c>
      <c r="K96" s="41">
        <f t="shared" ref="K96:K114" si="21">IFERROR(J96/D96,"")</f>
        <v>0.29535133822999704</v>
      </c>
      <c r="L96" s="94">
        <v>39325476.359999999</v>
      </c>
      <c r="M96" s="25">
        <f t="shared" ref="M96:M114" si="22">IF(L96="","",L96)</f>
        <v>39325476.359999999</v>
      </c>
      <c r="N96" s="25">
        <f t="shared" ref="N96:N114" si="23">IFERROR(M96-H96,"")</f>
        <v>28861771.359999999</v>
      </c>
      <c r="O96" s="41">
        <f t="shared" ref="O96:O114" si="24">IFERROR(N96/H96,"")</f>
        <v>2.7582745652710967</v>
      </c>
    </row>
    <row r="97" spans="1:15" x14ac:dyDescent="0.3">
      <c r="A97" s="3"/>
      <c r="B97" s="4" t="s">
        <v>188</v>
      </c>
      <c r="C97" s="92" t="s">
        <v>16</v>
      </c>
      <c r="D97" s="93">
        <v>1107035</v>
      </c>
      <c r="E97" s="94">
        <v>646180</v>
      </c>
      <c r="F97" s="87">
        <f t="shared" si="17"/>
        <v>1.7132000000000001</v>
      </c>
      <c r="G97" s="25">
        <f t="shared" si="18"/>
        <v>646180</v>
      </c>
      <c r="H97" s="94">
        <v>455330</v>
      </c>
      <c r="I97" s="25">
        <f t="shared" si="19"/>
        <v>190850</v>
      </c>
      <c r="J97" s="26">
        <f t="shared" si="20"/>
        <v>326964.22000000003</v>
      </c>
      <c r="K97" s="41">
        <f t="shared" si="21"/>
        <v>0.29535129422285655</v>
      </c>
      <c r="L97" s="94">
        <v>672260.56</v>
      </c>
      <c r="M97" s="25">
        <f t="shared" si="22"/>
        <v>672260.56</v>
      </c>
      <c r="N97" s="25">
        <f t="shared" si="23"/>
        <v>216930.56000000006</v>
      </c>
      <c r="O97" s="41">
        <f t="shared" si="24"/>
        <v>0.47642492258362079</v>
      </c>
    </row>
    <row r="98" spans="1:15" x14ac:dyDescent="0.3">
      <c r="A98" s="3"/>
      <c r="B98" s="4" t="s">
        <v>11</v>
      </c>
      <c r="C98" s="92" t="s">
        <v>0</v>
      </c>
      <c r="D98" s="93">
        <f>'[1]Rate Rider as per Decision'!$C9</f>
        <v>0</v>
      </c>
      <c r="E98" s="94"/>
      <c r="F98" s="87" t="str">
        <f t="shared" si="17"/>
        <v/>
      </c>
      <c r="G98" s="25" t="str">
        <f t="shared" si="18"/>
        <v/>
      </c>
      <c r="H98" s="94"/>
      <c r="I98" s="25" t="str">
        <f t="shared" si="19"/>
        <v/>
      </c>
      <c r="J98" s="26" t="str">
        <f t="shared" si="20"/>
        <v/>
      </c>
      <c r="K98" s="41" t="str">
        <f t="shared" si="21"/>
        <v/>
      </c>
      <c r="L98" s="94">
        <v>0</v>
      </c>
      <c r="M98" s="25">
        <f t="shared" si="22"/>
        <v>0</v>
      </c>
      <c r="N98" s="25">
        <f t="shared" si="23"/>
        <v>0</v>
      </c>
      <c r="O98" s="41" t="str">
        <f t="shared" si="24"/>
        <v/>
      </c>
    </row>
    <row r="99" spans="1:15" x14ac:dyDescent="0.3">
      <c r="A99" s="3"/>
      <c r="B99" s="4" t="s">
        <v>12</v>
      </c>
      <c r="C99" s="92" t="s">
        <v>16</v>
      </c>
      <c r="D99" s="93">
        <f>'[1]Rate Rider as per Decision'!$C10</f>
        <v>0</v>
      </c>
      <c r="E99" s="94"/>
      <c r="F99" s="87" t="str">
        <f t="shared" si="17"/>
        <v/>
      </c>
      <c r="G99" s="25" t="str">
        <f t="shared" si="18"/>
        <v/>
      </c>
      <c r="H99" s="94"/>
      <c r="I99" s="25" t="str">
        <f t="shared" si="19"/>
        <v/>
      </c>
      <c r="J99" s="26" t="str">
        <f t="shared" si="20"/>
        <v/>
      </c>
      <c r="K99" s="41" t="str">
        <f t="shared" si="21"/>
        <v/>
      </c>
      <c r="L99" s="94">
        <v>0</v>
      </c>
      <c r="M99" s="25">
        <f t="shared" si="22"/>
        <v>0</v>
      </c>
      <c r="N99" s="25">
        <f t="shared" si="23"/>
        <v>0</v>
      </c>
      <c r="O99" s="41" t="str">
        <f t="shared" si="24"/>
        <v/>
      </c>
    </row>
    <row r="100" spans="1:15" x14ac:dyDescent="0.3">
      <c r="A100" s="3"/>
      <c r="B100" s="4" t="s">
        <v>13</v>
      </c>
      <c r="C100" s="92" t="s">
        <v>16</v>
      </c>
      <c r="D100" s="93">
        <f>'[1]Rate Rider as per Decision'!$C11</f>
        <v>0</v>
      </c>
      <c r="E100" s="94"/>
      <c r="F100" s="87" t="str">
        <f t="shared" si="17"/>
        <v/>
      </c>
      <c r="G100" s="25" t="str">
        <f t="shared" si="18"/>
        <v/>
      </c>
      <c r="H100" s="94"/>
      <c r="I100" s="25" t="str">
        <f t="shared" si="19"/>
        <v/>
      </c>
      <c r="J100" s="26" t="str">
        <f t="shared" si="20"/>
        <v/>
      </c>
      <c r="K100" s="41" t="str">
        <f t="shared" si="21"/>
        <v/>
      </c>
      <c r="L100" s="94">
        <v>0</v>
      </c>
      <c r="M100" s="25">
        <f t="shared" si="22"/>
        <v>0</v>
      </c>
      <c r="N100" s="25">
        <f t="shared" si="23"/>
        <v>0</v>
      </c>
      <c r="O100" s="41" t="str">
        <f t="shared" si="24"/>
        <v/>
      </c>
    </row>
    <row r="101" spans="1:15" x14ac:dyDescent="0.3">
      <c r="B101" s="4" t="s">
        <v>177</v>
      </c>
      <c r="C101" s="92" t="s">
        <v>0</v>
      </c>
      <c r="D101" s="93">
        <f>'[1]Rate Rider as per Decision'!$C12</f>
        <v>0</v>
      </c>
      <c r="E101" s="94"/>
      <c r="F101" s="87" t="str">
        <f t="shared" si="17"/>
        <v/>
      </c>
      <c r="G101" s="25" t="str">
        <f t="shared" si="18"/>
        <v/>
      </c>
      <c r="H101" s="94"/>
      <c r="I101" s="25" t="str">
        <f t="shared" si="19"/>
        <v/>
      </c>
      <c r="J101" s="26" t="str">
        <f t="shared" si="20"/>
        <v/>
      </c>
      <c r="K101" s="41" t="str">
        <f t="shared" si="21"/>
        <v/>
      </c>
      <c r="L101" s="94">
        <v>0</v>
      </c>
      <c r="M101" s="25">
        <f t="shared" si="22"/>
        <v>0</v>
      </c>
      <c r="N101" s="25">
        <f t="shared" si="23"/>
        <v>0</v>
      </c>
      <c r="O101" s="41" t="str">
        <f t="shared" si="24"/>
        <v/>
      </c>
    </row>
    <row r="102" spans="1:15" hidden="1" x14ac:dyDescent="0.3">
      <c r="B102" s="4"/>
      <c r="C102" s="92"/>
      <c r="D102" s="93"/>
      <c r="E102" s="94"/>
      <c r="F102" s="87" t="str">
        <f t="shared" si="17"/>
        <v/>
      </c>
      <c r="G102" s="25" t="str">
        <f t="shared" si="18"/>
        <v/>
      </c>
      <c r="H102" s="94"/>
      <c r="I102" s="25" t="str">
        <f t="shared" si="19"/>
        <v/>
      </c>
      <c r="J102" s="26" t="str">
        <f t="shared" si="20"/>
        <v/>
      </c>
      <c r="K102" s="41" t="str">
        <f t="shared" si="21"/>
        <v/>
      </c>
      <c r="L102" s="94"/>
      <c r="M102" s="25" t="str">
        <f t="shared" si="22"/>
        <v/>
      </c>
      <c r="N102" s="25" t="str">
        <f t="shared" si="23"/>
        <v/>
      </c>
      <c r="O102" s="41" t="str">
        <f t="shared" si="24"/>
        <v/>
      </c>
    </row>
    <row r="103" spans="1:15" hidden="1" x14ac:dyDescent="0.3">
      <c r="B103" s="4"/>
      <c r="C103" s="92"/>
      <c r="D103" s="93"/>
      <c r="E103" s="94"/>
      <c r="F103" s="87" t="str">
        <f t="shared" si="17"/>
        <v/>
      </c>
      <c r="G103" s="25" t="str">
        <f t="shared" si="18"/>
        <v/>
      </c>
      <c r="H103" s="94"/>
      <c r="I103" s="25" t="str">
        <f t="shared" si="19"/>
        <v/>
      </c>
      <c r="J103" s="26" t="str">
        <f t="shared" si="20"/>
        <v/>
      </c>
      <c r="K103" s="41" t="str">
        <f t="shared" si="21"/>
        <v/>
      </c>
      <c r="L103" s="94"/>
      <c r="M103" s="25" t="str">
        <f t="shared" si="22"/>
        <v/>
      </c>
      <c r="N103" s="25" t="str">
        <f t="shared" si="23"/>
        <v/>
      </c>
      <c r="O103" s="41" t="str">
        <f t="shared" si="24"/>
        <v/>
      </c>
    </row>
    <row r="104" spans="1:15" hidden="1" x14ac:dyDescent="0.3">
      <c r="B104" s="4"/>
      <c r="C104" s="92"/>
      <c r="D104" s="93"/>
      <c r="E104" s="94"/>
      <c r="F104" s="87" t="str">
        <f t="shared" si="17"/>
        <v/>
      </c>
      <c r="G104" s="25" t="str">
        <f t="shared" si="18"/>
        <v/>
      </c>
      <c r="H104" s="94"/>
      <c r="I104" s="25" t="str">
        <f t="shared" si="19"/>
        <v/>
      </c>
      <c r="J104" s="26" t="str">
        <f t="shared" si="20"/>
        <v/>
      </c>
      <c r="K104" s="41" t="str">
        <f t="shared" si="21"/>
        <v/>
      </c>
      <c r="L104" s="94"/>
      <c r="M104" s="25" t="str">
        <f t="shared" si="22"/>
        <v/>
      </c>
      <c r="N104" s="25" t="str">
        <f t="shared" si="23"/>
        <v/>
      </c>
      <c r="O104" s="41" t="str">
        <f t="shared" si="24"/>
        <v/>
      </c>
    </row>
    <row r="105" spans="1:15" hidden="1" x14ac:dyDescent="0.3">
      <c r="B105" s="4"/>
      <c r="C105" s="92"/>
      <c r="D105" s="93"/>
      <c r="E105" s="94"/>
      <c r="F105" s="87" t="str">
        <f t="shared" si="17"/>
        <v/>
      </c>
      <c r="G105" s="25" t="str">
        <f t="shared" si="18"/>
        <v/>
      </c>
      <c r="H105" s="94"/>
      <c r="I105" s="25" t="str">
        <f t="shared" si="19"/>
        <v/>
      </c>
      <c r="J105" s="26" t="str">
        <f t="shared" si="20"/>
        <v/>
      </c>
      <c r="K105" s="41" t="str">
        <f t="shared" si="21"/>
        <v/>
      </c>
      <c r="L105" s="94"/>
      <c r="M105" s="25" t="str">
        <f t="shared" si="22"/>
        <v/>
      </c>
      <c r="N105" s="25" t="str">
        <f t="shared" si="23"/>
        <v/>
      </c>
      <c r="O105" s="41" t="str">
        <f t="shared" si="24"/>
        <v/>
      </c>
    </row>
    <row r="106" spans="1:15" hidden="1" x14ac:dyDescent="0.3">
      <c r="B106" s="4"/>
      <c r="C106" s="92"/>
      <c r="D106" s="93"/>
      <c r="E106" s="94"/>
      <c r="F106" s="87" t="str">
        <f t="shared" si="17"/>
        <v/>
      </c>
      <c r="G106" s="25" t="str">
        <f t="shared" si="18"/>
        <v/>
      </c>
      <c r="H106" s="94"/>
      <c r="I106" s="25" t="str">
        <f t="shared" si="19"/>
        <v/>
      </c>
      <c r="J106" s="26" t="str">
        <f t="shared" si="20"/>
        <v/>
      </c>
      <c r="K106" s="41" t="str">
        <f t="shared" si="21"/>
        <v/>
      </c>
      <c r="L106" s="94"/>
      <c r="M106" s="25" t="str">
        <f t="shared" si="22"/>
        <v/>
      </c>
      <c r="N106" s="25" t="str">
        <f t="shared" si="23"/>
        <v/>
      </c>
      <c r="O106" s="41" t="str">
        <f t="shared" si="24"/>
        <v/>
      </c>
    </row>
    <row r="107" spans="1:15" hidden="1" x14ac:dyDescent="0.3">
      <c r="B107" s="4"/>
      <c r="C107" s="92"/>
      <c r="D107" s="93"/>
      <c r="E107" s="94"/>
      <c r="F107" s="87" t="str">
        <f t="shared" si="17"/>
        <v/>
      </c>
      <c r="G107" s="25" t="str">
        <f t="shared" si="18"/>
        <v/>
      </c>
      <c r="H107" s="94"/>
      <c r="I107" s="25" t="str">
        <f t="shared" si="19"/>
        <v/>
      </c>
      <c r="J107" s="26" t="str">
        <f t="shared" si="20"/>
        <v/>
      </c>
      <c r="K107" s="41" t="str">
        <f t="shared" si="21"/>
        <v/>
      </c>
      <c r="L107" s="94"/>
      <c r="M107" s="25" t="str">
        <f t="shared" si="22"/>
        <v/>
      </c>
      <c r="N107" s="25" t="str">
        <f t="shared" si="23"/>
        <v/>
      </c>
      <c r="O107" s="41" t="str">
        <f t="shared" si="24"/>
        <v/>
      </c>
    </row>
    <row r="108" spans="1:15" hidden="1" x14ac:dyDescent="0.3">
      <c r="B108" s="4"/>
      <c r="C108" s="92"/>
      <c r="D108" s="93"/>
      <c r="E108" s="94"/>
      <c r="F108" s="87" t="str">
        <f t="shared" si="17"/>
        <v/>
      </c>
      <c r="G108" s="25" t="str">
        <f t="shared" si="18"/>
        <v/>
      </c>
      <c r="H108" s="94"/>
      <c r="I108" s="25" t="str">
        <f t="shared" si="19"/>
        <v/>
      </c>
      <c r="J108" s="26" t="str">
        <f t="shared" si="20"/>
        <v/>
      </c>
      <c r="K108" s="41" t="str">
        <f t="shared" si="21"/>
        <v/>
      </c>
      <c r="L108" s="94"/>
      <c r="M108" s="25" t="str">
        <f t="shared" si="22"/>
        <v/>
      </c>
      <c r="N108" s="25" t="str">
        <f t="shared" si="23"/>
        <v/>
      </c>
      <c r="O108" s="41" t="str">
        <f t="shared" si="24"/>
        <v/>
      </c>
    </row>
    <row r="109" spans="1:15" hidden="1" x14ac:dyDescent="0.3">
      <c r="B109" s="4"/>
      <c r="C109" s="92"/>
      <c r="D109" s="93"/>
      <c r="E109" s="94"/>
      <c r="F109" s="87" t="str">
        <f t="shared" si="17"/>
        <v/>
      </c>
      <c r="G109" s="25" t="str">
        <f t="shared" si="18"/>
        <v/>
      </c>
      <c r="H109" s="94"/>
      <c r="I109" s="25" t="str">
        <f t="shared" si="19"/>
        <v/>
      </c>
      <c r="J109" s="26" t="str">
        <f t="shared" si="20"/>
        <v/>
      </c>
      <c r="K109" s="41" t="str">
        <f t="shared" si="21"/>
        <v/>
      </c>
      <c r="L109" s="94"/>
      <c r="M109" s="25" t="str">
        <f t="shared" si="22"/>
        <v/>
      </c>
      <c r="N109" s="25" t="str">
        <f t="shared" si="23"/>
        <v/>
      </c>
      <c r="O109" s="41" t="str">
        <f t="shared" si="24"/>
        <v/>
      </c>
    </row>
    <row r="110" spans="1:15" hidden="1" x14ac:dyDescent="0.3">
      <c r="B110" s="4"/>
      <c r="C110" s="92"/>
      <c r="D110" s="93"/>
      <c r="E110" s="94"/>
      <c r="F110" s="87" t="str">
        <f t="shared" si="17"/>
        <v/>
      </c>
      <c r="G110" s="25" t="str">
        <f t="shared" si="18"/>
        <v/>
      </c>
      <c r="H110" s="94"/>
      <c r="I110" s="25" t="str">
        <f t="shared" si="19"/>
        <v/>
      </c>
      <c r="J110" s="26" t="str">
        <f t="shared" si="20"/>
        <v/>
      </c>
      <c r="K110" s="41" t="str">
        <f t="shared" si="21"/>
        <v/>
      </c>
      <c r="L110" s="94"/>
      <c r="M110" s="25" t="str">
        <f t="shared" si="22"/>
        <v/>
      </c>
      <c r="N110" s="25" t="str">
        <f t="shared" si="23"/>
        <v/>
      </c>
      <c r="O110" s="41" t="str">
        <f t="shared" si="24"/>
        <v/>
      </c>
    </row>
    <row r="111" spans="1:15" hidden="1" x14ac:dyDescent="0.3">
      <c r="B111" s="4"/>
      <c r="C111" s="92"/>
      <c r="D111" s="93"/>
      <c r="E111" s="94"/>
      <c r="F111" s="87" t="str">
        <f t="shared" si="17"/>
        <v/>
      </c>
      <c r="G111" s="25" t="str">
        <f t="shared" si="18"/>
        <v/>
      </c>
      <c r="H111" s="94"/>
      <c r="I111" s="25" t="str">
        <f t="shared" si="19"/>
        <v/>
      </c>
      <c r="J111" s="26" t="str">
        <f t="shared" si="20"/>
        <v/>
      </c>
      <c r="K111" s="41" t="str">
        <f t="shared" si="21"/>
        <v/>
      </c>
      <c r="L111" s="94"/>
      <c r="M111" s="25" t="str">
        <f t="shared" si="22"/>
        <v/>
      </c>
      <c r="N111" s="25" t="str">
        <f t="shared" si="23"/>
        <v/>
      </c>
      <c r="O111" s="41" t="str">
        <f t="shared" si="24"/>
        <v/>
      </c>
    </row>
    <row r="112" spans="1:15" hidden="1" x14ac:dyDescent="0.3">
      <c r="B112" s="4"/>
      <c r="C112" s="92"/>
      <c r="D112" s="93"/>
      <c r="E112" s="94"/>
      <c r="F112" s="87" t="str">
        <f t="shared" si="17"/>
        <v/>
      </c>
      <c r="G112" s="25" t="str">
        <f t="shared" si="18"/>
        <v/>
      </c>
      <c r="H112" s="94"/>
      <c r="I112" s="25" t="str">
        <f t="shared" si="19"/>
        <v/>
      </c>
      <c r="J112" s="26" t="str">
        <f t="shared" si="20"/>
        <v/>
      </c>
      <c r="K112" s="41" t="str">
        <f t="shared" si="21"/>
        <v/>
      </c>
      <c r="L112" s="94"/>
      <c r="M112" s="25" t="str">
        <f t="shared" si="22"/>
        <v/>
      </c>
      <c r="N112" s="25" t="str">
        <f t="shared" si="23"/>
        <v/>
      </c>
      <c r="O112" s="41" t="str">
        <f t="shared" si="24"/>
        <v/>
      </c>
    </row>
    <row r="113" spans="1:15" hidden="1" x14ac:dyDescent="0.3">
      <c r="B113" s="4"/>
      <c r="C113" s="92"/>
      <c r="D113" s="93"/>
      <c r="E113" s="94"/>
      <c r="F113" s="87" t="str">
        <f t="shared" si="17"/>
        <v/>
      </c>
      <c r="G113" s="25" t="str">
        <f t="shared" si="18"/>
        <v/>
      </c>
      <c r="H113" s="94"/>
      <c r="I113" s="25" t="str">
        <f t="shared" si="19"/>
        <v/>
      </c>
      <c r="J113" s="26" t="str">
        <f t="shared" si="20"/>
        <v/>
      </c>
      <c r="K113" s="41" t="str">
        <f t="shared" si="21"/>
        <v/>
      </c>
      <c r="L113" s="94"/>
      <c r="M113" s="25" t="str">
        <f t="shared" si="22"/>
        <v/>
      </c>
      <c r="N113" s="25" t="str">
        <f t="shared" si="23"/>
        <v/>
      </c>
      <c r="O113" s="41" t="str">
        <f t="shared" si="24"/>
        <v/>
      </c>
    </row>
    <row r="114" spans="1:15" hidden="1" x14ac:dyDescent="0.3">
      <c r="B114" s="4"/>
      <c r="C114" s="92"/>
      <c r="D114" s="93"/>
      <c r="E114" s="94"/>
      <c r="F114" s="87" t="str">
        <f t="shared" si="17"/>
        <v/>
      </c>
      <c r="G114" s="25" t="str">
        <f t="shared" si="18"/>
        <v/>
      </c>
      <c r="H114" s="94"/>
      <c r="I114" s="25" t="str">
        <f t="shared" si="19"/>
        <v/>
      </c>
      <c r="J114" s="26" t="str">
        <f t="shared" si="20"/>
        <v/>
      </c>
      <c r="K114" s="41" t="str">
        <f t="shared" si="21"/>
        <v/>
      </c>
      <c r="L114" s="94"/>
      <c r="M114" s="25" t="str">
        <f t="shared" si="22"/>
        <v/>
      </c>
      <c r="N114" s="25" t="str">
        <f t="shared" si="23"/>
        <v/>
      </c>
      <c r="O114" s="41" t="str">
        <f t="shared" si="24"/>
        <v/>
      </c>
    </row>
    <row r="115" spans="1:15" x14ac:dyDescent="0.3">
      <c r="B115" s="22" t="s">
        <v>18</v>
      </c>
      <c r="C115" s="22"/>
      <c r="D115" s="28">
        <f>IFERROR(SUM(D95:D114),"")</f>
        <v>1298614</v>
      </c>
      <c r="E115" s="44"/>
      <c r="F115" s="88"/>
      <c r="G115" s="22"/>
      <c r="H115" s="38"/>
      <c r="I115" s="22"/>
      <c r="J115" s="29">
        <f>SUM(J95:J114)</f>
        <v>383547.33090000006</v>
      </c>
      <c r="K115" s="43">
        <f>IFERROR(J115/D115,"")</f>
        <v>0.29535129830727225</v>
      </c>
      <c r="L115" s="22"/>
      <c r="M115" s="22"/>
      <c r="N115" s="43"/>
      <c r="O115" s="43"/>
    </row>
    <row r="116" spans="1:15" x14ac:dyDescent="0.3">
      <c r="B116" s="74"/>
      <c r="C116" s="74"/>
      <c r="D116" s="74"/>
      <c r="E116" s="74"/>
      <c r="F116" s="74"/>
      <c r="G116" s="75"/>
      <c r="H116" s="74"/>
      <c r="K116" s="73"/>
      <c r="O116" s="72"/>
    </row>
    <row r="117" spans="1:15" ht="91.5" customHeight="1" x14ac:dyDescent="0.3">
      <c r="B117" s="110" t="s">
        <v>294</v>
      </c>
      <c r="C117" s="110"/>
      <c r="D117" s="110"/>
      <c r="E117" s="110"/>
      <c r="F117" s="110"/>
      <c r="G117" s="110"/>
      <c r="H117" s="110"/>
      <c r="K117" s="73"/>
      <c r="O117" s="72"/>
    </row>
    <row r="118" spans="1:15" x14ac:dyDescent="0.3">
      <c r="B118" s="74"/>
      <c r="C118" s="74"/>
      <c r="D118" s="74"/>
      <c r="E118" s="74"/>
      <c r="F118" s="74"/>
      <c r="G118" s="75"/>
      <c r="H118" s="74"/>
      <c r="K118" s="73"/>
      <c r="O118" s="72"/>
    </row>
    <row r="119" spans="1:15" hidden="1" x14ac:dyDescent="0.3">
      <c r="A119" s="79"/>
      <c r="B119" s="76" t="s">
        <v>58</v>
      </c>
      <c r="C119" s="74"/>
      <c r="D119" s="74"/>
      <c r="E119" s="74"/>
      <c r="F119" s="74"/>
      <c r="G119" s="75"/>
      <c r="H119" s="74"/>
      <c r="K119" s="73"/>
      <c r="O119" s="72"/>
    </row>
    <row r="120" spans="1:15" hidden="1" x14ac:dyDescent="0.3">
      <c r="A120" s="3"/>
      <c r="B120" s="76" t="s">
        <v>22</v>
      </c>
      <c r="C120" s="91">
        <v>11</v>
      </c>
      <c r="D120" s="3"/>
      <c r="E120" s="3"/>
      <c r="F120" s="3"/>
    </row>
    <row r="121" spans="1:15" hidden="1" x14ac:dyDescent="0.3">
      <c r="A121" s="3"/>
      <c r="B121" s="76"/>
      <c r="C121" s="76"/>
      <c r="D121" s="3"/>
      <c r="E121" s="3"/>
      <c r="F121" s="3"/>
    </row>
    <row r="122" spans="1:15" hidden="1" x14ac:dyDescent="0.3">
      <c r="B122" s="7" t="s">
        <v>43</v>
      </c>
      <c r="C122" s="6"/>
      <c r="D122" s="6"/>
      <c r="E122" s="6"/>
      <c r="F122" s="6"/>
      <c r="I122" s="15"/>
      <c r="J122" s="15"/>
      <c r="K122" s="15"/>
      <c r="L122" s="15"/>
      <c r="M122" s="15"/>
      <c r="N122" s="15"/>
      <c r="O122" s="15"/>
    </row>
    <row r="123" spans="1:15" ht="42" hidden="1" x14ac:dyDescent="0.3">
      <c r="A123" s="3"/>
      <c r="B123" s="19" t="s">
        <v>5</v>
      </c>
      <c r="C123" s="19" t="s">
        <v>14</v>
      </c>
      <c r="D123" s="23" t="s">
        <v>21</v>
      </c>
      <c r="E123" s="20" t="s">
        <v>20</v>
      </c>
      <c r="F123" s="21" t="s">
        <v>19</v>
      </c>
      <c r="G123" s="21" t="s">
        <v>293</v>
      </c>
      <c r="H123" s="21" t="s">
        <v>45</v>
      </c>
      <c r="I123" s="21" t="s">
        <v>32</v>
      </c>
      <c r="J123" s="21" t="s">
        <v>278</v>
      </c>
      <c r="K123" s="21" t="s">
        <v>279</v>
      </c>
      <c r="L123" s="21" t="s">
        <v>269</v>
      </c>
      <c r="M123" s="21" t="s">
        <v>295</v>
      </c>
      <c r="N123" s="21" t="s">
        <v>276</v>
      </c>
      <c r="O123" s="21" t="s">
        <v>28</v>
      </c>
    </row>
    <row r="124" spans="1:15" hidden="1" x14ac:dyDescent="0.3">
      <c r="A124" s="3"/>
      <c r="B124" s="4" t="s">
        <v>6</v>
      </c>
      <c r="C124" s="92" t="s">
        <v>0</v>
      </c>
      <c r="D124" s="93">
        <f>'[1]Rate Rider as per Decision'!C24</f>
        <v>-78897</v>
      </c>
      <c r="E124" s="94">
        <f>'[1]Rate Rider as per Decision'!D24</f>
        <v>29221111.111111108</v>
      </c>
      <c r="F124" s="87">
        <f>IFERROR(ROUND(D124/E124,4),"")</f>
        <v>-2.7000000000000001E-3</v>
      </c>
      <c r="G124" s="25">
        <f>IF(E124="","",E124)</f>
        <v>29221111.111111108</v>
      </c>
      <c r="H124" s="94">
        <f>'[2]kWh by Rate Class'!$C15</f>
        <v>35373664.753128327</v>
      </c>
      <c r="I124" s="25">
        <f>IFERROR(G124-H124,"")</f>
        <v>-6152553.6420172192</v>
      </c>
      <c r="J124" s="26">
        <f>IFERROR(F124*I124,"")</f>
        <v>16611.894833446491</v>
      </c>
      <c r="K124" s="41">
        <f>IFERROR(J124/D124,"")</f>
        <v>-0.2105516665202288</v>
      </c>
      <c r="L124" s="94">
        <f>L95</f>
        <v>18528037.32</v>
      </c>
      <c r="M124" s="25">
        <f>IF(L124="","",L124)</f>
        <v>18528037.32</v>
      </c>
      <c r="N124" s="25">
        <f>IFERROR(M124-H124,"")</f>
        <v>-16845627.433128327</v>
      </c>
      <c r="O124" s="41">
        <f>IFERROR(N124/H124,"")</f>
        <v>-0.47621945734753302</v>
      </c>
    </row>
    <row r="125" spans="1:15" hidden="1" x14ac:dyDescent="0.3">
      <c r="A125" s="3"/>
      <c r="B125" s="4" t="s">
        <v>171</v>
      </c>
      <c r="C125" s="92" t="s">
        <v>16</v>
      </c>
      <c r="D125" s="93">
        <f>'[1]Rate Rider as per Decision'!C25</f>
        <v>-11776</v>
      </c>
      <c r="E125" s="94">
        <f>'[1]Rate Rider as per Decision'!D25</f>
        <v>4361481.4814814813</v>
      </c>
      <c r="F125" s="87">
        <f t="shared" ref="F125:F143" si="25">IFERROR(ROUND(D125/E125,4),"")</f>
        <v>-2.7000000000000001E-3</v>
      </c>
      <c r="G125" s="25">
        <f t="shared" ref="G125:G143" si="26">IF(E125="","",E125)</f>
        <v>4361481.4814814813</v>
      </c>
      <c r="H125" s="94">
        <f>'[2]kWh by Rate Class'!$C16</f>
        <v>5321878.0792656923</v>
      </c>
      <c r="I125" s="25">
        <f t="shared" ref="I125:I143" si="27">IFERROR(G125-H125,"")</f>
        <v>-960396.59778421093</v>
      </c>
      <c r="J125" s="26">
        <f t="shared" ref="J125:J143" si="28">IFERROR(F125*I125,"")</f>
        <v>2593.0708140173697</v>
      </c>
      <c r="K125" s="41">
        <f t="shared" ref="K125:K143" si="29">IFERROR(J125/D125,"")</f>
        <v>-0.22019962754902936</v>
      </c>
      <c r="L125" s="94">
        <f t="shared" ref="L125:L130" si="30">L96</f>
        <v>39325476.359999999</v>
      </c>
      <c r="M125" s="25">
        <f t="shared" ref="M125:M143" si="31">IF(L125="","",L125)</f>
        <v>39325476.359999999</v>
      </c>
      <c r="N125" s="25">
        <f t="shared" ref="N125:N143" si="32">IFERROR(M125-H125,"")</f>
        <v>34003598.280734308</v>
      </c>
      <c r="O125" s="41">
        <f t="shared" ref="O125:O143" si="33">IFERROR(N125/H125,"")</f>
        <v>6.3893982113596435</v>
      </c>
    </row>
    <row r="126" spans="1:15" hidden="1" x14ac:dyDescent="0.3">
      <c r="A126" s="3"/>
      <c r="B126" s="4" t="s">
        <v>188</v>
      </c>
      <c r="C126" s="92" t="s">
        <v>16</v>
      </c>
      <c r="D126" s="93">
        <f>'[1]Rate Rider as per Decision'!C26</f>
        <v>-13981</v>
      </c>
      <c r="E126" s="94">
        <f>'[1]Rate Rider as per Decision'!D26</f>
        <v>13262.189337886548</v>
      </c>
      <c r="F126" s="87">
        <f t="shared" si="25"/>
        <v>-1.0542</v>
      </c>
      <c r="G126" s="25">
        <f t="shared" si="26"/>
        <v>13262.189337886548</v>
      </c>
      <c r="H126" s="94">
        <f>'[2]kWh by Rate Class'!$C17</f>
        <v>6101550.4993278757</v>
      </c>
      <c r="I126" s="25">
        <f t="shared" si="27"/>
        <v>-6088288.3099899888</v>
      </c>
      <c r="J126" s="26">
        <f t="shared" si="28"/>
        <v>6418273.5363914464</v>
      </c>
      <c r="K126" s="41">
        <f t="shared" si="29"/>
        <v>-459.07113485383354</v>
      </c>
      <c r="L126" s="94">
        <f t="shared" si="30"/>
        <v>672260.56</v>
      </c>
      <c r="M126" s="25">
        <f t="shared" si="31"/>
        <v>672260.56</v>
      </c>
      <c r="N126" s="25">
        <f t="shared" si="32"/>
        <v>-5429289.9393278752</v>
      </c>
      <c r="O126" s="41">
        <f t="shared" si="33"/>
        <v>-0.88982135605137513</v>
      </c>
    </row>
    <row r="127" spans="1:15" hidden="1" x14ac:dyDescent="0.3">
      <c r="A127" s="3"/>
      <c r="B127" s="4" t="s">
        <v>11</v>
      </c>
      <c r="C127" s="92" t="s">
        <v>0</v>
      </c>
      <c r="D127" s="93">
        <f>'[1]Rate Rider as per Decision'!C27</f>
        <v>-397</v>
      </c>
      <c r="E127" s="94">
        <f>'[1]Rate Rider as per Decision'!D27</f>
        <v>147037.03703703702</v>
      </c>
      <c r="F127" s="87">
        <f t="shared" si="25"/>
        <v>-2.7000000000000001E-3</v>
      </c>
      <c r="G127" s="25">
        <f t="shared" si="26"/>
        <v>147037.03703703702</v>
      </c>
      <c r="H127" s="94">
        <f>'[2]kWh by Rate Class'!$C18</f>
        <v>382296</v>
      </c>
      <c r="I127" s="25">
        <f t="shared" si="27"/>
        <v>-235258.96296296298</v>
      </c>
      <c r="J127" s="26">
        <f t="shared" si="28"/>
        <v>635.19920000000002</v>
      </c>
      <c r="K127" s="41">
        <f t="shared" si="29"/>
        <v>-1.5999979848866499</v>
      </c>
      <c r="L127" s="94">
        <f t="shared" si="30"/>
        <v>0</v>
      </c>
      <c r="M127" s="25">
        <f t="shared" si="31"/>
        <v>0</v>
      </c>
      <c r="N127" s="25">
        <f t="shared" si="32"/>
        <v>-382296</v>
      </c>
      <c r="O127" s="41">
        <f t="shared" si="33"/>
        <v>-1</v>
      </c>
    </row>
    <row r="128" spans="1:15" hidden="1" x14ac:dyDescent="0.3">
      <c r="A128" s="3"/>
      <c r="B128" s="4" t="s">
        <v>12</v>
      </c>
      <c r="C128" s="92" t="s">
        <v>16</v>
      </c>
      <c r="D128" s="93">
        <f>'[1]Rate Rider as per Decision'!C28</f>
        <v>-22</v>
      </c>
      <c r="E128" s="94">
        <f>'[1]Rate Rider as per Decision'!D28</f>
        <v>23.352085765842265</v>
      </c>
      <c r="F128" s="87">
        <f t="shared" si="25"/>
        <v>-0.94210000000000005</v>
      </c>
      <c r="G128" s="25">
        <f t="shared" si="26"/>
        <v>23.352085765842265</v>
      </c>
      <c r="H128" s="94">
        <f>'[2]kWh by Rate Class'!$C19</f>
        <v>12514.15</v>
      </c>
      <c r="I128" s="25">
        <f t="shared" si="27"/>
        <v>-12490.797914234157</v>
      </c>
      <c r="J128" s="26">
        <f t="shared" si="28"/>
        <v>11767.580715</v>
      </c>
      <c r="K128" s="41">
        <f t="shared" si="29"/>
        <v>-534.89003249999996</v>
      </c>
      <c r="L128" s="94">
        <f t="shared" si="30"/>
        <v>0</v>
      </c>
      <c r="M128" s="25">
        <f t="shared" si="31"/>
        <v>0</v>
      </c>
      <c r="N128" s="25">
        <f t="shared" si="32"/>
        <v>-12514.15</v>
      </c>
      <c r="O128" s="41">
        <f t="shared" si="33"/>
        <v>-1</v>
      </c>
    </row>
    <row r="129" spans="1:15" hidden="1" x14ac:dyDescent="0.3">
      <c r="A129" s="3"/>
      <c r="B129" s="4" t="s">
        <v>13</v>
      </c>
      <c r="C129" s="92" t="s">
        <v>16</v>
      </c>
      <c r="D129" s="93">
        <f>'[1]Rate Rider as per Decision'!C29</f>
        <v>-1060</v>
      </c>
      <c r="E129" s="94">
        <f>'[1]Rate Rider as per Decision'!D29</f>
        <v>1125.9825791374549</v>
      </c>
      <c r="F129" s="87">
        <f t="shared" si="25"/>
        <v>-0.94140000000000001</v>
      </c>
      <c r="G129" s="25">
        <f t="shared" si="26"/>
        <v>1125.9825791374549</v>
      </c>
      <c r="H129" s="94">
        <f>'[2]kWh by Rate Class'!$C20</f>
        <v>0</v>
      </c>
      <c r="I129" s="25">
        <f t="shared" si="27"/>
        <v>1125.9825791374549</v>
      </c>
      <c r="J129" s="26">
        <f t="shared" si="28"/>
        <v>-1060</v>
      </c>
      <c r="K129" s="41">
        <f t="shared" si="29"/>
        <v>1</v>
      </c>
      <c r="L129" s="94">
        <f t="shared" si="30"/>
        <v>0</v>
      </c>
      <c r="M129" s="25">
        <f t="shared" si="31"/>
        <v>0</v>
      </c>
      <c r="N129" s="25">
        <f t="shared" si="32"/>
        <v>0</v>
      </c>
      <c r="O129" s="41" t="str">
        <f t="shared" si="33"/>
        <v/>
      </c>
    </row>
    <row r="130" spans="1:15" hidden="1" x14ac:dyDescent="0.3">
      <c r="B130" s="4" t="s">
        <v>177</v>
      </c>
      <c r="C130" s="92" t="s">
        <v>0</v>
      </c>
      <c r="D130" s="93">
        <f>'[1]Rate Rider as per Decision'!C30</f>
        <v>0</v>
      </c>
      <c r="E130" s="94" t="str">
        <f>'[1]Rate Rider as per Decision'!D30</f>
        <v>0</v>
      </c>
      <c r="F130" s="87" t="str">
        <f t="shared" si="25"/>
        <v/>
      </c>
      <c r="G130" s="25" t="str">
        <f t="shared" si="26"/>
        <v>0</v>
      </c>
      <c r="H130" s="94">
        <f>'[2]kWh by Rate Class'!$C21</f>
        <v>69312</v>
      </c>
      <c r="I130" s="25">
        <f t="shared" si="27"/>
        <v>-69312</v>
      </c>
      <c r="J130" s="26" t="str">
        <f t="shared" si="28"/>
        <v/>
      </c>
      <c r="K130" s="41" t="str">
        <f t="shared" si="29"/>
        <v/>
      </c>
      <c r="L130" s="94">
        <f t="shared" si="30"/>
        <v>0</v>
      </c>
      <c r="M130" s="25">
        <f t="shared" si="31"/>
        <v>0</v>
      </c>
      <c r="N130" s="25">
        <f t="shared" si="32"/>
        <v>-69312</v>
      </c>
      <c r="O130" s="41">
        <f t="shared" si="33"/>
        <v>-1</v>
      </c>
    </row>
    <row r="131" spans="1:15" hidden="1" x14ac:dyDescent="0.3">
      <c r="B131" s="4"/>
      <c r="C131" s="92"/>
      <c r="D131" s="93"/>
      <c r="E131" s="94"/>
      <c r="F131" s="87" t="str">
        <f t="shared" si="25"/>
        <v/>
      </c>
      <c r="G131" s="25" t="str">
        <f t="shared" si="26"/>
        <v/>
      </c>
      <c r="H131" s="94"/>
      <c r="I131" s="25" t="str">
        <f t="shared" si="27"/>
        <v/>
      </c>
      <c r="J131" s="26" t="str">
        <f t="shared" si="28"/>
        <v/>
      </c>
      <c r="K131" s="41" t="str">
        <f t="shared" si="29"/>
        <v/>
      </c>
      <c r="L131" s="94"/>
      <c r="M131" s="25" t="str">
        <f t="shared" si="31"/>
        <v/>
      </c>
      <c r="N131" s="25" t="str">
        <f t="shared" si="32"/>
        <v/>
      </c>
      <c r="O131" s="41" t="str">
        <f t="shared" si="33"/>
        <v/>
      </c>
    </row>
    <row r="132" spans="1:15" hidden="1" x14ac:dyDescent="0.3">
      <c r="B132" s="4"/>
      <c r="C132" s="92"/>
      <c r="D132" s="93"/>
      <c r="E132" s="94"/>
      <c r="F132" s="87" t="str">
        <f t="shared" si="25"/>
        <v/>
      </c>
      <c r="G132" s="25" t="str">
        <f t="shared" si="26"/>
        <v/>
      </c>
      <c r="H132" s="94"/>
      <c r="I132" s="25" t="str">
        <f t="shared" si="27"/>
        <v/>
      </c>
      <c r="J132" s="26" t="str">
        <f t="shared" si="28"/>
        <v/>
      </c>
      <c r="K132" s="41" t="str">
        <f t="shared" si="29"/>
        <v/>
      </c>
      <c r="L132" s="94"/>
      <c r="M132" s="25" t="str">
        <f t="shared" si="31"/>
        <v/>
      </c>
      <c r="N132" s="25" t="str">
        <f t="shared" si="32"/>
        <v/>
      </c>
      <c r="O132" s="41" t="str">
        <f t="shared" si="33"/>
        <v/>
      </c>
    </row>
    <row r="133" spans="1:15" hidden="1" x14ac:dyDescent="0.3">
      <c r="B133" s="4"/>
      <c r="C133" s="92"/>
      <c r="D133" s="93"/>
      <c r="E133" s="94"/>
      <c r="F133" s="87" t="str">
        <f t="shared" si="25"/>
        <v/>
      </c>
      <c r="G133" s="25" t="str">
        <f t="shared" si="26"/>
        <v/>
      </c>
      <c r="H133" s="94"/>
      <c r="I133" s="25" t="str">
        <f t="shared" si="27"/>
        <v/>
      </c>
      <c r="J133" s="26" t="str">
        <f t="shared" si="28"/>
        <v/>
      </c>
      <c r="K133" s="41" t="str">
        <f t="shared" si="29"/>
        <v/>
      </c>
      <c r="L133" s="94"/>
      <c r="M133" s="25" t="str">
        <f t="shared" si="31"/>
        <v/>
      </c>
      <c r="N133" s="25" t="str">
        <f t="shared" si="32"/>
        <v/>
      </c>
      <c r="O133" s="41" t="str">
        <f t="shared" si="33"/>
        <v/>
      </c>
    </row>
    <row r="134" spans="1:15" hidden="1" x14ac:dyDescent="0.3">
      <c r="B134" s="4"/>
      <c r="C134" s="92"/>
      <c r="D134" s="93"/>
      <c r="E134" s="94"/>
      <c r="F134" s="87" t="str">
        <f t="shared" si="25"/>
        <v/>
      </c>
      <c r="G134" s="25" t="str">
        <f t="shared" si="26"/>
        <v/>
      </c>
      <c r="H134" s="94"/>
      <c r="I134" s="25" t="str">
        <f t="shared" si="27"/>
        <v/>
      </c>
      <c r="J134" s="26" t="str">
        <f t="shared" si="28"/>
        <v/>
      </c>
      <c r="K134" s="41" t="str">
        <f t="shared" si="29"/>
        <v/>
      </c>
      <c r="L134" s="94"/>
      <c r="M134" s="25" t="str">
        <f t="shared" si="31"/>
        <v/>
      </c>
      <c r="N134" s="25" t="str">
        <f t="shared" si="32"/>
        <v/>
      </c>
      <c r="O134" s="41" t="str">
        <f t="shared" si="33"/>
        <v/>
      </c>
    </row>
    <row r="135" spans="1:15" hidden="1" x14ac:dyDescent="0.3">
      <c r="B135" s="4"/>
      <c r="C135" s="92"/>
      <c r="D135" s="93"/>
      <c r="E135" s="94"/>
      <c r="F135" s="87" t="str">
        <f t="shared" si="25"/>
        <v/>
      </c>
      <c r="G135" s="25" t="str">
        <f t="shared" si="26"/>
        <v/>
      </c>
      <c r="H135" s="94"/>
      <c r="I135" s="25" t="str">
        <f t="shared" si="27"/>
        <v/>
      </c>
      <c r="J135" s="26" t="str">
        <f t="shared" si="28"/>
        <v/>
      </c>
      <c r="K135" s="41" t="str">
        <f t="shared" si="29"/>
        <v/>
      </c>
      <c r="L135" s="94"/>
      <c r="M135" s="25" t="str">
        <f t="shared" si="31"/>
        <v/>
      </c>
      <c r="N135" s="25" t="str">
        <f t="shared" si="32"/>
        <v/>
      </c>
      <c r="O135" s="41" t="str">
        <f t="shared" si="33"/>
        <v/>
      </c>
    </row>
    <row r="136" spans="1:15" hidden="1" x14ac:dyDescent="0.3">
      <c r="B136" s="4"/>
      <c r="C136" s="92"/>
      <c r="D136" s="93"/>
      <c r="E136" s="94"/>
      <c r="F136" s="87" t="str">
        <f t="shared" si="25"/>
        <v/>
      </c>
      <c r="G136" s="25" t="str">
        <f t="shared" si="26"/>
        <v/>
      </c>
      <c r="H136" s="94"/>
      <c r="I136" s="25" t="str">
        <f t="shared" si="27"/>
        <v/>
      </c>
      <c r="J136" s="26" t="str">
        <f t="shared" si="28"/>
        <v/>
      </c>
      <c r="K136" s="41" t="str">
        <f t="shared" si="29"/>
        <v/>
      </c>
      <c r="L136" s="94"/>
      <c r="M136" s="25" t="str">
        <f t="shared" si="31"/>
        <v/>
      </c>
      <c r="N136" s="25" t="str">
        <f t="shared" si="32"/>
        <v/>
      </c>
      <c r="O136" s="41" t="str">
        <f t="shared" si="33"/>
        <v/>
      </c>
    </row>
    <row r="137" spans="1:15" hidden="1" x14ac:dyDescent="0.3">
      <c r="B137" s="4"/>
      <c r="C137" s="92"/>
      <c r="D137" s="93"/>
      <c r="E137" s="94"/>
      <c r="F137" s="87" t="str">
        <f t="shared" si="25"/>
        <v/>
      </c>
      <c r="G137" s="25" t="str">
        <f t="shared" si="26"/>
        <v/>
      </c>
      <c r="H137" s="94"/>
      <c r="I137" s="25" t="str">
        <f t="shared" si="27"/>
        <v/>
      </c>
      <c r="J137" s="26" t="str">
        <f t="shared" si="28"/>
        <v/>
      </c>
      <c r="K137" s="41" t="str">
        <f t="shared" si="29"/>
        <v/>
      </c>
      <c r="L137" s="94"/>
      <c r="M137" s="25" t="str">
        <f t="shared" si="31"/>
        <v/>
      </c>
      <c r="N137" s="25" t="str">
        <f t="shared" si="32"/>
        <v/>
      </c>
      <c r="O137" s="41" t="str">
        <f t="shared" si="33"/>
        <v/>
      </c>
    </row>
    <row r="138" spans="1:15" hidden="1" x14ac:dyDescent="0.3">
      <c r="B138" s="4"/>
      <c r="C138" s="92"/>
      <c r="D138" s="93"/>
      <c r="E138" s="94"/>
      <c r="F138" s="87" t="str">
        <f t="shared" si="25"/>
        <v/>
      </c>
      <c r="G138" s="25" t="str">
        <f t="shared" si="26"/>
        <v/>
      </c>
      <c r="H138" s="94"/>
      <c r="I138" s="25" t="str">
        <f t="shared" si="27"/>
        <v/>
      </c>
      <c r="J138" s="26" t="str">
        <f t="shared" si="28"/>
        <v/>
      </c>
      <c r="K138" s="41" t="str">
        <f t="shared" si="29"/>
        <v/>
      </c>
      <c r="L138" s="94"/>
      <c r="M138" s="25" t="str">
        <f t="shared" si="31"/>
        <v/>
      </c>
      <c r="N138" s="25" t="str">
        <f t="shared" si="32"/>
        <v/>
      </c>
      <c r="O138" s="41" t="str">
        <f t="shared" si="33"/>
        <v/>
      </c>
    </row>
    <row r="139" spans="1:15" hidden="1" x14ac:dyDescent="0.3">
      <c r="B139" s="4"/>
      <c r="C139" s="92"/>
      <c r="D139" s="93"/>
      <c r="E139" s="94"/>
      <c r="F139" s="87" t="str">
        <f t="shared" si="25"/>
        <v/>
      </c>
      <c r="G139" s="25" t="str">
        <f t="shared" si="26"/>
        <v/>
      </c>
      <c r="H139" s="94"/>
      <c r="I139" s="25" t="str">
        <f t="shared" si="27"/>
        <v/>
      </c>
      <c r="J139" s="26" t="str">
        <f t="shared" si="28"/>
        <v/>
      </c>
      <c r="K139" s="41" t="str">
        <f t="shared" si="29"/>
        <v/>
      </c>
      <c r="L139" s="94"/>
      <c r="M139" s="25" t="str">
        <f t="shared" si="31"/>
        <v/>
      </c>
      <c r="N139" s="25" t="str">
        <f t="shared" si="32"/>
        <v/>
      </c>
      <c r="O139" s="41" t="str">
        <f t="shared" si="33"/>
        <v/>
      </c>
    </row>
    <row r="140" spans="1:15" hidden="1" x14ac:dyDescent="0.3">
      <c r="B140" s="4"/>
      <c r="C140" s="92"/>
      <c r="D140" s="93"/>
      <c r="E140" s="94"/>
      <c r="F140" s="87" t="str">
        <f t="shared" si="25"/>
        <v/>
      </c>
      <c r="G140" s="25" t="str">
        <f t="shared" si="26"/>
        <v/>
      </c>
      <c r="H140" s="94"/>
      <c r="I140" s="25" t="str">
        <f t="shared" si="27"/>
        <v/>
      </c>
      <c r="J140" s="26" t="str">
        <f t="shared" si="28"/>
        <v/>
      </c>
      <c r="K140" s="41" t="str">
        <f t="shared" si="29"/>
        <v/>
      </c>
      <c r="L140" s="94"/>
      <c r="M140" s="25" t="str">
        <f t="shared" si="31"/>
        <v/>
      </c>
      <c r="N140" s="25" t="str">
        <f t="shared" si="32"/>
        <v/>
      </c>
      <c r="O140" s="41" t="str">
        <f t="shared" si="33"/>
        <v/>
      </c>
    </row>
    <row r="141" spans="1:15" hidden="1" x14ac:dyDescent="0.3">
      <c r="B141" s="4"/>
      <c r="C141" s="92"/>
      <c r="D141" s="93"/>
      <c r="E141" s="94"/>
      <c r="F141" s="87" t="str">
        <f t="shared" si="25"/>
        <v/>
      </c>
      <c r="G141" s="25" t="str">
        <f t="shared" si="26"/>
        <v/>
      </c>
      <c r="H141" s="94"/>
      <c r="I141" s="25" t="str">
        <f t="shared" si="27"/>
        <v/>
      </c>
      <c r="J141" s="26" t="str">
        <f t="shared" si="28"/>
        <v/>
      </c>
      <c r="K141" s="41" t="str">
        <f t="shared" si="29"/>
        <v/>
      </c>
      <c r="L141" s="94"/>
      <c r="M141" s="25" t="str">
        <f t="shared" si="31"/>
        <v/>
      </c>
      <c r="N141" s="25" t="str">
        <f t="shared" si="32"/>
        <v/>
      </c>
      <c r="O141" s="41" t="str">
        <f t="shared" si="33"/>
        <v/>
      </c>
    </row>
    <row r="142" spans="1:15" hidden="1" x14ac:dyDescent="0.3">
      <c r="B142" s="4"/>
      <c r="C142" s="92"/>
      <c r="D142" s="93"/>
      <c r="E142" s="94"/>
      <c r="F142" s="87" t="str">
        <f t="shared" si="25"/>
        <v/>
      </c>
      <c r="G142" s="25" t="str">
        <f t="shared" si="26"/>
        <v/>
      </c>
      <c r="H142" s="94"/>
      <c r="I142" s="25" t="str">
        <f t="shared" si="27"/>
        <v/>
      </c>
      <c r="J142" s="26" t="str">
        <f t="shared" si="28"/>
        <v/>
      </c>
      <c r="K142" s="41" t="str">
        <f t="shared" si="29"/>
        <v/>
      </c>
      <c r="L142" s="94"/>
      <c r="M142" s="25" t="str">
        <f t="shared" si="31"/>
        <v/>
      </c>
      <c r="N142" s="25" t="str">
        <f t="shared" si="32"/>
        <v/>
      </c>
      <c r="O142" s="41" t="str">
        <f t="shared" si="33"/>
        <v/>
      </c>
    </row>
    <row r="143" spans="1:15" hidden="1" x14ac:dyDescent="0.3">
      <c r="B143" s="4"/>
      <c r="C143" s="92"/>
      <c r="D143" s="93"/>
      <c r="E143" s="94"/>
      <c r="F143" s="87" t="str">
        <f t="shared" si="25"/>
        <v/>
      </c>
      <c r="G143" s="25" t="str">
        <f t="shared" si="26"/>
        <v/>
      </c>
      <c r="H143" s="94"/>
      <c r="I143" s="25" t="str">
        <f t="shared" si="27"/>
        <v/>
      </c>
      <c r="J143" s="26" t="str">
        <f t="shared" si="28"/>
        <v/>
      </c>
      <c r="K143" s="41" t="str">
        <f t="shared" si="29"/>
        <v/>
      </c>
      <c r="L143" s="94"/>
      <c r="M143" s="25" t="str">
        <f t="shared" si="31"/>
        <v/>
      </c>
      <c r="N143" s="25" t="str">
        <f t="shared" si="32"/>
        <v/>
      </c>
      <c r="O143" s="41" t="str">
        <f t="shared" si="33"/>
        <v/>
      </c>
    </row>
    <row r="144" spans="1:15" hidden="1" x14ac:dyDescent="0.3">
      <c r="B144" s="22" t="s">
        <v>18</v>
      </c>
      <c r="C144" s="22"/>
      <c r="D144" s="28">
        <f>IFERROR(SUM(D124:D143),"")</f>
        <v>-106133</v>
      </c>
      <c r="E144" s="44"/>
      <c r="F144" s="88"/>
      <c r="G144" s="22"/>
      <c r="H144" s="38"/>
      <c r="I144" s="22"/>
      <c r="J144" s="29">
        <f>SUM(J124:J143)</f>
        <v>6448821.2819539094</v>
      </c>
      <c r="K144" s="43">
        <f>IFERROR(J144/D144,"")</f>
        <v>-60.76169788806412</v>
      </c>
      <c r="L144" s="22"/>
      <c r="M144" s="22"/>
      <c r="N144" s="43"/>
      <c r="O144" s="43"/>
    </row>
    <row r="145" spans="1:15" hidden="1" x14ac:dyDescent="0.3">
      <c r="B145" s="74"/>
      <c r="C145" s="74"/>
      <c r="D145" s="74"/>
      <c r="E145" s="74"/>
      <c r="F145" s="74"/>
      <c r="G145" s="75"/>
      <c r="H145" s="74"/>
      <c r="K145" s="73"/>
      <c r="O145" s="72"/>
    </row>
    <row r="146" spans="1:15" ht="92.25" hidden="1" customHeight="1" x14ac:dyDescent="0.3">
      <c r="B146" s="110" t="s">
        <v>294</v>
      </c>
      <c r="C146" s="110"/>
      <c r="D146" s="110"/>
      <c r="E146" s="110"/>
      <c r="F146" s="110"/>
      <c r="G146" s="110"/>
      <c r="H146" s="110"/>
      <c r="K146" s="73"/>
      <c r="O146" s="72"/>
    </row>
    <row r="147" spans="1:15" x14ac:dyDescent="0.3">
      <c r="B147" s="74"/>
      <c r="C147" s="74"/>
      <c r="D147" s="74"/>
      <c r="E147" s="74"/>
      <c r="F147" s="74"/>
      <c r="G147" s="75"/>
      <c r="H147" s="74"/>
      <c r="K147" s="73"/>
      <c r="O147" s="72"/>
    </row>
    <row r="148" spans="1:15" x14ac:dyDescent="0.3">
      <c r="A148" s="79"/>
      <c r="B148" s="95" t="s">
        <v>299</v>
      </c>
      <c r="C148" s="74"/>
      <c r="D148" s="74"/>
      <c r="E148" s="74"/>
      <c r="F148" s="74"/>
      <c r="G148" s="75"/>
      <c r="H148" s="74"/>
      <c r="K148" s="73"/>
      <c r="O148" s="72"/>
    </row>
    <row r="149" spans="1:15" x14ac:dyDescent="0.3">
      <c r="A149" s="3"/>
      <c r="B149" s="76" t="s">
        <v>22</v>
      </c>
      <c r="C149" s="91">
        <v>11</v>
      </c>
      <c r="D149" s="3"/>
      <c r="E149" s="3"/>
      <c r="F149" s="3"/>
    </row>
    <row r="150" spans="1:15" x14ac:dyDescent="0.3">
      <c r="A150" s="3"/>
      <c r="B150" s="76"/>
      <c r="C150" s="76"/>
      <c r="D150" s="3"/>
      <c r="E150" s="3"/>
      <c r="F150" s="3"/>
    </row>
    <row r="151" spans="1:15" x14ac:dyDescent="0.3">
      <c r="B151" s="7" t="s">
        <v>43</v>
      </c>
      <c r="C151" s="6"/>
      <c r="D151" s="6"/>
      <c r="E151" s="6"/>
      <c r="F151" s="6"/>
      <c r="I151" s="15"/>
      <c r="J151" s="15"/>
      <c r="K151" s="15"/>
      <c r="L151" s="15"/>
      <c r="M151" s="15"/>
      <c r="N151" s="15"/>
      <c r="O151" s="15"/>
    </row>
    <row r="152" spans="1:15" ht="42" x14ac:dyDescent="0.3">
      <c r="A152" s="3"/>
      <c r="B152" s="19" t="s">
        <v>5</v>
      </c>
      <c r="C152" s="19" t="s">
        <v>14</v>
      </c>
      <c r="D152" s="23" t="s">
        <v>21</v>
      </c>
      <c r="E152" s="20" t="s">
        <v>20</v>
      </c>
      <c r="F152" s="21" t="s">
        <v>19</v>
      </c>
      <c r="G152" s="21" t="s">
        <v>293</v>
      </c>
      <c r="H152" s="21" t="s">
        <v>45</v>
      </c>
      <c r="I152" s="21" t="s">
        <v>32</v>
      </c>
      <c r="J152" s="21" t="s">
        <v>278</v>
      </c>
      <c r="K152" s="21" t="s">
        <v>279</v>
      </c>
      <c r="L152" s="21" t="s">
        <v>269</v>
      </c>
      <c r="M152" s="21" t="s">
        <v>295</v>
      </c>
      <c r="N152" s="21" t="s">
        <v>276</v>
      </c>
      <c r="O152" s="21" t="s">
        <v>28</v>
      </c>
    </row>
    <row r="153" spans="1:15" x14ac:dyDescent="0.3">
      <c r="A153" s="3"/>
      <c r="B153" s="4" t="s">
        <v>6</v>
      </c>
      <c r="C153" s="92" t="s">
        <v>0</v>
      </c>
      <c r="D153" s="93">
        <v>-92171</v>
      </c>
      <c r="E153" s="94">
        <v>3922170</v>
      </c>
      <c r="F153" s="87">
        <f>IFERROR(ROUND(D153/E153,4),"")</f>
        <v>-2.35E-2</v>
      </c>
      <c r="G153" s="25">
        <f>IF(E153="","",E153)</f>
        <v>3922170</v>
      </c>
      <c r="H153" s="94">
        <v>2763752</v>
      </c>
      <c r="I153" s="25">
        <f>IFERROR(G153-H153,"")</f>
        <v>1158418</v>
      </c>
      <c r="J153" s="26">
        <f>IFERROR(F153*I153,"")</f>
        <v>-27222.823</v>
      </c>
      <c r="K153" s="41">
        <f>IFERROR(J153/D153,"")</f>
        <v>0.29535128185654924</v>
      </c>
      <c r="L153" s="94">
        <v>1611133.68</v>
      </c>
      <c r="M153" s="25">
        <f>IF(L153="","",L153)</f>
        <v>1611133.68</v>
      </c>
      <c r="N153" s="25">
        <f>IFERROR(M153-H153,"")</f>
        <v>-1152618.32</v>
      </c>
      <c r="O153" s="41">
        <f>IFERROR(N153/H153,"")</f>
        <v>-0.41704838929107968</v>
      </c>
    </row>
    <row r="154" spans="1:15" x14ac:dyDescent="0.3">
      <c r="A154" s="3"/>
      <c r="B154" s="4" t="s">
        <v>171</v>
      </c>
      <c r="C154" s="92" t="s">
        <v>16</v>
      </c>
      <c r="D154" s="93">
        <v>-19016</v>
      </c>
      <c r="E154" s="94">
        <v>809191</v>
      </c>
      <c r="F154" s="87">
        <f t="shared" ref="F154:F172" si="34">IFERROR(ROUND(D154/E154,4),"")</f>
        <v>-2.35E-2</v>
      </c>
      <c r="G154" s="25">
        <f t="shared" ref="G154:G172" si="35">IF(E154="","",E154)</f>
        <v>809191</v>
      </c>
      <c r="H154" s="94">
        <v>570196</v>
      </c>
      <c r="I154" s="25">
        <f t="shared" ref="I154:I172" si="36">IFERROR(G154-H154,"")</f>
        <v>238995</v>
      </c>
      <c r="J154" s="26">
        <f t="shared" ref="J154:J172" si="37">IFERROR(F154*I154,"")</f>
        <v>-5616.3824999999997</v>
      </c>
      <c r="K154" s="41">
        <f t="shared" ref="K154:K172" si="38">IFERROR(J154/D154,"")</f>
        <v>0.29535036285233485</v>
      </c>
      <c r="L154" s="94">
        <v>3419606.64</v>
      </c>
      <c r="M154" s="25">
        <f t="shared" ref="M154:M172" si="39">IF(L154="","",L154)</f>
        <v>3419606.64</v>
      </c>
      <c r="N154" s="25">
        <f t="shared" ref="N154:N172" si="40">IFERROR(M154-H154,"")</f>
        <v>2849410.64</v>
      </c>
      <c r="O154" s="41">
        <f t="shared" ref="O154:O172" si="41">IFERROR(N154/H154,"")</f>
        <v>4.9972476832527768</v>
      </c>
    </row>
    <row r="155" spans="1:15" x14ac:dyDescent="0.3">
      <c r="A155" s="3"/>
      <c r="B155" s="4" t="s">
        <v>188</v>
      </c>
      <c r="C155" s="92" t="s">
        <v>16</v>
      </c>
      <c r="D155" s="93">
        <v>-114518</v>
      </c>
      <c r="E155" s="94">
        <v>11704</v>
      </c>
      <c r="F155" s="87">
        <f t="shared" si="34"/>
        <v>-9.7844999999999995</v>
      </c>
      <c r="G155" s="25">
        <f t="shared" si="35"/>
        <v>11704</v>
      </c>
      <c r="H155" s="94">
        <v>8247</v>
      </c>
      <c r="I155" s="25">
        <f t="shared" si="36"/>
        <v>3457</v>
      </c>
      <c r="J155" s="26">
        <f t="shared" si="37"/>
        <v>-33825.016499999998</v>
      </c>
      <c r="K155" s="41">
        <f t="shared" si="38"/>
        <v>0.29536855778130949</v>
      </c>
      <c r="L155" s="94">
        <v>58457.440000000002</v>
      </c>
      <c r="M155" s="25">
        <f t="shared" si="39"/>
        <v>58457.440000000002</v>
      </c>
      <c r="N155" s="25">
        <f t="shared" si="40"/>
        <v>50210.44</v>
      </c>
      <c r="O155" s="41">
        <f t="shared" si="41"/>
        <v>6.0883278768036861</v>
      </c>
    </row>
    <row r="156" spans="1:15" x14ac:dyDescent="0.3">
      <c r="A156" s="3"/>
      <c r="B156" s="4" t="s">
        <v>11</v>
      </c>
      <c r="C156" s="92" t="s">
        <v>0</v>
      </c>
      <c r="D156" s="93"/>
      <c r="E156" s="94"/>
      <c r="F156" s="87" t="str">
        <f t="shared" si="34"/>
        <v/>
      </c>
      <c r="G156" s="25" t="str">
        <f t="shared" si="35"/>
        <v/>
      </c>
      <c r="H156" s="94"/>
      <c r="I156" s="25" t="str">
        <f t="shared" si="36"/>
        <v/>
      </c>
      <c r="J156" s="26" t="str">
        <f t="shared" si="37"/>
        <v/>
      </c>
      <c r="K156" s="41" t="str">
        <f t="shared" si="38"/>
        <v/>
      </c>
      <c r="L156" s="94"/>
      <c r="M156" s="25" t="str">
        <f t="shared" si="39"/>
        <v/>
      </c>
      <c r="N156" s="25" t="str">
        <f t="shared" si="40"/>
        <v/>
      </c>
      <c r="O156" s="41" t="str">
        <f t="shared" si="41"/>
        <v/>
      </c>
    </row>
    <row r="157" spans="1:15" x14ac:dyDescent="0.3">
      <c r="A157" s="3"/>
      <c r="B157" s="4" t="s">
        <v>12</v>
      </c>
      <c r="C157" s="92" t="s">
        <v>16</v>
      </c>
      <c r="D157" s="93"/>
      <c r="E157" s="94"/>
      <c r="F157" s="87" t="str">
        <f t="shared" si="34"/>
        <v/>
      </c>
      <c r="G157" s="25" t="str">
        <f t="shared" si="35"/>
        <v/>
      </c>
      <c r="H157" s="94"/>
      <c r="I157" s="25" t="str">
        <f t="shared" si="36"/>
        <v/>
      </c>
      <c r="J157" s="26" t="str">
        <f t="shared" si="37"/>
        <v/>
      </c>
      <c r="K157" s="41" t="str">
        <f t="shared" si="38"/>
        <v/>
      </c>
      <c r="L157" s="94"/>
      <c r="M157" s="25" t="str">
        <f t="shared" si="39"/>
        <v/>
      </c>
      <c r="N157" s="25" t="str">
        <f t="shared" si="40"/>
        <v/>
      </c>
      <c r="O157" s="41" t="str">
        <f t="shared" si="41"/>
        <v/>
      </c>
    </row>
    <row r="158" spans="1:15" x14ac:dyDescent="0.3">
      <c r="A158" s="3"/>
      <c r="B158" s="4" t="s">
        <v>13</v>
      </c>
      <c r="C158" s="92" t="s">
        <v>16</v>
      </c>
      <c r="D158" s="93"/>
      <c r="E158" s="94"/>
      <c r="F158" s="87" t="str">
        <f t="shared" si="34"/>
        <v/>
      </c>
      <c r="G158" s="25" t="str">
        <f t="shared" si="35"/>
        <v/>
      </c>
      <c r="H158" s="94"/>
      <c r="I158" s="25" t="str">
        <f t="shared" si="36"/>
        <v/>
      </c>
      <c r="J158" s="26" t="str">
        <f t="shared" si="37"/>
        <v/>
      </c>
      <c r="K158" s="41" t="str">
        <f t="shared" si="38"/>
        <v/>
      </c>
      <c r="L158" s="94"/>
      <c r="M158" s="25" t="str">
        <f t="shared" si="39"/>
        <v/>
      </c>
      <c r="N158" s="25" t="str">
        <f t="shared" si="40"/>
        <v/>
      </c>
      <c r="O158" s="41" t="str">
        <f t="shared" si="41"/>
        <v/>
      </c>
    </row>
    <row r="159" spans="1:15" x14ac:dyDescent="0.3">
      <c r="B159" s="4" t="s">
        <v>177</v>
      </c>
      <c r="C159" s="92" t="s">
        <v>0</v>
      </c>
      <c r="D159" s="93"/>
      <c r="E159" s="94"/>
      <c r="F159" s="87" t="str">
        <f t="shared" si="34"/>
        <v/>
      </c>
      <c r="G159" s="25" t="str">
        <f t="shared" si="35"/>
        <v/>
      </c>
      <c r="H159" s="94"/>
      <c r="I159" s="25" t="str">
        <f t="shared" si="36"/>
        <v/>
      </c>
      <c r="J159" s="26" t="str">
        <f t="shared" si="37"/>
        <v/>
      </c>
      <c r="K159" s="41" t="str">
        <f t="shared" si="38"/>
        <v/>
      </c>
      <c r="L159" s="94"/>
      <c r="M159" s="25" t="str">
        <f t="shared" si="39"/>
        <v/>
      </c>
      <c r="N159" s="25" t="str">
        <f t="shared" si="40"/>
        <v/>
      </c>
      <c r="O159" s="41" t="str">
        <f t="shared" si="41"/>
        <v/>
      </c>
    </row>
    <row r="160" spans="1:15" hidden="1" x14ac:dyDescent="0.3">
      <c r="B160" s="4"/>
      <c r="C160" s="92"/>
      <c r="D160" s="93"/>
      <c r="E160" s="94"/>
      <c r="F160" s="87" t="str">
        <f t="shared" si="34"/>
        <v/>
      </c>
      <c r="G160" s="25" t="str">
        <f t="shared" si="35"/>
        <v/>
      </c>
      <c r="H160" s="94"/>
      <c r="I160" s="25" t="str">
        <f t="shared" si="36"/>
        <v/>
      </c>
      <c r="J160" s="26" t="str">
        <f t="shared" si="37"/>
        <v/>
      </c>
      <c r="K160" s="41" t="str">
        <f t="shared" si="38"/>
        <v/>
      </c>
      <c r="L160" s="94"/>
      <c r="M160" s="25" t="str">
        <f t="shared" si="39"/>
        <v/>
      </c>
      <c r="N160" s="25" t="str">
        <f t="shared" si="40"/>
        <v/>
      </c>
      <c r="O160" s="41" t="str">
        <f t="shared" si="41"/>
        <v/>
      </c>
    </row>
    <row r="161" spans="2:15" hidden="1" x14ac:dyDescent="0.3">
      <c r="B161" s="4"/>
      <c r="C161" s="92"/>
      <c r="D161" s="93"/>
      <c r="E161" s="94"/>
      <c r="F161" s="87" t="str">
        <f t="shared" si="34"/>
        <v/>
      </c>
      <c r="G161" s="25" t="str">
        <f t="shared" si="35"/>
        <v/>
      </c>
      <c r="H161" s="94"/>
      <c r="I161" s="25" t="str">
        <f t="shared" si="36"/>
        <v/>
      </c>
      <c r="J161" s="26" t="str">
        <f t="shared" si="37"/>
        <v/>
      </c>
      <c r="K161" s="41" t="str">
        <f t="shared" si="38"/>
        <v/>
      </c>
      <c r="L161" s="94"/>
      <c r="M161" s="25" t="str">
        <f t="shared" si="39"/>
        <v/>
      </c>
      <c r="N161" s="25" t="str">
        <f t="shared" si="40"/>
        <v/>
      </c>
      <c r="O161" s="41" t="str">
        <f t="shared" si="41"/>
        <v/>
      </c>
    </row>
    <row r="162" spans="2:15" hidden="1" x14ac:dyDescent="0.3">
      <c r="B162" s="4"/>
      <c r="C162" s="92"/>
      <c r="D162" s="93"/>
      <c r="E162" s="94"/>
      <c r="F162" s="87" t="str">
        <f t="shared" si="34"/>
        <v/>
      </c>
      <c r="G162" s="25" t="str">
        <f t="shared" si="35"/>
        <v/>
      </c>
      <c r="H162" s="94"/>
      <c r="I162" s="25" t="str">
        <f t="shared" si="36"/>
        <v/>
      </c>
      <c r="J162" s="26" t="str">
        <f t="shared" si="37"/>
        <v/>
      </c>
      <c r="K162" s="41" t="str">
        <f t="shared" si="38"/>
        <v/>
      </c>
      <c r="L162" s="94"/>
      <c r="M162" s="25" t="str">
        <f t="shared" si="39"/>
        <v/>
      </c>
      <c r="N162" s="25" t="str">
        <f t="shared" si="40"/>
        <v/>
      </c>
      <c r="O162" s="41" t="str">
        <f t="shared" si="41"/>
        <v/>
      </c>
    </row>
    <row r="163" spans="2:15" hidden="1" x14ac:dyDescent="0.3">
      <c r="B163" s="4"/>
      <c r="C163" s="92"/>
      <c r="D163" s="93"/>
      <c r="E163" s="94"/>
      <c r="F163" s="87" t="str">
        <f t="shared" si="34"/>
        <v/>
      </c>
      <c r="G163" s="25" t="str">
        <f t="shared" si="35"/>
        <v/>
      </c>
      <c r="H163" s="94"/>
      <c r="I163" s="25" t="str">
        <f t="shared" si="36"/>
        <v/>
      </c>
      <c r="J163" s="26" t="str">
        <f t="shared" si="37"/>
        <v/>
      </c>
      <c r="K163" s="41" t="str">
        <f t="shared" si="38"/>
        <v/>
      </c>
      <c r="L163" s="94"/>
      <c r="M163" s="25" t="str">
        <f t="shared" si="39"/>
        <v/>
      </c>
      <c r="N163" s="25" t="str">
        <f t="shared" si="40"/>
        <v/>
      </c>
      <c r="O163" s="41" t="str">
        <f t="shared" si="41"/>
        <v/>
      </c>
    </row>
    <row r="164" spans="2:15" hidden="1" x14ac:dyDescent="0.3">
      <c r="B164" s="4"/>
      <c r="C164" s="92"/>
      <c r="D164" s="93"/>
      <c r="E164" s="94"/>
      <c r="F164" s="87" t="str">
        <f t="shared" si="34"/>
        <v/>
      </c>
      <c r="G164" s="25" t="str">
        <f t="shared" si="35"/>
        <v/>
      </c>
      <c r="H164" s="94"/>
      <c r="I164" s="25" t="str">
        <f t="shared" si="36"/>
        <v/>
      </c>
      <c r="J164" s="26" t="str">
        <f t="shared" si="37"/>
        <v/>
      </c>
      <c r="K164" s="41" t="str">
        <f t="shared" si="38"/>
        <v/>
      </c>
      <c r="L164" s="94"/>
      <c r="M164" s="25" t="str">
        <f t="shared" si="39"/>
        <v/>
      </c>
      <c r="N164" s="25" t="str">
        <f t="shared" si="40"/>
        <v/>
      </c>
      <c r="O164" s="41" t="str">
        <f t="shared" si="41"/>
        <v/>
      </c>
    </row>
    <row r="165" spans="2:15" hidden="1" x14ac:dyDescent="0.3">
      <c r="B165" s="4"/>
      <c r="C165" s="92"/>
      <c r="D165" s="93"/>
      <c r="E165" s="94"/>
      <c r="F165" s="87" t="str">
        <f t="shared" si="34"/>
        <v/>
      </c>
      <c r="G165" s="25" t="str">
        <f t="shared" si="35"/>
        <v/>
      </c>
      <c r="H165" s="94"/>
      <c r="I165" s="25" t="str">
        <f t="shared" si="36"/>
        <v/>
      </c>
      <c r="J165" s="26" t="str">
        <f t="shared" si="37"/>
        <v/>
      </c>
      <c r="K165" s="41" t="str">
        <f t="shared" si="38"/>
        <v/>
      </c>
      <c r="L165" s="94"/>
      <c r="M165" s="25" t="str">
        <f t="shared" si="39"/>
        <v/>
      </c>
      <c r="N165" s="25" t="str">
        <f t="shared" si="40"/>
        <v/>
      </c>
      <c r="O165" s="41" t="str">
        <f t="shared" si="41"/>
        <v/>
      </c>
    </row>
    <row r="166" spans="2:15" hidden="1" x14ac:dyDescent="0.3">
      <c r="B166" s="4"/>
      <c r="C166" s="92"/>
      <c r="D166" s="93"/>
      <c r="E166" s="94"/>
      <c r="F166" s="87" t="str">
        <f t="shared" si="34"/>
        <v/>
      </c>
      <c r="G166" s="25" t="str">
        <f t="shared" si="35"/>
        <v/>
      </c>
      <c r="H166" s="94"/>
      <c r="I166" s="25" t="str">
        <f t="shared" si="36"/>
        <v/>
      </c>
      <c r="J166" s="26" t="str">
        <f t="shared" si="37"/>
        <v/>
      </c>
      <c r="K166" s="41" t="str">
        <f t="shared" si="38"/>
        <v/>
      </c>
      <c r="L166" s="94"/>
      <c r="M166" s="25" t="str">
        <f t="shared" si="39"/>
        <v/>
      </c>
      <c r="N166" s="25" t="str">
        <f t="shared" si="40"/>
        <v/>
      </c>
      <c r="O166" s="41" t="str">
        <f t="shared" si="41"/>
        <v/>
      </c>
    </row>
    <row r="167" spans="2:15" hidden="1" x14ac:dyDescent="0.3">
      <c r="B167" s="4"/>
      <c r="C167" s="92"/>
      <c r="D167" s="93"/>
      <c r="E167" s="94"/>
      <c r="F167" s="87" t="str">
        <f t="shared" si="34"/>
        <v/>
      </c>
      <c r="G167" s="25" t="str">
        <f t="shared" si="35"/>
        <v/>
      </c>
      <c r="H167" s="94"/>
      <c r="I167" s="25" t="str">
        <f t="shared" si="36"/>
        <v/>
      </c>
      <c r="J167" s="26" t="str">
        <f t="shared" si="37"/>
        <v/>
      </c>
      <c r="K167" s="41" t="str">
        <f t="shared" si="38"/>
        <v/>
      </c>
      <c r="L167" s="94"/>
      <c r="M167" s="25" t="str">
        <f t="shared" si="39"/>
        <v/>
      </c>
      <c r="N167" s="25" t="str">
        <f t="shared" si="40"/>
        <v/>
      </c>
      <c r="O167" s="41" t="str">
        <f t="shared" si="41"/>
        <v/>
      </c>
    </row>
    <row r="168" spans="2:15" hidden="1" x14ac:dyDescent="0.3">
      <c r="B168" s="4"/>
      <c r="C168" s="92"/>
      <c r="D168" s="93"/>
      <c r="E168" s="94"/>
      <c r="F168" s="87" t="str">
        <f t="shared" si="34"/>
        <v/>
      </c>
      <c r="G168" s="25" t="str">
        <f t="shared" si="35"/>
        <v/>
      </c>
      <c r="H168" s="94"/>
      <c r="I168" s="25" t="str">
        <f t="shared" si="36"/>
        <v/>
      </c>
      <c r="J168" s="26" t="str">
        <f t="shared" si="37"/>
        <v/>
      </c>
      <c r="K168" s="41" t="str">
        <f t="shared" si="38"/>
        <v/>
      </c>
      <c r="L168" s="94"/>
      <c r="M168" s="25" t="str">
        <f t="shared" si="39"/>
        <v/>
      </c>
      <c r="N168" s="25" t="str">
        <f t="shared" si="40"/>
        <v/>
      </c>
      <c r="O168" s="41" t="str">
        <f t="shared" si="41"/>
        <v/>
      </c>
    </row>
    <row r="169" spans="2:15" hidden="1" x14ac:dyDescent="0.3">
      <c r="B169" s="4"/>
      <c r="C169" s="92"/>
      <c r="D169" s="93"/>
      <c r="E169" s="94"/>
      <c r="F169" s="87" t="str">
        <f t="shared" si="34"/>
        <v/>
      </c>
      <c r="G169" s="25" t="str">
        <f t="shared" si="35"/>
        <v/>
      </c>
      <c r="H169" s="94"/>
      <c r="I169" s="25" t="str">
        <f t="shared" si="36"/>
        <v/>
      </c>
      <c r="J169" s="26" t="str">
        <f t="shared" si="37"/>
        <v/>
      </c>
      <c r="K169" s="41" t="str">
        <f t="shared" si="38"/>
        <v/>
      </c>
      <c r="L169" s="94"/>
      <c r="M169" s="25" t="str">
        <f t="shared" si="39"/>
        <v/>
      </c>
      <c r="N169" s="25" t="str">
        <f t="shared" si="40"/>
        <v/>
      </c>
      <c r="O169" s="41" t="str">
        <f t="shared" si="41"/>
        <v/>
      </c>
    </row>
    <row r="170" spans="2:15" hidden="1" x14ac:dyDescent="0.3">
      <c r="B170" s="4"/>
      <c r="C170" s="92"/>
      <c r="D170" s="93"/>
      <c r="E170" s="94"/>
      <c r="F170" s="87" t="str">
        <f t="shared" si="34"/>
        <v/>
      </c>
      <c r="G170" s="25" t="str">
        <f t="shared" si="35"/>
        <v/>
      </c>
      <c r="H170" s="94"/>
      <c r="I170" s="25" t="str">
        <f t="shared" si="36"/>
        <v/>
      </c>
      <c r="J170" s="26" t="str">
        <f t="shared" si="37"/>
        <v/>
      </c>
      <c r="K170" s="41" t="str">
        <f t="shared" si="38"/>
        <v/>
      </c>
      <c r="L170" s="94"/>
      <c r="M170" s="25" t="str">
        <f t="shared" si="39"/>
        <v/>
      </c>
      <c r="N170" s="25" t="str">
        <f t="shared" si="40"/>
        <v/>
      </c>
      <c r="O170" s="41" t="str">
        <f t="shared" si="41"/>
        <v/>
      </c>
    </row>
    <row r="171" spans="2:15" hidden="1" x14ac:dyDescent="0.3">
      <c r="B171" s="4"/>
      <c r="C171" s="92"/>
      <c r="D171" s="93"/>
      <c r="E171" s="94"/>
      <c r="F171" s="87" t="str">
        <f t="shared" si="34"/>
        <v/>
      </c>
      <c r="G171" s="25" t="str">
        <f t="shared" si="35"/>
        <v/>
      </c>
      <c r="H171" s="94"/>
      <c r="I171" s="25" t="str">
        <f t="shared" si="36"/>
        <v/>
      </c>
      <c r="J171" s="26" t="str">
        <f t="shared" si="37"/>
        <v/>
      </c>
      <c r="K171" s="41" t="str">
        <f t="shared" si="38"/>
        <v/>
      </c>
      <c r="L171" s="94"/>
      <c r="M171" s="25" t="str">
        <f t="shared" si="39"/>
        <v/>
      </c>
      <c r="N171" s="25" t="str">
        <f t="shared" si="40"/>
        <v/>
      </c>
      <c r="O171" s="41" t="str">
        <f t="shared" si="41"/>
        <v/>
      </c>
    </row>
    <row r="172" spans="2:15" hidden="1" x14ac:dyDescent="0.3">
      <c r="B172" s="4"/>
      <c r="C172" s="92"/>
      <c r="D172" s="93"/>
      <c r="E172" s="94"/>
      <c r="F172" s="87" t="str">
        <f t="shared" si="34"/>
        <v/>
      </c>
      <c r="G172" s="25" t="str">
        <f t="shared" si="35"/>
        <v/>
      </c>
      <c r="H172" s="94"/>
      <c r="I172" s="25" t="str">
        <f t="shared" si="36"/>
        <v/>
      </c>
      <c r="J172" s="26" t="str">
        <f t="shared" si="37"/>
        <v/>
      </c>
      <c r="K172" s="41" t="str">
        <f t="shared" si="38"/>
        <v/>
      </c>
      <c r="L172" s="94"/>
      <c r="M172" s="25" t="str">
        <f t="shared" si="39"/>
        <v/>
      </c>
      <c r="N172" s="25" t="str">
        <f t="shared" si="40"/>
        <v/>
      </c>
      <c r="O172" s="41" t="str">
        <f t="shared" si="41"/>
        <v/>
      </c>
    </row>
    <row r="173" spans="2:15" x14ac:dyDescent="0.3">
      <c r="B173" s="22" t="s">
        <v>18</v>
      </c>
      <c r="C173" s="22"/>
      <c r="D173" s="28">
        <f>IFERROR(SUM(D153:D161),"")</f>
        <v>-225705</v>
      </c>
      <c r="E173" s="44"/>
      <c r="F173" s="88"/>
      <c r="G173" s="22"/>
      <c r="H173" s="38"/>
      <c r="I173" s="22"/>
      <c r="J173" s="29">
        <f>SUM(J153:J161)</f>
        <v>-66664.221999999994</v>
      </c>
      <c r="K173" s="43">
        <f>IFERROR(J173/D173,"")</f>
        <v>0.29535996987217827</v>
      </c>
      <c r="L173" s="22"/>
      <c r="M173" s="22"/>
      <c r="N173" s="43"/>
      <c r="O173" s="43"/>
    </row>
    <row r="174" spans="2:15" x14ac:dyDescent="0.3">
      <c r="B174" s="74"/>
      <c r="C174" s="74"/>
      <c r="D174" s="74"/>
      <c r="E174" s="74"/>
      <c r="F174" s="74"/>
      <c r="G174" s="75"/>
      <c r="H174" s="74"/>
      <c r="K174" s="73"/>
      <c r="O174" s="72"/>
    </row>
    <row r="175" spans="2:15" ht="85.5" customHeight="1" x14ac:dyDescent="0.3">
      <c r="B175" s="110" t="s">
        <v>294</v>
      </c>
      <c r="C175" s="110"/>
      <c r="D175" s="110"/>
      <c r="E175" s="110"/>
      <c r="F175" s="110"/>
      <c r="G175" s="110"/>
      <c r="H175" s="110"/>
      <c r="K175" s="73"/>
      <c r="O175" s="72"/>
    </row>
    <row r="176" spans="2:15" x14ac:dyDescent="0.3">
      <c r="B176" s="74"/>
      <c r="C176" s="74"/>
      <c r="D176" s="74"/>
      <c r="E176" s="74"/>
      <c r="F176" s="74"/>
      <c r="G176" s="75"/>
      <c r="H176" s="74"/>
      <c r="K176" s="73"/>
      <c r="O176" s="72"/>
    </row>
    <row r="177" spans="1:15" hidden="1" x14ac:dyDescent="0.3">
      <c r="A177" s="79"/>
      <c r="B177" s="95" t="s">
        <v>296</v>
      </c>
      <c r="C177" s="74"/>
      <c r="D177" s="74"/>
      <c r="E177" s="74"/>
      <c r="F177" s="74"/>
      <c r="G177" s="75"/>
      <c r="H177" s="74"/>
      <c r="K177" s="73"/>
      <c r="O177" s="72"/>
    </row>
    <row r="178" spans="1:15" hidden="1" x14ac:dyDescent="0.3">
      <c r="A178" s="3"/>
      <c r="B178" s="76" t="s">
        <v>22</v>
      </c>
      <c r="C178" s="91">
        <v>11</v>
      </c>
      <c r="D178" s="3"/>
      <c r="E178" s="3"/>
      <c r="F178" s="3"/>
    </row>
    <row r="179" spans="1:15" hidden="1" x14ac:dyDescent="0.3">
      <c r="A179" s="3"/>
      <c r="B179" s="76"/>
      <c r="C179" s="76"/>
      <c r="D179" s="3"/>
      <c r="E179" s="3"/>
      <c r="F179" s="3"/>
    </row>
    <row r="180" spans="1:15" hidden="1" x14ac:dyDescent="0.3">
      <c r="B180" s="7" t="s">
        <v>43</v>
      </c>
      <c r="C180" s="6"/>
      <c r="D180" s="6"/>
      <c r="E180" s="6"/>
      <c r="F180" s="6"/>
      <c r="I180" s="15"/>
      <c r="J180" s="15"/>
      <c r="K180" s="15"/>
      <c r="L180" s="15"/>
      <c r="M180" s="15"/>
      <c r="N180" s="15"/>
      <c r="O180" s="15"/>
    </row>
    <row r="181" spans="1:15" ht="42" hidden="1" x14ac:dyDescent="0.3">
      <c r="A181" s="3"/>
      <c r="B181" s="19" t="s">
        <v>5</v>
      </c>
      <c r="C181" s="19" t="s">
        <v>14</v>
      </c>
      <c r="D181" s="23" t="s">
        <v>21</v>
      </c>
      <c r="E181" s="20" t="s">
        <v>20</v>
      </c>
      <c r="F181" s="21" t="s">
        <v>19</v>
      </c>
      <c r="G181" s="21" t="s">
        <v>293</v>
      </c>
      <c r="H181" s="21" t="s">
        <v>45</v>
      </c>
      <c r="I181" s="21" t="s">
        <v>32</v>
      </c>
      <c r="J181" s="21" t="s">
        <v>278</v>
      </c>
      <c r="K181" s="21" t="s">
        <v>279</v>
      </c>
      <c r="L181" s="21" t="s">
        <v>269</v>
      </c>
      <c r="M181" s="21" t="s">
        <v>295</v>
      </c>
      <c r="N181" s="21" t="s">
        <v>276</v>
      </c>
      <c r="O181" s="21" t="s">
        <v>28</v>
      </c>
    </row>
    <row r="182" spans="1:15" hidden="1" x14ac:dyDescent="0.3">
      <c r="A182" s="3"/>
      <c r="B182" s="4" t="s">
        <v>6</v>
      </c>
      <c r="C182" s="92" t="s">
        <v>0</v>
      </c>
      <c r="D182" s="93">
        <f>'[1]Rate Rider as per Decision'!C60</f>
        <v>-241566</v>
      </c>
      <c r="E182" s="94">
        <f>'[1]Rate Rider as per Decision'!D60</f>
        <v>56178139.534883723</v>
      </c>
      <c r="F182" s="87">
        <f>IFERROR(ROUND(D182/E182,4),"")</f>
        <v>-4.3E-3</v>
      </c>
      <c r="G182" s="25">
        <f>IF(E182="","",E182)</f>
        <v>56178139.534883723</v>
      </c>
      <c r="H182" s="94">
        <f>'[2]kWh by Rate Class'!$B15</f>
        <v>254391661.52690116</v>
      </c>
      <c r="I182" s="25">
        <f>IFERROR(G182-H182,"")</f>
        <v>-198213521.99201745</v>
      </c>
      <c r="J182" s="26">
        <f>IFERROR(F182*I182,"")</f>
        <v>852318.14456567506</v>
      </c>
      <c r="K182" s="41">
        <f>IFERROR(J182/D182,"")</f>
        <v>-3.5283034225250036</v>
      </c>
      <c r="L182" s="94">
        <f>L153</f>
        <v>1611133.68</v>
      </c>
      <c r="M182" s="25">
        <f>IF(L182="","",L182)</f>
        <v>1611133.68</v>
      </c>
      <c r="N182" s="25">
        <f>IFERROR(M182-H182,"")</f>
        <v>-252780527.84690115</v>
      </c>
      <c r="O182" s="41">
        <f>IFERROR(N182/H182,"")</f>
        <v>-0.99366671977245746</v>
      </c>
    </row>
    <row r="183" spans="1:15" hidden="1" x14ac:dyDescent="0.3">
      <c r="A183" s="3"/>
      <c r="B183" s="4" t="s">
        <v>171</v>
      </c>
      <c r="C183" s="92" t="s">
        <v>16</v>
      </c>
      <c r="D183" s="93">
        <f>'[1]Rate Rider as per Decision'!C61</f>
        <v>-87369</v>
      </c>
      <c r="E183" s="94">
        <f>'[1]Rate Rider as per Decision'!D61</f>
        <v>20318372.093023255</v>
      </c>
      <c r="F183" s="87">
        <f t="shared" ref="F183:F201" si="42">IFERROR(ROUND(D183/E183,4),"")</f>
        <v>-4.3E-3</v>
      </c>
      <c r="G183" s="25">
        <f t="shared" ref="G183:G201" si="43">IF(E183="","",E183)</f>
        <v>20318372.093023255</v>
      </c>
      <c r="H183" s="94">
        <f>'[2]kWh by Rate Class'!$B16</f>
        <v>93622073.042573765</v>
      </c>
      <c r="I183" s="25">
        <f t="shared" ref="I183:I201" si="44">IFERROR(G183-H183,"")</f>
        <v>-73303700.949550509</v>
      </c>
      <c r="J183" s="26">
        <f t="shared" ref="J183:J201" si="45">IFERROR(F183*I183,"")</f>
        <v>315205.91408306721</v>
      </c>
      <c r="K183" s="41">
        <f t="shared" ref="K183:K201" si="46">IFERROR(J183/D183,"")</f>
        <v>-3.607754627877934</v>
      </c>
      <c r="L183" s="94">
        <f t="shared" ref="L183:L188" si="47">L154</f>
        <v>3419606.64</v>
      </c>
      <c r="M183" s="25">
        <f t="shared" ref="M183:M201" si="48">IF(L183="","",L183)</f>
        <v>3419606.64</v>
      </c>
      <c r="N183" s="25">
        <f t="shared" ref="N183:N201" si="49">IFERROR(M183-H183,"")</f>
        <v>-90202466.402573764</v>
      </c>
      <c r="O183" s="41">
        <f t="shared" ref="O183:O201" si="50">IFERROR(N183/H183,"")</f>
        <v>-0.96347435461672626</v>
      </c>
    </row>
    <row r="184" spans="1:15" hidden="1" x14ac:dyDescent="0.3">
      <c r="A184" s="3"/>
      <c r="B184" s="4" t="s">
        <v>188</v>
      </c>
      <c r="C184" s="92" t="s">
        <v>16</v>
      </c>
      <c r="D184" s="93">
        <f>'[1]Rate Rider as per Decision'!C62</f>
        <v>-298622</v>
      </c>
      <c r="E184" s="94">
        <f>'[1]Rate Rider as per Decision'!D62</f>
        <v>171947.94725629067</v>
      </c>
      <c r="F184" s="87">
        <f t="shared" si="42"/>
        <v>-1.7366999999999999</v>
      </c>
      <c r="G184" s="25">
        <f t="shared" si="43"/>
        <v>171947.94725629067</v>
      </c>
      <c r="H184" s="94">
        <f>'[2]kWh by Rate Class'!$B17</f>
        <v>287641156.11105949</v>
      </c>
      <c r="I184" s="25">
        <f t="shared" si="44"/>
        <v>-287469208.16380322</v>
      </c>
      <c r="J184" s="26">
        <f t="shared" si="45"/>
        <v>499247773.81807703</v>
      </c>
      <c r="K184" s="41">
        <f t="shared" si="46"/>
        <v>-1671.8385578359164</v>
      </c>
      <c r="L184" s="94">
        <f t="shared" si="47"/>
        <v>58457.440000000002</v>
      </c>
      <c r="M184" s="25">
        <f t="shared" si="48"/>
        <v>58457.440000000002</v>
      </c>
      <c r="N184" s="25">
        <f t="shared" si="49"/>
        <v>-287582698.67105949</v>
      </c>
      <c r="O184" s="41">
        <f t="shared" si="50"/>
        <v>-0.99979676955554497</v>
      </c>
    </row>
    <row r="185" spans="1:15" hidden="1" x14ac:dyDescent="0.3">
      <c r="A185" s="3"/>
      <c r="B185" s="4" t="s">
        <v>11</v>
      </c>
      <c r="C185" s="92" t="s">
        <v>0</v>
      </c>
      <c r="D185" s="93">
        <f>'[1]Rate Rider as per Decision'!C63</f>
        <v>-208</v>
      </c>
      <c r="E185" s="94">
        <f>'[1]Rate Rider as per Decision'!D63</f>
        <v>48372.093023255817</v>
      </c>
      <c r="F185" s="87">
        <f t="shared" si="42"/>
        <v>-4.3E-3</v>
      </c>
      <c r="G185" s="25">
        <f t="shared" si="43"/>
        <v>48372.093023255817</v>
      </c>
      <c r="H185" s="94">
        <f>'[2]kWh by Rate Class'!$B18</f>
        <v>190884</v>
      </c>
      <c r="I185" s="25">
        <f t="shared" si="44"/>
        <v>-142511.90697674418</v>
      </c>
      <c r="J185" s="26">
        <f t="shared" si="45"/>
        <v>612.80119999999999</v>
      </c>
      <c r="K185" s="41">
        <f t="shared" si="46"/>
        <v>-2.9461596153846155</v>
      </c>
      <c r="L185" s="94">
        <f t="shared" si="47"/>
        <v>0</v>
      </c>
      <c r="M185" s="25">
        <f t="shared" si="48"/>
        <v>0</v>
      </c>
      <c r="N185" s="25">
        <f t="shared" si="49"/>
        <v>-190884</v>
      </c>
      <c r="O185" s="41">
        <f t="shared" si="50"/>
        <v>-1</v>
      </c>
    </row>
    <row r="186" spans="1:15" hidden="1" x14ac:dyDescent="0.3">
      <c r="A186" s="3"/>
      <c r="B186" s="4" t="s">
        <v>12</v>
      </c>
      <c r="C186" s="92" t="s">
        <v>16</v>
      </c>
      <c r="D186" s="93">
        <f>'[1]Rate Rider as per Decision'!C64</f>
        <v>-295</v>
      </c>
      <c r="E186" s="94">
        <f>'[1]Rate Rider as per Decision'!D64</f>
        <v>212.13864518912698</v>
      </c>
      <c r="F186" s="87">
        <f t="shared" si="42"/>
        <v>-1.3906000000000001</v>
      </c>
      <c r="G186" s="25">
        <f t="shared" si="43"/>
        <v>212.13864518912698</v>
      </c>
      <c r="H186" s="94">
        <f>'[2]kWh by Rate Class'!$B19</f>
        <v>295821.51</v>
      </c>
      <c r="I186" s="25">
        <f t="shared" si="44"/>
        <v>-295609.37135481089</v>
      </c>
      <c r="J186" s="26">
        <f t="shared" si="45"/>
        <v>411074.39180600003</v>
      </c>
      <c r="K186" s="41">
        <f t="shared" si="46"/>
        <v>-1393.4725145966102</v>
      </c>
      <c r="L186" s="94">
        <f t="shared" si="47"/>
        <v>0</v>
      </c>
      <c r="M186" s="25">
        <f t="shared" si="48"/>
        <v>0</v>
      </c>
      <c r="N186" s="25">
        <f t="shared" si="49"/>
        <v>-295821.51</v>
      </c>
      <c r="O186" s="41">
        <f t="shared" si="50"/>
        <v>-1</v>
      </c>
    </row>
    <row r="187" spans="1:15" hidden="1" x14ac:dyDescent="0.3">
      <c r="A187" s="3"/>
      <c r="B187" s="4" t="s">
        <v>13</v>
      </c>
      <c r="C187" s="92" t="s">
        <v>16</v>
      </c>
      <c r="D187" s="93">
        <f>'[1]Rate Rider as per Decision'!C65</f>
        <v>-4715</v>
      </c>
      <c r="E187" s="94">
        <f>'[1]Rate Rider as per Decision'!D65</f>
        <v>3114.0611584439603</v>
      </c>
      <c r="F187" s="87">
        <f t="shared" si="42"/>
        <v>-1.5141</v>
      </c>
      <c r="G187" s="25">
        <f t="shared" si="43"/>
        <v>3114.0611584439603</v>
      </c>
      <c r="H187" s="94">
        <f>'[2]kWh by Rate Class'!$B20</f>
        <v>5609859.4709677408</v>
      </c>
      <c r="I187" s="25">
        <f t="shared" si="44"/>
        <v>-5606745.409809297</v>
      </c>
      <c r="J187" s="26">
        <f t="shared" si="45"/>
        <v>8489173.2249922566</v>
      </c>
      <c r="K187" s="41">
        <f t="shared" si="46"/>
        <v>-1800.4609172836176</v>
      </c>
      <c r="L187" s="94">
        <f t="shared" si="47"/>
        <v>0</v>
      </c>
      <c r="M187" s="25">
        <f t="shared" si="48"/>
        <v>0</v>
      </c>
      <c r="N187" s="25">
        <f t="shared" si="49"/>
        <v>-5609859.4709677408</v>
      </c>
      <c r="O187" s="41">
        <f t="shared" si="50"/>
        <v>-1</v>
      </c>
    </row>
    <row r="188" spans="1:15" hidden="1" x14ac:dyDescent="0.3">
      <c r="B188" s="4" t="s">
        <v>177</v>
      </c>
      <c r="C188" s="92" t="s">
        <v>0</v>
      </c>
      <c r="D188" s="93">
        <f>'[1]Rate Rider as per Decision'!C66</f>
        <v>0</v>
      </c>
      <c r="E188" s="94" t="str">
        <f>'[1]Rate Rider as per Decision'!D66</f>
        <v>0</v>
      </c>
      <c r="F188" s="87" t="str">
        <f t="shared" si="42"/>
        <v/>
      </c>
      <c r="G188" s="25" t="str">
        <f t="shared" si="43"/>
        <v>0</v>
      </c>
      <c r="H188" s="94">
        <f>'[2]kWh by Rate Class'!$B21</f>
        <v>526747</v>
      </c>
      <c r="I188" s="25">
        <f t="shared" si="44"/>
        <v>-526747</v>
      </c>
      <c r="J188" s="26" t="str">
        <f t="shared" si="45"/>
        <v/>
      </c>
      <c r="K188" s="41" t="str">
        <f t="shared" si="46"/>
        <v/>
      </c>
      <c r="L188" s="94">
        <f t="shared" si="47"/>
        <v>0</v>
      </c>
      <c r="M188" s="25">
        <f t="shared" si="48"/>
        <v>0</v>
      </c>
      <c r="N188" s="25">
        <f t="shared" si="49"/>
        <v>-526747</v>
      </c>
      <c r="O188" s="41">
        <f t="shared" si="50"/>
        <v>-1</v>
      </c>
    </row>
    <row r="189" spans="1:15" hidden="1" x14ac:dyDescent="0.3">
      <c r="B189" s="4"/>
      <c r="C189" s="92"/>
      <c r="D189" s="93"/>
      <c r="E189" s="94"/>
      <c r="F189" s="87" t="str">
        <f t="shared" si="42"/>
        <v/>
      </c>
      <c r="G189" s="25" t="str">
        <f t="shared" si="43"/>
        <v/>
      </c>
      <c r="H189" s="94"/>
      <c r="I189" s="25" t="str">
        <f t="shared" si="44"/>
        <v/>
      </c>
      <c r="J189" s="26" t="str">
        <f t="shared" si="45"/>
        <v/>
      </c>
      <c r="K189" s="41" t="str">
        <f t="shared" si="46"/>
        <v/>
      </c>
      <c r="L189" s="94"/>
      <c r="M189" s="25" t="str">
        <f t="shared" si="48"/>
        <v/>
      </c>
      <c r="N189" s="25" t="str">
        <f t="shared" si="49"/>
        <v/>
      </c>
      <c r="O189" s="41" t="str">
        <f t="shared" si="50"/>
        <v/>
      </c>
    </row>
    <row r="190" spans="1:15" hidden="1" x14ac:dyDescent="0.3">
      <c r="B190" s="4"/>
      <c r="C190" s="92"/>
      <c r="D190" s="93"/>
      <c r="E190" s="94"/>
      <c r="F190" s="87" t="str">
        <f t="shared" si="42"/>
        <v/>
      </c>
      <c r="G190" s="25" t="str">
        <f t="shared" si="43"/>
        <v/>
      </c>
      <c r="H190" s="94"/>
      <c r="I190" s="25" t="str">
        <f t="shared" si="44"/>
        <v/>
      </c>
      <c r="J190" s="26" t="str">
        <f t="shared" si="45"/>
        <v/>
      </c>
      <c r="K190" s="41" t="str">
        <f t="shared" si="46"/>
        <v/>
      </c>
      <c r="L190" s="94"/>
      <c r="M190" s="25" t="str">
        <f t="shared" si="48"/>
        <v/>
      </c>
      <c r="N190" s="25" t="str">
        <f t="shared" si="49"/>
        <v/>
      </c>
      <c r="O190" s="41" t="str">
        <f t="shared" si="50"/>
        <v/>
      </c>
    </row>
    <row r="191" spans="1:15" hidden="1" x14ac:dyDescent="0.3">
      <c r="B191" s="4"/>
      <c r="C191" s="92"/>
      <c r="D191" s="93"/>
      <c r="E191" s="94"/>
      <c r="F191" s="87" t="str">
        <f t="shared" si="42"/>
        <v/>
      </c>
      <c r="G191" s="25" t="str">
        <f t="shared" si="43"/>
        <v/>
      </c>
      <c r="H191" s="94"/>
      <c r="I191" s="25" t="str">
        <f t="shared" si="44"/>
        <v/>
      </c>
      <c r="J191" s="26" t="str">
        <f t="shared" si="45"/>
        <v/>
      </c>
      <c r="K191" s="41" t="str">
        <f t="shared" si="46"/>
        <v/>
      </c>
      <c r="L191" s="94"/>
      <c r="M191" s="25" t="str">
        <f t="shared" si="48"/>
        <v/>
      </c>
      <c r="N191" s="25" t="str">
        <f t="shared" si="49"/>
        <v/>
      </c>
      <c r="O191" s="41" t="str">
        <f t="shared" si="50"/>
        <v/>
      </c>
    </row>
    <row r="192" spans="1:15" hidden="1" x14ac:dyDescent="0.3">
      <c r="B192" s="4"/>
      <c r="C192" s="92"/>
      <c r="D192" s="93"/>
      <c r="E192" s="94"/>
      <c r="F192" s="87" t="str">
        <f t="shared" si="42"/>
        <v/>
      </c>
      <c r="G192" s="25" t="str">
        <f t="shared" si="43"/>
        <v/>
      </c>
      <c r="H192" s="94"/>
      <c r="I192" s="25" t="str">
        <f t="shared" si="44"/>
        <v/>
      </c>
      <c r="J192" s="26" t="str">
        <f t="shared" si="45"/>
        <v/>
      </c>
      <c r="K192" s="41" t="str">
        <f t="shared" si="46"/>
        <v/>
      </c>
      <c r="L192" s="94"/>
      <c r="M192" s="25" t="str">
        <f t="shared" si="48"/>
        <v/>
      </c>
      <c r="N192" s="25" t="str">
        <f t="shared" si="49"/>
        <v/>
      </c>
      <c r="O192" s="41" t="str">
        <f t="shared" si="50"/>
        <v/>
      </c>
    </row>
    <row r="193" spans="1:15" hidden="1" x14ac:dyDescent="0.3">
      <c r="B193" s="4"/>
      <c r="C193" s="92"/>
      <c r="D193" s="93"/>
      <c r="E193" s="94"/>
      <c r="F193" s="87" t="str">
        <f t="shared" si="42"/>
        <v/>
      </c>
      <c r="G193" s="25" t="str">
        <f t="shared" si="43"/>
        <v/>
      </c>
      <c r="H193" s="94"/>
      <c r="I193" s="25" t="str">
        <f t="shared" si="44"/>
        <v/>
      </c>
      <c r="J193" s="26" t="str">
        <f t="shared" si="45"/>
        <v/>
      </c>
      <c r="K193" s="41" t="str">
        <f t="shared" si="46"/>
        <v/>
      </c>
      <c r="L193" s="94"/>
      <c r="M193" s="25" t="str">
        <f t="shared" si="48"/>
        <v/>
      </c>
      <c r="N193" s="25" t="str">
        <f t="shared" si="49"/>
        <v/>
      </c>
      <c r="O193" s="41" t="str">
        <f t="shared" si="50"/>
        <v/>
      </c>
    </row>
    <row r="194" spans="1:15" hidden="1" x14ac:dyDescent="0.3">
      <c r="B194" s="4"/>
      <c r="C194" s="92"/>
      <c r="D194" s="93"/>
      <c r="E194" s="94"/>
      <c r="F194" s="87" t="str">
        <f t="shared" si="42"/>
        <v/>
      </c>
      <c r="G194" s="25" t="str">
        <f t="shared" si="43"/>
        <v/>
      </c>
      <c r="H194" s="94"/>
      <c r="I194" s="25" t="str">
        <f t="shared" si="44"/>
        <v/>
      </c>
      <c r="J194" s="26" t="str">
        <f t="shared" si="45"/>
        <v/>
      </c>
      <c r="K194" s="41" t="str">
        <f t="shared" si="46"/>
        <v/>
      </c>
      <c r="L194" s="94"/>
      <c r="M194" s="25" t="str">
        <f t="shared" si="48"/>
        <v/>
      </c>
      <c r="N194" s="25" t="str">
        <f t="shared" si="49"/>
        <v/>
      </c>
      <c r="O194" s="41" t="str">
        <f t="shared" si="50"/>
        <v/>
      </c>
    </row>
    <row r="195" spans="1:15" hidden="1" x14ac:dyDescent="0.3">
      <c r="B195" s="4"/>
      <c r="C195" s="92"/>
      <c r="D195" s="93"/>
      <c r="E195" s="94"/>
      <c r="F195" s="87" t="str">
        <f t="shared" si="42"/>
        <v/>
      </c>
      <c r="G195" s="25" t="str">
        <f t="shared" si="43"/>
        <v/>
      </c>
      <c r="H195" s="94"/>
      <c r="I195" s="25" t="str">
        <f t="shared" si="44"/>
        <v/>
      </c>
      <c r="J195" s="26" t="str">
        <f t="shared" si="45"/>
        <v/>
      </c>
      <c r="K195" s="41" t="str">
        <f t="shared" si="46"/>
        <v/>
      </c>
      <c r="L195" s="94"/>
      <c r="M195" s="25" t="str">
        <f t="shared" si="48"/>
        <v/>
      </c>
      <c r="N195" s="25" t="str">
        <f t="shared" si="49"/>
        <v/>
      </c>
      <c r="O195" s="41" t="str">
        <f t="shared" si="50"/>
        <v/>
      </c>
    </row>
    <row r="196" spans="1:15" hidden="1" x14ac:dyDescent="0.3">
      <c r="B196" s="4"/>
      <c r="C196" s="92"/>
      <c r="D196" s="93"/>
      <c r="E196" s="94"/>
      <c r="F196" s="87" t="str">
        <f t="shared" si="42"/>
        <v/>
      </c>
      <c r="G196" s="25" t="str">
        <f t="shared" si="43"/>
        <v/>
      </c>
      <c r="H196" s="94"/>
      <c r="I196" s="25" t="str">
        <f t="shared" si="44"/>
        <v/>
      </c>
      <c r="J196" s="26" t="str">
        <f t="shared" si="45"/>
        <v/>
      </c>
      <c r="K196" s="41" t="str">
        <f t="shared" si="46"/>
        <v/>
      </c>
      <c r="L196" s="94"/>
      <c r="M196" s="25" t="str">
        <f t="shared" si="48"/>
        <v/>
      </c>
      <c r="N196" s="25" t="str">
        <f t="shared" si="49"/>
        <v/>
      </c>
      <c r="O196" s="41" t="str">
        <f t="shared" si="50"/>
        <v/>
      </c>
    </row>
    <row r="197" spans="1:15" hidden="1" x14ac:dyDescent="0.3">
      <c r="B197" s="4"/>
      <c r="C197" s="92"/>
      <c r="D197" s="93"/>
      <c r="E197" s="94"/>
      <c r="F197" s="87" t="str">
        <f t="shared" si="42"/>
        <v/>
      </c>
      <c r="G197" s="25" t="str">
        <f t="shared" si="43"/>
        <v/>
      </c>
      <c r="H197" s="94"/>
      <c r="I197" s="25" t="str">
        <f t="shared" si="44"/>
        <v/>
      </c>
      <c r="J197" s="26" t="str">
        <f t="shared" si="45"/>
        <v/>
      </c>
      <c r="K197" s="41" t="str">
        <f t="shared" si="46"/>
        <v/>
      </c>
      <c r="L197" s="94"/>
      <c r="M197" s="25" t="str">
        <f t="shared" si="48"/>
        <v/>
      </c>
      <c r="N197" s="25" t="str">
        <f t="shared" si="49"/>
        <v/>
      </c>
      <c r="O197" s="41" t="str">
        <f t="shared" si="50"/>
        <v/>
      </c>
    </row>
    <row r="198" spans="1:15" hidden="1" x14ac:dyDescent="0.3">
      <c r="B198" s="4"/>
      <c r="C198" s="92"/>
      <c r="D198" s="93"/>
      <c r="E198" s="94"/>
      <c r="F198" s="87" t="str">
        <f t="shared" si="42"/>
        <v/>
      </c>
      <c r="G198" s="25" t="str">
        <f t="shared" si="43"/>
        <v/>
      </c>
      <c r="H198" s="94"/>
      <c r="I198" s="25" t="str">
        <f t="shared" si="44"/>
        <v/>
      </c>
      <c r="J198" s="26" t="str">
        <f t="shared" si="45"/>
        <v/>
      </c>
      <c r="K198" s="41" t="str">
        <f t="shared" si="46"/>
        <v/>
      </c>
      <c r="L198" s="94"/>
      <c r="M198" s="25" t="str">
        <f t="shared" si="48"/>
        <v/>
      </c>
      <c r="N198" s="25" t="str">
        <f t="shared" si="49"/>
        <v/>
      </c>
      <c r="O198" s="41" t="str">
        <f t="shared" si="50"/>
        <v/>
      </c>
    </row>
    <row r="199" spans="1:15" hidden="1" x14ac:dyDescent="0.3">
      <c r="B199" s="4"/>
      <c r="C199" s="92"/>
      <c r="D199" s="93"/>
      <c r="E199" s="94"/>
      <c r="F199" s="87" t="str">
        <f t="shared" si="42"/>
        <v/>
      </c>
      <c r="G199" s="25" t="str">
        <f t="shared" si="43"/>
        <v/>
      </c>
      <c r="H199" s="94"/>
      <c r="I199" s="25" t="str">
        <f t="shared" si="44"/>
        <v/>
      </c>
      <c r="J199" s="26" t="str">
        <f t="shared" si="45"/>
        <v/>
      </c>
      <c r="K199" s="41" t="str">
        <f t="shared" si="46"/>
        <v/>
      </c>
      <c r="L199" s="94"/>
      <c r="M199" s="25" t="str">
        <f t="shared" si="48"/>
        <v/>
      </c>
      <c r="N199" s="25" t="str">
        <f t="shared" si="49"/>
        <v/>
      </c>
      <c r="O199" s="41" t="str">
        <f t="shared" si="50"/>
        <v/>
      </c>
    </row>
    <row r="200" spans="1:15" hidden="1" x14ac:dyDescent="0.3">
      <c r="B200" s="4"/>
      <c r="C200" s="92"/>
      <c r="D200" s="93"/>
      <c r="E200" s="94"/>
      <c r="F200" s="87" t="str">
        <f t="shared" si="42"/>
        <v/>
      </c>
      <c r="G200" s="25" t="str">
        <f t="shared" si="43"/>
        <v/>
      </c>
      <c r="H200" s="94"/>
      <c r="I200" s="25" t="str">
        <f t="shared" si="44"/>
        <v/>
      </c>
      <c r="J200" s="26" t="str">
        <f t="shared" si="45"/>
        <v/>
      </c>
      <c r="K200" s="41" t="str">
        <f t="shared" si="46"/>
        <v/>
      </c>
      <c r="L200" s="94"/>
      <c r="M200" s="25" t="str">
        <f t="shared" si="48"/>
        <v/>
      </c>
      <c r="N200" s="25" t="str">
        <f t="shared" si="49"/>
        <v/>
      </c>
      <c r="O200" s="41" t="str">
        <f t="shared" si="50"/>
        <v/>
      </c>
    </row>
    <row r="201" spans="1:15" hidden="1" x14ac:dyDescent="0.3">
      <c r="B201" s="4"/>
      <c r="C201" s="92"/>
      <c r="D201" s="93"/>
      <c r="E201" s="94"/>
      <c r="F201" s="87" t="str">
        <f t="shared" si="42"/>
        <v/>
      </c>
      <c r="G201" s="25" t="str">
        <f t="shared" si="43"/>
        <v/>
      </c>
      <c r="H201" s="94"/>
      <c r="I201" s="25" t="str">
        <f t="shared" si="44"/>
        <v/>
      </c>
      <c r="J201" s="26" t="str">
        <f t="shared" si="45"/>
        <v/>
      </c>
      <c r="K201" s="41" t="str">
        <f t="shared" si="46"/>
        <v/>
      </c>
      <c r="L201" s="94"/>
      <c r="M201" s="25" t="str">
        <f t="shared" si="48"/>
        <v/>
      </c>
      <c r="N201" s="25" t="str">
        <f t="shared" si="49"/>
        <v/>
      </c>
      <c r="O201" s="41" t="str">
        <f t="shared" si="50"/>
        <v/>
      </c>
    </row>
    <row r="202" spans="1:15" hidden="1" x14ac:dyDescent="0.3">
      <c r="B202" s="22" t="s">
        <v>18</v>
      </c>
      <c r="C202" s="22"/>
      <c r="D202" s="28">
        <f>IFERROR(SUM(D182:D201),"")</f>
        <v>-632775</v>
      </c>
      <c r="E202" s="44"/>
      <c r="F202" s="88"/>
      <c r="G202" s="22"/>
      <c r="H202" s="38"/>
      <c r="I202" s="22"/>
      <c r="J202" s="29">
        <f>SUM(J182:J201)</f>
        <v>509316158.29472405</v>
      </c>
      <c r="K202" s="43">
        <f>IFERROR(J202/D202,"")</f>
        <v>-804.89298454383322</v>
      </c>
      <c r="L202" s="22"/>
      <c r="M202" s="22"/>
      <c r="N202" s="43"/>
      <c r="O202" s="43"/>
    </row>
    <row r="203" spans="1:15" hidden="1" x14ac:dyDescent="0.3">
      <c r="B203" s="74"/>
      <c r="C203" s="74"/>
      <c r="D203" s="74"/>
      <c r="E203" s="74"/>
      <c r="F203" s="74"/>
      <c r="G203" s="75"/>
      <c r="H203" s="74"/>
      <c r="K203" s="73"/>
      <c r="O203" s="72"/>
    </row>
    <row r="204" spans="1:15" ht="86.25" hidden="1" customHeight="1" x14ac:dyDescent="0.3">
      <c r="B204" s="110" t="s">
        <v>294</v>
      </c>
      <c r="C204" s="110"/>
      <c r="D204" s="110"/>
      <c r="E204" s="110"/>
      <c r="F204" s="110"/>
      <c r="G204" s="110"/>
      <c r="H204" s="110"/>
      <c r="K204" s="73"/>
      <c r="O204" s="72"/>
    </row>
    <row r="205" spans="1:15" x14ac:dyDescent="0.3">
      <c r="B205" s="74"/>
      <c r="C205" s="74"/>
      <c r="D205" s="74"/>
      <c r="E205" s="74"/>
      <c r="F205" s="74"/>
      <c r="G205" s="75"/>
      <c r="H205" s="74"/>
      <c r="K205" s="73"/>
      <c r="O205" s="72"/>
    </row>
    <row r="206" spans="1:15" x14ac:dyDescent="0.3">
      <c r="A206" s="79"/>
      <c r="B206" s="95" t="s">
        <v>300</v>
      </c>
      <c r="C206" s="74"/>
      <c r="D206" s="74"/>
      <c r="E206" s="74"/>
      <c r="F206" s="74"/>
      <c r="G206" s="75"/>
      <c r="H206" s="74"/>
      <c r="K206" s="73"/>
      <c r="O206" s="72"/>
    </row>
    <row r="207" spans="1:15" x14ac:dyDescent="0.3">
      <c r="A207" s="3"/>
      <c r="B207" s="76" t="s">
        <v>22</v>
      </c>
      <c r="C207" s="91">
        <v>11</v>
      </c>
      <c r="D207" s="3"/>
      <c r="E207" s="3"/>
      <c r="F207" s="3"/>
    </row>
    <row r="208" spans="1:15" x14ac:dyDescent="0.3">
      <c r="A208" s="3"/>
      <c r="B208" s="76"/>
      <c r="C208" s="76"/>
      <c r="D208" s="3"/>
      <c r="E208" s="3"/>
      <c r="F208" s="3"/>
    </row>
    <row r="209" spans="1:15" x14ac:dyDescent="0.3">
      <c r="B209" s="7" t="s">
        <v>43</v>
      </c>
      <c r="C209" s="6"/>
      <c r="D209" s="6"/>
      <c r="E209" s="6"/>
      <c r="F209" s="6"/>
      <c r="I209" s="15"/>
      <c r="J209" s="15"/>
      <c r="K209" s="15"/>
      <c r="L209" s="15"/>
      <c r="M209" s="15"/>
      <c r="N209" s="15"/>
      <c r="O209" s="15"/>
    </row>
    <row r="210" spans="1:15" ht="42" x14ac:dyDescent="0.3">
      <c r="A210" s="3"/>
      <c r="B210" s="19" t="s">
        <v>5</v>
      </c>
      <c r="C210" s="19" t="s">
        <v>14</v>
      </c>
      <c r="D210" s="23" t="s">
        <v>21</v>
      </c>
      <c r="E210" s="20" t="s">
        <v>20</v>
      </c>
      <c r="F210" s="21" t="s">
        <v>19</v>
      </c>
      <c r="G210" s="21" t="s">
        <v>293</v>
      </c>
      <c r="H210" s="21" t="s">
        <v>45</v>
      </c>
      <c r="I210" s="21" t="s">
        <v>32</v>
      </c>
      <c r="J210" s="21" t="s">
        <v>278</v>
      </c>
      <c r="K210" s="21" t="s">
        <v>279</v>
      </c>
      <c r="L210" s="21" t="s">
        <v>269</v>
      </c>
      <c r="M210" s="21" t="s">
        <v>295</v>
      </c>
      <c r="N210" s="21" t="s">
        <v>276</v>
      </c>
      <c r="O210" s="21" t="s">
        <v>28</v>
      </c>
    </row>
    <row r="211" spans="1:15" x14ac:dyDescent="0.3">
      <c r="A211" s="3"/>
      <c r="B211" s="4" t="s">
        <v>6</v>
      </c>
      <c r="C211" s="92" t="s">
        <v>0</v>
      </c>
      <c r="D211" s="93">
        <v>-30198</v>
      </c>
      <c r="E211" s="94">
        <v>33553333</v>
      </c>
      <c r="F211" s="87">
        <f>IFERROR(ROUND(D211/E211,4),"")</f>
        <v>-8.9999999999999998E-4</v>
      </c>
      <c r="G211" s="25">
        <f>IF(E211="","",E211)</f>
        <v>33553333</v>
      </c>
      <c r="H211" s="94">
        <v>23643312</v>
      </c>
      <c r="I211" s="25">
        <f>IFERROR(G211-H211,"")</f>
        <v>9910021</v>
      </c>
      <c r="J211" s="26">
        <f>IFERROR(F211*I211,"")</f>
        <v>-8919.0188999999991</v>
      </c>
      <c r="K211" s="41">
        <f>IFERROR(J211/D211,"")</f>
        <v>0.29535131134512216</v>
      </c>
      <c r="L211" s="94">
        <v>20139171</v>
      </c>
      <c r="M211" s="25">
        <f>IF(L211="","",L211)</f>
        <v>20139171</v>
      </c>
      <c r="N211" s="25">
        <f>IFERROR(M211-H211,"")</f>
        <v>-3504141</v>
      </c>
      <c r="O211" s="41">
        <f>IFERROR(N211/H211,"")</f>
        <v>-0.14820855047719203</v>
      </c>
    </row>
    <row r="212" spans="1:15" x14ac:dyDescent="0.3">
      <c r="A212" s="3"/>
      <c r="B212" s="4" t="s">
        <v>171</v>
      </c>
      <c r="C212" s="92" t="s">
        <v>16</v>
      </c>
      <c r="D212" s="93">
        <v>-14070</v>
      </c>
      <c r="E212" s="94">
        <v>15633333</v>
      </c>
      <c r="F212" s="87">
        <f t="shared" ref="F212:F230" si="51">IFERROR(ROUND(D212/E212,4),"")</f>
        <v>-8.9999999999999998E-4</v>
      </c>
      <c r="G212" s="25">
        <f t="shared" ref="G212:G230" si="52">IF(E212="","",E212)</f>
        <v>15633333</v>
      </c>
      <c r="H212" s="94">
        <v>11016008</v>
      </c>
      <c r="I212" s="25">
        <f t="shared" ref="I212:I230" si="53">IFERROR(G212-H212,"")</f>
        <v>4617325</v>
      </c>
      <c r="J212" s="26">
        <f t="shared" ref="J212:J230" si="54">IFERROR(F212*I212,"")</f>
        <v>-4155.5924999999997</v>
      </c>
      <c r="K212" s="41">
        <f t="shared" ref="K212:K230" si="55">IFERROR(J212/D212,"")</f>
        <v>0.29535127931769722</v>
      </c>
      <c r="L212" s="94">
        <v>42745083</v>
      </c>
      <c r="M212" s="25">
        <f t="shared" ref="M212:M230" si="56">IF(L212="","",L212)</f>
        <v>42745083</v>
      </c>
      <c r="N212" s="25">
        <f t="shared" ref="N212:N230" si="57">IFERROR(M212-H212,"")</f>
        <v>31729075</v>
      </c>
      <c r="O212" s="41">
        <f t="shared" ref="O212:O230" si="58">IFERROR(N212/H212,"")</f>
        <v>2.8802697855702357</v>
      </c>
    </row>
    <row r="213" spans="1:15" x14ac:dyDescent="0.3">
      <c r="A213" s="3"/>
      <c r="B213" s="4" t="s">
        <v>188</v>
      </c>
      <c r="C213" s="92" t="s">
        <v>16</v>
      </c>
      <c r="D213" s="93">
        <v>-235775</v>
      </c>
      <c r="E213" s="94">
        <v>657854</v>
      </c>
      <c r="F213" s="87">
        <f t="shared" si="51"/>
        <v>-0.3584</v>
      </c>
      <c r="G213" s="25">
        <f t="shared" si="52"/>
        <v>657854</v>
      </c>
      <c r="H213" s="94">
        <v>463556</v>
      </c>
      <c r="I213" s="25">
        <f t="shared" si="53"/>
        <v>194298</v>
      </c>
      <c r="J213" s="26">
        <f t="shared" si="54"/>
        <v>-69636.403200000001</v>
      </c>
      <c r="K213" s="41">
        <f t="shared" si="55"/>
        <v>0.29535108981020042</v>
      </c>
      <c r="L213" s="94">
        <v>730718</v>
      </c>
      <c r="M213" s="25">
        <f t="shared" si="56"/>
        <v>730718</v>
      </c>
      <c r="N213" s="25">
        <f t="shared" si="57"/>
        <v>267162</v>
      </c>
      <c r="O213" s="41">
        <f t="shared" si="58"/>
        <v>0.57633166219399601</v>
      </c>
    </row>
    <row r="214" spans="1:15" x14ac:dyDescent="0.3">
      <c r="A214" s="3"/>
      <c r="B214" s="4" t="s">
        <v>11</v>
      </c>
      <c r="C214" s="92" t="s">
        <v>0</v>
      </c>
      <c r="D214" s="93"/>
      <c r="E214" s="94"/>
      <c r="F214" s="87" t="str">
        <f t="shared" si="51"/>
        <v/>
      </c>
      <c r="G214" s="25" t="str">
        <f t="shared" si="52"/>
        <v/>
      </c>
      <c r="H214" s="94"/>
      <c r="I214" s="25" t="str">
        <f t="shared" si="53"/>
        <v/>
      </c>
      <c r="J214" s="26" t="str">
        <f t="shared" si="54"/>
        <v/>
      </c>
      <c r="K214" s="41" t="str">
        <f t="shared" si="55"/>
        <v/>
      </c>
      <c r="L214" s="94"/>
      <c r="M214" s="25" t="str">
        <f t="shared" si="56"/>
        <v/>
      </c>
      <c r="N214" s="25" t="str">
        <f t="shared" si="57"/>
        <v/>
      </c>
      <c r="O214" s="41" t="str">
        <f t="shared" si="58"/>
        <v/>
      </c>
    </row>
    <row r="215" spans="1:15" x14ac:dyDescent="0.3">
      <c r="A215" s="3"/>
      <c r="B215" s="4" t="s">
        <v>12</v>
      </c>
      <c r="C215" s="92" t="s">
        <v>16</v>
      </c>
      <c r="D215" s="93"/>
      <c r="E215" s="94"/>
      <c r="F215" s="87" t="str">
        <f t="shared" si="51"/>
        <v/>
      </c>
      <c r="G215" s="25" t="str">
        <f t="shared" si="52"/>
        <v/>
      </c>
      <c r="H215" s="94"/>
      <c r="I215" s="25" t="str">
        <f t="shared" si="53"/>
        <v/>
      </c>
      <c r="J215" s="26" t="str">
        <f t="shared" si="54"/>
        <v/>
      </c>
      <c r="K215" s="41" t="str">
        <f t="shared" si="55"/>
        <v/>
      </c>
      <c r="L215" s="94"/>
      <c r="M215" s="25" t="str">
        <f t="shared" si="56"/>
        <v/>
      </c>
      <c r="N215" s="25" t="str">
        <f t="shared" si="57"/>
        <v/>
      </c>
      <c r="O215" s="41" t="str">
        <f t="shared" si="58"/>
        <v/>
      </c>
    </row>
    <row r="216" spans="1:15" x14ac:dyDescent="0.3">
      <c r="A216" s="3"/>
      <c r="B216" s="4" t="s">
        <v>13</v>
      </c>
      <c r="C216" s="92" t="s">
        <v>16</v>
      </c>
      <c r="D216" s="93"/>
      <c r="E216" s="94"/>
      <c r="F216" s="87" t="str">
        <f t="shared" si="51"/>
        <v/>
      </c>
      <c r="G216" s="25" t="str">
        <f t="shared" si="52"/>
        <v/>
      </c>
      <c r="H216" s="94"/>
      <c r="I216" s="25" t="str">
        <f t="shared" si="53"/>
        <v/>
      </c>
      <c r="J216" s="26" t="str">
        <f t="shared" si="54"/>
        <v/>
      </c>
      <c r="K216" s="41" t="str">
        <f t="shared" si="55"/>
        <v/>
      </c>
      <c r="L216" s="94"/>
      <c r="M216" s="25" t="str">
        <f t="shared" si="56"/>
        <v/>
      </c>
      <c r="N216" s="25" t="str">
        <f t="shared" si="57"/>
        <v/>
      </c>
      <c r="O216" s="41" t="str">
        <f t="shared" si="58"/>
        <v/>
      </c>
    </row>
    <row r="217" spans="1:15" x14ac:dyDescent="0.3">
      <c r="B217" s="4" t="s">
        <v>177</v>
      </c>
      <c r="C217" s="92" t="s">
        <v>0</v>
      </c>
      <c r="D217" s="93"/>
      <c r="E217" s="94"/>
      <c r="F217" s="87" t="str">
        <f t="shared" si="51"/>
        <v/>
      </c>
      <c r="G217" s="25" t="str">
        <f t="shared" si="52"/>
        <v/>
      </c>
      <c r="H217" s="94"/>
      <c r="I217" s="25" t="str">
        <f t="shared" si="53"/>
        <v/>
      </c>
      <c r="J217" s="26" t="str">
        <f t="shared" si="54"/>
        <v/>
      </c>
      <c r="K217" s="41" t="str">
        <f t="shared" si="55"/>
        <v/>
      </c>
      <c r="L217" s="94"/>
      <c r="M217" s="25" t="str">
        <f t="shared" si="56"/>
        <v/>
      </c>
      <c r="N217" s="25" t="str">
        <f t="shared" si="57"/>
        <v/>
      </c>
      <c r="O217" s="41" t="str">
        <f t="shared" si="58"/>
        <v/>
      </c>
    </row>
    <row r="218" spans="1:15" hidden="1" x14ac:dyDescent="0.3">
      <c r="B218" s="4"/>
      <c r="C218" s="92"/>
      <c r="D218" s="93"/>
      <c r="E218" s="94"/>
      <c r="F218" s="87" t="str">
        <f t="shared" si="51"/>
        <v/>
      </c>
      <c r="G218" s="25" t="str">
        <f t="shared" si="52"/>
        <v/>
      </c>
      <c r="H218" s="94"/>
      <c r="I218" s="25" t="str">
        <f t="shared" si="53"/>
        <v/>
      </c>
      <c r="J218" s="26" t="str">
        <f t="shared" si="54"/>
        <v/>
      </c>
      <c r="K218" s="41" t="str">
        <f t="shared" si="55"/>
        <v/>
      </c>
      <c r="L218" s="94"/>
      <c r="M218" s="25" t="str">
        <f t="shared" si="56"/>
        <v/>
      </c>
      <c r="N218" s="25" t="str">
        <f t="shared" si="57"/>
        <v/>
      </c>
      <c r="O218" s="41" t="str">
        <f t="shared" si="58"/>
        <v/>
      </c>
    </row>
    <row r="219" spans="1:15" hidden="1" x14ac:dyDescent="0.3">
      <c r="B219" s="4"/>
      <c r="C219" s="92"/>
      <c r="D219" s="93"/>
      <c r="E219" s="94"/>
      <c r="F219" s="87" t="str">
        <f t="shared" si="51"/>
        <v/>
      </c>
      <c r="G219" s="25" t="str">
        <f t="shared" si="52"/>
        <v/>
      </c>
      <c r="H219" s="94"/>
      <c r="I219" s="25" t="str">
        <f t="shared" si="53"/>
        <v/>
      </c>
      <c r="J219" s="26" t="str">
        <f t="shared" si="54"/>
        <v/>
      </c>
      <c r="K219" s="41" t="str">
        <f t="shared" si="55"/>
        <v/>
      </c>
      <c r="L219" s="94"/>
      <c r="M219" s="25" t="str">
        <f t="shared" si="56"/>
        <v/>
      </c>
      <c r="N219" s="25" t="str">
        <f t="shared" si="57"/>
        <v/>
      </c>
      <c r="O219" s="41" t="str">
        <f t="shared" si="58"/>
        <v/>
      </c>
    </row>
    <row r="220" spans="1:15" hidden="1" x14ac:dyDescent="0.3">
      <c r="B220" s="4"/>
      <c r="C220" s="92"/>
      <c r="D220" s="93"/>
      <c r="E220" s="94"/>
      <c r="F220" s="87" t="str">
        <f t="shared" si="51"/>
        <v/>
      </c>
      <c r="G220" s="25" t="str">
        <f t="shared" si="52"/>
        <v/>
      </c>
      <c r="H220" s="94"/>
      <c r="I220" s="25" t="str">
        <f t="shared" si="53"/>
        <v/>
      </c>
      <c r="J220" s="26" t="str">
        <f t="shared" si="54"/>
        <v/>
      </c>
      <c r="K220" s="41" t="str">
        <f t="shared" si="55"/>
        <v/>
      </c>
      <c r="L220" s="94"/>
      <c r="M220" s="25" t="str">
        <f t="shared" si="56"/>
        <v/>
      </c>
      <c r="N220" s="25" t="str">
        <f t="shared" si="57"/>
        <v/>
      </c>
      <c r="O220" s="41" t="str">
        <f t="shared" si="58"/>
        <v/>
      </c>
    </row>
    <row r="221" spans="1:15" hidden="1" x14ac:dyDescent="0.3">
      <c r="B221" s="4"/>
      <c r="C221" s="92"/>
      <c r="D221" s="93"/>
      <c r="E221" s="94"/>
      <c r="F221" s="87" t="str">
        <f t="shared" si="51"/>
        <v/>
      </c>
      <c r="G221" s="25" t="str">
        <f t="shared" si="52"/>
        <v/>
      </c>
      <c r="H221" s="94"/>
      <c r="I221" s="25" t="str">
        <f t="shared" si="53"/>
        <v/>
      </c>
      <c r="J221" s="26" t="str">
        <f t="shared" si="54"/>
        <v/>
      </c>
      <c r="K221" s="41" t="str">
        <f t="shared" si="55"/>
        <v/>
      </c>
      <c r="L221" s="94"/>
      <c r="M221" s="25" t="str">
        <f t="shared" si="56"/>
        <v/>
      </c>
      <c r="N221" s="25" t="str">
        <f t="shared" si="57"/>
        <v/>
      </c>
      <c r="O221" s="41" t="str">
        <f t="shared" si="58"/>
        <v/>
      </c>
    </row>
    <row r="222" spans="1:15" hidden="1" x14ac:dyDescent="0.3">
      <c r="B222" s="4"/>
      <c r="C222" s="92"/>
      <c r="D222" s="93"/>
      <c r="E222" s="94"/>
      <c r="F222" s="87" t="str">
        <f t="shared" si="51"/>
        <v/>
      </c>
      <c r="G222" s="25" t="str">
        <f t="shared" si="52"/>
        <v/>
      </c>
      <c r="H222" s="94"/>
      <c r="I222" s="25" t="str">
        <f t="shared" si="53"/>
        <v/>
      </c>
      <c r="J222" s="26" t="str">
        <f t="shared" si="54"/>
        <v/>
      </c>
      <c r="K222" s="41" t="str">
        <f t="shared" si="55"/>
        <v/>
      </c>
      <c r="L222" s="94"/>
      <c r="M222" s="25" t="str">
        <f t="shared" si="56"/>
        <v/>
      </c>
      <c r="N222" s="25" t="str">
        <f t="shared" si="57"/>
        <v/>
      </c>
      <c r="O222" s="41" t="str">
        <f t="shared" si="58"/>
        <v/>
      </c>
    </row>
    <row r="223" spans="1:15" hidden="1" x14ac:dyDescent="0.3">
      <c r="B223" s="4"/>
      <c r="C223" s="92"/>
      <c r="D223" s="93"/>
      <c r="E223" s="94"/>
      <c r="F223" s="87" t="str">
        <f t="shared" si="51"/>
        <v/>
      </c>
      <c r="G223" s="25" t="str">
        <f t="shared" si="52"/>
        <v/>
      </c>
      <c r="H223" s="94"/>
      <c r="I223" s="25" t="str">
        <f t="shared" si="53"/>
        <v/>
      </c>
      <c r="J223" s="26" t="str">
        <f t="shared" si="54"/>
        <v/>
      </c>
      <c r="K223" s="41" t="str">
        <f t="shared" si="55"/>
        <v/>
      </c>
      <c r="L223" s="94"/>
      <c r="M223" s="25" t="str">
        <f t="shared" si="56"/>
        <v/>
      </c>
      <c r="N223" s="25" t="str">
        <f t="shared" si="57"/>
        <v/>
      </c>
      <c r="O223" s="41" t="str">
        <f t="shared" si="58"/>
        <v/>
      </c>
    </row>
    <row r="224" spans="1:15" hidden="1" x14ac:dyDescent="0.3">
      <c r="B224" s="4"/>
      <c r="C224" s="92"/>
      <c r="D224" s="93"/>
      <c r="E224" s="94"/>
      <c r="F224" s="87" t="str">
        <f t="shared" si="51"/>
        <v/>
      </c>
      <c r="G224" s="25" t="str">
        <f t="shared" si="52"/>
        <v/>
      </c>
      <c r="H224" s="94"/>
      <c r="I224" s="25" t="str">
        <f t="shared" si="53"/>
        <v/>
      </c>
      <c r="J224" s="26" t="str">
        <f t="shared" si="54"/>
        <v/>
      </c>
      <c r="K224" s="41" t="str">
        <f t="shared" si="55"/>
        <v/>
      </c>
      <c r="L224" s="94"/>
      <c r="M224" s="25" t="str">
        <f t="shared" si="56"/>
        <v/>
      </c>
      <c r="N224" s="25" t="str">
        <f t="shared" si="57"/>
        <v/>
      </c>
      <c r="O224" s="41" t="str">
        <f t="shared" si="58"/>
        <v/>
      </c>
    </row>
    <row r="225" spans="2:15" hidden="1" x14ac:dyDescent="0.3">
      <c r="B225" s="4"/>
      <c r="C225" s="92"/>
      <c r="D225" s="93"/>
      <c r="E225" s="94"/>
      <c r="F225" s="87" t="str">
        <f t="shared" si="51"/>
        <v/>
      </c>
      <c r="G225" s="25" t="str">
        <f t="shared" si="52"/>
        <v/>
      </c>
      <c r="H225" s="94"/>
      <c r="I225" s="25" t="str">
        <f t="shared" si="53"/>
        <v/>
      </c>
      <c r="J225" s="26" t="str">
        <f t="shared" si="54"/>
        <v/>
      </c>
      <c r="K225" s="41" t="str">
        <f t="shared" si="55"/>
        <v/>
      </c>
      <c r="L225" s="94"/>
      <c r="M225" s="25" t="str">
        <f t="shared" si="56"/>
        <v/>
      </c>
      <c r="N225" s="25" t="str">
        <f t="shared" si="57"/>
        <v/>
      </c>
      <c r="O225" s="41" t="str">
        <f t="shared" si="58"/>
        <v/>
      </c>
    </row>
    <row r="226" spans="2:15" hidden="1" x14ac:dyDescent="0.3">
      <c r="B226" s="4"/>
      <c r="C226" s="92"/>
      <c r="D226" s="93"/>
      <c r="E226" s="94"/>
      <c r="F226" s="87" t="str">
        <f t="shared" si="51"/>
        <v/>
      </c>
      <c r="G226" s="25" t="str">
        <f t="shared" si="52"/>
        <v/>
      </c>
      <c r="H226" s="94"/>
      <c r="I226" s="25" t="str">
        <f t="shared" si="53"/>
        <v/>
      </c>
      <c r="J226" s="26" t="str">
        <f t="shared" si="54"/>
        <v/>
      </c>
      <c r="K226" s="41" t="str">
        <f t="shared" si="55"/>
        <v/>
      </c>
      <c r="L226" s="94"/>
      <c r="M226" s="25" t="str">
        <f t="shared" si="56"/>
        <v/>
      </c>
      <c r="N226" s="25" t="str">
        <f t="shared" si="57"/>
        <v/>
      </c>
      <c r="O226" s="41" t="str">
        <f t="shared" si="58"/>
        <v/>
      </c>
    </row>
    <row r="227" spans="2:15" hidden="1" x14ac:dyDescent="0.3">
      <c r="B227" s="4"/>
      <c r="C227" s="92"/>
      <c r="D227" s="93"/>
      <c r="E227" s="94"/>
      <c r="F227" s="87" t="str">
        <f t="shared" si="51"/>
        <v/>
      </c>
      <c r="G227" s="25" t="str">
        <f t="shared" si="52"/>
        <v/>
      </c>
      <c r="H227" s="94"/>
      <c r="I227" s="25" t="str">
        <f t="shared" si="53"/>
        <v/>
      </c>
      <c r="J227" s="26" t="str">
        <f t="shared" si="54"/>
        <v/>
      </c>
      <c r="K227" s="41" t="str">
        <f t="shared" si="55"/>
        <v/>
      </c>
      <c r="L227" s="94"/>
      <c r="M227" s="25" t="str">
        <f t="shared" si="56"/>
        <v/>
      </c>
      <c r="N227" s="25" t="str">
        <f t="shared" si="57"/>
        <v/>
      </c>
      <c r="O227" s="41" t="str">
        <f t="shared" si="58"/>
        <v/>
      </c>
    </row>
    <row r="228" spans="2:15" hidden="1" x14ac:dyDescent="0.3">
      <c r="B228" s="4"/>
      <c r="C228" s="92"/>
      <c r="D228" s="93"/>
      <c r="E228" s="94"/>
      <c r="F228" s="87" t="str">
        <f t="shared" si="51"/>
        <v/>
      </c>
      <c r="G228" s="25" t="str">
        <f t="shared" si="52"/>
        <v/>
      </c>
      <c r="H228" s="94"/>
      <c r="I228" s="25" t="str">
        <f t="shared" si="53"/>
        <v/>
      </c>
      <c r="J228" s="26" t="str">
        <f t="shared" si="54"/>
        <v/>
      </c>
      <c r="K228" s="41" t="str">
        <f t="shared" si="55"/>
        <v/>
      </c>
      <c r="L228" s="94"/>
      <c r="M228" s="25" t="str">
        <f t="shared" si="56"/>
        <v/>
      </c>
      <c r="N228" s="25" t="str">
        <f t="shared" si="57"/>
        <v/>
      </c>
      <c r="O228" s="41" t="str">
        <f t="shared" si="58"/>
        <v/>
      </c>
    </row>
    <row r="229" spans="2:15" hidden="1" x14ac:dyDescent="0.3">
      <c r="B229" s="4"/>
      <c r="C229" s="92"/>
      <c r="D229" s="93"/>
      <c r="E229" s="94"/>
      <c r="F229" s="87" t="str">
        <f t="shared" si="51"/>
        <v/>
      </c>
      <c r="G229" s="25" t="str">
        <f t="shared" si="52"/>
        <v/>
      </c>
      <c r="H229" s="94"/>
      <c r="I229" s="25" t="str">
        <f t="shared" si="53"/>
        <v/>
      </c>
      <c r="J229" s="26" t="str">
        <f t="shared" si="54"/>
        <v/>
      </c>
      <c r="K229" s="41" t="str">
        <f t="shared" si="55"/>
        <v/>
      </c>
      <c r="L229" s="94"/>
      <c r="M229" s="25" t="str">
        <f t="shared" si="56"/>
        <v/>
      </c>
      <c r="N229" s="25" t="str">
        <f t="shared" si="57"/>
        <v/>
      </c>
      <c r="O229" s="41" t="str">
        <f t="shared" si="58"/>
        <v/>
      </c>
    </row>
    <row r="230" spans="2:15" hidden="1" x14ac:dyDescent="0.3">
      <c r="B230" s="4"/>
      <c r="C230" s="92"/>
      <c r="D230" s="93"/>
      <c r="E230" s="94"/>
      <c r="F230" s="87" t="str">
        <f t="shared" si="51"/>
        <v/>
      </c>
      <c r="G230" s="25" t="str">
        <f t="shared" si="52"/>
        <v/>
      </c>
      <c r="H230" s="94"/>
      <c r="I230" s="25" t="str">
        <f t="shared" si="53"/>
        <v/>
      </c>
      <c r="J230" s="26" t="str">
        <f t="shared" si="54"/>
        <v/>
      </c>
      <c r="K230" s="41" t="str">
        <f t="shared" si="55"/>
        <v/>
      </c>
      <c r="L230" s="94"/>
      <c r="M230" s="25" t="str">
        <f t="shared" si="56"/>
        <v/>
      </c>
      <c r="N230" s="25" t="str">
        <f t="shared" si="57"/>
        <v/>
      </c>
      <c r="O230" s="41" t="str">
        <f t="shared" si="58"/>
        <v/>
      </c>
    </row>
    <row r="231" spans="2:15" x14ac:dyDescent="0.3">
      <c r="B231" s="22" t="s">
        <v>18</v>
      </c>
      <c r="C231" s="22"/>
      <c r="D231" s="28">
        <f>IFERROR(SUM(D211:D230),"")</f>
        <v>-280043</v>
      </c>
      <c r="E231" s="44"/>
      <c r="F231" s="88"/>
      <c r="G231" s="22"/>
      <c r="H231" s="38"/>
      <c r="I231" s="22"/>
      <c r="J231" s="29">
        <f>SUM(J211:J230)</f>
        <v>-82711.014599999995</v>
      </c>
      <c r="K231" s="43">
        <f>IFERROR(J231/D231,"")</f>
        <v>0.29535112322036255</v>
      </c>
      <c r="L231" s="22"/>
      <c r="M231" s="22"/>
      <c r="N231" s="43"/>
      <c r="O231" s="43"/>
    </row>
    <row r="232" spans="2:15" x14ac:dyDescent="0.3">
      <c r="B232" s="74"/>
      <c r="C232" s="74"/>
      <c r="D232" s="74"/>
      <c r="E232" s="74"/>
      <c r="F232" s="74"/>
      <c r="G232" s="75"/>
      <c r="H232" s="74"/>
      <c r="K232" s="73"/>
      <c r="O232" s="72"/>
    </row>
    <row r="233" spans="2:15" ht="88.5" customHeight="1" x14ac:dyDescent="0.3">
      <c r="B233" s="110" t="s">
        <v>294</v>
      </c>
      <c r="C233" s="110"/>
      <c r="D233" s="110"/>
      <c r="E233" s="110"/>
      <c r="F233" s="110"/>
      <c r="G233" s="110"/>
      <c r="H233" s="110"/>
      <c r="K233" s="73"/>
      <c r="O233" s="72"/>
    </row>
    <row r="234" spans="2:15" ht="14.5" thickBot="1" x14ac:dyDescent="0.35">
      <c r="B234" s="74"/>
      <c r="C234" s="74"/>
      <c r="D234" s="74"/>
      <c r="E234" s="74"/>
      <c r="F234" s="74"/>
      <c r="G234" s="75"/>
      <c r="H234" s="74"/>
      <c r="K234" s="73"/>
      <c r="O234" s="72"/>
    </row>
    <row r="235" spans="2:15" x14ac:dyDescent="0.3">
      <c r="B235" s="46" t="s">
        <v>33</v>
      </c>
      <c r="C235" s="47"/>
      <c r="D235" s="48"/>
      <c r="E235" s="47"/>
      <c r="F235" s="47"/>
      <c r="G235" s="47"/>
      <c r="H235" s="47"/>
      <c r="I235" s="49"/>
      <c r="J235" s="50"/>
    </row>
    <row r="236" spans="2:15" x14ac:dyDescent="0.3">
      <c r="B236" s="51" t="s">
        <v>36</v>
      </c>
      <c r="C236" s="32"/>
      <c r="D236" s="33"/>
      <c r="E236" s="32"/>
      <c r="F236" s="32"/>
      <c r="G236" s="32"/>
      <c r="H236" s="32"/>
      <c r="I236" s="34"/>
      <c r="J236" s="52">
        <f>J231+J202+J173+J144+J115+J86+J57</f>
        <v>515999151.67097801</v>
      </c>
    </row>
    <row r="237" spans="2:15" x14ac:dyDescent="0.3">
      <c r="B237" s="51" t="s">
        <v>35</v>
      </c>
      <c r="C237" s="32"/>
      <c r="D237" s="33"/>
      <c r="E237" s="32"/>
      <c r="F237" s="32"/>
      <c r="G237" s="32"/>
      <c r="H237" s="32"/>
      <c r="I237" s="34"/>
      <c r="J237" s="57">
        <f>H15</f>
        <v>184012.76</v>
      </c>
    </row>
    <row r="238" spans="2:15" ht="14.5" thickBot="1" x14ac:dyDescent="0.35">
      <c r="B238" s="53" t="s">
        <v>273</v>
      </c>
      <c r="C238" s="54"/>
      <c r="D238" s="55"/>
      <c r="E238" s="54"/>
      <c r="F238" s="54"/>
      <c r="G238" s="54"/>
      <c r="H238" s="54"/>
      <c r="I238" s="56"/>
      <c r="J238" s="58">
        <f>J236-J237</f>
        <v>515815138.91097802</v>
      </c>
    </row>
    <row r="239" spans="2:15" x14ac:dyDescent="0.3">
      <c r="B239" s="32"/>
      <c r="C239" s="32"/>
      <c r="D239" s="33"/>
      <c r="E239" s="32"/>
      <c r="F239" s="32"/>
      <c r="G239" s="32"/>
      <c r="H239" s="32"/>
      <c r="I239" s="34"/>
      <c r="J239" s="35"/>
    </row>
    <row r="240" spans="2:15" ht="19.5" customHeight="1" x14ac:dyDescent="0.3">
      <c r="B240" s="110" t="s">
        <v>274</v>
      </c>
      <c r="C240" s="110"/>
      <c r="D240" s="110"/>
      <c r="E240" s="110"/>
      <c r="F240" s="110"/>
      <c r="G240" s="110"/>
      <c r="H240" s="110"/>
      <c r="I240" s="34"/>
      <c r="J240" s="35"/>
    </row>
    <row r="241" spans="2:10" ht="12" customHeight="1" x14ac:dyDescent="0.3">
      <c r="B241" s="32"/>
      <c r="C241" s="32"/>
      <c r="D241" s="33"/>
      <c r="E241" s="32"/>
      <c r="F241" s="32"/>
      <c r="G241" s="32"/>
      <c r="H241" s="32"/>
      <c r="I241" s="34"/>
      <c r="J241" s="35"/>
    </row>
    <row r="242" spans="2:10" x14ac:dyDescent="0.3">
      <c r="B242" s="2" t="s">
        <v>2</v>
      </c>
      <c r="J242" s="15"/>
    </row>
    <row r="243" spans="2:10" ht="14.5" thickBot="1" x14ac:dyDescent="0.35">
      <c r="B243" s="13"/>
      <c r="C243" s="13"/>
      <c r="D243" s="13"/>
      <c r="E243" s="13"/>
      <c r="F243" s="13"/>
      <c r="G243" s="13"/>
      <c r="H243" s="13"/>
      <c r="J243" s="15"/>
    </row>
    <row r="244" spans="2:10" x14ac:dyDescent="0.3">
      <c r="B244" s="101" t="s">
        <v>302</v>
      </c>
      <c r="C244" s="102"/>
      <c r="D244" s="102"/>
      <c r="E244" s="102"/>
      <c r="F244" s="102"/>
      <c r="G244" s="102"/>
      <c r="H244" s="103"/>
      <c r="J244" s="15"/>
    </row>
    <row r="245" spans="2:10" x14ac:dyDescent="0.3">
      <c r="B245" s="104"/>
      <c r="C245" s="105"/>
      <c r="D245" s="105"/>
      <c r="E245" s="105"/>
      <c r="F245" s="105"/>
      <c r="G245" s="105"/>
      <c r="H245" s="106"/>
      <c r="J245" s="15"/>
    </row>
    <row r="246" spans="2:10" x14ac:dyDescent="0.3">
      <c r="B246" s="104"/>
      <c r="C246" s="105"/>
      <c r="D246" s="105"/>
      <c r="E246" s="105"/>
      <c r="F246" s="105"/>
      <c r="G246" s="105"/>
      <c r="H246" s="106"/>
      <c r="J246" s="15"/>
    </row>
    <row r="247" spans="2:10" x14ac:dyDescent="0.3">
      <c r="B247" s="104"/>
      <c r="C247" s="105"/>
      <c r="D247" s="105"/>
      <c r="E247" s="105"/>
      <c r="F247" s="105"/>
      <c r="G247" s="105"/>
      <c r="H247" s="106"/>
    </row>
    <row r="248" spans="2:10" x14ac:dyDescent="0.3">
      <c r="B248" s="104"/>
      <c r="C248" s="105"/>
      <c r="D248" s="105"/>
      <c r="E248" s="105"/>
      <c r="F248" s="105"/>
      <c r="G248" s="105"/>
      <c r="H248" s="106"/>
    </row>
    <row r="249" spans="2:10" x14ac:dyDescent="0.3">
      <c r="B249" s="104"/>
      <c r="C249" s="105"/>
      <c r="D249" s="105"/>
      <c r="E249" s="105"/>
      <c r="F249" s="105"/>
      <c r="G249" s="105"/>
      <c r="H249" s="106"/>
    </row>
    <row r="250" spans="2:10" x14ac:dyDescent="0.3">
      <c r="B250" s="104"/>
      <c r="C250" s="105"/>
      <c r="D250" s="105"/>
      <c r="E250" s="105"/>
      <c r="F250" s="105"/>
      <c r="G250" s="105"/>
      <c r="H250" s="106"/>
    </row>
    <row r="251" spans="2:10" x14ac:dyDescent="0.3">
      <c r="B251" s="104"/>
      <c r="C251" s="105"/>
      <c r="D251" s="105"/>
      <c r="E251" s="105"/>
      <c r="F251" s="105"/>
      <c r="G251" s="105"/>
      <c r="H251" s="106"/>
    </row>
    <row r="252" spans="2:10" x14ac:dyDescent="0.3">
      <c r="B252" s="104"/>
      <c r="C252" s="105"/>
      <c r="D252" s="105"/>
      <c r="E252" s="105"/>
      <c r="F252" s="105"/>
      <c r="G252" s="105"/>
      <c r="H252" s="106"/>
    </row>
    <row r="253" spans="2:10" x14ac:dyDescent="0.3">
      <c r="B253" s="104"/>
      <c r="C253" s="105"/>
      <c r="D253" s="105"/>
      <c r="E253" s="105"/>
      <c r="F253" s="105"/>
      <c r="G253" s="105"/>
      <c r="H253" s="106"/>
    </row>
    <row r="254" spans="2:10" ht="14.5" thickBot="1" x14ac:dyDescent="0.35">
      <c r="B254" s="107"/>
      <c r="C254" s="108"/>
      <c r="D254" s="108"/>
      <c r="E254" s="108"/>
      <c r="F254" s="108"/>
      <c r="G254" s="108"/>
      <c r="H254" s="109"/>
    </row>
    <row r="258" spans="9:9" x14ac:dyDescent="0.3">
      <c r="I258" s="79"/>
    </row>
  </sheetData>
  <sheetProtection algorithmName="SHA-512" hashValue="T4K/sM5zaFLaxcGUowbxd2olcuqk3Rl8YAsm4WLyhwdeJ0VIwpX9sLXvuOX8fjGcuPWp4KPzzdqlcqjKkaj2pA==" saltValue="2HZUfj+agXKxArOGTFESAA==" spinCount="100000" sheet="1" objects="1" scenarios="1"/>
  <mergeCells count="9">
    <mergeCell ref="B233:H233"/>
    <mergeCell ref="B240:H240"/>
    <mergeCell ref="B244:H254"/>
    <mergeCell ref="B59:H59"/>
    <mergeCell ref="B88:H88"/>
    <mergeCell ref="B117:H117"/>
    <mergeCell ref="B146:H146"/>
    <mergeCell ref="B175:H175"/>
    <mergeCell ref="B204:H204"/>
  </mergeCells>
  <dataValidations count="1">
    <dataValidation type="list" allowBlank="1" showInputMessage="1" showErrorMessage="1" sqref="C66:C85 C124:C143 C95:C114 C37:C56 C153:C172 C182:C201 C211:C230" xr:uid="{00000000-0002-0000-0400-000000000000}">
      <formula1>"kW,kWh"</formula1>
    </dataValidation>
  </dataValidations>
  <hyperlinks>
    <hyperlink ref="E35" r:id="rId1" display="https://www.ebay.com/itm/392051712212" xr:uid="{00000000-0004-0000-0400-000000000000}"/>
  </hyperlinks>
  <pageMargins left="0.7" right="0.7" top="0.75" bottom="0.75" header="0.3" footer="0.3"/>
  <pageSetup scale="34" fitToHeight="0" orientation="landscape" r:id="rId2"/>
  <drawing r:id="rId3"/>
  <legacyDrawing r:id="rId4"/>
  <controls>
    <mc:AlternateContent xmlns:mc="http://schemas.openxmlformats.org/markup-compatibility/2006">
      <mc:Choice Requires="x14">
        <control shapeId="68615" r:id="rId5" name="CheckBox7">
          <controlPr locked="0" defaultSize="0" autoLine="0" r:id="rId6">
            <anchor moveWithCells="1" sizeWithCells="1">
              <from>
                <xdr:col>2</xdr:col>
                <xdr:colOff>19050</xdr:colOff>
                <xdr:row>23</xdr:row>
                <xdr:rowOff>114300</xdr:rowOff>
              </from>
              <to>
                <xdr:col>6</xdr:col>
                <xdr:colOff>0</xdr:colOff>
                <xdr:row>24</xdr:row>
                <xdr:rowOff>146050</xdr:rowOff>
              </to>
            </anchor>
          </controlPr>
        </control>
      </mc:Choice>
      <mc:Fallback>
        <control shapeId="68615" r:id="rId5" name="CheckBox7"/>
      </mc:Fallback>
    </mc:AlternateContent>
    <mc:AlternateContent xmlns:mc="http://schemas.openxmlformats.org/markup-compatibility/2006">
      <mc:Choice Requires="x14">
        <control shapeId="68614" r:id="rId7" name="CheckBox6">
          <controlPr locked="0" defaultSize="0" autoLine="0" r:id="rId8">
            <anchor moveWithCells="1" sizeWithCells="1">
              <from>
                <xdr:col>2</xdr:col>
                <xdr:colOff>19050</xdr:colOff>
                <xdr:row>22</xdr:row>
                <xdr:rowOff>139700</xdr:rowOff>
              </from>
              <to>
                <xdr:col>6</xdr:col>
                <xdr:colOff>0</xdr:colOff>
                <xdr:row>23</xdr:row>
                <xdr:rowOff>120650</xdr:rowOff>
              </to>
            </anchor>
          </controlPr>
        </control>
      </mc:Choice>
      <mc:Fallback>
        <control shapeId="68614" r:id="rId7" name="CheckBox6"/>
      </mc:Fallback>
    </mc:AlternateContent>
    <mc:AlternateContent xmlns:mc="http://schemas.openxmlformats.org/markup-compatibility/2006">
      <mc:Choice Requires="x14">
        <control shapeId="68613" r:id="rId9" name="CheckBox5">
          <controlPr locked="0" defaultSize="0" autoLine="0" r:id="rId10">
            <anchor moveWithCells="1" sizeWithCells="1">
              <from>
                <xdr:col>2</xdr:col>
                <xdr:colOff>19050</xdr:colOff>
                <xdr:row>21</xdr:row>
                <xdr:rowOff>171450</xdr:rowOff>
              </from>
              <to>
                <xdr:col>6</xdr:col>
                <xdr:colOff>0</xdr:colOff>
                <xdr:row>22</xdr:row>
                <xdr:rowOff>146050</xdr:rowOff>
              </to>
            </anchor>
          </controlPr>
        </control>
      </mc:Choice>
      <mc:Fallback>
        <control shapeId="68613" r:id="rId9" name="CheckBox5"/>
      </mc:Fallback>
    </mc:AlternateContent>
    <mc:AlternateContent xmlns:mc="http://schemas.openxmlformats.org/markup-compatibility/2006">
      <mc:Choice Requires="x14">
        <control shapeId="68612" r:id="rId11" name="CheckBox4">
          <controlPr locked="0" defaultSize="0" autoLine="0" r:id="rId12">
            <anchor moveWithCells="1" sizeWithCells="1">
              <from>
                <xdr:col>2</xdr:col>
                <xdr:colOff>19050</xdr:colOff>
                <xdr:row>20</xdr:row>
                <xdr:rowOff>177800</xdr:rowOff>
              </from>
              <to>
                <xdr:col>5</xdr:col>
                <xdr:colOff>1028700</xdr:colOff>
                <xdr:row>21</xdr:row>
                <xdr:rowOff>152400</xdr:rowOff>
              </to>
            </anchor>
          </controlPr>
        </control>
      </mc:Choice>
      <mc:Fallback>
        <control shapeId="68612" r:id="rId11" name="CheckBox4"/>
      </mc:Fallback>
    </mc:AlternateContent>
    <mc:AlternateContent xmlns:mc="http://schemas.openxmlformats.org/markup-compatibility/2006">
      <mc:Choice Requires="x14">
        <control shapeId="68611" r:id="rId13" name="CheckBox3">
          <controlPr locked="0" defaultSize="0" autoLine="0" r:id="rId14">
            <anchor moveWithCells="1" sizeWithCells="1">
              <from>
                <xdr:col>2</xdr:col>
                <xdr:colOff>19050</xdr:colOff>
                <xdr:row>20</xdr:row>
                <xdr:rowOff>12700</xdr:rowOff>
              </from>
              <to>
                <xdr:col>5</xdr:col>
                <xdr:colOff>1028700</xdr:colOff>
                <xdr:row>20</xdr:row>
                <xdr:rowOff>171450</xdr:rowOff>
              </to>
            </anchor>
          </controlPr>
        </control>
      </mc:Choice>
      <mc:Fallback>
        <control shapeId="68611" r:id="rId13" name="CheckBox3"/>
      </mc:Fallback>
    </mc:AlternateContent>
    <mc:AlternateContent xmlns:mc="http://schemas.openxmlformats.org/markup-compatibility/2006">
      <mc:Choice Requires="x14">
        <control shapeId="68610" r:id="rId15" name="CheckBox2">
          <controlPr locked="0" defaultSize="0" autoLine="0" r:id="rId16">
            <anchor moveWithCells="1" sizeWithCells="1">
              <from>
                <xdr:col>2</xdr:col>
                <xdr:colOff>19050</xdr:colOff>
                <xdr:row>19</xdr:row>
                <xdr:rowOff>19050</xdr:rowOff>
              </from>
              <to>
                <xdr:col>6</xdr:col>
                <xdr:colOff>0</xdr:colOff>
                <xdr:row>19</xdr:row>
                <xdr:rowOff>171450</xdr:rowOff>
              </to>
            </anchor>
          </controlPr>
        </control>
      </mc:Choice>
      <mc:Fallback>
        <control shapeId="68610" r:id="rId15" name="CheckBox2"/>
      </mc:Fallback>
    </mc:AlternateContent>
    <mc:AlternateContent xmlns:mc="http://schemas.openxmlformats.org/markup-compatibility/2006">
      <mc:Choice Requires="x14">
        <control shapeId="68609" r:id="rId17" name="CheckBox1">
          <controlPr locked="0" defaultSize="0" autoLine="0" r:id="rId18">
            <anchor moveWithCells="1" sizeWithCells="1">
              <from>
                <xdr:col>2</xdr:col>
                <xdr:colOff>19050</xdr:colOff>
                <xdr:row>18</xdr:row>
                <xdr:rowOff>31750</xdr:rowOff>
              </from>
              <to>
                <xdr:col>6</xdr:col>
                <xdr:colOff>0</xdr:colOff>
                <xdr:row>18</xdr:row>
                <xdr:rowOff>177800</xdr:rowOff>
              </to>
            </anchor>
          </controlPr>
        </control>
      </mc:Choice>
      <mc:Fallback>
        <control shapeId="68609" r:id="rId17"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1:Y258"/>
  <sheetViews>
    <sheetView showGridLines="0" zoomScale="80" zoomScaleNormal="80" workbookViewId="0">
      <selection activeCell="K247" sqref="A1:K254"/>
    </sheetView>
  </sheetViews>
  <sheetFormatPr defaultColWidth="9.1796875" defaultRowHeight="14" x14ac:dyDescent="0.3"/>
  <cols>
    <col min="1" max="1" width="10.1796875" style="70" customWidth="1"/>
    <col min="2" max="2" width="84" style="70" customWidth="1"/>
    <col min="3" max="3" width="13.54296875" style="70" customWidth="1"/>
    <col min="4" max="7" width="23.1796875" style="70" customWidth="1"/>
    <col min="8" max="8" width="22.81640625" style="70" bestFit="1" customWidth="1"/>
    <col min="9" max="9" width="21.453125" style="70" customWidth="1"/>
    <col min="10" max="10" width="22.81640625" style="70" bestFit="1" customWidth="1"/>
    <col min="11" max="11" width="20.1796875" style="70" customWidth="1"/>
    <col min="12" max="12" width="19.1796875" style="70" bestFit="1" customWidth="1"/>
    <col min="13" max="13" width="19.1796875" style="70" customWidth="1"/>
    <col min="14" max="14" width="15" style="70" bestFit="1" customWidth="1"/>
    <col min="15" max="15" width="11.81640625" style="70" customWidth="1"/>
    <col min="16" max="16" width="10.81640625" style="70" customWidth="1"/>
    <col min="17" max="17" width="10.1796875" style="70" customWidth="1"/>
    <col min="18" max="18" width="10.81640625" style="70" customWidth="1"/>
    <col min="19" max="19" width="10.54296875" style="70" customWidth="1"/>
    <col min="20" max="20" width="11" style="70" customWidth="1"/>
    <col min="21" max="21" width="13" style="70" customWidth="1"/>
    <col min="22" max="22" width="10.81640625" style="70" customWidth="1"/>
    <col min="23" max="23" width="11.1796875" style="70" customWidth="1"/>
    <col min="24" max="16384" width="9.1796875" style="70"/>
  </cols>
  <sheetData>
    <row r="11" spans="1:13" x14ac:dyDescent="0.3">
      <c r="A11" s="3"/>
      <c r="B11" s="76"/>
      <c r="C11" s="76"/>
      <c r="D11" s="3"/>
      <c r="E11" s="3"/>
      <c r="F11" s="3"/>
    </row>
    <row r="12" spans="1:13" ht="70" x14ac:dyDescent="0.3">
      <c r="A12" s="86" t="s">
        <v>31</v>
      </c>
      <c r="B12" s="64" t="s">
        <v>41</v>
      </c>
      <c r="C12" s="65"/>
      <c r="D12" s="20" t="s">
        <v>39</v>
      </c>
      <c r="E12" s="20" t="s">
        <v>40</v>
      </c>
      <c r="F12" s="23" t="s">
        <v>51</v>
      </c>
      <c r="G12" s="20" t="s">
        <v>275</v>
      </c>
      <c r="H12" s="20" t="s">
        <v>42</v>
      </c>
      <c r="I12" s="67" t="s">
        <v>44</v>
      </c>
      <c r="J12" s="23" t="s">
        <v>50</v>
      </c>
      <c r="K12" s="20" t="s">
        <v>277</v>
      </c>
    </row>
    <row r="13" spans="1:13" x14ac:dyDescent="0.3">
      <c r="A13" s="3"/>
      <c r="B13" s="30" t="s">
        <v>23</v>
      </c>
      <c r="C13" s="30"/>
      <c r="D13" s="89">
        <v>-263764</v>
      </c>
      <c r="E13" s="89"/>
      <c r="F13" s="81">
        <f>SUM(D13:E13)</f>
        <v>-263764</v>
      </c>
      <c r="G13" s="90">
        <v>-252448</v>
      </c>
      <c r="H13" s="82">
        <f>F13-G13</f>
        <v>-11316</v>
      </c>
      <c r="I13" s="90"/>
      <c r="J13" s="83">
        <f>H13+I13</f>
        <v>-11316</v>
      </c>
      <c r="K13" s="60" t="str">
        <f>IF(AND(D13&lt;&gt;"",E13&lt;&gt;"",G13&lt;&gt;""),IFERROR(H13/F13,""),"")</f>
        <v/>
      </c>
      <c r="L13" s="16" t="str">
        <f>IF(LEN(K13) = 0,"",IF(AND(K13&lt;0.1,K13&gt;-0.1),"","Calculated differences of greater than + or - 10% require further analysis"))</f>
        <v/>
      </c>
      <c r="M13" s="16"/>
    </row>
    <row r="14" spans="1:13" x14ac:dyDescent="0.3">
      <c r="A14" s="3"/>
      <c r="B14" s="30" t="s">
        <v>24</v>
      </c>
      <c r="C14" s="30"/>
      <c r="D14" s="89">
        <v>0</v>
      </c>
      <c r="E14" s="89"/>
      <c r="F14" s="81">
        <f>SUM(D14:E14)</f>
        <v>0</v>
      </c>
      <c r="G14" s="90"/>
      <c r="H14" s="82">
        <f>F14-G14</f>
        <v>0</v>
      </c>
      <c r="I14" s="90"/>
      <c r="J14" s="83">
        <f>H14+I14</f>
        <v>0</v>
      </c>
      <c r="K14" s="60" t="str">
        <f>IF(AND(D14&lt;&gt;"",E14&lt;&gt;"",G14&lt;&gt;""),IFERROR(H14/F14,""),"")</f>
        <v/>
      </c>
      <c r="L14" s="16" t="str">
        <f>IF(LEN(K14) = 0,"",IF(AND(K14&lt;0.1,K14&gt;-0.1),"","Calculated differences of greater than + or - 10% require further analysis"))</f>
        <v/>
      </c>
      <c r="M14" s="16"/>
    </row>
    <row r="15" spans="1:13" x14ac:dyDescent="0.3">
      <c r="A15" s="3"/>
      <c r="B15" s="30" t="s">
        <v>37</v>
      </c>
      <c r="C15" s="30"/>
      <c r="D15" s="84">
        <f t="shared" ref="D15:J15" si="0">SUM(D13:D14)</f>
        <v>-263764</v>
      </c>
      <c r="E15" s="84">
        <f t="shared" si="0"/>
        <v>0</v>
      </c>
      <c r="F15" s="81">
        <f t="shared" si="0"/>
        <v>-263764</v>
      </c>
      <c r="G15" s="84">
        <f t="shared" si="0"/>
        <v>-252448</v>
      </c>
      <c r="H15" s="84">
        <f t="shared" si="0"/>
        <v>-11316</v>
      </c>
      <c r="I15" s="85">
        <f t="shared" si="0"/>
        <v>0</v>
      </c>
      <c r="J15" s="83">
        <f t="shared" si="0"/>
        <v>-11316</v>
      </c>
      <c r="K15" s="60">
        <f>IFERROR(H15/F15,"")</f>
        <v>4.2901988140913845E-2</v>
      </c>
      <c r="L15" s="16" t="str">
        <f>IF(LEN(K15) = 0,"",IF(AND(K15&lt;0.1,K15&gt;-0.1),"","Calculated differences of greater than + or - 10% require further analysis"))</f>
        <v/>
      </c>
      <c r="M15" s="16"/>
    </row>
    <row r="16" spans="1:13" x14ac:dyDescent="0.3">
      <c r="A16" s="3"/>
      <c r="B16" s="76"/>
      <c r="C16" s="76"/>
      <c r="D16" s="3"/>
      <c r="E16" s="3"/>
      <c r="F16" s="3"/>
    </row>
    <row r="17" spans="1:6" x14ac:dyDescent="0.3">
      <c r="A17" s="3"/>
      <c r="B17" s="31" t="s">
        <v>47</v>
      </c>
      <c r="C17" s="76"/>
      <c r="D17" s="3"/>
      <c r="E17" s="3"/>
      <c r="F17" s="3"/>
    </row>
    <row r="18" spans="1:6" x14ac:dyDescent="0.3">
      <c r="A18" s="3"/>
      <c r="B18" s="76"/>
      <c r="C18" s="76"/>
      <c r="D18" s="3"/>
      <c r="E18" s="3"/>
      <c r="F18" s="3"/>
    </row>
    <row r="19" spans="1:6" ht="22.5" hidden="1" customHeight="1" x14ac:dyDescent="0.35">
      <c r="A19" s="3" t="s">
        <v>29</v>
      </c>
      <c r="B19" s="76" t="s">
        <v>55</v>
      </c>
      <c r="C19"/>
      <c r="D19" s="3"/>
      <c r="E19" s="3"/>
      <c r="F19" s="3"/>
    </row>
    <row r="20" spans="1:6" ht="21.75" hidden="1" customHeight="1" x14ac:dyDescent="0.3">
      <c r="A20" s="3"/>
      <c r="B20" s="76"/>
      <c r="C20" s="76"/>
      <c r="D20" s="3"/>
      <c r="E20" s="3"/>
      <c r="F20" s="3"/>
    </row>
    <row r="21" spans="1:6" ht="21.75" hidden="1" customHeight="1" x14ac:dyDescent="0.3">
      <c r="A21" s="3"/>
      <c r="B21" s="76"/>
      <c r="C21" s="76"/>
      <c r="D21" s="3"/>
      <c r="E21" s="3"/>
      <c r="F21" s="3"/>
    </row>
    <row r="22" spans="1:6" ht="21.75" hidden="1" customHeight="1" x14ac:dyDescent="0.3">
      <c r="A22" s="3"/>
      <c r="B22" s="76"/>
      <c r="C22" s="76"/>
      <c r="D22" s="3"/>
      <c r="E22" s="3"/>
      <c r="F22" s="3"/>
    </row>
    <row r="23" spans="1:6" ht="21" hidden="1" customHeight="1" x14ac:dyDescent="0.3">
      <c r="A23" s="3"/>
      <c r="B23" s="76"/>
      <c r="C23" s="76"/>
      <c r="D23" s="3"/>
      <c r="E23" s="3"/>
      <c r="F23" s="3"/>
    </row>
    <row r="24" spans="1:6" hidden="1" x14ac:dyDescent="0.3">
      <c r="A24" s="3"/>
      <c r="B24" s="76"/>
      <c r="C24" s="76"/>
      <c r="D24" s="3"/>
      <c r="E24" s="3"/>
      <c r="F24" s="3"/>
    </row>
    <row r="25" spans="1:6" ht="23.25" hidden="1" customHeight="1" x14ac:dyDescent="0.3">
      <c r="A25" s="3"/>
      <c r="B25" s="76"/>
      <c r="C25" s="76"/>
      <c r="D25" s="3"/>
      <c r="E25" s="3"/>
      <c r="F25" s="3"/>
    </row>
    <row r="26" spans="1:6" hidden="1" x14ac:dyDescent="0.3">
      <c r="A26" s="3"/>
      <c r="B26" s="76"/>
      <c r="C26" s="76"/>
      <c r="D26" s="3"/>
      <c r="E26" s="3"/>
      <c r="F26" s="3"/>
    </row>
    <row r="27" spans="1:6" hidden="1" x14ac:dyDescent="0.3">
      <c r="A27" s="3"/>
      <c r="B27" s="76"/>
      <c r="C27" s="76"/>
      <c r="D27" s="3"/>
      <c r="E27" s="3"/>
      <c r="F27" s="3"/>
    </row>
    <row r="28" spans="1:6" hidden="1" x14ac:dyDescent="0.3">
      <c r="A28" s="3"/>
      <c r="B28" s="76"/>
      <c r="C28" s="76"/>
      <c r="D28" s="3"/>
      <c r="E28" s="3"/>
      <c r="F28" s="3"/>
    </row>
    <row r="29" spans="1:6" hidden="1" x14ac:dyDescent="0.3">
      <c r="A29" s="3"/>
      <c r="B29" s="76"/>
      <c r="C29" s="76"/>
      <c r="D29" s="3"/>
      <c r="E29" s="3"/>
      <c r="F29" s="3"/>
    </row>
    <row r="30" spans="1:6" x14ac:dyDescent="0.3">
      <c r="A30" s="3"/>
      <c r="B30" s="76"/>
      <c r="C30" s="76"/>
      <c r="D30" s="3"/>
      <c r="E30" s="3"/>
      <c r="F30" s="3"/>
    </row>
    <row r="31" spans="1:6" hidden="1" x14ac:dyDescent="0.3">
      <c r="A31" s="3" t="s">
        <v>30</v>
      </c>
      <c r="B31" s="76"/>
      <c r="C31" s="76"/>
      <c r="D31" s="3"/>
      <c r="E31" s="3"/>
      <c r="F31" s="3"/>
    </row>
    <row r="32" spans="1:6" hidden="1" x14ac:dyDescent="0.3">
      <c r="A32" s="78"/>
      <c r="B32" s="76" t="s">
        <v>267</v>
      </c>
      <c r="C32" s="76"/>
      <c r="D32" s="3"/>
      <c r="E32" s="3"/>
      <c r="F32" s="3"/>
    </row>
    <row r="33" spans="1:22" hidden="1" x14ac:dyDescent="0.3">
      <c r="A33" s="3"/>
      <c r="B33" s="76" t="s">
        <v>22</v>
      </c>
      <c r="C33" s="91"/>
      <c r="D33" s="3"/>
      <c r="E33" s="3"/>
      <c r="F33" s="3"/>
      <c r="G33" s="16"/>
    </row>
    <row r="34" spans="1:22" hidden="1" x14ac:dyDescent="0.3">
      <c r="A34" s="3"/>
      <c r="B34" s="76"/>
      <c r="C34" s="76"/>
      <c r="D34" s="3"/>
      <c r="E34" s="3"/>
      <c r="F34" s="3"/>
      <c r="G34" s="16"/>
    </row>
    <row r="35" spans="1:22" hidden="1" x14ac:dyDescent="0.3">
      <c r="B35" s="7" t="s">
        <v>43</v>
      </c>
      <c r="C35" s="6"/>
      <c r="D35" s="6"/>
      <c r="E35" s="6"/>
      <c r="F35" s="6"/>
      <c r="I35" s="15"/>
      <c r="J35" s="15"/>
      <c r="K35" s="15"/>
      <c r="L35" s="15"/>
      <c r="M35" s="15"/>
      <c r="N35" s="15"/>
      <c r="O35" s="15"/>
      <c r="P35" s="15"/>
      <c r="Q35" s="15"/>
      <c r="R35" s="15"/>
      <c r="S35" s="15"/>
      <c r="T35" s="15"/>
    </row>
    <row r="36" spans="1:22" ht="42" hidden="1" x14ac:dyDescent="0.3">
      <c r="A36" s="3"/>
      <c r="B36" s="19" t="s">
        <v>5</v>
      </c>
      <c r="C36" s="19" t="s">
        <v>14</v>
      </c>
      <c r="D36" s="23" t="s">
        <v>21</v>
      </c>
      <c r="E36" s="20" t="s">
        <v>20</v>
      </c>
      <c r="F36" s="21" t="s">
        <v>19</v>
      </c>
      <c r="G36" s="21" t="s">
        <v>293</v>
      </c>
      <c r="H36" s="21" t="s">
        <v>45</v>
      </c>
      <c r="I36" s="21" t="s">
        <v>32</v>
      </c>
      <c r="J36" s="21" t="s">
        <v>278</v>
      </c>
      <c r="K36" s="21" t="s">
        <v>279</v>
      </c>
      <c r="L36" s="21" t="s">
        <v>269</v>
      </c>
      <c r="M36" s="21" t="s">
        <v>295</v>
      </c>
      <c r="N36" s="21" t="s">
        <v>276</v>
      </c>
      <c r="O36" s="21" t="s">
        <v>28</v>
      </c>
      <c r="P36" s="15"/>
      <c r="Q36" s="15"/>
      <c r="R36" s="15"/>
      <c r="S36" s="15"/>
      <c r="T36" s="15"/>
      <c r="U36" s="15"/>
      <c r="V36" s="15"/>
    </row>
    <row r="37" spans="1:22" hidden="1" x14ac:dyDescent="0.3">
      <c r="A37" s="3"/>
      <c r="B37" s="4" t="s">
        <v>6</v>
      </c>
      <c r="C37" s="92"/>
      <c r="D37" s="93"/>
      <c r="E37" s="94"/>
      <c r="F37" s="87" t="str">
        <f>IFERROR(ROUND(D37/E37,4),"")</f>
        <v/>
      </c>
      <c r="G37" s="25" t="str">
        <f>IF(E37="","",E37)</f>
        <v/>
      </c>
      <c r="H37" s="94"/>
      <c r="I37" s="25" t="str">
        <f>IFERROR(G37-H37,"")</f>
        <v/>
      </c>
      <c r="J37" s="26" t="str">
        <f>IFERROR(F37*I37,"")</f>
        <v/>
      </c>
      <c r="K37" s="41" t="str">
        <f>IFERROR(J37/D37,"")</f>
        <v/>
      </c>
      <c r="L37" s="94"/>
      <c r="M37" s="25" t="str">
        <f>IF(L37="","",L37)</f>
        <v/>
      </c>
      <c r="N37" s="25" t="str">
        <f>IFERROR(M37-H37,"")</f>
        <v/>
      </c>
      <c r="O37" s="41" t="str">
        <f>IFERROR(N37/H37,"")</f>
        <v/>
      </c>
      <c r="P37" s="15"/>
      <c r="Q37" s="15"/>
      <c r="R37" s="15"/>
      <c r="S37" s="15"/>
      <c r="T37" s="15"/>
      <c r="U37" s="15"/>
      <c r="V37" s="15"/>
    </row>
    <row r="38" spans="1:22" hidden="1" x14ac:dyDescent="0.3">
      <c r="A38" s="3"/>
      <c r="B38" s="4" t="s">
        <v>171</v>
      </c>
      <c r="C38" s="92"/>
      <c r="D38" s="93"/>
      <c r="E38" s="94"/>
      <c r="F38" s="87" t="str">
        <f t="shared" ref="F38:F56" si="1">IFERROR(ROUND(D38/E38,4),"")</f>
        <v/>
      </c>
      <c r="G38" s="25" t="str">
        <f t="shared" ref="G38:G56" si="2">IF(E38="","",E38)</f>
        <v/>
      </c>
      <c r="H38" s="94"/>
      <c r="I38" s="25" t="str">
        <f t="shared" ref="I38:I56" si="3">IFERROR(G38-H38,"")</f>
        <v/>
      </c>
      <c r="J38" s="26" t="str">
        <f t="shared" ref="J38:J56" si="4">IFERROR(F38*I38,"")</f>
        <v/>
      </c>
      <c r="K38" s="41" t="str">
        <f t="shared" ref="K38:K56" si="5">IFERROR(J38/D38,"")</f>
        <v/>
      </c>
      <c r="L38" s="94"/>
      <c r="M38" s="25" t="str">
        <f t="shared" ref="M38:M56" si="6">IF(L38="","",L38)</f>
        <v/>
      </c>
      <c r="N38" s="25" t="str">
        <f t="shared" ref="N38:N56" si="7">IFERROR(M38-H38,"")</f>
        <v/>
      </c>
      <c r="O38" s="41" t="str">
        <f t="shared" ref="O38:O56" si="8">IFERROR(N38/H38,"")</f>
        <v/>
      </c>
      <c r="P38" s="15"/>
      <c r="Q38" s="15"/>
      <c r="R38" s="15"/>
      <c r="S38" s="15"/>
      <c r="T38" s="15"/>
      <c r="U38" s="15"/>
      <c r="V38" s="15"/>
    </row>
    <row r="39" spans="1:22" hidden="1" x14ac:dyDescent="0.3">
      <c r="A39" s="3"/>
      <c r="B39" s="4" t="s">
        <v>188</v>
      </c>
      <c r="C39" s="92"/>
      <c r="D39" s="93"/>
      <c r="E39" s="94"/>
      <c r="F39" s="87" t="str">
        <f t="shared" si="1"/>
        <v/>
      </c>
      <c r="G39" s="25" t="str">
        <f t="shared" si="2"/>
        <v/>
      </c>
      <c r="H39" s="94"/>
      <c r="I39" s="25" t="str">
        <f t="shared" si="3"/>
        <v/>
      </c>
      <c r="J39" s="26" t="str">
        <f t="shared" si="4"/>
        <v/>
      </c>
      <c r="K39" s="41" t="str">
        <f t="shared" si="5"/>
        <v/>
      </c>
      <c r="L39" s="94"/>
      <c r="M39" s="25" t="str">
        <f t="shared" si="6"/>
        <v/>
      </c>
      <c r="N39" s="25" t="str">
        <f t="shared" si="7"/>
        <v/>
      </c>
      <c r="O39" s="41" t="str">
        <f t="shared" si="8"/>
        <v/>
      </c>
      <c r="P39" s="15"/>
      <c r="Q39" s="15"/>
      <c r="R39" s="15"/>
      <c r="S39" s="15"/>
      <c r="T39" s="15"/>
      <c r="U39" s="15"/>
      <c r="V39" s="15"/>
    </row>
    <row r="40" spans="1:22" hidden="1" x14ac:dyDescent="0.3">
      <c r="A40" s="3"/>
      <c r="B40" s="4" t="s">
        <v>11</v>
      </c>
      <c r="C40" s="92"/>
      <c r="D40" s="93"/>
      <c r="E40" s="94"/>
      <c r="F40" s="87" t="str">
        <f t="shared" si="1"/>
        <v/>
      </c>
      <c r="G40" s="25" t="str">
        <f t="shared" si="2"/>
        <v/>
      </c>
      <c r="H40" s="94"/>
      <c r="I40" s="25" t="str">
        <f t="shared" si="3"/>
        <v/>
      </c>
      <c r="J40" s="26" t="str">
        <f t="shared" si="4"/>
        <v/>
      </c>
      <c r="K40" s="41" t="str">
        <f t="shared" si="5"/>
        <v/>
      </c>
      <c r="L40" s="94"/>
      <c r="M40" s="25" t="str">
        <f t="shared" si="6"/>
        <v/>
      </c>
      <c r="N40" s="25" t="str">
        <f t="shared" si="7"/>
        <v/>
      </c>
      <c r="O40" s="41" t="str">
        <f t="shared" si="8"/>
        <v/>
      </c>
      <c r="P40" s="15"/>
      <c r="Q40" s="15"/>
      <c r="R40" s="15"/>
      <c r="S40" s="15"/>
      <c r="T40" s="15"/>
      <c r="U40" s="15"/>
      <c r="V40" s="15"/>
    </row>
    <row r="41" spans="1:22" hidden="1" x14ac:dyDescent="0.3">
      <c r="A41" s="3"/>
      <c r="B41" s="4" t="s">
        <v>12</v>
      </c>
      <c r="C41" s="92"/>
      <c r="D41" s="93"/>
      <c r="E41" s="94"/>
      <c r="F41" s="87" t="str">
        <f t="shared" si="1"/>
        <v/>
      </c>
      <c r="G41" s="25" t="str">
        <f t="shared" si="2"/>
        <v/>
      </c>
      <c r="H41" s="94"/>
      <c r="I41" s="25" t="str">
        <f t="shared" si="3"/>
        <v/>
      </c>
      <c r="J41" s="26" t="str">
        <f t="shared" si="4"/>
        <v/>
      </c>
      <c r="K41" s="41" t="str">
        <f t="shared" si="5"/>
        <v/>
      </c>
      <c r="L41" s="94"/>
      <c r="M41" s="25" t="str">
        <f t="shared" si="6"/>
        <v/>
      </c>
      <c r="N41" s="25" t="str">
        <f t="shared" si="7"/>
        <v/>
      </c>
      <c r="O41" s="41" t="str">
        <f t="shared" si="8"/>
        <v/>
      </c>
      <c r="P41" s="15"/>
      <c r="Q41" s="15"/>
      <c r="R41" s="15"/>
      <c r="S41" s="15"/>
      <c r="T41" s="15"/>
      <c r="U41" s="15"/>
      <c r="V41" s="15"/>
    </row>
    <row r="42" spans="1:22" hidden="1" x14ac:dyDescent="0.3">
      <c r="A42" s="3"/>
      <c r="B42" s="4" t="s">
        <v>13</v>
      </c>
      <c r="C42" s="92"/>
      <c r="D42" s="93"/>
      <c r="E42" s="94"/>
      <c r="F42" s="87" t="str">
        <f t="shared" si="1"/>
        <v/>
      </c>
      <c r="G42" s="25" t="str">
        <f t="shared" si="2"/>
        <v/>
      </c>
      <c r="H42" s="94"/>
      <c r="I42" s="25" t="str">
        <f t="shared" si="3"/>
        <v/>
      </c>
      <c r="J42" s="26" t="str">
        <f t="shared" si="4"/>
        <v/>
      </c>
      <c r="K42" s="41" t="str">
        <f t="shared" si="5"/>
        <v/>
      </c>
      <c r="L42" s="94"/>
      <c r="M42" s="25" t="str">
        <f t="shared" si="6"/>
        <v/>
      </c>
      <c r="N42" s="25" t="str">
        <f t="shared" si="7"/>
        <v/>
      </c>
      <c r="O42" s="41" t="str">
        <f t="shared" si="8"/>
        <v/>
      </c>
      <c r="P42" s="15"/>
      <c r="Q42" s="15"/>
      <c r="R42" s="15"/>
      <c r="S42" s="15"/>
      <c r="T42" s="15"/>
      <c r="U42" s="15"/>
      <c r="V42" s="15"/>
    </row>
    <row r="43" spans="1:22" hidden="1" x14ac:dyDescent="0.3">
      <c r="B43" s="4" t="s">
        <v>177</v>
      </c>
      <c r="C43" s="92"/>
      <c r="D43" s="93"/>
      <c r="E43" s="94"/>
      <c r="F43" s="87" t="str">
        <f t="shared" si="1"/>
        <v/>
      </c>
      <c r="G43" s="25" t="str">
        <f t="shared" si="2"/>
        <v/>
      </c>
      <c r="H43" s="94"/>
      <c r="I43" s="25" t="str">
        <f t="shared" si="3"/>
        <v/>
      </c>
      <c r="J43" s="26" t="str">
        <f t="shared" si="4"/>
        <v/>
      </c>
      <c r="K43" s="41" t="str">
        <f t="shared" si="5"/>
        <v/>
      </c>
      <c r="L43" s="94"/>
      <c r="M43" s="25" t="str">
        <f t="shared" si="6"/>
        <v/>
      </c>
      <c r="N43" s="25" t="str">
        <f t="shared" si="7"/>
        <v/>
      </c>
      <c r="O43" s="41" t="str">
        <f t="shared" si="8"/>
        <v/>
      </c>
    </row>
    <row r="44" spans="1:22" hidden="1" x14ac:dyDescent="0.3">
      <c r="B44" s="4"/>
      <c r="C44" s="92"/>
      <c r="D44" s="93"/>
      <c r="E44" s="94"/>
      <c r="F44" s="87" t="str">
        <f t="shared" si="1"/>
        <v/>
      </c>
      <c r="G44" s="25" t="str">
        <f t="shared" si="2"/>
        <v/>
      </c>
      <c r="H44" s="94"/>
      <c r="I44" s="25" t="str">
        <f t="shared" si="3"/>
        <v/>
      </c>
      <c r="J44" s="26" t="str">
        <f t="shared" si="4"/>
        <v/>
      </c>
      <c r="K44" s="41" t="str">
        <f t="shared" si="5"/>
        <v/>
      </c>
      <c r="L44" s="94"/>
      <c r="M44" s="25" t="str">
        <f t="shared" si="6"/>
        <v/>
      </c>
      <c r="N44" s="25" t="str">
        <f t="shared" si="7"/>
        <v/>
      </c>
      <c r="O44" s="41" t="str">
        <f t="shared" si="8"/>
        <v/>
      </c>
    </row>
    <row r="45" spans="1:22" ht="17.25" hidden="1" customHeight="1" x14ac:dyDescent="0.3">
      <c r="B45" s="4"/>
      <c r="C45" s="92"/>
      <c r="D45" s="93"/>
      <c r="E45" s="94"/>
      <c r="F45" s="87" t="str">
        <f t="shared" si="1"/>
        <v/>
      </c>
      <c r="G45" s="25" t="str">
        <f t="shared" si="2"/>
        <v/>
      </c>
      <c r="H45" s="94"/>
      <c r="I45" s="25" t="str">
        <f t="shared" si="3"/>
        <v/>
      </c>
      <c r="J45" s="26" t="str">
        <f t="shared" si="4"/>
        <v/>
      </c>
      <c r="K45" s="41" t="str">
        <f t="shared" si="5"/>
        <v/>
      </c>
      <c r="L45" s="94"/>
      <c r="M45" s="25" t="str">
        <f t="shared" si="6"/>
        <v/>
      </c>
      <c r="N45" s="25" t="str">
        <f t="shared" si="7"/>
        <v/>
      </c>
      <c r="O45" s="41" t="str">
        <f t="shared" si="8"/>
        <v/>
      </c>
    </row>
    <row r="46" spans="1:22" ht="17.25" hidden="1" customHeight="1" x14ac:dyDescent="0.3">
      <c r="B46" s="4"/>
      <c r="C46" s="92"/>
      <c r="D46" s="93"/>
      <c r="E46" s="94"/>
      <c r="F46" s="87" t="str">
        <f t="shared" si="1"/>
        <v/>
      </c>
      <c r="G46" s="25" t="str">
        <f t="shared" si="2"/>
        <v/>
      </c>
      <c r="H46" s="94"/>
      <c r="I46" s="25" t="str">
        <f t="shared" si="3"/>
        <v/>
      </c>
      <c r="J46" s="26" t="str">
        <f t="shared" si="4"/>
        <v/>
      </c>
      <c r="K46" s="41" t="str">
        <f t="shared" si="5"/>
        <v/>
      </c>
      <c r="L46" s="94"/>
      <c r="M46" s="25" t="str">
        <f t="shared" si="6"/>
        <v/>
      </c>
      <c r="N46" s="25" t="str">
        <f t="shared" si="7"/>
        <v/>
      </c>
      <c r="O46" s="41" t="str">
        <f t="shared" si="8"/>
        <v/>
      </c>
    </row>
    <row r="47" spans="1:22" ht="17.25" hidden="1" customHeight="1" x14ac:dyDescent="0.3">
      <c r="B47" s="4"/>
      <c r="C47" s="92"/>
      <c r="D47" s="93"/>
      <c r="E47" s="94"/>
      <c r="F47" s="87" t="str">
        <f t="shared" si="1"/>
        <v/>
      </c>
      <c r="G47" s="25" t="str">
        <f t="shared" si="2"/>
        <v/>
      </c>
      <c r="H47" s="94"/>
      <c r="I47" s="25" t="str">
        <f t="shared" si="3"/>
        <v/>
      </c>
      <c r="J47" s="26" t="str">
        <f t="shared" si="4"/>
        <v/>
      </c>
      <c r="K47" s="41" t="str">
        <f t="shared" si="5"/>
        <v/>
      </c>
      <c r="L47" s="94"/>
      <c r="M47" s="25" t="str">
        <f t="shared" si="6"/>
        <v/>
      </c>
      <c r="N47" s="25" t="str">
        <f t="shared" si="7"/>
        <v/>
      </c>
      <c r="O47" s="41" t="str">
        <f t="shared" si="8"/>
        <v/>
      </c>
    </row>
    <row r="48" spans="1:22" ht="17.25" hidden="1" customHeight="1" x14ac:dyDescent="0.3">
      <c r="B48" s="4"/>
      <c r="C48" s="92"/>
      <c r="D48" s="93"/>
      <c r="E48" s="94"/>
      <c r="F48" s="87" t="str">
        <f t="shared" si="1"/>
        <v/>
      </c>
      <c r="G48" s="25" t="str">
        <f t="shared" si="2"/>
        <v/>
      </c>
      <c r="H48" s="94"/>
      <c r="I48" s="25" t="str">
        <f t="shared" si="3"/>
        <v/>
      </c>
      <c r="J48" s="26" t="str">
        <f t="shared" si="4"/>
        <v/>
      </c>
      <c r="K48" s="41" t="str">
        <f t="shared" si="5"/>
        <v/>
      </c>
      <c r="L48" s="94"/>
      <c r="M48" s="25" t="str">
        <f t="shared" si="6"/>
        <v/>
      </c>
      <c r="N48" s="25" t="str">
        <f t="shared" si="7"/>
        <v/>
      </c>
      <c r="O48" s="41" t="str">
        <f t="shared" si="8"/>
        <v/>
      </c>
    </row>
    <row r="49" spans="1:25" ht="17.25" hidden="1" customHeight="1" x14ac:dyDescent="0.3">
      <c r="B49" s="4"/>
      <c r="C49" s="92"/>
      <c r="D49" s="93"/>
      <c r="E49" s="94"/>
      <c r="F49" s="87" t="str">
        <f t="shared" si="1"/>
        <v/>
      </c>
      <c r="G49" s="25" t="str">
        <f t="shared" si="2"/>
        <v/>
      </c>
      <c r="H49" s="94"/>
      <c r="I49" s="25" t="str">
        <f t="shared" si="3"/>
        <v/>
      </c>
      <c r="J49" s="26" t="str">
        <f t="shared" si="4"/>
        <v/>
      </c>
      <c r="K49" s="41" t="str">
        <f t="shared" si="5"/>
        <v/>
      </c>
      <c r="L49" s="94"/>
      <c r="M49" s="25" t="str">
        <f t="shared" si="6"/>
        <v/>
      </c>
      <c r="N49" s="25" t="str">
        <f t="shared" si="7"/>
        <v/>
      </c>
      <c r="O49" s="41" t="str">
        <f t="shared" si="8"/>
        <v/>
      </c>
    </row>
    <row r="50" spans="1:25" ht="17.25" hidden="1" customHeight="1" x14ac:dyDescent="0.3">
      <c r="B50" s="4"/>
      <c r="C50" s="92"/>
      <c r="D50" s="93"/>
      <c r="E50" s="94"/>
      <c r="F50" s="87" t="str">
        <f t="shared" si="1"/>
        <v/>
      </c>
      <c r="G50" s="25" t="str">
        <f t="shared" si="2"/>
        <v/>
      </c>
      <c r="H50" s="94"/>
      <c r="I50" s="25" t="str">
        <f t="shared" si="3"/>
        <v/>
      </c>
      <c r="J50" s="26" t="str">
        <f t="shared" si="4"/>
        <v/>
      </c>
      <c r="K50" s="41" t="str">
        <f t="shared" si="5"/>
        <v/>
      </c>
      <c r="L50" s="94"/>
      <c r="M50" s="25" t="str">
        <f t="shared" si="6"/>
        <v/>
      </c>
      <c r="N50" s="25" t="str">
        <f t="shared" si="7"/>
        <v/>
      </c>
      <c r="O50" s="41" t="str">
        <f t="shared" si="8"/>
        <v/>
      </c>
    </row>
    <row r="51" spans="1:25" ht="17.25" hidden="1" customHeight="1" x14ac:dyDescent="0.3">
      <c r="B51" s="4"/>
      <c r="C51" s="92"/>
      <c r="D51" s="93"/>
      <c r="E51" s="94"/>
      <c r="F51" s="87" t="str">
        <f t="shared" si="1"/>
        <v/>
      </c>
      <c r="G51" s="25" t="str">
        <f t="shared" si="2"/>
        <v/>
      </c>
      <c r="H51" s="94"/>
      <c r="I51" s="25" t="str">
        <f t="shared" si="3"/>
        <v/>
      </c>
      <c r="J51" s="26" t="str">
        <f t="shared" si="4"/>
        <v/>
      </c>
      <c r="K51" s="41" t="str">
        <f t="shared" si="5"/>
        <v/>
      </c>
      <c r="L51" s="94"/>
      <c r="M51" s="25" t="str">
        <f t="shared" si="6"/>
        <v/>
      </c>
      <c r="N51" s="25" t="str">
        <f t="shared" si="7"/>
        <v/>
      </c>
      <c r="O51" s="41" t="str">
        <f t="shared" si="8"/>
        <v/>
      </c>
    </row>
    <row r="52" spans="1:25" ht="17.25" hidden="1" customHeight="1" x14ac:dyDescent="0.3">
      <c r="B52" s="4"/>
      <c r="C52" s="92"/>
      <c r="D52" s="93"/>
      <c r="E52" s="94"/>
      <c r="F52" s="87" t="str">
        <f t="shared" si="1"/>
        <v/>
      </c>
      <c r="G52" s="25" t="str">
        <f t="shared" si="2"/>
        <v/>
      </c>
      <c r="H52" s="94"/>
      <c r="I52" s="25" t="str">
        <f t="shared" si="3"/>
        <v/>
      </c>
      <c r="J52" s="26" t="str">
        <f t="shared" si="4"/>
        <v/>
      </c>
      <c r="K52" s="41" t="str">
        <f t="shared" si="5"/>
        <v/>
      </c>
      <c r="L52" s="94"/>
      <c r="M52" s="25" t="str">
        <f t="shared" si="6"/>
        <v/>
      </c>
      <c r="N52" s="25" t="str">
        <f t="shared" si="7"/>
        <v/>
      </c>
      <c r="O52" s="41" t="str">
        <f t="shared" si="8"/>
        <v/>
      </c>
    </row>
    <row r="53" spans="1:25" ht="17.25" hidden="1" customHeight="1" x14ac:dyDescent="0.3">
      <c r="B53" s="4"/>
      <c r="C53" s="92"/>
      <c r="D53" s="93"/>
      <c r="E53" s="94"/>
      <c r="F53" s="87" t="str">
        <f t="shared" si="1"/>
        <v/>
      </c>
      <c r="G53" s="25" t="str">
        <f t="shared" si="2"/>
        <v/>
      </c>
      <c r="H53" s="94"/>
      <c r="I53" s="25" t="str">
        <f t="shared" si="3"/>
        <v/>
      </c>
      <c r="J53" s="26" t="str">
        <f t="shared" si="4"/>
        <v/>
      </c>
      <c r="K53" s="41" t="str">
        <f t="shared" si="5"/>
        <v/>
      </c>
      <c r="L53" s="94"/>
      <c r="M53" s="25" t="str">
        <f t="shared" si="6"/>
        <v/>
      </c>
      <c r="N53" s="25" t="str">
        <f t="shared" si="7"/>
        <v/>
      </c>
      <c r="O53" s="41" t="str">
        <f t="shared" si="8"/>
        <v/>
      </c>
    </row>
    <row r="54" spans="1:25" ht="17.25" hidden="1" customHeight="1" x14ac:dyDescent="0.3">
      <c r="B54" s="4"/>
      <c r="C54" s="92"/>
      <c r="D54" s="93"/>
      <c r="E54" s="94"/>
      <c r="F54" s="87" t="str">
        <f t="shared" si="1"/>
        <v/>
      </c>
      <c r="G54" s="25" t="str">
        <f t="shared" si="2"/>
        <v/>
      </c>
      <c r="H54" s="94"/>
      <c r="I54" s="25" t="str">
        <f t="shared" si="3"/>
        <v/>
      </c>
      <c r="J54" s="26" t="str">
        <f t="shared" si="4"/>
        <v/>
      </c>
      <c r="K54" s="41" t="str">
        <f t="shared" si="5"/>
        <v/>
      </c>
      <c r="L54" s="94"/>
      <c r="M54" s="25" t="str">
        <f t="shared" si="6"/>
        <v/>
      </c>
      <c r="N54" s="25" t="str">
        <f t="shared" si="7"/>
        <v/>
      </c>
      <c r="O54" s="41" t="str">
        <f t="shared" si="8"/>
        <v/>
      </c>
    </row>
    <row r="55" spans="1:25" ht="17.25" hidden="1" customHeight="1" x14ac:dyDescent="0.3">
      <c r="B55" s="4"/>
      <c r="C55" s="92"/>
      <c r="D55" s="93"/>
      <c r="E55" s="94"/>
      <c r="F55" s="87" t="str">
        <f t="shared" si="1"/>
        <v/>
      </c>
      <c r="G55" s="25" t="str">
        <f t="shared" si="2"/>
        <v/>
      </c>
      <c r="H55" s="94"/>
      <c r="I55" s="25" t="str">
        <f t="shared" si="3"/>
        <v/>
      </c>
      <c r="J55" s="26" t="str">
        <f t="shared" si="4"/>
        <v/>
      </c>
      <c r="K55" s="41" t="str">
        <f t="shared" si="5"/>
        <v/>
      </c>
      <c r="L55" s="94"/>
      <c r="M55" s="25" t="str">
        <f t="shared" si="6"/>
        <v/>
      </c>
      <c r="N55" s="25" t="str">
        <f t="shared" si="7"/>
        <v/>
      </c>
      <c r="O55" s="41" t="str">
        <f t="shared" si="8"/>
        <v/>
      </c>
    </row>
    <row r="56" spans="1:25" ht="17.25" hidden="1" customHeight="1" x14ac:dyDescent="0.3">
      <c r="B56" s="4"/>
      <c r="C56" s="92"/>
      <c r="D56" s="93"/>
      <c r="E56" s="94"/>
      <c r="F56" s="87" t="str">
        <f t="shared" si="1"/>
        <v/>
      </c>
      <c r="G56" s="25" t="str">
        <f t="shared" si="2"/>
        <v/>
      </c>
      <c r="H56" s="94"/>
      <c r="I56" s="25" t="str">
        <f t="shared" si="3"/>
        <v/>
      </c>
      <c r="J56" s="26" t="str">
        <f t="shared" si="4"/>
        <v/>
      </c>
      <c r="K56" s="41" t="str">
        <f t="shared" si="5"/>
        <v/>
      </c>
      <c r="L56" s="94"/>
      <c r="M56" s="25" t="str">
        <f t="shared" si="6"/>
        <v/>
      </c>
      <c r="N56" s="25" t="str">
        <f t="shared" si="7"/>
        <v/>
      </c>
      <c r="O56" s="41" t="str">
        <f t="shared" si="8"/>
        <v/>
      </c>
    </row>
    <row r="57" spans="1:25" hidden="1" x14ac:dyDescent="0.3">
      <c r="B57" s="22" t="s">
        <v>18</v>
      </c>
      <c r="C57" s="22"/>
      <c r="D57" s="28">
        <f>IFERROR(SUM(D37:D56),"")</f>
        <v>0</v>
      </c>
      <c r="E57" s="44"/>
      <c r="F57" s="88"/>
      <c r="G57" s="22"/>
      <c r="H57" s="38"/>
      <c r="I57" s="22"/>
      <c r="J57" s="29">
        <f>SUM(J37:J56)</f>
        <v>0</v>
      </c>
      <c r="K57" s="43" t="str">
        <f>IFERROR(J57/D57,"")</f>
        <v/>
      </c>
      <c r="L57" s="22"/>
      <c r="M57" s="22"/>
      <c r="N57" s="43"/>
      <c r="O57" s="43"/>
      <c r="P57" s="72"/>
      <c r="Q57" s="11"/>
      <c r="R57" s="11"/>
      <c r="S57" s="11"/>
      <c r="T57" s="11"/>
      <c r="U57" s="11"/>
      <c r="V57" s="11"/>
      <c r="W57" s="11"/>
      <c r="X57" s="11"/>
      <c r="Y57" s="11"/>
    </row>
    <row r="58" spans="1:25" hidden="1" x14ac:dyDescent="0.3">
      <c r="B58" s="74"/>
      <c r="C58" s="74"/>
      <c r="D58" s="74"/>
      <c r="E58" s="74"/>
      <c r="F58" s="74"/>
      <c r="G58" s="75"/>
      <c r="H58" s="74"/>
      <c r="K58" s="73"/>
      <c r="O58" s="72"/>
      <c r="P58" s="11"/>
      <c r="Q58" s="11"/>
      <c r="R58" s="11"/>
      <c r="S58" s="11"/>
      <c r="T58" s="11"/>
      <c r="U58" s="11"/>
      <c r="V58" s="11"/>
      <c r="W58" s="11"/>
      <c r="X58" s="11"/>
    </row>
    <row r="59" spans="1:25" ht="63.75" hidden="1" customHeight="1" x14ac:dyDescent="0.3">
      <c r="B59" s="110" t="s">
        <v>294</v>
      </c>
      <c r="C59" s="110"/>
      <c r="D59" s="110"/>
      <c r="E59" s="110"/>
      <c r="F59" s="110"/>
      <c r="G59" s="110"/>
      <c r="H59" s="110"/>
      <c r="K59" s="73"/>
      <c r="O59" s="72"/>
      <c r="P59" s="11"/>
      <c r="Q59" s="11"/>
      <c r="R59" s="11"/>
      <c r="S59" s="11"/>
      <c r="T59" s="11"/>
      <c r="U59" s="11"/>
      <c r="V59" s="11"/>
      <c r="W59" s="11"/>
      <c r="X59" s="11"/>
    </row>
    <row r="60" spans="1:25" x14ac:dyDescent="0.3">
      <c r="B60" s="74"/>
      <c r="C60" s="74"/>
      <c r="D60" s="74"/>
      <c r="E60" s="74"/>
      <c r="F60" s="74"/>
      <c r="G60" s="75"/>
      <c r="H60" s="74"/>
      <c r="K60" s="73"/>
      <c r="O60" s="72"/>
      <c r="P60" s="11"/>
      <c r="Q60" s="11"/>
      <c r="R60" s="11"/>
      <c r="S60" s="11"/>
      <c r="T60" s="11"/>
      <c r="U60" s="11"/>
      <c r="V60" s="11"/>
      <c r="W60" s="11"/>
      <c r="X60" s="11"/>
    </row>
    <row r="61" spans="1:25" hidden="1" x14ac:dyDescent="0.3">
      <c r="A61" s="79"/>
      <c r="B61" s="76" t="s">
        <v>268</v>
      </c>
      <c r="C61" s="74"/>
      <c r="D61" s="74"/>
      <c r="E61" s="74"/>
      <c r="F61" s="74"/>
      <c r="G61" s="75"/>
      <c r="H61" s="74"/>
      <c r="K61" s="73"/>
      <c r="O61" s="72"/>
      <c r="P61" s="11"/>
      <c r="Q61" s="11"/>
      <c r="R61" s="11"/>
      <c r="S61" s="11"/>
      <c r="T61" s="11"/>
      <c r="U61" s="11"/>
      <c r="V61" s="11"/>
      <c r="W61" s="11"/>
      <c r="X61" s="11"/>
    </row>
    <row r="62" spans="1:25" hidden="1" x14ac:dyDescent="0.3">
      <c r="A62" s="3"/>
      <c r="B62" s="76" t="s">
        <v>22</v>
      </c>
      <c r="C62" s="91"/>
      <c r="D62" s="3"/>
      <c r="E62" s="3"/>
      <c r="F62" s="3"/>
    </row>
    <row r="63" spans="1:25" hidden="1" x14ac:dyDescent="0.3">
      <c r="A63" s="3"/>
      <c r="B63" s="76"/>
      <c r="C63" s="76"/>
      <c r="D63" s="3"/>
      <c r="E63" s="3"/>
      <c r="F63" s="3"/>
    </row>
    <row r="64" spans="1:25" hidden="1" x14ac:dyDescent="0.3">
      <c r="B64" s="7" t="s">
        <v>43</v>
      </c>
      <c r="C64" s="6"/>
      <c r="D64" s="6"/>
      <c r="E64" s="6"/>
      <c r="F64" s="6"/>
      <c r="I64" s="15"/>
      <c r="J64" s="15"/>
      <c r="K64" s="15"/>
      <c r="L64" s="15"/>
      <c r="M64" s="15"/>
      <c r="N64" s="15"/>
      <c r="O64" s="15"/>
      <c r="P64" s="11"/>
      <c r="Q64" s="11"/>
      <c r="R64" s="11"/>
      <c r="S64" s="11"/>
      <c r="T64" s="11"/>
      <c r="U64" s="11"/>
      <c r="V64" s="11"/>
      <c r="W64" s="11"/>
      <c r="X64" s="11"/>
    </row>
    <row r="65" spans="1:25" ht="42" hidden="1" x14ac:dyDescent="0.3">
      <c r="A65" s="3"/>
      <c r="B65" s="19" t="s">
        <v>5</v>
      </c>
      <c r="C65" s="19" t="s">
        <v>14</v>
      </c>
      <c r="D65" s="23" t="s">
        <v>21</v>
      </c>
      <c r="E65" s="20" t="s">
        <v>20</v>
      </c>
      <c r="F65" s="21" t="s">
        <v>19</v>
      </c>
      <c r="G65" s="21" t="s">
        <v>293</v>
      </c>
      <c r="H65" s="21" t="s">
        <v>45</v>
      </c>
      <c r="I65" s="21" t="s">
        <v>32</v>
      </c>
      <c r="J65" s="21" t="s">
        <v>278</v>
      </c>
      <c r="K65" s="21" t="s">
        <v>279</v>
      </c>
      <c r="L65" s="21" t="s">
        <v>269</v>
      </c>
      <c r="M65" s="21" t="s">
        <v>295</v>
      </c>
      <c r="N65" s="21" t="s">
        <v>276</v>
      </c>
      <c r="O65" s="21" t="s">
        <v>28</v>
      </c>
      <c r="P65" s="72"/>
      <c r="Q65" s="72"/>
      <c r="R65" s="72"/>
      <c r="S65" s="72"/>
      <c r="T65" s="72"/>
      <c r="U65" s="72"/>
      <c r="V65" s="72"/>
      <c r="W65" s="72"/>
      <c r="X65" s="72"/>
    </row>
    <row r="66" spans="1:25" hidden="1" x14ac:dyDescent="0.3">
      <c r="A66" s="3"/>
      <c r="B66" s="4" t="s">
        <v>6</v>
      </c>
      <c r="C66" s="92"/>
      <c r="D66" s="93"/>
      <c r="E66" s="94"/>
      <c r="F66" s="87" t="str">
        <f>IFERROR(ROUND(D66/E66,4),"")</f>
        <v/>
      </c>
      <c r="G66" s="25" t="str">
        <f>IF(E66="","",E66)</f>
        <v/>
      </c>
      <c r="H66" s="94"/>
      <c r="I66" s="25" t="str">
        <f>IFERROR(G66-H66,"")</f>
        <v/>
      </c>
      <c r="J66" s="26" t="str">
        <f>IFERROR(F66*I66,"")</f>
        <v/>
      </c>
      <c r="K66" s="41" t="str">
        <f>IFERROR(J66/D66,"")</f>
        <v/>
      </c>
      <c r="L66" s="94"/>
      <c r="M66" s="25" t="str">
        <f>IF(L66="","",L66)</f>
        <v/>
      </c>
      <c r="N66" s="25" t="str">
        <f>IFERROR(M66-H66,"")</f>
        <v/>
      </c>
      <c r="O66" s="41" t="str">
        <f>IFERROR(N66/H66,"")</f>
        <v/>
      </c>
      <c r="P66" s="72"/>
      <c r="Q66" s="72"/>
      <c r="R66" s="72"/>
      <c r="S66" s="72"/>
      <c r="T66" s="72"/>
      <c r="U66" s="72"/>
      <c r="V66" s="72"/>
      <c r="W66" s="72"/>
      <c r="X66" s="72"/>
      <c r="Y66" s="72"/>
    </row>
    <row r="67" spans="1:25" hidden="1" x14ac:dyDescent="0.3">
      <c r="A67" s="3"/>
      <c r="B67" s="4" t="s">
        <v>171</v>
      </c>
      <c r="C67" s="92"/>
      <c r="D67" s="93"/>
      <c r="E67" s="94"/>
      <c r="F67" s="87" t="str">
        <f t="shared" ref="F67:F85" si="9">IFERROR(ROUND(D67/E67,4),"")</f>
        <v/>
      </c>
      <c r="G67" s="25" t="str">
        <f t="shared" ref="G67:G85" si="10">IF(E67="","",E67)</f>
        <v/>
      </c>
      <c r="H67" s="94"/>
      <c r="I67" s="25" t="str">
        <f t="shared" ref="I67:I85" si="11">IFERROR(G67-H67,"")</f>
        <v/>
      </c>
      <c r="J67" s="26" t="str">
        <f t="shared" ref="J67:J85" si="12">IFERROR(F67*I67,"")</f>
        <v/>
      </c>
      <c r="K67" s="41" t="str">
        <f t="shared" ref="K67:K85" si="13">IFERROR(J67/D67,"")</f>
        <v/>
      </c>
      <c r="L67" s="94"/>
      <c r="M67" s="25" t="str">
        <f t="shared" ref="M67:M85" si="14">IF(L67="","",L67)</f>
        <v/>
      </c>
      <c r="N67" s="25" t="str">
        <f t="shared" ref="N67:N85" si="15">IFERROR(M67-H67,"")</f>
        <v/>
      </c>
      <c r="O67" s="41" t="str">
        <f t="shared" ref="O67:O85" si="16">IFERROR(N67/H67,"")</f>
        <v/>
      </c>
      <c r="P67" s="72"/>
      <c r="Q67" s="72"/>
      <c r="R67" s="72"/>
      <c r="S67" s="72"/>
      <c r="T67" s="72"/>
      <c r="U67" s="72"/>
      <c r="V67" s="72"/>
      <c r="W67" s="72"/>
      <c r="X67" s="72"/>
      <c r="Y67" s="72"/>
    </row>
    <row r="68" spans="1:25" hidden="1" x14ac:dyDescent="0.3">
      <c r="A68" s="3"/>
      <c r="B68" s="4" t="s">
        <v>188</v>
      </c>
      <c r="C68" s="92"/>
      <c r="D68" s="93"/>
      <c r="E68" s="94"/>
      <c r="F68" s="87" t="str">
        <f t="shared" si="9"/>
        <v/>
      </c>
      <c r="G68" s="25" t="str">
        <f t="shared" si="10"/>
        <v/>
      </c>
      <c r="H68" s="94"/>
      <c r="I68" s="25" t="str">
        <f t="shared" si="11"/>
        <v/>
      </c>
      <c r="J68" s="26" t="str">
        <f t="shared" si="12"/>
        <v/>
      </c>
      <c r="K68" s="41" t="str">
        <f t="shared" si="13"/>
        <v/>
      </c>
      <c r="L68" s="94"/>
      <c r="M68" s="25" t="str">
        <f t="shared" si="14"/>
        <v/>
      </c>
      <c r="N68" s="25" t="str">
        <f t="shared" si="15"/>
        <v/>
      </c>
      <c r="O68" s="41" t="str">
        <f t="shared" si="16"/>
        <v/>
      </c>
      <c r="P68" s="72"/>
      <c r="Q68" s="72"/>
      <c r="R68" s="72"/>
      <c r="S68" s="72"/>
      <c r="T68" s="72"/>
      <c r="U68" s="72"/>
      <c r="V68" s="72"/>
      <c r="W68" s="72"/>
      <c r="X68" s="72"/>
      <c r="Y68" s="72"/>
    </row>
    <row r="69" spans="1:25" hidden="1" x14ac:dyDescent="0.3">
      <c r="A69" s="3"/>
      <c r="B69" s="4" t="s">
        <v>11</v>
      </c>
      <c r="C69" s="92"/>
      <c r="D69" s="93"/>
      <c r="E69" s="94"/>
      <c r="F69" s="87" t="str">
        <f t="shared" si="9"/>
        <v/>
      </c>
      <c r="G69" s="25" t="str">
        <f t="shared" si="10"/>
        <v/>
      </c>
      <c r="H69" s="94"/>
      <c r="I69" s="25" t="str">
        <f t="shared" si="11"/>
        <v/>
      </c>
      <c r="J69" s="26" t="str">
        <f t="shared" si="12"/>
        <v/>
      </c>
      <c r="K69" s="41" t="str">
        <f t="shared" si="13"/>
        <v/>
      </c>
      <c r="L69" s="94"/>
      <c r="M69" s="25" t="str">
        <f t="shared" si="14"/>
        <v/>
      </c>
      <c r="N69" s="25" t="str">
        <f t="shared" si="15"/>
        <v/>
      </c>
      <c r="O69" s="41" t="str">
        <f t="shared" si="16"/>
        <v/>
      </c>
      <c r="P69" s="15"/>
      <c r="Q69" s="15"/>
      <c r="R69" s="15"/>
    </row>
    <row r="70" spans="1:25" hidden="1" x14ac:dyDescent="0.3">
      <c r="A70" s="3"/>
      <c r="B70" s="4" t="s">
        <v>12</v>
      </c>
      <c r="C70" s="92"/>
      <c r="D70" s="93"/>
      <c r="E70" s="94"/>
      <c r="F70" s="87" t="str">
        <f t="shared" si="9"/>
        <v/>
      </c>
      <c r="G70" s="25" t="str">
        <f t="shared" si="10"/>
        <v/>
      </c>
      <c r="H70" s="94"/>
      <c r="I70" s="25" t="str">
        <f t="shared" si="11"/>
        <v/>
      </c>
      <c r="J70" s="26" t="str">
        <f t="shared" si="12"/>
        <v/>
      </c>
      <c r="K70" s="41" t="str">
        <f t="shared" si="13"/>
        <v/>
      </c>
      <c r="L70" s="94"/>
      <c r="M70" s="25" t="str">
        <f t="shared" si="14"/>
        <v/>
      </c>
      <c r="N70" s="25" t="str">
        <f t="shared" si="15"/>
        <v/>
      </c>
      <c r="O70" s="41" t="str">
        <f t="shared" si="16"/>
        <v/>
      </c>
      <c r="P70" s="15"/>
      <c r="Q70" s="15"/>
      <c r="R70" s="15"/>
    </row>
    <row r="71" spans="1:25" hidden="1" x14ac:dyDescent="0.3">
      <c r="A71" s="3"/>
      <c r="B71" s="4" t="s">
        <v>13</v>
      </c>
      <c r="C71" s="92"/>
      <c r="D71" s="93"/>
      <c r="E71" s="94"/>
      <c r="F71" s="87" t="str">
        <f t="shared" si="9"/>
        <v/>
      </c>
      <c r="G71" s="25" t="str">
        <f t="shared" si="10"/>
        <v/>
      </c>
      <c r="H71" s="94"/>
      <c r="I71" s="25" t="str">
        <f t="shared" si="11"/>
        <v/>
      </c>
      <c r="J71" s="26" t="str">
        <f t="shared" si="12"/>
        <v/>
      </c>
      <c r="K71" s="41" t="str">
        <f t="shared" si="13"/>
        <v/>
      </c>
      <c r="L71" s="94"/>
      <c r="M71" s="25" t="str">
        <f t="shared" si="14"/>
        <v/>
      </c>
      <c r="N71" s="25" t="str">
        <f t="shared" si="15"/>
        <v/>
      </c>
      <c r="O71" s="41" t="str">
        <f t="shared" si="16"/>
        <v/>
      </c>
      <c r="P71" s="15"/>
      <c r="Q71" s="15"/>
      <c r="R71" s="15"/>
    </row>
    <row r="72" spans="1:25" hidden="1" x14ac:dyDescent="0.3">
      <c r="B72" s="4" t="s">
        <v>177</v>
      </c>
      <c r="C72" s="92"/>
      <c r="D72" s="93"/>
      <c r="E72" s="94"/>
      <c r="F72" s="87" t="str">
        <f t="shared" si="9"/>
        <v/>
      </c>
      <c r="G72" s="25" t="str">
        <f t="shared" si="10"/>
        <v/>
      </c>
      <c r="H72" s="94"/>
      <c r="I72" s="25" t="str">
        <f t="shared" si="11"/>
        <v/>
      </c>
      <c r="J72" s="26" t="str">
        <f t="shared" si="12"/>
        <v/>
      </c>
      <c r="K72" s="41" t="str">
        <f t="shared" si="13"/>
        <v/>
      </c>
      <c r="L72" s="94"/>
      <c r="M72" s="25" t="str">
        <f t="shared" si="14"/>
        <v/>
      </c>
      <c r="N72" s="25" t="str">
        <f t="shared" si="15"/>
        <v/>
      </c>
      <c r="O72" s="41" t="str">
        <f t="shared" si="16"/>
        <v/>
      </c>
      <c r="P72" s="15"/>
      <c r="Q72" s="15"/>
      <c r="R72" s="15"/>
    </row>
    <row r="73" spans="1:25" hidden="1" x14ac:dyDescent="0.3">
      <c r="B73" s="4"/>
      <c r="C73" s="92"/>
      <c r="D73" s="93"/>
      <c r="E73" s="94"/>
      <c r="F73" s="87" t="str">
        <f t="shared" si="9"/>
        <v/>
      </c>
      <c r="G73" s="25" t="str">
        <f t="shared" si="10"/>
        <v/>
      </c>
      <c r="H73" s="94"/>
      <c r="I73" s="25" t="str">
        <f t="shared" si="11"/>
        <v/>
      </c>
      <c r="J73" s="26" t="str">
        <f t="shared" si="12"/>
        <v/>
      </c>
      <c r="K73" s="41" t="str">
        <f t="shared" si="13"/>
        <v/>
      </c>
      <c r="L73" s="94"/>
      <c r="M73" s="25" t="str">
        <f t="shared" si="14"/>
        <v/>
      </c>
      <c r="N73" s="25" t="str">
        <f t="shared" si="15"/>
        <v/>
      </c>
      <c r="O73" s="41" t="str">
        <f t="shared" si="16"/>
        <v/>
      </c>
      <c r="P73" s="15"/>
      <c r="Q73" s="15"/>
      <c r="R73" s="15"/>
    </row>
    <row r="74" spans="1:25" hidden="1" x14ac:dyDescent="0.3">
      <c r="B74" s="4"/>
      <c r="C74" s="92"/>
      <c r="D74" s="93"/>
      <c r="E74" s="94"/>
      <c r="F74" s="87" t="str">
        <f t="shared" si="9"/>
        <v/>
      </c>
      <c r="G74" s="25" t="str">
        <f t="shared" si="10"/>
        <v/>
      </c>
      <c r="H74" s="94"/>
      <c r="I74" s="25" t="str">
        <f t="shared" si="11"/>
        <v/>
      </c>
      <c r="J74" s="26" t="str">
        <f t="shared" si="12"/>
        <v/>
      </c>
      <c r="K74" s="41" t="str">
        <f t="shared" si="13"/>
        <v/>
      </c>
      <c r="L74" s="94"/>
      <c r="M74" s="25" t="str">
        <f t="shared" si="14"/>
        <v/>
      </c>
      <c r="N74" s="25" t="str">
        <f t="shared" si="15"/>
        <v/>
      </c>
      <c r="O74" s="41" t="str">
        <f t="shared" si="16"/>
        <v/>
      </c>
      <c r="P74" s="15"/>
      <c r="Q74" s="15"/>
      <c r="R74" s="15"/>
    </row>
    <row r="75" spans="1:25" hidden="1" x14ac:dyDescent="0.3">
      <c r="B75" s="4"/>
      <c r="C75" s="92"/>
      <c r="D75" s="93"/>
      <c r="E75" s="94"/>
      <c r="F75" s="87" t="str">
        <f t="shared" si="9"/>
        <v/>
      </c>
      <c r="G75" s="25" t="str">
        <f t="shared" si="10"/>
        <v/>
      </c>
      <c r="H75" s="94"/>
      <c r="I75" s="25" t="str">
        <f t="shared" si="11"/>
        <v/>
      </c>
      <c r="J75" s="26" t="str">
        <f t="shared" si="12"/>
        <v/>
      </c>
      <c r="K75" s="41" t="str">
        <f t="shared" si="13"/>
        <v/>
      </c>
      <c r="L75" s="94"/>
      <c r="M75" s="25" t="str">
        <f t="shared" si="14"/>
        <v/>
      </c>
      <c r="N75" s="25" t="str">
        <f t="shared" si="15"/>
        <v/>
      </c>
      <c r="O75" s="41" t="str">
        <f t="shared" si="16"/>
        <v/>
      </c>
      <c r="P75" s="15"/>
      <c r="Q75" s="15"/>
      <c r="R75" s="15"/>
    </row>
    <row r="76" spans="1:25" hidden="1" x14ac:dyDescent="0.3">
      <c r="B76" s="4"/>
      <c r="C76" s="92"/>
      <c r="D76" s="93"/>
      <c r="E76" s="94"/>
      <c r="F76" s="87" t="str">
        <f t="shared" si="9"/>
        <v/>
      </c>
      <c r="G76" s="25" t="str">
        <f t="shared" si="10"/>
        <v/>
      </c>
      <c r="H76" s="94"/>
      <c r="I76" s="25" t="str">
        <f t="shared" si="11"/>
        <v/>
      </c>
      <c r="J76" s="26" t="str">
        <f t="shared" si="12"/>
        <v/>
      </c>
      <c r="K76" s="41" t="str">
        <f t="shared" si="13"/>
        <v/>
      </c>
      <c r="L76" s="94"/>
      <c r="M76" s="25" t="str">
        <f t="shared" si="14"/>
        <v/>
      </c>
      <c r="N76" s="25" t="str">
        <f t="shared" si="15"/>
        <v/>
      </c>
      <c r="O76" s="41" t="str">
        <f t="shared" si="16"/>
        <v/>
      </c>
      <c r="P76" s="15"/>
      <c r="Q76" s="15"/>
      <c r="R76" s="15"/>
    </row>
    <row r="77" spans="1:25" hidden="1" x14ac:dyDescent="0.3">
      <c r="B77" s="4"/>
      <c r="C77" s="92"/>
      <c r="D77" s="93"/>
      <c r="E77" s="94"/>
      <c r="F77" s="87" t="str">
        <f t="shared" si="9"/>
        <v/>
      </c>
      <c r="G77" s="25" t="str">
        <f t="shared" si="10"/>
        <v/>
      </c>
      <c r="H77" s="94"/>
      <c r="I77" s="25" t="str">
        <f t="shared" si="11"/>
        <v/>
      </c>
      <c r="J77" s="26" t="str">
        <f t="shared" si="12"/>
        <v/>
      </c>
      <c r="K77" s="41" t="str">
        <f t="shared" si="13"/>
        <v/>
      </c>
      <c r="L77" s="94"/>
      <c r="M77" s="25" t="str">
        <f t="shared" si="14"/>
        <v/>
      </c>
      <c r="N77" s="25" t="str">
        <f t="shared" si="15"/>
        <v/>
      </c>
      <c r="O77" s="41" t="str">
        <f t="shared" si="16"/>
        <v/>
      </c>
      <c r="P77" s="15"/>
      <c r="Q77" s="15"/>
      <c r="R77" s="15"/>
    </row>
    <row r="78" spans="1:25" hidden="1" x14ac:dyDescent="0.3">
      <c r="B78" s="4"/>
      <c r="C78" s="92"/>
      <c r="D78" s="93"/>
      <c r="E78" s="94"/>
      <c r="F78" s="87" t="str">
        <f t="shared" si="9"/>
        <v/>
      </c>
      <c r="G78" s="25" t="str">
        <f t="shared" si="10"/>
        <v/>
      </c>
      <c r="H78" s="94"/>
      <c r="I78" s="25" t="str">
        <f t="shared" si="11"/>
        <v/>
      </c>
      <c r="J78" s="26" t="str">
        <f t="shared" si="12"/>
        <v/>
      </c>
      <c r="K78" s="41" t="str">
        <f t="shared" si="13"/>
        <v/>
      </c>
      <c r="L78" s="94"/>
      <c r="M78" s="25" t="str">
        <f t="shared" si="14"/>
        <v/>
      </c>
      <c r="N78" s="25" t="str">
        <f t="shared" si="15"/>
        <v/>
      </c>
      <c r="O78" s="41" t="str">
        <f t="shared" si="16"/>
        <v/>
      </c>
      <c r="P78" s="15"/>
      <c r="Q78" s="15"/>
      <c r="R78" s="15"/>
    </row>
    <row r="79" spans="1:25" hidden="1" x14ac:dyDescent="0.3">
      <c r="B79" s="4"/>
      <c r="C79" s="92"/>
      <c r="D79" s="93"/>
      <c r="E79" s="94"/>
      <c r="F79" s="87" t="str">
        <f t="shared" si="9"/>
        <v/>
      </c>
      <c r="G79" s="25" t="str">
        <f t="shared" si="10"/>
        <v/>
      </c>
      <c r="H79" s="94"/>
      <c r="I79" s="25" t="str">
        <f t="shared" si="11"/>
        <v/>
      </c>
      <c r="J79" s="26" t="str">
        <f t="shared" si="12"/>
        <v/>
      </c>
      <c r="K79" s="41" t="str">
        <f t="shared" si="13"/>
        <v/>
      </c>
      <c r="L79" s="94"/>
      <c r="M79" s="25" t="str">
        <f t="shared" si="14"/>
        <v/>
      </c>
      <c r="N79" s="25" t="str">
        <f t="shared" si="15"/>
        <v/>
      </c>
      <c r="O79" s="41" t="str">
        <f t="shared" si="16"/>
        <v/>
      </c>
      <c r="P79" s="15"/>
      <c r="Q79" s="15"/>
      <c r="R79" s="15"/>
    </row>
    <row r="80" spans="1:25" hidden="1" x14ac:dyDescent="0.3">
      <c r="B80" s="4"/>
      <c r="C80" s="92"/>
      <c r="D80" s="93"/>
      <c r="E80" s="94"/>
      <c r="F80" s="87" t="str">
        <f t="shared" si="9"/>
        <v/>
      </c>
      <c r="G80" s="25" t="str">
        <f t="shared" si="10"/>
        <v/>
      </c>
      <c r="H80" s="94"/>
      <c r="I80" s="25" t="str">
        <f t="shared" si="11"/>
        <v/>
      </c>
      <c r="J80" s="26" t="str">
        <f t="shared" si="12"/>
        <v/>
      </c>
      <c r="K80" s="41" t="str">
        <f t="shared" si="13"/>
        <v/>
      </c>
      <c r="L80" s="94"/>
      <c r="M80" s="25" t="str">
        <f t="shared" si="14"/>
        <v/>
      </c>
      <c r="N80" s="25" t="str">
        <f t="shared" si="15"/>
        <v/>
      </c>
      <c r="O80" s="41" t="str">
        <f t="shared" si="16"/>
        <v/>
      </c>
      <c r="P80" s="15"/>
      <c r="Q80" s="15"/>
      <c r="R80" s="15"/>
    </row>
    <row r="81" spans="1:18" hidden="1" x14ac:dyDescent="0.3">
      <c r="B81" s="4"/>
      <c r="C81" s="92"/>
      <c r="D81" s="93"/>
      <c r="E81" s="94"/>
      <c r="F81" s="87" t="str">
        <f t="shared" si="9"/>
        <v/>
      </c>
      <c r="G81" s="25" t="str">
        <f t="shared" si="10"/>
        <v/>
      </c>
      <c r="H81" s="94"/>
      <c r="I81" s="25" t="str">
        <f t="shared" si="11"/>
        <v/>
      </c>
      <c r="J81" s="26" t="str">
        <f t="shared" si="12"/>
        <v/>
      </c>
      <c r="K81" s="41" t="str">
        <f t="shared" si="13"/>
        <v/>
      </c>
      <c r="L81" s="94"/>
      <c r="M81" s="25" t="str">
        <f t="shared" si="14"/>
        <v/>
      </c>
      <c r="N81" s="25" t="str">
        <f t="shared" si="15"/>
        <v/>
      </c>
      <c r="O81" s="41" t="str">
        <f t="shared" si="16"/>
        <v/>
      </c>
      <c r="P81" s="15"/>
      <c r="Q81" s="15"/>
      <c r="R81" s="15"/>
    </row>
    <row r="82" spans="1:18" hidden="1" x14ac:dyDescent="0.3">
      <c r="B82" s="4"/>
      <c r="C82" s="92"/>
      <c r="D82" s="93"/>
      <c r="E82" s="94"/>
      <c r="F82" s="87" t="str">
        <f t="shared" si="9"/>
        <v/>
      </c>
      <c r="G82" s="25" t="str">
        <f t="shared" si="10"/>
        <v/>
      </c>
      <c r="H82" s="94"/>
      <c r="I82" s="25" t="str">
        <f t="shared" si="11"/>
        <v/>
      </c>
      <c r="J82" s="26" t="str">
        <f t="shared" si="12"/>
        <v/>
      </c>
      <c r="K82" s="41" t="str">
        <f t="shared" si="13"/>
        <v/>
      </c>
      <c r="L82" s="94"/>
      <c r="M82" s="25" t="str">
        <f t="shared" si="14"/>
        <v/>
      </c>
      <c r="N82" s="25" t="str">
        <f t="shared" si="15"/>
        <v/>
      </c>
      <c r="O82" s="41" t="str">
        <f t="shared" si="16"/>
        <v/>
      </c>
      <c r="P82" s="15"/>
      <c r="Q82" s="15"/>
      <c r="R82" s="15"/>
    </row>
    <row r="83" spans="1:18" hidden="1" x14ac:dyDescent="0.3">
      <c r="B83" s="4"/>
      <c r="C83" s="92"/>
      <c r="D83" s="93"/>
      <c r="E83" s="94"/>
      <c r="F83" s="87" t="str">
        <f t="shared" si="9"/>
        <v/>
      </c>
      <c r="G83" s="25" t="str">
        <f t="shared" si="10"/>
        <v/>
      </c>
      <c r="H83" s="94"/>
      <c r="I83" s="25" t="str">
        <f t="shared" si="11"/>
        <v/>
      </c>
      <c r="J83" s="26" t="str">
        <f t="shared" si="12"/>
        <v/>
      </c>
      <c r="K83" s="41" t="str">
        <f t="shared" si="13"/>
        <v/>
      </c>
      <c r="L83" s="94"/>
      <c r="M83" s="25" t="str">
        <f t="shared" si="14"/>
        <v/>
      </c>
      <c r="N83" s="25" t="str">
        <f t="shared" si="15"/>
        <v/>
      </c>
      <c r="O83" s="41" t="str">
        <f t="shared" si="16"/>
        <v/>
      </c>
      <c r="P83" s="15"/>
      <c r="Q83" s="15"/>
      <c r="R83" s="15"/>
    </row>
    <row r="84" spans="1:18" hidden="1" x14ac:dyDescent="0.3">
      <c r="B84" s="4"/>
      <c r="C84" s="92"/>
      <c r="D84" s="93"/>
      <c r="E84" s="94"/>
      <c r="F84" s="87" t="str">
        <f t="shared" si="9"/>
        <v/>
      </c>
      <c r="G84" s="25" t="str">
        <f t="shared" si="10"/>
        <v/>
      </c>
      <c r="H84" s="94"/>
      <c r="I84" s="25" t="str">
        <f t="shared" si="11"/>
        <v/>
      </c>
      <c r="J84" s="26" t="str">
        <f t="shared" si="12"/>
        <v/>
      </c>
      <c r="K84" s="41" t="str">
        <f t="shared" si="13"/>
        <v/>
      </c>
      <c r="L84" s="94"/>
      <c r="M84" s="25" t="str">
        <f t="shared" si="14"/>
        <v/>
      </c>
      <c r="N84" s="25" t="str">
        <f t="shared" si="15"/>
        <v/>
      </c>
      <c r="O84" s="41" t="str">
        <f t="shared" si="16"/>
        <v/>
      </c>
      <c r="P84" s="15"/>
      <c r="Q84" s="15"/>
      <c r="R84" s="15"/>
    </row>
    <row r="85" spans="1:18" hidden="1" x14ac:dyDescent="0.3">
      <c r="B85" s="4"/>
      <c r="C85" s="92"/>
      <c r="D85" s="93"/>
      <c r="E85" s="94"/>
      <c r="F85" s="87" t="str">
        <f t="shared" si="9"/>
        <v/>
      </c>
      <c r="G85" s="25" t="str">
        <f t="shared" si="10"/>
        <v/>
      </c>
      <c r="H85" s="94"/>
      <c r="I85" s="25" t="str">
        <f t="shared" si="11"/>
        <v/>
      </c>
      <c r="J85" s="26" t="str">
        <f t="shared" si="12"/>
        <v/>
      </c>
      <c r="K85" s="41" t="str">
        <f t="shared" si="13"/>
        <v/>
      </c>
      <c r="L85" s="94"/>
      <c r="M85" s="25" t="str">
        <f t="shared" si="14"/>
        <v/>
      </c>
      <c r="N85" s="25" t="str">
        <f t="shared" si="15"/>
        <v/>
      </c>
      <c r="O85" s="41" t="str">
        <f t="shared" si="16"/>
        <v/>
      </c>
      <c r="P85" s="15"/>
      <c r="Q85" s="15"/>
      <c r="R85" s="15"/>
    </row>
    <row r="86" spans="1:18" hidden="1" x14ac:dyDescent="0.3">
      <c r="B86" s="22" t="s">
        <v>18</v>
      </c>
      <c r="C86" s="22"/>
      <c r="D86" s="28">
        <f>IFERROR(SUM(D66:D85),"")</f>
        <v>0</v>
      </c>
      <c r="E86" s="44"/>
      <c r="F86" s="88"/>
      <c r="G86" s="22"/>
      <c r="H86" s="38"/>
      <c r="I86" s="22"/>
      <c r="J86" s="29">
        <f>SUM(J66:J85)</f>
        <v>0</v>
      </c>
      <c r="K86" s="43" t="str">
        <f>IFERROR(J86/D86,"")</f>
        <v/>
      </c>
      <c r="L86" s="22"/>
      <c r="M86" s="22"/>
      <c r="N86" s="43"/>
      <c r="O86" s="43"/>
    </row>
    <row r="87" spans="1:18" hidden="1" x14ac:dyDescent="0.3">
      <c r="B87" s="74"/>
      <c r="C87" s="74"/>
      <c r="D87" s="74"/>
      <c r="E87" s="74"/>
      <c r="F87" s="74"/>
      <c r="G87" s="75"/>
      <c r="H87" s="74"/>
      <c r="K87" s="73"/>
      <c r="O87" s="72"/>
    </row>
    <row r="88" spans="1:18" ht="86.25" hidden="1" customHeight="1" x14ac:dyDescent="0.3">
      <c r="B88" s="110" t="s">
        <v>294</v>
      </c>
      <c r="C88" s="110"/>
      <c r="D88" s="110"/>
      <c r="E88" s="110"/>
      <c r="F88" s="110"/>
      <c r="G88" s="110"/>
      <c r="H88" s="110"/>
      <c r="K88" s="73"/>
      <c r="O88" s="72"/>
    </row>
    <row r="89" spans="1:18" x14ac:dyDescent="0.3">
      <c r="B89" s="74"/>
      <c r="C89" s="74"/>
      <c r="D89" s="74"/>
      <c r="E89" s="74"/>
      <c r="F89" s="74"/>
      <c r="G89" s="75"/>
      <c r="H89" s="74"/>
      <c r="K89" s="73"/>
      <c r="O89" s="72"/>
    </row>
    <row r="90" spans="1:18" hidden="1" x14ac:dyDescent="0.3">
      <c r="A90" s="79"/>
      <c r="B90" s="76" t="s">
        <v>57</v>
      </c>
      <c r="C90" s="74"/>
      <c r="D90" s="74"/>
      <c r="E90" s="74"/>
      <c r="F90" s="74"/>
      <c r="G90" s="75"/>
      <c r="H90" s="74"/>
      <c r="K90" s="73"/>
      <c r="O90" s="72"/>
    </row>
    <row r="91" spans="1:18" hidden="1" x14ac:dyDescent="0.3">
      <c r="A91" s="3"/>
      <c r="B91" s="76" t="s">
        <v>22</v>
      </c>
      <c r="C91" s="91"/>
      <c r="D91" s="3"/>
      <c r="E91" s="3"/>
      <c r="F91" s="3"/>
    </row>
    <row r="92" spans="1:18" hidden="1" x14ac:dyDescent="0.3">
      <c r="A92" s="3"/>
      <c r="B92" s="76"/>
      <c r="C92" s="76"/>
      <c r="D92" s="3"/>
      <c r="E92" s="3"/>
      <c r="F92" s="3"/>
    </row>
    <row r="93" spans="1:18" hidden="1" x14ac:dyDescent="0.3">
      <c r="B93" s="7" t="s">
        <v>43</v>
      </c>
      <c r="C93" s="6"/>
      <c r="D93" s="6"/>
      <c r="E93" s="6"/>
      <c r="F93" s="6"/>
      <c r="I93" s="15"/>
      <c r="J93" s="15"/>
      <c r="K93" s="15"/>
      <c r="L93" s="15"/>
      <c r="M93" s="15"/>
      <c r="N93" s="15"/>
      <c r="O93" s="15"/>
    </row>
    <row r="94" spans="1:18" ht="42" hidden="1" x14ac:dyDescent="0.3">
      <c r="A94" s="3"/>
      <c r="B94" s="19" t="s">
        <v>5</v>
      </c>
      <c r="C94" s="19" t="s">
        <v>14</v>
      </c>
      <c r="D94" s="23" t="s">
        <v>21</v>
      </c>
      <c r="E94" s="20" t="s">
        <v>20</v>
      </c>
      <c r="F94" s="21" t="s">
        <v>19</v>
      </c>
      <c r="G94" s="21" t="s">
        <v>293</v>
      </c>
      <c r="H94" s="21" t="s">
        <v>45</v>
      </c>
      <c r="I94" s="21" t="s">
        <v>32</v>
      </c>
      <c r="J94" s="21" t="s">
        <v>278</v>
      </c>
      <c r="K94" s="21" t="s">
        <v>279</v>
      </c>
      <c r="L94" s="21" t="s">
        <v>269</v>
      </c>
      <c r="M94" s="21" t="s">
        <v>295</v>
      </c>
      <c r="N94" s="21" t="s">
        <v>276</v>
      </c>
      <c r="O94" s="21" t="s">
        <v>28</v>
      </c>
    </row>
    <row r="95" spans="1:18" hidden="1" x14ac:dyDescent="0.3">
      <c r="A95" s="3"/>
      <c r="B95" s="4" t="s">
        <v>6</v>
      </c>
      <c r="C95" s="92"/>
      <c r="D95" s="93"/>
      <c r="E95" s="94"/>
      <c r="F95" s="87" t="str">
        <f>IFERROR(ROUND(D95/E95,4),"")</f>
        <v/>
      </c>
      <c r="G95" s="25" t="str">
        <f>IF(E95="","",E95)</f>
        <v/>
      </c>
      <c r="H95" s="94"/>
      <c r="I95" s="25" t="str">
        <f>IFERROR(G95-H95,"")</f>
        <v/>
      </c>
      <c r="J95" s="26" t="str">
        <f>IFERROR(F95*I95,"")</f>
        <v/>
      </c>
      <c r="K95" s="41" t="str">
        <f>IFERROR(J95/D95,"")</f>
        <v/>
      </c>
      <c r="L95" s="94"/>
      <c r="M95" s="25" t="str">
        <f>IF(L95="","",L95)</f>
        <v/>
      </c>
      <c r="N95" s="25" t="str">
        <f>IFERROR(M95-H95,"")</f>
        <v/>
      </c>
      <c r="O95" s="41" t="str">
        <f>IFERROR(N95/H95,"")</f>
        <v/>
      </c>
    </row>
    <row r="96" spans="1:18" hidden="1" x14ac:dyDescent="0.3">
      <c r="A96" s="3"/>
      <c r="B96" s="4" t="s">
        <v>171</v>
      </c>
      <c r="C96" s="92"/>
      <c r="D96" s="93"/>
      <c r="E96" s="94"/>
      <c r="F96" s="87" t="str">
        <f t="shared" ref="F96:F114" si="17">IFERROR(ROUND(D96/E96,4),"")</f>
        <v/>
      </c>
      <c r="G96" s="25" t="str">
        <f t="shared" ref="G96:G114" si="18">IF(E96="","",E96)</f>
        <v/>
      </c>
      <c r="H96" s="94"/>
      <c r="I96" s="25" t="str">
        <f t="shared" ref="I96:I114" si="19">IFERROR(G96-H96,"")</f>
        <v/>
      </c>
      <c r="J96" s="26" t="str">
        <f t="shared" ref="J96:J114" si="20">IFERROR(F96*I96,"")</f>
        <v/>
      </c>
      <c r="K96" s="41" t="str">
        <f t="shared" ref="K96:K114" si="21">IFERROR(J96/D96,"")</f>
        <v/>
      </c>
      <c r="L96" s="94"/>
      <c r="M96" s="25" t="str">
        <f t="shared" ref="M96:M114" si="22">IF(L96="","",L96)</f>
        <v/>
      </c>
      <c r="N96" s="25" t="str">
        <f t="shared" ref="N96:N114" si="23">IFERROR(M96-H96,"")</f>
        <v/>
      </c>
      <c r="O96" s="41" t="str">
        <f t="shared" ref="O96:O114" si="24">IFERROR(N96/H96,"")</f>
        <v/>
      </c>
    </row>
    <row r="97" spans="1:15" hidden="1" x14ac:dyDescent="0.3">
      <c r="A97" s="3"/>
      <c r="B97" s="4" t="s">
        <v>188</v>
      </c>
      <c r="C97" s="92"/>
      <c r="D97" s="93"/>
      <c r="E97" s="94"/>
      <c r="F97" s="87" t="str">
        <f t="shared" si="17"/>
        <v/>
      </c>
      <c r="G97" s="25" t="str">
        <f t="shared" si="18"/>
        <v/>
      </c>
      <c r="H97" s="94"/>
      <c r="I97" s="25" t="str">
        <f t="shared" si="19"/>
        <v/>
      </c>
      <c r="J97" s="26" t="str">
        <f t="shared" si="20"/>
        <v/>
      </c>
      <c r="K97" s="41" t="str">
        <f t="shared" si="21"/>
        <v/>
      </c>
      <c r="L97" s="94"/>
      <c r="M97" s="25" t="str">
        <f t="shared" si="22"/>
        <v/>
      </c>
      <c r="N97" s="25" t="str">
        <f t="shared" si="23"/>
        <v/>
      </c>
      <c r="O97" s="41" t="str">
        <f t="shared" si="24"/>
        <v/>
      </c>
    </row>
    <row r="98" spans="1:15" hidden="1" x14ac:dyDescent="0.3">
      <c r="A98" s="3"/>
      <c r="B98" s="4" t="s">
        <v>11</v>
      </c>
      <c r="C98" s="92"/>
      <c r="D98" s="93"/>
      <c r="E98" s="94"/>
      <c r="F98" s="87" t="str">
        <f t="shared" si="17"/>
        <v/>
      </c>
      <c r="G98" s="25" t="str">
        <f t="shared" si="18"/>
        <v/>
      </c>
      <c r="H98" s="94"/>
      <c r="I98" s="25" t="str">
        <f t="shared" si="19"/>
        <v/>
      </c>
      <c r="J98" s="26" t="str">
        <f t="shared" si="20"/>
        <v/>
      </c>
      <c r="K98" s="41" t="str">
        <f t="shared" si="21"/>
        <v/>
      </c>
      <c r="L98" s="94"/>
      <c r="M98" s="25" t="str">
        <f t="shared" si="22"/>
        <v/>
      </c>
      <c r="N98" s="25" t="str">
        <f t="shared" si="23"/>
        <v/>
      </c>
      <c r="O98" s="41" t="str">
        <f t="shared" si="24"/>
        <v/>
      </c>
    </row>
    <row r="99" spans="1:15" hidden="1" x14ac:dyDescent="0.3">
      <c r="A99" s="3"/>
      <c r="B99" s="4" t="s">
        <v>12</v>
      </c>
      <c r="C99" s="92"/>
      <c r="D99" s="93"/>
      <c r="E99" s="94"/>
      <c r="F99" s="87" t="str">
        <f t="shared" si="17"/>
        <v/>
      </c>
      <c r="G99" s="25" t="str">
        <f t="shared" si="18"/>
        <v/>
      </c>
      <c r="H99" s="94"/>
      <c r="I99" s="25" t="str">
        <f t="shared" si="19"/>
        <v/>
      </c>
      <c r="J99" s="26" t="str">
        <f t="shared" si="20"/>
        <v/>
      </c>
      <c r="K99" s="41" t="str">
        <f t="shared" si="21"/>
        <v/>
      </c>
      <c r="L99" s="94"/>
      <c r="M99" s="25" t="str">
        <f t="shared" si="22"/>
        <v/>
      </c>
      <c r="N99" s="25" t="str">
        <f t="shared" si="23"/>
        <v/>
      </c>
      <c r="O99" s="41" t="str">
        <f t="shared" si="24"/>
        <v/>
      </c>
    </row>
    <row r="100" spans="1:15" hidden="1" x14ac:dyDescent="0.3">
      <c r="A100" s="3"/>
      <c r="B100" s="4" t="s">
        <v>13</v>
      </c>
      <c r="C100" s="92"/>
      <c r="D100" s="93"/>
      <c r="E100" s="94"/>
      <c r="F100" s="87" t="str">
        <f t="shared" si="17"/>
        <v/>
      </c>
      <c r="G100" s="25" t="str">
        <f t="shared" si="18"/>
        <v/>
      </c>
      <c r="H100" s="94"/>
      <c r="I100" s="25" t="str">
        <f t="shared" si="19"/>
        <v/>
      </c>
      <c r="J100" s="26" t="str">
        <f t="shared" si="20"/>
        <v/>
      </c>
      <c r="K100" s="41" t="str">
        <f t="shared" si="21"/>
        <v/>
      </c>
      <c r="L100" s="94"/>
      <c r="M100" s="25" t="str">
        <f t="shared" si="22"/>
        <v/>
      </c>
      <c r="N100" s="25" t="str">
        <f t="shared" si="23"/>
        <v/>
      </c>
      <c r="O100" s="41" t="str">
        <f t="shared" si="24"/>
        <v/>
      </c>
    </row>
    <row r="101" spans="1:15" hidden="1" x14ac:dyDescent="0.3">
      <c r="B101" s="4" t="s">
        <v>177</v>
      </c>
      <c r="C101" s="92"/>
      <c r="D101" s="93"/>
      <c r="E101" s="94"/>
      <c r="F101" s="87" t="str">
        <f t="shared" si="17"/>
        <v/>
      </c>
      <c r="G101" s="25" t="str">
        <f t="shared" si="18"/>
        <v/>
      </c>
      <c r="H101" s="94"/>
      <c r="I101" s="25" t="str">
        <f t="shared" si="19"/>
        <v/>
      </c>
      <c r="J101" s="26" t="str">
        <f t="shared" si="20"/>
        <v/>
      </c>
      <c r="K101" s="41" t="str">
        <f t="shared" si="21"/>
        <v/>
      </c>
      <c r="L101" s="94"/>
      <c r="M101" s="25" t="str">
        <f t="shared" si="22"/>
        <v/>
      </c>
      <c r="N101" s="25" t="str">
        <f t="shared" si="23"/>
        <v/>
      </c>
      <c r="O101" s="41" t="str">
        <f t="shared" si="24"/>
        <v/>
      </c>
    </row>
    <row r="102" spans="1:15" hidden="1" x14ac:dyDescent="0.3">
      <c r="B102" s="4"/>
      <c r="C102" s="92"/>
      <c r="D102" s="93"/>
      <c r="E102" s="94"/>
      <c r="F102" s="87" t="str">
        <f t="shared" si="17"/>
        <v/>
      </c>
      <c r="G102" s="25" t="str">
        <f t="shared" si="18"/>
        <v/>
      </c>
      <c r="H102" s="94"/>
      <c r="I102" s="25" t="str">
        <f t="shared" si="19"/>
        <v/>
      </c>
      <c r="J102" s="26" t="str">
        <f t="shared" si="20"/>
        <v/>
      </c>
      <c r="K102" s="41" t="str">
        <f t="shared" si="21"/>
        <v/>
      </c>
      <c r="L102" s="94"/>
      <c r="M102" s="25" t="str">
        <f t="shared" si="22"/>
        <v/>
      </c>
      <c r="N102" s="25" t="str">
        <f t="shared" si="23"/>
        <v/>
      </c>
      <c r="O102" s="41" t="str">
        <f t="shared" si="24"/>
        <v/>
      </c>
    </row>
    <row r="103" spans="1:15" hidden="1" x14ac:dyDescent="0.3">
      <c r="B103" s="4"/>
      <c r="C103" s="92"/>
      <c r="D103" s="93"/>
      <c r="E103" s="94"/>
      <c r="F103" s="87" t="str">
        <f t="shared" si="17"/>
        <v/>
      </c>
      <c r="G103" s="25" t="str">
        <f t="shared" si="18"/>
        <v/>
      </c>
      <c r="H103" s="94"/>
      <c r="I103" s="25" t="str">
        <f t="shared" si="19"/>
        <v/>
      </c>
      <c r="J103" s="26" t="str">
        <f t="shared" si="20"/>
        <v/>
      </c>
      <c r="K103" s="41" t="str">
        <f t="shared" si="21"/>
        <v/>
      </c>
      <c r="L103" s="94"/>
      <c r="M103" s="25" t="str">
        <f t="shared" si="22"/>
        <v/>
      </c>
      <c r="N103" s="25" t="str">
        <f t="shared" si="23"/>
        <v/>
      </c>
      <c r="O103" s="41" t="str">
        <f t="shared" si="24"/>
        <v/>
      </c>
    </row>
    <row r="104" spans="1:15" hidden="1" x14ac:dyDescent="0.3">
      <c r="B104" s="4"/>
      <c r="C104" s="92"/>
      <c r="D104" s="93"/>
      <c r="E104" s="94"/>
      <c r="F104" s="87" t="str">
        <f t="shared" si="17"/>
        <v/>
      </c>
      <c r="G104" s="25" t="str">
        <f t="shared" si="18"/>
        <v/>
      </c>
      <c r="H104" s="94"/>
      <c r="I104" s="25" t="str">
        <f t="shared" si="19"/>
        <v/>
      </c>
      <c r="J104" s="26" t="str">
        <f t="shared" si="20"/>
        <v/>
      </c>
      <c r="K104" s="41" t="str">
        <f t="shared" si="21"/>
        <v/>
      </c>
      <c r="L104" s="94"/>
      <c r="M104" s="25" t="str">
        <f t="shared" si="22"/>
        <v/>
      </c>
      <c r="N104" s="25" t="str">
        <f t="shared" si="23"/>
        <v/>
      </c>
      <c r="O104" s="41" t="str">
        <f t="shared" si="24"/>
        <v/>
      </c>
    </row>
    <row r="105" spans="1:15" hidden="1" x14ac:dyDescent="0.3">
      <c r="B105" s="4"/>
      <c r="C105" s="92"/>
      <c r="D105" s="93"/>
      <c r="E105" s="94"/>
      <c r="F105" s="87" t="str">
        <f t="shared" si="17"/>
        <v/>
      </c>
      <c r="G105" s="25" t="str">
        <f t="shared" si="18"/>
        <v/>
      </c>
      <c r="H105" s="94"/>
      <c r="I105" s="25" t="str">
        <f t="shared" si="19"/>
        <v/>
      </c>
      <c r="J105" s="26" t="str">
        <f t="shared" si="20"/>
        <v/>
      </c>
      <c r="K105" s="41" t="str">
        <f t="shared" si="21"/>
        <v/>
      </c>
      <c r="L105" s="94"/>
      <c r="M105" s="25" t="str">
        <f t="shared" si="22"/>
        <v/>
      </c>
      <c r="N105" s="25" t="str">
        <f t="shared" si="23"/>
        <v/>
      </c>
      <c r="O105" s="41" t="str">
        <f t="shared" si="24"/>
        <v/>
      </c>
    </row>
    <row r="106" spans="1:15" hidden="1" x14ac:dyDescent="0.3">
      <c r="B106" s="4"/>
      <c r="C106" s="92"/>
      <c r="D106" s="93"/>
      <c r="E106" s="94"/>
      <c r="F106" s="87" t="str">
        <f t="shared" si="17"/>
        <v/>
      </c>
      <c r="G106" s="25" t="str">
        <f t="shared" si="18"/>
        <v/>
      </c>
      <c r="H106" s="94"/>
      <c r="I106" s="25" t="str">
        <f t="shared" si="19"/>
        <v/>
      </c>
      <c r="J106" s="26" t="str">
        <f t="shared" si="20"/>
        <v/>
      </c>
      <c r="K106" s="41" t="str">
        <f t="shared" si="21"/>
        <v/>
      </c>
      <c r="L106" s="94"/>
      <c r="M106" s="25" t="str">
        <f t="shared" si="22"/>
        <v/>
      </c>
      <c r="N106" s="25" t="str">
        <f t="shared" si="23"/>
        <v/>
      </c>
      <c r="O106" s="41" t="str">
        <f t="shared" si="24"/>
        <v/>
      </c>
    </row>
    <row r="107" spans="1:15" hidden="1" x14ac:dyDescent="0.3">
      <c r="B107" s="4"/>
      <c r="C107" s="92"/>
      <c r="D107" s="93"/>
      <c r="E107" s="94"/>
      <c r="F107" s="87" t="str">
        <f t="shared" si="17"/>
        <v/>
      </c>
      <c r="G107" s="25" t="str">
        <f t="shared" si="18"/>
        <v/>
      </c>
      <c r="H107" s="94"/>
      <c r="I107" s="25" t="str">
        <f t="shared" si="19"/>
        <v/>
      </c>
      <c r="J107" s="26" t="str">
        <f t="shared" si="20"/>
        <v/>
      </c>
      <c r="K107" s="41" t="str">
        <f t="shared" si="21"/>
        <v/>
      </c>
      <c r="L107" s="94"/>
      <c r="M107" s="25" t="str">
        <f t="shared" si="22"/>
        <v/>
      </c>
      <c r="N107" s="25" t="str">
        <f t="shared" si="23"/>
        <v/>
      </c>
      <c r="O107" s="41" t="str">
        <f t="shared" si="24"/>
        <v/>
      </c>
    </row>
    <row r="108" spans="1:15" hidden="1" x14ac:dyDescent="0.3">
      <c r="B108" s="4"/>
      <c r="C108" s="92"/>
      <c r="D108" s="93"/>
      <c r="E108" s="94"/>
      <c r="F108" s="87" t="str">
        <f t="shared" si="17"/>
        <v/>
      </c>
      <c r="G108" s="25" t="str">
        <f t="shared" si="18"/>
        <v/>
      </c>
      <c r="H108" s="94"/>
      <c r="I108" s="25" t="str">
        <f t="shared" si="19"/>
        <v/>
      </c>
      <c r="J108" s="26" t="str">
        <f t="shared" si="20"/>
        <v/>
      </c>
      <c r="K108" s="41" t="str">
        <f t="shared" si="21"/>
        <v/>
      </c>
      <c r="L108" s="94"/>
      <c r="M108" s="25" t="str">
        <f t="shared" si="22"/>
        <v/>
      </c>
      <c r="N108" s="25" t="str">
        <f t="shared" si="23"/>
        <v/>
      </c>
      <c r="O108" s="41" t="str">
        <f t="shared" si="24"/>
        <v/>
      </c>
    </row>
    <row r="109" spans="1:15" hidden="1" x14ac:dyDescent="0.3">
      <c r="B109" s="4"/>
      <c r="C109" s="92"/>
      <c r="D109" s="93"/>
      <c r="E109" s="94"/>
      <c r="F109" s="87" t="str">
        <f t="shared" si="17"/>
        <v/>
      </c>
      <c r="G109" s="25" t="str">
        <f t="shared" si="18"/>
        <v/>
      </c>
      <c r="H109" s="94"/>
      <c r="I109" s="25" t="str">
        <f t="shared" si="19"/>
        <v/>
      </c>
      <c r="J109" s="26" t="str">
        <f t="shared" si="20"/>
        <v/>
      </c>
      <c r="K109" s="41" t="str">
        <f t="shared" si="21"/>
        <v/>
      </c>
      <c r="L109" s="94"/>
      <c r="M109" s="25" t="str">
        <f t="shared" si="22"/>
        <v/>
      </c>
      <c r="N109" s="25" t="str">
        <f t="shared" si="23"/>
        <v/>
      </c>
      <c r="O109" s="41" t="str">
        <f t="shared" si="24"/>
        <v/>
      </c>
    </row>
    <row r="110" spans="1:15" hidden="1" x14ac:dyDescent="0.3">
      <c r="B110" s="4"/>
      <c r="C110" s="92"/>
      <c r="D110" s="93"/>
      <c r="E110" s="94"/>
      <c r="F110" s="87" t="str">
        <f t="shared" si="17"/>
        <v/>
      </c>
      <c r="G110" s="25" t="str">
        <f t="shared" si="18"/>
        <v/>
      </c>
      <c r="H110" s="94"/>
      <c r="I110" s="25" t="str">
        <f t="shared" si="19"/>
        <v/>
      </c>
      <c r="J110" s="26" t="str">
        <f t="shared" si="20"/>
        <v/>
      </c>
      <c r="K110" s="41" t="str">
        <f t="shared" si="21"/>
        <v/>
      </c>
      <c r="L110" s="94"/>
      <c r="M110" s="25" t="str">
        <f t="shared" si="22"/>
        <v/>
      </c>
      <c r="N110" s="25" t="str">
        <f t="shared" si="23"/>
        <v/>
      </c>
      <c r="O110" s="41" t="str">
        <f t="shared" si="24"/>
        <v/>
      </c>
    </row>
    <row r="111" spans="1:15" hidden="1" x14ac:dyDescent="0.3">
      <c r="B111" s="4"/>
      <c r="C111" s="92"/>
      <c r="D111" s="93"/>
      <c r="E111" s="94"/>
      <c r="F111" s="87" t="str">
        <f t="shared" si="17"/>
        <v/>
      </c>
      <c r="G111" s="25" t="str">
        <f t="shared" si="18"/>
        <v/>
      </c>
      <c r="H111" s="94"/>
      <c r="I111" s="25" t="str">
        <f t="shared" si="19"/>
        <v/>
      </c>
      <c r="J111" s="26" t="str">
        <f t="shared" si="20"/>
        <v/>
      </c>
      <c r="K111" s="41" t="str">
        <f t="shared" si="21"/>
        <v/>
      </c>
      <c r="L111" s="94"/>
      <c r="M111" s="25" t="str">
        <f t="shared" si="22"/>
        <v/>
      </c>
      <c r="N111" s="25" t="str">
        <f t="shared" si="23"/>
        <v/>
      </c>
      <c r="O111" s="41" t="str">
        <f t="shared" si="24"/>
        <v/>
      </c>
    </row>
    <row r="112" spans="1:15" hidden="1" x14ac:dyDescent="0.3">
      <c r="B112" s="4"/>
      <c r="C112" s="92"/>
      <c r="D112" s="93"/>
      <c r="E112" s="94"/>
      <c r="F112" s="87" t="str">
        <f t="shared" si="17"/>
        <v/>
      </c>
      <c r="G112" s="25" t="str">
        <f t="shared" si="18"/>
        <v/>
      </c>
      <c r="H112" s="94"/>
      <c r="I112" s="25" t="str">
        <f t="shared" si="19"/>
        <v/>
      </c>
      <c r="J112" s="26" t="str">
        <f t="shared" si="20"/>
        <v/>
      </c>
      <c r="K112" s="41" t="str">
        <f t="shared" si="21"/>
        <v/>
      </c>
      <c r="L112" s="94"/>
      <c r="M112" s="25" t="str">
        <f t="shared" si="22"/>
        <v/>
      </c>
      <c r="N112" s="25" t="str">
        <f t="shared" si="23"/>
        <v/>
      </c>
      <c r="O112" s="41" t="str">
        <f t="shared" si="24"/>
        <v/>
      </c>
    </row>
    <row r="113" spans="1:15" hidden="1" x14ac:dyDescent="0.3">
      <c r="B113" s="4"/>
      <c r="C113" s="92"/>
      <c r="D113" s="93"/>
      <c r="E113" s="94"/>
      <c r="F113" s="87" t="str">
        <f t="shared" si="17"/>
        <v/>
      </c>
      <c r="G113" s="25" t="str">
        <f t="shared" si="18"/>
        <v/>
      </c>
      <c r="H113" s="94"/>
      <c r="I113" s="25" t="str">
        <f t="shared" si="19"/>
        <v/>
      </c>
      <c r="J113" s="26" t="str">
        <f t="shared" si="20"/>
        <v/>
      </c>
      <c r="K113" s="41" t="str">
        <f t="shared" si="21"/>
        <v/>
      </c>
      <c r="L113" s="94"/>
      <c r="M113" s="25" t="str">
        <f t="shared" si="22"/>
        <v/>
      </c>
      <c r="N113" s="25" t="str">
        <f t="shared" si="23"/>
        <v/>
      </c>
      <c r="O113" s="41" t="str">
        <f t="shared" si="24"/>
        <v/>
      </c>
    </row>
    <row r="114" spans="1:15" hidden="1" x14ac:dyDescent="0.3">
      <c r="B114" s="4"/>
      <c r="C114" s="92"/>
      <c r="D114" s="93"/>
      <c r="E114" s="94"/>
      <c r="F114" s="87" t="str">
        <f t="shared" si="17"/>
        <v/>
      </c>
      <c r="G114" s="25" t="str">
        <f t="shared" si="18"/>
        <v/>
      </c>
      <c r="H114" s="94"/>
      <c r="I114" s="25" t="str">
        <f t="shared" si="19"/>
        <v/>
      </c>
      <c r="J114" s="26" t="str">
        <f t="shared" si="20"/>
        <v/>
      </c>
      <c r="K114" s="41" t="str">
        <f t="shared" si="21"/>
        <v/>
      </c>
      <c r="L114" s="94"/>
      <c r="M114" s="25" t="str">
        <f t="shared" si="22"/>
        <v/>
      </c>
      <c r="N114" s="25" t="str">
        <f t="shared" si="23"/>
        <v/>
      </c>
      <c r="O114" s="41" t="str">
        <f t="shared" si="24"/>
        <v/>
      </c>
    </row>
    <row r="115" spans="1:15" hidden="1" x14ac:dyDescent="0.3">
      <c r="B115" s="22" t="s">
        <v>18</v>
      </c>
      <c r="C115" s="22"/>
      <c r="D115" s="28">
        <f>IFERROR(SUM(D95:D114),"")</f>
        <v>0</v>
      </c>
      <c r="E115" s="44"/>
      <c r="F115" s="88"/>
      <c r="G115" s="22"/>
      <c r="H115" s="38"/>
      <c r="I115" s="22"/>
      <c r="J115" s="29">
        <f>SUM(J95:J114)</f>
        <v>0</v>
      </c>
      <c r="K115" s="43" t="str">
        <f>IFERROR(J115/D115,"")</f>
        <v/>
      </c>
      <c r="L115" s="22"/>
      <c r="M115" s="22"/>
      <c r="N115" s="43"/>
      <c r="O115" s="43"/>
    </row>
    <row r="116" spans="1:15" hidden="1" x14ac:dyDescent="0.3">
      <c r="B116" s="74"/>
      <c r="C116" s="74"/>
      <c r="D116" s="74"/>
      <c r="E116" s="74"/>
      <c r="F116" s="74"/>
      <c r="G116" s="75"/>
      <c r="H116" s="74"/>
      <c r="K116" s="73"/>
      <c r="O116" s="72"/>
    </row>
    <row r="117" spans="1:15" ht="91.5" hidden="1" customHeight="1" x14ac:dyDescent="0.3">
      <c r="B117" s="110" t="s">
        <v>294</v>
      </c>
      <c r="C117" s="110"/>
      <c r="D117" s="110"/>
      <c r="E117" s="110"/>
      <c r="F117" s="110"/>
      <c r="G117" s="110"/>
      <c r="H117" s="110"/>
      <c r="K117" s="73"/>
      <c r="O117" s="72"/>
    </row>
    <row r="118" spans="1:15" x14ac:dyDescent="0.3">
      <c r="B118" s="74"/>
      <c r="C118" s="74"/>
      <c r="D118" s="74"/>
      <c r="E118" s="74"/>
      <c r="F118" s="74"/>
      <c r="G118" s="75"/>
      <c r="H118" s="74"/>
      <c r="K118" s="73"/>
      <c r="O118" s="72"/>
    </row>
    <row r="119" spans="1:15" hidden="1" x14ac:dyDescent="0.3">
      <c r="A119" s="79"/>
      <c r="B119" s="76" t="s">
        <v>58</v>
      </c>
      <c r="C119" s="74"/>
      <c r="D119" s="74"/>
      <c r="E119" s="74"/>
      <c r="F119" s="74"/>
      <c r="G119" s="75"/>
      <c r="H119" s="74"/>
      <c r="K119" s="73"/>
      <c r="O119" s="72"/>
    </row>
    <row r="120" spans="1:15" hidden="1" x14ac:dyDescent="0.3">
      <c r="A120" s="3"/>
      <c r="B120" s="76" t="s">
        <v>22</v>
      </c>
      <c r="C120" s="91"/>
      <c r="D120" s="3"/>
      <c r="E120" s="3"/>
      <c r="F120" s="3"/>
    </row>
    <row r="121" spans="1:15" hidden="1" x14ac:dyDescent="0.3">
      <c r="A121" s="3"/>
      <c r="B121" s="76"/>
      <c r="C121" s="76"/>
      <c r="D121" s="3"/>
      <c r="E121" s="3"/>
      <c r="F121" s="3"/>
    </row>
    <row r="122" spans="1:15" hidden="1" x14ac:dyDescent="0.3">
      <c r="B122" s="7" t="s">
        <v>43</v>
      </c>
      <c r="C122" s="6"/>
      <c r="D122" s="6"/>
      <c r="E122" s="6"/>
      <c r="F122" s="6"/>
      <c r="I122" s="15"/>
      <c r="J122" s="15"/>
      <c r="K122" s="15"/>
      <c r="L122" s="15"/>
      <c r="M122" s="15"/>
      <c r="N122" s="15"/>
      <c r="O122" s="15"/>
    </row>
    <row r="123" spans="1:15" ht="42" hidden="1" x14ac:dyDescent="0.3">
      <c r="A123" s="3"/>
      <c r="B123" s="19" t="s">
        <v>5</v>
      </c>
      <c r="C123" s="19" t="s">
        <v>14</v>
      </c>
      <c r="D123" s="23" t="s">
        <v>21</v>
      </c>
      <c r="E123" s="20" t="s">
        <v>20</v>
      </c>
      <c r="F123" s="21" t="s">
        <v>19</v>
      </c>
      <c r="G123" s="21" t="s">
        <v>293</v>
      </c>
      <c r="H123" s="21" t="s">
        <v>45</v>
      </c>
      <c r="I123" s="21" t="s">
        <v>32</v>
      </c>
      <c r="J123" s="21" t="s">
        <v>278</v>
      </c>
      <c r="K123" s="21" t="s">
        <v>279</v>
      </c>
      <c r="L123" s="21" t="s">
        <v>269</v>
      </c>
      <c r="M123" s="21" t="s">
        <v>295</v>
      </c>
      <c r="N123" s="21" t="s">
        <v>276</v>
      </c>
      <c r="O123" s="21" t="s">
        <v>28</v>
      </c>
    </row>
    <row r="124" spans="1:15" hidden="1" x14ac:dyDescent="0.3">
      <c r="A124" s="3"/>
      <c r="B124" s="4" t="s">
        <v>6</v>
      </c>
      <c r="C124" s="92"/>
      <c r="D124" s="93"/>
      <c r="E124" s="94"/>
      <c r="F124" s="87" t="str">
        <f>IFERROR(ROUND(D124/E124,4),"")</f>
        <v/>
      </c>
      <c r="G124" s="25" t="str">
        <f>IF(E124="","",E124)</f>
        <v/>
      </c>
      <c r="H124" s="94"/>
      <c r="I124" s="25" t="str">
        <f>IFERROR(G124-H124,"")</f>
        <v/>
      </c>
      <c r="J124" s="26" t="str">
        <f>IFERROR(F124*I124,"")</f>
        <v/>
      </c>
      <c r="K124" s="41" t="str">
        <f>IFERROR(J124/D124,"")</f>
        <v/>
      </c>
      <c r="L124" s="94"/>
      <c r="M124" s="25" t="str">
        <f>IF(L124="","",L124)</f>
        <v/>
      </c>
      <c r="N124" s="25" t="str">
        <f>IFERROR(M124-H124,"")</f>
        <v/>
      </c>
      <c r="O124" s="41" t="str">
        <f>IFERROR(N124/H124,"")</f>
        <v/>
      </c>
    </row>
    <row r="125" spans="1:15" hidden="1" x14ac:dyDescent="0.3">
      <c r="A125" s="3"/>
      <c r="B125" s="4" t="s">
        <v>171</v>
      </c>
      <c r="C125" s="92"/>
      <c r="D125" s="93"/>
      <c r="E125" s="94"/>
      <c r="F125" s="87" t="str">
        <f t="shared" ref="F125:F143" si="25">IFERROR(ROUND(D125/E125,4),"")</f>
        <v/>
      </c>
      <c r="G125" s="25" t="str">
        <f t="shared" ref="G125:G143" si="26">IF(E125="","",E125)</f>
        <v/>
      </c>
      <c r="H125" s="94"/>
      <c r="I125" s="25" t="str">
        <f t="shared" ref="I125:I143" si="27">IFERROR(G125-H125,"")</f>
        <v/>
      </c>
      <c r="J125" s="26" t="str">
        <f t="shared" ref="J125:J143" si="28">IFERROR(F125*I125,"")</f>
        <v/>
      </c>
      <c r="K125" s="41" t="str">
        <f t="shared" ref="K125:K143" si="29">IFERROR(J125/D125,"")</f>
        <v/>
      </c>
      <c r="L125" s="94"/>
      <c r="M125" s="25" t="str">
        <f t="shared" ref="M125:M143" si="30">IF(L125="","",L125)</f>
        <v/>
      </c>
      <c r="N125" s="25" t="str">
        <f t="shared" ref="N125:N143" si="31">IFERROR(M125-H125,"")</f>
        <v/>
      </c>
      <c r="O125" s="41" t="str">
        <f t="shared" ref="O125:O143" si="32">IFERROR(N125/H125,"")</f>
        <v/>
      </c>
    </row>
    <row r="126" spans="1:15" hidden="1" x14ac:dyDescent="0.3">
      <c r="A126" s="3"/>
      <c r="B126" s="4" t="s">
        <v>188</v>
      </c>
      <c r="C126" s="92"/>
      <c r="D126" s="93"/>
      <c r="E126" s="94"/>
      <c r="F126" s="87" t="str">
        <f t="shared" si="25"/>
        <v/>
      </c>
      <c r="G126" s="25" t="str">
        <f t="shared" si="26"/>
        <v/>
      </c>
      <c r="H126" s="94"/>
      <c r="I126" s="25" t="str">
        <f t="shared" si="27"/>
        <v/>
      </c>
      <c r="J126" s="26" t="str">
        <f t="shared" si="28"/>
        <v/>
      </c>
      <c r="K126" s="41" t="str">
        <f t="shared" si="29"/>
        <v/>
      </c>
      <c r="L126" s="94"/>
      <c r="M126" s="25" t="str">
        <f t="shared" si="30"/>
        <v/>
      </c>
      <c r="N126" s="25" t="str">
        <f t="shared" si="31"/>
        <v/>
      </c>
      <c r="O126" s="41" t="str">
        <f t="shared" si="32"/>
        <v/>
      </c>
    </row>
    <row r="127" spans="1:15" hidden="1" x14ac:dyDescent="0.3">
      <c r="A127" s="3"/>
      <c r="B127" s="4" t="s">
        <v>11</v>
      </c>
      <c r="C127" s="92"/>
      <c r="D127" s="93"/>
      <c r="E127" s="94"/>
      <c r="F127" s="87" t="str">
        <f t="shared" si="25"/>
        <v/>
      </c>
      <c r="G127" s="25" t="str">
        <f t="shared" si="26"/>
        <v/>
      </c>
      <c r="H127" s="94"/>
      <c r="I127" s="25" t="str">
        <f t="shared" si="27"/>
        <v/>
      </c>
      <c r="J127" s="26" t="str">
        <f t="shared" si="28"/>
        <v/>
      </c>
      <c r="K127" s="41" t="str">
        <f t="shared" si="29"/>
        <v/>
      </c>
      <c r="L127" s="94"/>
      <c r="M127" s="25" t="str">
        <f t="shared" si="30"/>
        <v/>
      </c>
      <c r="N127" s="25" t="str">
        <f t="shared" si="31"/>
        <v/>
      </c>
      <c r="O127" s="41" t="str">
        <f t="shared" si="32"/>
        <v/>
      </c>
    </row>
    <row r="128" spans="1:15" hidden="1" x14ac:dyDescent="0.3">
      <c r="A128" s="3"/>
      <c r="B128" s="4" t="s">
        <v>12</v>
      </c>
      <c r="C128" s="92"/>
      <c r="D128" s="93"/>
      <c r="E128" s="94"/>
      <c r="F128" s="87" t="str">
        <f t="shared" si="25"/>
        <v/>
      </c>
      <c r="G128" s="25" t="str">
        <f t="shared" si="26"/>
        <v/>
      </c>
      <c r="H128" s="94"/>
      <c r="I128" s="25" t="str">
        <f t="shared" si="27"/>
        <v/>
      </c>
      <c r="J128" s="26" t="str">
        <f t="shared" si="28"/>
        <v/>
      </c>
      <c r="K128" s="41" t="str">
        <f t="shared" si="29"/>
        <v/>
      </c>
      <c r="L128" s="94"/>
      <c r="M128" s="25" t="str">
        <f t="shared" si="30"/>
        <v/>
      </c>
      <c r="N128" s="25" t="str">
        <f t="shared" si="31"/>
        <v/>
      </c>
      <c r="O128" s="41" t="str">
        <f t="shared" si="32"/>
        <v/>
      </c>
    </row>
    <row r="129" spans="1:15" hidden="1" x14ac:dyDescent="0.3">
      <c r="A129" s="3"/>
      <c r="B129" s="4" t="s">
        <v>13</v>
      </c>
      <c r="C129" s="92"/>
      <c r="D129" s="93"/>
      <c r="E129" s="94"/>
      <c r="F129" s="87" t="str">
        <f t="shared" si="25"/>
        <v/>
      </c>
      <c r="G129" s="25" t="str">
        <f t="shared" si="26"/>
        <v/>
      </c>
      <c r="H129" s="94"/>
      <c r="I129" s="25" t="str">
        <f t="shared" si="27"/>
        <v/>
      </c>
      <c r="J129" s="26" t="str">
        <f t="shared" si="28"/>
        <v/>
      </c>
      <c r="K129" s="41" t="str">
        <f t="shared" si="29"/>
        <v/>
      </c>
      <c r="L129" s="94"/>
      <c r="M129" s="25" t="str">
        <f t="shared" si="30"/>
        <v/>
      </c>
      <c r="N129" s="25" t="str">
        <f t="shared" si="31"/>
        <v/>
      </c>
      <c r="O129" s="41" t="str">
        <f t="shared" si="32"/>
        <v/>
      </c>
    </row>
    <row r="130" spans="1:15" hidden="1" x14ac:dyDescent="0.3">
      <c r="B130" s="4" t="s">
        <v>177</v>
      </c>
      <c r="C130" s="92"/>
      <c r="D130" s="93"/>
      <c r="E130" s="94"/>
      <c r="F130" s="87" t="str">
        <f t="shared" si="25"/>
        <v/>
      </c>
      <c r="G130" s="25" t="str">
        <f t="shared" si="26"/>
        <v/>
      </c>
      <c r="H130" s="94"/>
      <c r="I130" s="25" t="str">
        <f t="shared" si="27"/>
        <v/>
      </c>
      <c r="J130" s="26" t="str">
        <f t="shared" si="28"/>
        <v/>
      </c>
      <c r="K130" s="41" t="str">
        <f t="shared" si="29"/>
        <v/>
      </c>
      <c r="L130" s="94"/>
      <c r="M130" s="25" t="str">
        <f t="shared" si="30"/>
        <v/>
      </c>
      <c r="N130" s="25" t="str">
        <f t="shared" si="31"/>
        <v/>
      </c>
      <c r="O130" s="41" t="str">
        <f t="shared" si="32"/>
        <v/>
      </c>
    </row>
    <row r="131" spans="1:15" hidden="1" x14ac:dyDescent="0.3">
      <c r="B131" s="4"/>
      <c r="C131" s="92"/>
      <c r="D131" s="93"/>
      <c r="E131" s="94"/>
      <c r="F131" s="87" t="str">
        <f t="shared" si="25"/>
        <v/>
      </c>
      <c r="G131" s="25" t="str">
        <f t="shared" si="26"/>
        <v/>
      </c>
      <c r="H131" s="94"/>
      <c r="I131" s="25" t="str">
        <f t="shared" si="27"/>
        <v/>
      </c>
      <c r="J131" s="26" t="str">
        <f t="shared" si="28"/>
        <v/>
      </c>
      <c r="K131" s="41" t="str">
        <f t="shared" si="29"/>
        <v/>
      </c>
      <c r="L131" s="94"/>
      <c r="M131" s="25" t="str">
        <f t="shared" si="30"/>
        <v/>
      </c>
      <c r="N131" s="25" t="str">
        <f t="shared" si="31"/>
        <v/>
      </c>
      <c r="O131" s="41" t="str">
        <f t="shared" si="32"/>
        <v/>
      </c>
    </row>
    <row r="132" spans="1:15" hidden="1" x14ac:dyDescent="0.3">
      <c r="B132" s="4"/>
      <c r="C132" s="92"/>
      <c r="D132" s="93"/>
      <c r="E132" s="94"/>
      <c r="F132" s="87" t="str">
        <f t="shared" si="25"/>
        <v/>
      </c>
      <c r="G132" s="25" t="str">
        <f t="shared" si="26"/>
        <v/>
      </c>
      <c r="H132" s="94"/>
      <c r="I132" s="25" t="str">
        <f t="shared" si="27"/>
        <v/>
      </c>
      <c r="J132" s="26" t="str">
        <f t="shared" si="28"/>
        <v/>
      </c>
      <c r="K132" s="41" t="str">
        <f t="shared" si="29"/>
        <v/>
      </c>
      <c r="L132" s="94"/>
      <c r="M132" s="25" t="str">
        <f t="shared" si="30"/>
        <v/>
      </c>
      <c r="N132" s="25" t="str">
        <f t="shared" si="31"/>
        <v/>
      </c>
      <c r="O132" s="41" t="str">
        <f t="shared" si="32"/>
        <v/>
      </c>
    </row>
    <row r="133" spans="1:15" hidden="1" x14ac:dyDescent="0.3">
      <c r="B133" s="4"/>
      <c r="C133" s="92"/>
      <c r="D133" s="93"/>
      <c r="E133" s="94"/>
      <c r="F133" s="87" t="str">
        <f t="shared" si="25"/>
        <v/>
      </c>
      <c r="G133" s="25" t="str">
        <f t="shared" si="26"/>
        <v/>
      </c>
      <c r="H133" s="94"/>
      <c r="I133" s="25" t="str">
        <f t="shared" si="27"/>
        <v/>
      </c>
      <c r="J133" s="26" t="str">
        <f t="shared" si="28"/>
        <v/>
      </c>
      <c r="K133" s="41" t="str">
        <f t="shared" si="29"/>
        <v/>
      </c>
      <c r="L133" s="94"/>
      <c r="M133" s="25" t="str">
        <f t="shared" si="30"/>
        <v/>
      </c>
      <c r="N133" s="25" t="str">
        <f t="shared" si="31"/>
        <v/>
      </c>
      <c r="O133" s="41" t="str">
        <f t="shared" si="32"/>
        <v/>
      </c>
    </row>
    <row r="134" spans="1:15" hidden="1" x14ac:dyDescent="0.3">
      <c r="B134" s="4"/>
      <c r="C134" s="92"/>
      <c r="D134" s="93"/>
      <c r="E134" s="94"/>
      <c r="F134" s="87" t="str">
        <f t="shared" si="25"/>
        <v/>
      </c>
      <c r="G134" s="25" t="str">
        <f t="shared" si="26"/>
        <v/>
      </c>
      <c r="H134" s="94"/>
      <c r="I134" s="25" t="str">
        <f t="shared" si="27"/>
        <v/>
      </c>
      <c r="J134" s="26" t="str">
        <f t="shared" si="28"/>
        <v/>
      </c>
      <c r="K134" s="41" t="str">
        <f t="shared" si="29"/>
        <v/>
      </c>
      <c r="L134" s="94"/>
      <c r="M134" s="25" t="str">
        <f t="shared" si="30"/>
        <v/>
      </c>
      <c r="N134" s="25" t="str">
        <f t="shared" si="31"/>
        <v/>
      </c>
      <c r="O134" s="41" t="str">
        <f t="shared" si="32"/>
        <v/>
      </c>
    </row>
    <row r="135" spans="1:15" hidden="1" x14ac:dyDescent="0.3">
      <c r="B135" s="4"/>
      <c r="C135" s="92"/>
      <c r="D135" s="93"/>
      <c r="E135" s="94"/>
      <c r="F135" s="87" t="str">
        <f t="shared" si="25"/>
        <v/>
      </c>
      <c r="G135" s="25" t="str">
        <f t="shared" si="26"/>
        <v/>
      </c>
      <c r="H135" s="94"/>
      <c r="I135" s="25" t="str">
        <f t="shared" si="27"/>
        <v/>
      </c>
      <c r="J135" s="26" t="str">
        <f t="shared" si="28"/>
        <v/>
      </c>
      <c r="K135" s="41" t="str">
        <f t="shared" si="29"/>
        <v/>
      </c>
      <c r="L135" s="94"/>
      <c r="M135" s="25" t="str">
        <f t="shared" si="30"/>
        <v/>
      </c>
      <c r="N135" s="25" t="str">
        <f t="shared" si="31"/>
        <v/>
      </c>
      <c r="O135" s="41" t="str">
        <f t="shared" si="32"/>
        <v/>
      </c>
    </row>
    <row r="136" spans="1:15" hidden="1" x14ac:dyDescent="0.3">
      <c r="B136" s="4"/>
      <c r="C136" s="92"/>
      <c r="D136" s="93"/>
      <c r="E136" s="94"/>
      <c r="F136" s="87" t="str">
        <f t="shared" si="25"/>
        <v/>
      </c>
      <c r="G136" s="25" t="str">
        <f t="shared" si="26"/>
        <v/>
      </c>
      <c r="H136" s="94"/>
      <c r="I136" s="25" t="str">
        <f t="shared" si="27"/>
        <v/>
      </c>
      <c r="J136" s="26" t="str">
        <f t="shared" si="28"/>
        <v/>
      </c>
      <c r="K136" s="41" t="str">
        <f t="shared" si="29"/>
        <v/>
      </c>
      <c r="L136" s="94"/>
      <c r="M136" s="25" t="str">
        <f t="shared" si="30"/>
        <v/>
      </c>
      <c r="N136" s="25" t="str">
        <f t="shared" si="31"/>
        <v/>
      </c>
      <c r="O136" s="41" t="str">
        <f t="shared" si="32"/>
        <v/>
      </c>
    </row>
    <row r="137" spans="1:15" hidden="1" x14ac:dyDescent="0.3">
      <c r="B137" s="4"/>
      <c r="C137" s="92"/>
      <c r="D137" s="93"/>
      <c r="E137" s="94"/>
      <c r="F137" s="87" t="str">
        <f t="shared" si="25"/>
        <v/>
      </c>
      <c r="G137" s="25" t="str">
        <f t="shared" si="26"/>
        <v/>
      </c>
      <c r="H137" s="94"/>
      <c r="I137" s="25" t="str">
        <f t="shared" si="27"/>
        <v/>
      </c>
      <c r="J137" s="26" t="str">
        <f t="shared" si="28"/>
        <v/>
      </c>
      <c r="K137" s="41" t="str">
        <f t="shared" si="29"/>
        <v/>
      </c>
      <c r="L137" s="94"/>
      <c r="M137" s="25" t="str">
        <f t="shared" si="30"/>
        <v/>
      </c>
      <c r="N137" s="25" t="str">
        <f t="shared" si="31"/>
        <v/>
      </c>
      <c r="O137" s="41" t="str">
        <f t="shared" si="32"/>
        <v/>
      </c>
    </row>
    <row r="138" spans="1:15" hidden="1" x14ac:dyDescent="0.3">
      <c r="B138" s="4"/>
      <c r="C138" s="92"/>
      <c r="D138" s="93"/>
      <c r="E138" s="94"/>
      <c r="F138" s="87" t="str">
        <f t="shared" si="25"/>
        <v/>
      </c>
      <c r="G138" s="25" t="str">
        <f t="shared" si="26"/>
        <v/>
      </c>
      <c r="H138" s="94"/>
      <c r="I138" s="25" t="str">
        <f t="shared" si="27"/>
        <v/>
      </c>
      <c r="J138" s="26" t="str">
        <f t="shared" si="28"/>
        <v/>
      </c>
      <c r="K138" s="41" t="str">
        <f t="shared" si="29"/>
        <v/>
      </c>
      <c r="L138" s="94"/>
      <c r="M138" s="25" t="str">
        <f t="shared" si="30"/>
        <v/>
      </c>
      <c r="N138" s="25" t="str">
        <f t="shared" si="31"/>
        <v/>
      </c>
      <c r="O138" s="41" t="str">
        <f t="shared" si="32"/>
        <v/>
      </c>
    </row>
    <row r="139" spans="1:15" hidden="1" x14ac:dyDescent="0.3">
      <c r="B139" s="4"/>
      <c r="C139" s="92"/>
      <c r="D139" s="93"/>
      <c r="E139" s="94"/>
      <c r="F139" s="87" t="str">
        <f t="shared" si="25"/>
        <v/>
      </c>
      <c r="G139" s="25" t="str">
        <f t="shared" si="26"/>
        <v/>
      </c>
      <c r="H139" s="94"/>
      <c r="I139" s="25" t="str">
        <f t="shared" si="27"/>
        <v/>
      </c>
      <c r="J139" s="26" t="str">
        <f t="shared" si="28"/>
        <v/>
      </c>
      <c r="K139" s="41" t="str">
        <f t="shared" si="29"/>
        <v/>
      </c>
      <c r="L139" s="94"/>
      <c r="M139" s="25" t="str">
        <f t="shared" si="30"/>
        <v/>
      </c>
      <c r="N139" s="25" t="str">
        <f t="shared" si="31"/>
        <v/>
      </c>
      <c r="O139" s="41" t="str">
        <f t="shared" si="32"/>
        <v/>
      </c>
    </row>
    <row r="140" spans="1:15" hidden="1" x14ac:dyDescent="0.3">
      <c r="B140" s="4"/>
      <c r="C140" s="92"/>
      <c r="D140" s="93"/>
      <c r="E140" s="94"/>
      <c r="F140" s="87" t="str">
        <f t="shared" si="25"/>
        <v/>
      </c>
      <c r="G140" s="25" t="str">
        <f t="shared" si="26"/>
        <v/>
      </c>
      <c r="H140" s="94"/>
      <c r="I140" s="25" t="str">
        <f t="shared" si="27"/>
        <v/>
      </c>
      <c r="J140" s="26" t="str">
        <f t="shared" si="28"/>
        <v/>
      </c>
      <c r="K140" s="41" t="str">
        <f t="shared" si="29"/>
        <v/>
      </c>
      <c r="L140" s="94"/>
      <c r="M140" s="25" t="str">
        <f t="shared" si="30"/>
        <v/>
      </c>
      <c r="N140" s="25" t="str">
        <f t="shared" si="31"/>
        <v/>
      </c>
      <c r="O140" s="41" t="str">
        <f t="shared" si="32"/>
        <v/>
      </c>
    </row>
    <row r="141" spans="1:15" hidden="1" x14ac:dyDescent="0.3">
      <c r="B141" s="4"/>
      <c r="C141" s="92"/>
      <c r="D141" s="93"/>
      <c r="E141" s="94"/>
      <c r="F141" s="87" t="str">
        <f t="shared" si="25"/>
        <v/>
      </c>
      <c r="G141" s="25" t="str">
        <f t="shared" si="26"/>
        <v/>
      </c>
      <c r="H141" s="94"/>
      <c r="I141" s="25" t="str">
        <f t="shared" si="27"/>
        <v/>
      </c>
      <c r="J141" s="26" t="str">
        <f t="shared" si="28"/>
        <v/>
      </c>
      <c r="K141" s="41" t="str">
        <f t="shared" si="29"/>
        <v/>
      </c>
      <c r="L141" s="94"/>
      <c r="M141" s="25" t="str">
        <f t="shared" si="30"/>
        <v/>
      </c>
      <c r="N141" s="25" t="str">
        <f t="shared" si="31"/>
        <v/>
      </c>
      <c r="O141" s="41" t="str">
        <f t="shared" si="32"/>
        <v/>
      </c>
    </row>
    <row r="142" spans="1:15" hidden="1" x14ac:dyDescent="0.3">
      <c r="B142" s="4"/>
      <c r="C142" s="92"/>
      <c r="D142" s="93"/>
      <c r="E142" s="94"/>
      <c r="F142" s="87" t="str">
        <f t="shared" si="25"/>
        <v/>
      </c>
      <c r="G142" s="25" t="str">
        <f t="shared" si="26"/>
        <v/>
      </c>
      <c r="H142" s="94"/>
      <c r="I142" s="25" t="str">
        <f t="shared" si="27"/>
        <v/>
      </c>
      <c r="J142" s="26" t="str">
        <f t="shared" si="28"/>
        <v/>
      </c>
      <c r="K142" s="41" t="str">
        <f t="shared" si="29"/>
        <v/>
      </c>
      <c r="L142" s="94"/>
      <c r="M142" s="25" t="str">
        <f t="shared" si="30"/>
        <v/>
      </c>
      <c r="N142" s="25" t="str">
        <f t="shared" si="31"/>
        <v/>
      </c>
      <c r="O142" s="41" t="str">
        <f t="shared" si="32"/>
        <v/>
      </c>
    </row>
    <row r="143" spans="1:15" hidden="1" x14ac:dyDescent="0.3">
      <c r="B143" s="4"/>
      <c r="C143" s="92"/>
      <c r="D143" s="93"/>
      <c r="E143" s="94"/>
      <c r="F143" s="87" t="str">
        <f t="shared" si="25"/>
        <v/>
      </c>
      <c r="G143" s="25" t="str">
        <f t="shared" si="26"/>
        <v/>
      </c>
      <c r="H143" s="94"/>
      <c r="I143" s="25" t="str">
        <f t="shared" si="27"/>
        <v/>
      </c>
      <c r="J143" s="26" t="str">
        <f t="shared" si="28"/>
        <v/>
      </c>
      <c r="K143" s="41" t="str">
        <f t="shared" si="29"/>
        <v/>
      </c>
      <c r="L143" s="94"/>
      <c r="M143" s="25" t="str">
        <f t="shared" si="30"/>
        <v/>
      </c>
      <c r="N143" s="25" t="str">
        <f t="shared" si="31"/>
        <v/>
      </c>
      <c r="O143" s="41" t="str">
        <f t="shared" si="32"/>
        <v/>
      </c>
    </row>
    <row r="144" spans="1:15" hidden="1" x14ac:dyDescent="0.3">
      <c r="B144" s="22" t="s">
        <v>18</v>
      </c>
      <c r="C144" s="22"/>
      <c r="D144" s="28">
        <f>IFERROR(SUM(D124:D143),"")</f>
        <v>0</v>
      </c>
      <c r="E144" s="44"/>
      <c r="F144" s="88"/>
      <c r="G144" s="22"/>
      <c r="H144" s="38"/>
      <c r="I144" s="22"/>
      <c r="J144" s="29">
        <f>SUM(J124:J143)</f>
        <v>0</v>
      </c>
      <c r="K144" s="43" t="str">
        <f>IFERROR(J144/D144,"")</f>
        <v/>
      </c>
      <c r="L144" s="22"/>
      <c r="M144" s="22"/>
      <c r="N144" s="43"/>
      <c r="O144" s="43"/>
    </row>
    <row r="145" spans="1:15" hidden="1" x14ac:dyDescent="0.3">
      <c r="B145" s="74"/>
      <c r="C145" s="74"/>
      <c r="D145" s="74"/>
      <c r="E145" s="74"/>
      <c r="F145" s="74"/>
      <c r="G145" s="75"/>
      <c r="H145" s="74"/>
      <c r="K145" s="73"/>
      <c r="O145" s="72"/>
    </row>
    <row r="146" spans="1:15" ht="92.25" hidden="1" customHeight="1" x14ac:dyDescent="0.3">
      <c r="B146" s="110" t="s">
        <v>294</v>
      </c>
      <c r="C146" s="110"/>
      <c r="D146" s="110"/>
      <c r="E146" s="110"/>
      <c r="F146" s="110"/>
      <c r="G146" s="110"/>
      <c r="H146" s="110"/>
      <c r="K146" s="73"/>
      <c r="O146" s="72"/>
    </row>
    <row r="147" spans="1:15" x14ac:dyDescent="0.3">
      <c r="B147" s="74"/>
      <c r="C147" s="74"/>
      <c r="D147" s="74"/>
      <c r="E147" s="74"/>
      <c r="F147" s="74"/>
      <c r="G147" s="75"/>
      <c r="H147" s="74"/>
      <c r="K147" s="73"/>
      <c r="O147" s="72"/>
    </row>
    <row r="148" spans="1:15" hidden="1" x14ac:dyDescent="0.3">
      <c r="A148" s="79"/>
      <c r="B148" s="95" t="s">
        <v>270</v>
      </c>
      <c r="C148" s="74"/>
      <c r="D148" s="74"/>
      <c r="E148" s="74"/>
      <c r="F148" s="74"/>
      <c r="G148" s="75"/>
      <c r="H148" s="74"/>
      <c r="K148" s="73"/>
      <c r="O148" s="72"/>
    </row>
    <row r="149" spans="1:15" hidden="1" x14ac:dyDescent="0.3">
      <c r="A149" s="3"/>
      <c r="B149" s="76" t="s">
        <v>22</v>
      </c>
      <c r="C149" s="91"/>
      <c r="D149" s="3"/>
      <c r="E149" s="3"/>
      <c r="F149" s="3"/>
    </row>
    <row r="150" spans="1:15" hidden="1" x14ac:dyDescent="0.3">
      <c r="A150" s="3"/>
      <c r="B150" s="76"/>
      <c r="C150" s="76"/>
      <c r="D150" s="3"/>
      <c r="E150" s="3"/>
      <c r="F150" s="3"/>
    </row>
    <row r="151" spans="1:15" hidden="1" x14ac:dyDescent="0.3">
      <c r="B151" s="7" t="s">
        <v>43</v>
      </c>
      <c r="C151" s="6"/>
      <c r="D151" s="6"/>
      <c r="E151" s="6"/>
      <c r="F151" s="6"/>
      <c r="I151" s="15"/>
      <c r="J151" s="15"/>
      <c r="K151" s="15"/>
      <c r="L151" s="15"/>
      <c r="M151" s="15"/>
      <c r="N151" s="15"/>
      <c r="O151" s="15"/>
    </row>
    <row r="152" spans="1:15" ht="42" hidden="1" x14ac:dyDescent="0.3">
      <c r="A152" s="3"/>
      <c r="B152" s="19" t="s">
        <v>5</v>
      </c>
      <c r="C152" s="19" t="s">
        <v>14</v>
      </c>
      <c r="D152" s="23" t="s">
        <v>21</v>
      </c>
      <c r="E152" s="20" t="s">
        <v>20</v>
      </c>
      <c r="F152" s="21" t="s">
        <v>19</v>
      </c>
      <c r="G152" s="21" t="s">
        <v>293</v>
      </c>
      <c r="H152" s="21" t="s">
        <v>45</v>
      </c>
      <c r="I152" s="21" t="s">
        <v>32</v>
      </c>
      <c r="J152" s="21" t="s">
        <v>278</v>
      </c>
      <c r="K152" s="21" t="s">
        <v>279</v>
      </c>
      <c r="L152" s="21" t="s">
        <v>269</v>
      </c>
      <c r="M152" s="21" t="s">
        <v>295</v>
      </c>
      <c r="N152" s="21" t="s">
        <v>276</v>
      </c>
      <c r="O152" s="21" t="s">
        <v>28</v>
      </c>
    </row>
    <row r="153" spans="1:15" hidden="1" x14ac:dyDescent="0.3">
      <c r="A153" s="3"/>
      <c r="B153" s="4" t="s">
        <v>6</v>
      </c>
      <c r="C153" s="92"/>
      <c r="D153" s="93"/>
      <c r="E153" s="94"/>
      <c r="F153" s="87" t="str">
        <f>IFERROR(ROUND(D153/E153,4),"")</f>
        <v/>
      </c>
      <c r="G153" s="25" t="str">
        <f>IF(E153="","",E153)</f>
        <v/>
      </c>
      <c r="H153" s="94"/>
      <c r="I153" s="25" t="str">
        <f>IFERROR(G153-H153,"")</f>
        <v/>
      </c>
      <c r="J153" s="26" t="str">
        <f>IFERROR(F153*I153,"")</f>
        <v/>
      </c>
      <c r="K153" s="41" t="str">
        <f>IFERROR(J153/D153,"")</f>
        <v/>
      </c>
      <c r="L153" s="94"/>
      <c r="M153" s="25" t="str">
        <f>IF(L153="","",L153)</f>
        <v/>
      </c>
      <c r="N153" s="25" t="str">
        <f>IFERROR(M153-H153,"")</f>
        <v/>
      </c>
      <c r="O153" s="41" t="str">
        <f>IFERROR(N153/H153,"")</f>
        <v/>
      </c>
    </row>
    <row r="154" spans="1:15" hidden="1" x14ac:dyDescent="0.3">
      <c r="A154" s="3"/>
      <c r="B154" s="4" t="s">
        <v>171</v>
      </c>
      <c r="C154" s="92"/>
      <c r="D154" s="93"/>
      <c r="E154" s="94"/>
      <c r="F154" s="87" t="str">
        <f t="shared" ref="F154:F172" si="33">IFERROR(ROUND(D154/E154,4),"")</f>
        <v/>
      </c>
      <c r="G154" s="25" t="str">
        <f t="shared" ref="G154:G172" si="34">IF(E154="","",E154)</f>
        <v/>
      </c>
      <c r="H154" s="94"/>
      <c r="I154" s="25" t="str">
        <f t="shared" ref="I154:I172" si="35">IFERROR(G154-H154,"")</f>
        <v/>
      </c>
      <c r="J154" s="26" t="str">
        <f t="shared" ref="J154:J172" si="36">IFERROR(F154*I154,"")</f>
        <v/>
      </c>
      <c r="K154" s="41" t="str">
        <f t="shared" ref="K154:K172" si="37">IFERROR(J154/D154,"")</f>
        <v/>
      </c>
      <c r="L154" s="94"/>
      <c r="M154" s="25" t="str">
        <f t="shared" ref="M154:M172" si="38">IF(L154="","",L154)</f>
        <v/>
      </c>
      <c r="N154" s="25" t="str">
        <f t="shared" ref="N154:N172" si="39">IFERROR(M154-H154,"")</f>
        <v/>
      </c>
      <c r="O154" s="41" t="str">
        <f t="shared" ref="O154:O172" si="40">IFERROR(N154/H154,"")</f>
        <v/>
      </c>
    </row>
    <row r="155" spans="1:15" hidden="1" x14ac:dyDescent="0.3">
      <c r="A155" s="3"/>
      <c r="B155" s="4" t="s">
        <v>188</v>
      </c>
      <c r="C155" s="92"/>
      <c r="D155" s="93"/>
      <c r="E155" s="94"/>
      <c r="F155" s="87" t="str">
        <f t="shared" si="33"/>
        <v/>
      </c>
      <c r="G155" s="25" t="str">
        <f t="shared" si="34"/>
        <v/>
      </c>
      <c r="H155" s="94"/>
      <c r="I155" s="25" t="str">
        <f t="shared" si="35"/>
        <v/>
      </c>
      <c r="J155" s="26" t="str">
        <f t="shared" si="36"/>
        <v/>
      </c>
      <c r="K155" s="41" t="str">
        <f t="shared" si="37"/>
        <v/>
      </c>
      <c r="L155" s="94"/>
      <c r="M155" s="25" t="str">
        <f t="shared" si="38"/>
        <v/>
      </c>
      <c r="N155" s="25" t="str">
        <f t="shared" si="39"/>
        <v/>
      </c>
      <c r="O155" s="41" t="str">
        <f t="shared" si="40"/>
        <v/>
      </c>
    </row>
    <row r="156" spans="1:15" hidden="1" x14ac:dyDescent="0.3">
      <c r="A156" s="3"/>
      <c r="B156" s="4" t="s">
        <v>11</v>
      </c>
      <c r="C156" s="92"/>
      <c r="D156" s="93"/>
      <c r="E156" s="94"/>
      <c r="F156" s="87" t="str">
        <f t="shared" si="33"/>
        <v/>
      </c>
      <c r="G156" s="25" t="str">
        <f t="shared" si="34"/>
        <v/>
      </c>
      <c r="H156" s="94"/>
      <c r="I156" s="25" t="str">
        <f t="shared" si="35"/>
        <v/>
      </c>
      <c r="J156" s="26" t="str">
        <f t="shared" si="36"/>
        <v/>
      </c>
      <c r="K156" s="41" t="str">
        <f t="shared" si="37"/>
        <v/>
      </c>
      <c r="L156" s="94"/>
      <c r="M156" s="25" t="str">
        <f t="shared" si="38"/>
        <v/>
      </c>
      <c r="N156" s="25" t="str">
        <f t="shared" si="39"/>
        <v/>
      </c>
      <c r="O156" s="41" t="str">
        <f t="shared" si="40"/>
        <v/>
      </c>
    </row>
    <row r="157" spans="1:15" hidden="1" x14ac:dyDescent="0.3">
      <c r="A157" s="3"/>
      <c r="B157" s="4" t="s">
        <v>12</v>
      </c>
      <c r="C157" s="92"/>
      <c r="D157" s="93"/>
      <c r="E157" s="94"/>
      <c r="F157" s="87" t="str">
        <f t="shared" si="33"/>
        <v/>
      </c>
      <c r="G157" s="25" t="str">
        <f t="shared" si="34"/>
        <v/>
      </c>
      <c r="H157" s="94"/>
      <c r="I157" s="25" t="str">
        <f t="shared" si="35"/>
        <v/>
      </c>
      <c r="J157" s="26" t="str">
        <f t="shared" si="36"/>
        <v/>
      </c>
      <c r="K157" s="41" t="str">
        <f t="shared" si="37"/>
        <v/>
      </c>
      <c r="L157" s="94"/>
      <c r="M157" s="25" t="str">
        <f t="shared" si="38"/>
        <v/>
      </c>
      <c r="N157" s="25" t="str">
        <f t="shared" si="39"/>
        <v/>
      </c>
      <c r="O157" s="41" t="str">
        <f t="shared" si="40"/>
        <v/>
      </c>
    </row>
    <row r="158" spans="1:15" hidden="1" x14ac:dyDescent="0.3">
      <c r="A158" s="3"/>
      <c r="B158" s="4" t="s">
        <v>13</v>
      </c>
      <c r="C158" s="92"/>
      <c r="D158" s="93"/>
      <c r="E158" s="94"/>
      <c r="F158" s="87" t="str">
        <f t="shared" si="33"/>
        <v/>
      </c>
      <c r="G158" s="25" t="str">
        <f t="shared" si="34"/>
        <v/>
      </c>
      <c r="H158" s="94"/>
      <c r="I158" s="25" t="str">
        <f t="shared" si="35"/>
        <v/>
      </c>
      <c r="J158" s="26" t="str">
        <f t="shared" si="36"/>
        <v/>
      </c>
      <c r="K158" s="41" t="str">
        <f t="shared" si="37"/>
        <v/>
      </c>
      <c r="L158" s="94"/>
      <c r="M158" s="25" t="str">
        <f t="shared" si="38"/>
        <v/>
      </c>
      <c r="N158" s="25" t="str">
        <f t="shared" si="39"/>
        <v/>
      </c>
      <c r="O158" s="41" t="str">
        <f t="shared" si="40"/>
        <v/>
      </c>
    </row>
    <row r="159" spans="1:15" hidden="1" x14ac:dyDescent="0.3">
      <c r="B159" s="4" t="s">
        <v>177</v>
      </c>
      <c r="C159" s="92"/>
      <c r="D159" s="93"/>
      <c r="E159" s="94"/>
      <c r="F159" s="87" t="str">
        <f t="shared" si="33"/>
        <v/>
      </c>
      <c r="G159" s="25" t="str">
        <f t="shared" si="34"/>
        <v/>
      </c>
      <c r="H159" s="94"/>
      <c r="I159" s="25" t="str">
        <f t="shared" si="35"/>
        <v/>
      </c>
      <c r="J159" s="26" t="str">
        <f t="shared" si="36"/>
        <v/>
      </c>
      <c r="K159" s="41" t="str">
        <f t="shared" si="37"/>
        <v/>
      </c>
      <c r="L159" s="94"/>
      <c r="M159" s="25" t="str">
        <f t="shared" si="38"/>
        <v/>
      </c>
      <c r="N159" s="25" t="str">
        <f t="shared" si="39"/>
        <v/>
      </c>
      <c r="O159" s="41" t="str">
        <f t="shared" si="40"/>
        <v/>
      </c>
    </row>
    <row r="160" spans="1:15" hidden="1" x14ac:dyDescent="0.3">
      <c r="B160" s="4"/>
      <c r="C160" s="92"/>
      <c r="D160" s="93"/>
      <c r="E160" s="94"/>
      <c r="F160" s="87" t="str">
        <f t="shared" si="33"/>
        <v/>
      </c>
      <c r="G160" s="25" t="str">
        <f t="shared" si="34"/>
        <v/>
      </c>
      <c r="H160" s="94"/>
      <c r="I160" s="25" t="str">
        <f t="shared" si="35"/>
        <v/>
      </c>
      <c r="J160" s="26" t="str">
        <f t="shared" si="36"/>
        <v/>
      </c>
      <c r="K160" s="41" t="str">
        <f t="shared" si="37"/>
        <v/>
      </c>
      <c r="L160" s="94"/>
      <c r="M160" s="25" t="str">
        <f t="shared" si="38"/>
        <v/>
      </c>
      <c r="N160" s="25" t="str">
        <f t="shared" si="39"/>
        <v/>
      </c>
      <c r="O160" s="41" t="str">
        <f t="shared" si="40"/>
        <v/>
      </c>
    </row>
    <row r="161" spans="2:15" hidden="1" x14ac:dyDescent="0.3">
      <c r="B161" s="4"/>
      <c r="C161" s="92"/>
      <c r="D161" s="93"/>
      <c r="E161" s="94"/>
      <c r="F161" s="87" t="str">
        <f t="shared" si="33"/>
        <v/>
      </c>
      <c r="G161" s="25" t="str">
        <f t="shared" si="34"/>
        <v/>
      </c>
      <c r="H161" s="94"/>
      <c r="I161" s="25" t="str">
        <f t="shared" si="35"/>
        <v/>
      </c>
      <c r="J161" s="26" t="str">
        <f t="shared" si="36"/>
        <v/>
      </c>
      <c r="K161" s="41" t="str">
        <f t="shared" si="37"/>
        <v/>
      </c>
      <c r="L161" s="94"/>
      <c r="M161" s="25" t="str">
        <f t="shared" si="38"/>
        <v/>
      </c>
      <c r="N161" s="25" t="str">
        <f t="shared" si="39"/>
        <v/>
      </c>
      <c r="O161" s="41" t="str">
        <f t="shared" si="40"/>
        <v/>
      </c>
    </row>
    <row r="162" spans="2:15" hidden="1" x14ac:dyDescent="0.3">
      <c r="B162" s="4"/>
      <c r="C162" s="92"/>
      <c r="D162" s="93"/>
      <c r="E162" s="94"/>
      <c r="F162" s="87" t="str">
        <f t="shared" si="33"/>
        <v/>
      </c>
      <c r="G162" s="25" t="str">
        <f t="shared" si="34"/>
        <v/>
      </c>
      <c r="H162" s="94"/>
      <c r="I162" s="25" t="str">
        <f t="shared" si="35"/>
        <v/>
      </c>
      <c r="J162" s="26" t="str">
        <f t="shared" si="36"/>
        <v/>
      </c>
      <c r="K162" s="41" t="str">
        <f t="shared" si="37"/>
        <v/>
      </c>
      <c r="L162" s="94"/>
      <c r="M162" s="25" t="str">
        <f t="shared" si="38"/>
        <v/>
      </c>
      <c r="N162" s="25" t="str">
        <f t="shared" si="39"/>
        <v/>
      </c>
      <c r="O162" s="41" t="str">
        <f t="shared" si="40"/>
        <v/>
      </c>
    </row>
    <row r="163" spans="2:15" hidden="1" x14ac:dyDescent="0.3">
      <c r="B163" s="4"/>
      <c r="C163" s="92"/>
      <c r="D163" s="93"/>
      <c r="E163" s="94"/>
      <c r="F163" s="87" t="str">
        <f t="shared" si="33"/>
        <v/>
      </c>
      <c r="G163" s="25" t="str">
        <f t="shared" si="34"/>
        <v/>
      </c>
      <c r="H163" s="94"/>
      <c r="I163" s="25" t="str">
        <f t="shared" si="35"/>
        <v/>
      </c>
      <c r="J163" s="26" t="str">
        <f t="shared" si="36"/>
        <v/>
      </c>
      <c r="K163" s="41" t="str">
        <f t="shared" si="37"/>
        <v/>
      </c>
      <c r="L163" s="94"/>
      <c r="M163" s="25" t="str">
        <f t="shared" si="38"/>
        <v/>
      </c>
      <c r="N163" s="25" t="str">
        <f t="shared" si="39"/>
        <v/>
      </c>
      <c r="O163" s="41" t="str">
        <f t="shared" si="40"/>
        <v/>
      </c>
    </row>
    <row r="164" spans="2:15" hidden="1" x14ac:dyDescent="0.3">
      <c r="B164" s="4"/>
      <c r="C164" s="92"/>
      <c r="D164" s="93"/>
      <c r="E164" s="94"/>
      <c r="F164" s="87" t="str">
        <f t="shared" si="33"/>
        <v/>
      </c>
      <c r="G164" s="25" t="str">
        <f t="shared" si="34"/>
        <v/>
      </c>
      <c r="H164" s="94"/>
      <c r="I164" s="25" t="str">
        <f t="shared" si="35"/>
        <v/>
      </c>
      <c r="J164" s="26" t="str">
        <f t="shared" si="36"/>
        <v/>
      </c>
      <c r="K164" s="41" t="str">
        <f t="shared" si="37"/>
        <v/>
      </c>
      <c r="L164" s="94"/>
      <c r="M164" s="25" t="str">
        <f t="shared" si="38"/>
        <v/>
      </c>
      <c r="N164" s="25" t="str">
        <f t="shared" si="39"/>
        <v/>
      </c>
      <c r="O164" s="41" t="str">
        <f t="shared" si="40"/>
        <v/>
      </c>
    </row>
    <row r="165" spans="2:15" hidden="1" x14ac:dyDescent="0.3">
      <c r="B165" s="4"/>
      <c r="C165" s="92"/>
      <c r="D165" s="93"/>
      <c r="E165" s="94"/>
      <c r="F165" s="87" t="str">
        <f t="shared" si="33"/>
        <v/>
      </c>
      <c r="G165" s="25" t="str">
        <f t="shared" si="34"/>
        <v/>
      </c>
      <c r="H165" s="94"/>
      <c r="I165" s="25" t="str">
        <f t="shared" si="35"/>
        <v/>
      </c>
      <c r="J165" s="26" t="str">
        <f t="shared" si="36"/>
        <v/>
      </c>
      <c r="K165" s="41" t="str">
        <f t="shared" si="37"/>
        <v/>
      </c>
      <c r="L165" s="94"/>
      <c r="M165" s="25" t="str">
        <f t="shared" si="38"/>
        <v/>
      </c>
      <c r="N165" s="25" t="str">
        <f t="shared" si="39"/>
        <v/>
      </c>
      <c r="O165" s="41" t="str">
        <f t="shared" si="40"/>
        <v/>
      </c>
    </row>
    <row r="166" spans="2:15" hidden="1" x14ac:dyDescent="0.3">
      <c r="B166" s="4"/>
      <c r="C166" s="92"/>
      <c r="D166" s="93"/>
      <c r="E166" s="94"/>
      <c r="F166" s="87" t="str">
        <f t="shared" si="33"/>
        <v/>
      </c>
      <c r="G166" s="25" t="str">
        <f t="shared" si="34"/>
        <v/>
      </c>
      <c r="H166" s="94"/>
      <c r="I166" s="25" t="str">
        <f t="shared" si="35"/>
        <v/>
      </c>
      <c r="J166" s="26" t="str">
        <f t="shared" si="36"/>
        <v/>
      </c>
      <c r="K166" s="41" t="str">
        <f t="shared" si="37"/>
        <v/>
      </c>
      <c r="L166" s="94"/>
      <c r="M166" s="25" t="str">
        <f t="shared" si="38"/>
        <v/>
      </c>
      <c r="N166" s="25" t="str">
        <f t="shared" si="39"/>
        <v/>
      </c>
      <c r="O166" s="41" t="str">
        <f t="shared" si="40"/>
        <v/>
      </c>
    </row>
    <row r="167" spans="2:15" hidden="1" x14ac:dyDescent="0.3">
      <c r="B167" s="4"/>
      <c r="C167" s="92"/>
      <c r="D167" s="93"/>
      <c r="E167" s="94"/>
      <c r="F167" s="87" t="str">
        <f t="shared" si="33"/>
        <v/>
      </c>
      <c r="G167" s="25" t="str">
        <f t="shared" si="34"/>
        <v/>
      </c>
      <c r="H167" s="94"/>
      <c r="I167" s="25" t="str">
        <f t="shared" si="35"/>
        <v/>
      </c>
      <c r="J167" s="26" t="str">
        <f t="shared" si="36"/>
        <v/>
      </c>
      <c r="K167" s="41" t="str">
        <f t="shared" si="37"/>
        <v/>
      </c>
      <c r="L167" s="94"/>
      <c r="M167" s="25" t="str">
        <f t="shared" si="38"/>
        <v/>
      </c>
      <c r="N167" s="25" t="str">
        <f t="shared" si="39"/>
        <v/>
      </c>
      <c r="O167" s="41" t="str">
        <f t="shared" si="40"/>
        <v/>
      </c>
    </row>
    <row r="168" spans="2:15" hidden="1" x14ac:dyDescent="0.3">
      <c r="B168" s="4"/>
      <c r="C168" s="92"/>
      <c r="D168" s="93"/>
      <c r="E168" s="94"/>
      <c r="F168" s="87" t="str">
        <f t="shared" si="33"/>
        <v/>
      </c>
      <c r="G168" s="25" t="str">
        <f t="shared" si="34"/>
        <v/>
      </c>
      <c r="H168" s="94"/>
      <c r="I168" s="25" t="str">
        <f t="shared" si="35"/>
        <v/>
      </c>
      <c r="J168" s="26" t="str">
        <f t="shared" si="36"/>
        <v/>
      </c>
      <c r="K168" s="41" t="str">
        <f t="shared" si="37"/>
        <v/>
      </c>
      <c r="L168" s="94"/>
      <c r="M168" s="25" t="str">
        <f t="shared" si="38"/>
        <v/>
      </c>
      <c r="N168" s="25" t="str">
        <f t="shared" si="39"/>
        <v/>
      </c>
      <c r="O168" s="41" t="str">
        <f t="shared" si="40"/>
        <v/>
      </c>
    </row>
    <row r="169" spans="2:15" hidden="1" x14ac:dyDescent="0.3">
      <c r="B169" s="4"/>
      <c r="C169" s="92"/>
      <c r="D169" s="93"/>
      <c r="E169" s="94"/>
      <c r="F169" s="87" t="str">
        <f t="shared" si="33"/>
        <v/>
      </c>
      <c r="G169" s="25" t="str">
        <f t="shared" si="34"/>
        <v/>
      </c>
      <c r="H169" s="94"/>
      <c r="I169" s="25" t="str">
        <f t="shared" si="35"/>
        <v/>
      </c>
      <c r="J169" s="26" t="str">
        <f t="shared" si="36"/>
        <v/>
      </c>
      <c r="K169" s="41" t="str">
        <f t="shared" si="37"/>
        <v/>
      </c>
      <c r="L169" s="94"/>
      <c r="M169" s="25" t="str">
        <f t="shared" si="38"/>
        <v/>
      </c>
      <c r="N169" s="25" t="str">
        <f t="shared" si="39"/>
        <v/>
      </c>
      <c r="O169" s="41" t="str">
        <f t="shared" si="40"/>
        <v/>
      </c>
    </row>
    <row r="170" spans="2:15" hidden="1" x14ac:dyDescent="0.3">
      <c r="B170" s="4"/>
      <c r="C170" s="92"/>
      <c r="D170" s="93"/>
      <c r="E170" s="94"/>
      <c r="F170" s="87" t="str">
        <f t="shared" si="33"/>
        <v/>
      </c>
      <c r="G170" s="25" t="str">
        <f t="shared" si="34"/>
        <v/>
      </c>
      <c r="H170" s="94"/>
      <c r="I170" s="25" t="str">
        <f t="shared" si="35"/>
        <v/>
      </c>
      <c r="J170" s="26" t="str">
        <f t="shared" si="36"/>
        <v/>
      </c>
      <c r="K170" s="41" t="str">
        <f t="shared" si="37"/>
        <v/>
      </c>
      <c r="L170" s="94"/>
      <c r="M170" s="25" t="str">
        <f t="shared" si="38"/>
        <v/>
      </c>
      <c r="N170" s="25" t="str">
        <f t="shared" si="39"/>
        <v/>
      </c>
      <c r="O170" s="41" t="str">
        <f t="shared" si="40"/>
        <v/>
      </c>
    </row>
    <row r="171" spans="2:15" hidden="1" x14ac:dyDescent="0.3">
      <c r="B171" s="4"/>
      <c r="C171" s="92"/>
      <c r="D171" s="93"/>
      <c r="E171" s="94"/>
      <c r="F171" s="87" t="str">
        <f t="shared" si="33"/>
        <v/>
      </c>
      <c r="G171" s="25" t="str">
        <f t="shared" si="34"/>
        <v/>
      </c>
      <c r="H171" s="94"/>
      <c r="I171" s="25" t="str">
        <f t="shared" si="35"/>
        <v/>
      </c>
      <c r="J171" s="26" t="str">
        <f t="shared" si="36"/>
        <v/>
      </c>
      <c r="K171" s="41" t="str">
        <f t="shared" si="37"/>
        <v/>
      </c>
      <c r="L171" s="94"/>
      <c r="M171" s="25" t="str">
        <f t="shared" si="38"/>
        <v/>
      </c>
      <c r="N171" s="25" t="str">
        <f t="shared" si="39"/>
        <v/>
      </c>
      <c r="O171" s="41" t="str">
        <f t="shared" si="40"/>
        <v/>
      </c>
    </row>
    <row r="172" spans="2:15" hidden="1" x14ac:dyDescent="0.3">
      <c r="B172" s="4"/>
      <c r="C172" s="92"/>
      <c r="D172" s="93"/>
      <c r="E172" s="94"/>
      <c r="F172" s="87" t="str">
        <f t="shared" si="33"/>
        <v/>
      </c>
      <c r="G172" s="25" t="str">
        <f t="shared" si="34"/>
        <v/>
      </c>
      <c r="H172" s="94"/>
      <c r="I172" s="25" t="str">
        <f t="shared" si="35"/>
        <v/>
      </c>
      <c r="J172" s="26" t="str">
        <f t="shared" si="36"/>
        <v/>
      </c>
      <c r="K172" s="41" t="str">
        <f t="shared" si="37"/>
        <v/>
      </c>
      <c r="L172" s="94"/>
      <c r="M172" s="25" t="str">
        <f t="shared" si="38"/>
        <v/>
      </c>
      <c r="N172" s="25" t="str">
        <f t="shared" si="39"/>
        <v/>
      </c>
      <c r="O172" s="41" t="str">
        <f t="shared" si="40"/>
        <v/>
      </c>
    </row>
    <row r="173" spans="2:15" hidden="1" x14ac:dyDescent="0.3">
      <c r="B173" s="22" t="s">
        <v>18</v>
      </c>
      <c r="C173" s="22"/>
      <c r="D173" s="28">
        <f>IFERROR(SUM(D153:D161),"")</f>
        <v>0</v>
      </c>
      <c r="E173" s="44"/>
      <c r="F173" s="88"/>
      <c r="G173" s="22"/>
      <c r="H173" s="38"/>
      <c r="I173" s="22"/>
      <c r="J173" s="29">
        <f>SUM(J153:J161)</f>
        <v>0</v>
      </c>
      <c r="K173" s="43" t="str">
        <f>IFERROR(J173/D173,"")</f>
        <v/>
      </c>
      <c r="L173" s="22"/>
      <c r="M173" s="22"/>
      <c r="N173" s="43"/>
      <c r="O173" s="43"/>
    </row>
    <row r="174" spans="2:15" hidden="1" x14ac:dyDescent="0.3">
      <c r="B174" s="74"/>
      <c r="C174" s="74"/>
      <c r="D174" s="74"/>
      <c r="E174" s="74"/>
      <c r="F174" s="74"/>
      <c r="G174" s="75"/>
      <c r="H174" s="74"/>
      <c r="K174" s="73"/>
      <c r="O174" s="72"/>
    </row>
    <row r="175" spans="2:15" ht="85.5" hidden="1" customHeight="1" x14ac:dyDescent="0.3">
      <c r="B175" s="110" t="s">
        <v>294</v>
      </c>
      <c r="C175" s="110"/>
      <c r="D175" s="110"/>
      <c r="E175" s="110"/>
      <c r="F175" s="110"/>
      <c r="G175" s="110"/>
      <c r="H175" s="110"/>
      <c r="K175" s="73"/>
      <c r="O175" s="72"/>
    </row>
    <row r="176" spans="2:15" x14ac:dyDescent="0.3">
      <c r="B176" s="74"/>
      <c r="C176" s="74"/>
      <c r="D176" s="74"/>
      <c r="E176" s="74"/>
      <c r="F176" s="74"/>
      <c r="G176" s="75"/>
      <c r="H176" s="74"/>
      <c r="K176" s="73"/>
      <c r="O176" s="72"/>
    </row>
    <row r="177" spans="1:15" hidden="1" x14ac:dyDescent="0.3">
      <c r="A177" s="79"/>
      <c r="B177" s="95" t="s">
        <v>271</v>
      </c>
      <c r="C177" s="74"/>
      <c r="D177" s="74"/>
      <c r="E177" s="74"/>
      <c r="F177" s="74"/>
      <c r="G177" s="75"/>
      <c r="H177" s="74"/>
      <c r="K177" s="73"/>
      <c r="O177" s="72"/>
    </row>
    <row r="178" spans="1:15" hidden="1" x14ac:dyDescent="0.3">
      <c r="A178" s="3"/>
      <c r="B178" s="76" t="s">
        <v>22</v>
      </c>
      <c r="C178" s="91"/>
      <c r="D178" s="3"/>
      <c r="E178" s="3"/>
      <c r="F178" s="3"/>
    </row>
    <row r="179" spans="1:15" hidden="1" x14ac:dyDescent="0.3">
      <c r="A179" s="3"/>
      <c r="B179" s="76"/>
      <c r="C179" s="76"/>
      <c r="D179" s="3"/>
      <c r="E179" s="3"/>
      <c r="F179" s="3"/>
    </row>
    <row r="180" spans="1:15" hidden="1" x14ac:dyDescent="0.3">
      <c r="B180" s="7" t="s">
        <v>43</v>
      </c>
      <c r="C180" s="6"/>
      <c r="D180" s="6"/>
      <c r="E180" s="6"/>
      <c r="F180" s="6"/>
      <c r="I180" s="15"/>
      <c r="J180" s="15"/>
      <c r="K180" s="15"/>
      <c r="L180" s="15"/>
      <c r="M180" s="15"/>
      <c r="N180" s="15"/>
      <c r="O180" s="15"/>
    </row>
    <row r="181" spans="1:15" ht="42" hidden="1" x14ac:dyDescent="0.3">
      <c r="A181" s="3"/>
      <c r="B181" s="19" t="s">
        <v>5</v>
      </c>
      <c r="C181" s="19" t="s">
        <v>14</v>
      </c>
      <c r="D181" s="23" t="s">
        <v>21</v>
      </c>
      <c r="E181" s="20" t="s">
        <v>20</v>
      </c>
      <c r="F181" s="21" t="s">
        <v>19</v>
      </c>
      <c r="G181" s="21" t="s">
        <v>293</v>
      </c>
      <c r="H181" s="21" t="s">
        <v>45</v>
      </c>
      <c r="I181" s="21" t="s">
        <v>32</v>
      </c>
      <c r="J181" s="21" t="s">
        <v>278</v>
      </c>
      <c r="K181" s="21" t="s">
        <v>279</v>
      </c>
      <c r="L181" s="21" t="s">
        <v>269</v>
      </c>
      <c r="M181" s="21" t="s">
        <v>295</v>
      </c>
      <c r="N181" s="21" t="s">
        <v>276</v>
      </c>
      <c r="O181" s="21" t="s">
        <v>28</v>
      </c>
    </row>
    <row r="182" spans="1:15" hidden="1" x14ac:dyDescent="0.3">
      <c r="A182" s="3"/>
      <c r="B182" s="4" t="s">
        <v>6</v>
      </c>
      <c r="C182" s="92"/>
      <c r="D182" s="93"/>
      <c r="E182" s="94"/>
      <c r="F182" s="87" t="str">
        <f>IFERROR(ROUND(D182/E182,4),"")</f>
        <v/>
      </c>
      <c r="G182" s="25" t="str">
        <f>IF(E182="","",E182)</f>
        <v/>
      </c>
      <c r="H182" s="94"/>
      <c r="I182" s="25" t="str">
        <f>IFERROR(G182-H182,"")</f>
        <v/>
      </c>
      <c r="J182" s="26" t="str">
        <f>IFERROR(F182*I182,"")</f>
        <v/>
      </c>
      <c r="K182" s="41" t="str">
        <f>IFERROR(J182/D182,"")</f>
        <v/>
      </c>
      <c r="L182" s="94"/>
      <c r="M182" s="25" t="str">
        <f>IF(L182="","",L182)</f>
        <v/>
      </c>
      <c r="N182" s="25" t="str">
        <f>IFERROR(M182-H182,"")</f>
        <v/>
      </c>
      <c r="O182" s="41" t="str">
        <f>IFERROR(N182/H182,"")</f>
        <v/>
      </c>
    </row>
    <row r="183" spans="1:15" hidden="1" x14ac:dyDescent="0.3">
      <c r="A183" s="3"/>
      <c r="B183" s="4" t="s">
        <v>171</v>
      </c>
      <c r="C183" s="92"/>
      <c r="D183" s="93"/>
      <c r="E183" s="94"/>
      <c r="F183" s="87" t="str">
        <f t="shared" ref="F183:F201" si="41">IFERROR(ROUND(D183/E183,4),"")</f>
        <v/>
      </c>
      <c r="G183" s="25" t="str">
        <f t="shared" ref="G183:G201" si="42">IF(E183="","",E183)</f>
        <v/>
      </c>
      <c r="H183" s="94"/>
      <c r="I183" s="25" t="str">
        <f t="shared" ref="I183:I201" si="43">IFERROR(G183-H183,"")</f>
        <v/>
      </c>
      <c r="J183" s="26" t="str">
        <f t="shared" ref="J183:J201" si="44">IFERROR(F183*I183,"")</f>
        <v/>
      </c>
      <c r="K183" s="41" t="str">
        <f t="shared" ref="K183:K201" si="45">IFERROR(J183/D183,"")</f>
        <v/>
      </c>
      <c r="L183" s="94"/>
      <c r="M183" s="25" t="str">
        <f t="shared" ref="M183:M201" si="46">IF(L183="","",L183)</f>
        <v/>
      </c>
      <c r="N183" s="25" t="str">
        <f t="shared" ref="N183:N201" si="47">IFERROR(M183-H183,"")</f>
        <v/>
      </c>
      <c r="O183" s="41" t="str">
        <f t="shared" ref="O183:O201" si="48">IFERROR(N183/H183,"")</f>
        <v/>
      </c>
    </row>
    <row r="184" spans="1:15" hidden="1" x14ac:dyDescent="0.3">
      <c r="A184" s="3"/>
      <c r="B184" s="4" t="s">
        <v>188</v>
      </c>
      <c r="C184" s="92"/>
      <c r="D184" s="93"/>
      <c r="E184" s="94"/>
      <c r="F184" s="87" t="str">
        <f t="shared" si="41"/>
        <v/>
      </c>
      <c r="G184" s="25" t="str">
        <f t="shared" si="42"/>
        <v/>
      </c>
      <c r="H184" s="94"/>
      <c r="I184" s="25" t="str">
        <f t="shared" si="43"/>
        <v/>
      </c>
      <c r="J184" s="26" t="str">
        <f t="shared" si="44"/>
        <v/>
      </c>
      <c r="K184" s="41" t="str">
        <f t="shared" si="45"/>
        <v/>
      </c>
      <c r="L184" s="94"/>
      <c r="M184" s="25" t="str">
        <f t="shared" si="46"/>
        <v/>
      </c>
      <c r="N184" s="25" t="str">
        <f t="shared" si="47"/>
        <v/>
      </c>
      <c r="O184" s="41" t="str">
        <f t="shared" si="48"/>
        <v/>
      </c>
    </row>
    <row r="185" spans="1:15" hidden="1" x14ac:dyDescent="0.3">
      <c r="A185" s="3"/>
      <c r="B185" s="4" t="s">
        <v>11</v>
      </c>
      <c r="C185" s="92"/>
      <c r="D185" s="93"/>
      <c r="E185" s="94"/>
      <c r="F185" s="87" t="str">
        <f t="shared" si="41"/>
        <v/>
      </c>
      <c r="G185" s="25" t="str">
        <f t="shared" si="42"/>
        <v/>
      </c>
      <c r="H185" s="94"/>
      <c r="I185" s="25" t="str">
        <f t="shared" si="43"/>
        <v/>
      </c>
      <c r="J185" s="26" t="str">
        <f t="shared" si="44"/>
        <v/>
      </c>
      <c r="K185" s="41" t="str">
        <f t="shared" si="45"/>
        <v/>
      </c>
      <c r="L185" s="94"/>
      <c r="M185" s="25" t="str">
        <f t="shared" si="46"/>
        <v/>
      </c>
      <c r="N185" s="25" t="str">
        <f t="shared" si="47"/>
        <v/>
      </c>
      <c r="O185" s="41" t="str">
        <f t="shared" si="48"/>
        <v/>
      </c>
    </row>
    <row r="186" spans="1:15" hidden="1" x14ac:dyDescent="0.3">
      <c r="A186" s="3"/>
      <c r="B186" s="4" t="s">
        <v>12</v>
      </c>
      <c r="C186" s="92"/>
      <c r="D186" s="93"/>
      <c r="E186" s="94"/>
      <c r="F186" s="87" t="str">
        <f t="shared" si="41"/>
        <v/>
      </c>
      <c r="G186" s="25" t="str">
        <f t="shared" si="42"/>
        <v/>
      </c>
      <c r="H186" s="94"/>
      <c r="I186" s="25" t="str">
        <f t="shared" si="43"/>
        <v/>
      </c>
      <c r="J186" s="26" t="str">
        <f t="shared" si="44"/>
        <v/>
      </c>
      <c r="K186" s="41" t="str">
        <f t="shared" si="45"/>
        <v/>
      </c>
      <c r="L186" s="94"/>
      <c r="M186" s="25" t="str">
        <f t="shared" si="46"/>
        <v/>
      </c>
      <c r="N186" s="25" t="str">
        <f t="shared" si="47"/>
        <v/>
      </c>
      <c r="O186" s="41" t="str">
        <f t="shared" si="48"/>
        <v/>
      </c>
    </row>
    <row r="187" spans="1:15" hidden="1" x14ac:dyDescent="0.3">
      <c r="A187" s="3"/>
      <c r="B187" s="4" t="s">
        <v>13</v>
      </c>
      <c r="C187" s="92"/>
      <c r="D187" s="93"/>
      <c r="E187" s="94"/>
      <c r="F187" s="87" t="str">
        <f t="shared" si="41"/>
        <v/>
      </c>
      <c r="G187" s="25" t="str">
        <f t="shared" si="42"/>
        <v/>
      </c>
      <c r="H187" s="94"/>
      <c r="I187" s="25" t="str">
        <f t="shared" si="43"/>
        <v/>
      </c>
      <c r="J187" s="26" t="str">
        <f t="shared" si="44"/>
        <v/>
      </c>
      <c r="K187" s="41" t="str">
        <f t="shared" si="45"/>
        <v/>
      </c>
      <c r="L187" s="94"/>
      <c r="M187" s="25" t="str">
        <f t="shared" si="46"/>
        <v/>
      </c>
      <c r="N187" s="25" t="str">
        <f t="shared" si="47"/>
        <v/>
      </c>
      <c r="O187" s="41" t="str">
        <f t="shared" si="48"/>
        <v/>
      </c>
    </row>
    <row r="188" spans="1:15" hidden="1" x14ac:dyDescent="0.3">
      <c r="B188" s="4" t="s">
        <v>177</v>
      </c>
      <c r="C188" s="92"/>
      <c r="D188" s="93"/>
      <c r="E188" s="94"/>
      <c r="F188" s="87" t="str">
        <f t="shared" si="41"/>
        <v/>
      </c>
      <c r="G188" s="25" t="str">
        <f t="shared" si="42"/>
        <v/>
      </c>
      <c r="H188" s="94"/>
      <c r="I188" s="25" t="str">
        <f t="shared" si="43"/>
        <v/>
      </c>
      <c r="J188" s="26" t="str">
        <f t="shared" si="44"/>
        <v/>
      </c>
      <c r="K188" s="41" t="str">
        <f t="shared" si="45"/>
        <v/>
      </c>
      <c r="L188" s="94"/>
      <c r="M188" s="25" t="str">
        <f t="shared" si="46"/>
        <v/>
      </c>
      <c r="N188" s="25" t="str">
        <f t="shared" si="47"/>
        <v/>
      </c>
      <c r="O188" s="41" t="str">
        <f t="shared" si="48"/>
        <v/>
      </c>
    </row>
    <row r="189" spans="1:15" hidden="1" x14ac:dyDescent="0.3">
      <c r="B189" s="4"/>
      <c r="C189" s="92"/>
      <c r="D189" s="93"/>
      <c r="E189" s="94"/>
      <c r="F189" s="87" t="str">
        <f t="shared" si="41"/>
        <v/>
      </c>
      <c r="G189" s="25" t="str">
        <f t="shared" si="42"/>
        <v/>
      </c>
      <c r="H189" s="94"/>
      <c r="I189" s="25" t="str">
        <f t="shared" si="43"/>
        <v/>
      </c>
      <c r="J189" s="26" t="str">
        <f t="shared" si="44"/>
        <v/>
      </c>
      <c r="K189" s="41" t="str">
        <f t="shared" si="45"/>
        <v/>
      </c>
      <c r="L189" s="94"/>
      <c r="M189" s="25" t="str">
        <f t="shared" si="46"/>
        <v/>
      </c>
      <c r="N189" s="25" t="str">
        <f t="shared" si="47"/>
        <v/>
      </c>
      <c r="O189" s="41" t="str">
        <f t="shared" si="48"/>
        <v/>
      </c>
    </row>
    <row r="190" spans="1:15" hidden="1" x14ac:dyDescent="0.3">
      <c r="B190" s="4"/>
      <c r="C190" s="92"/>
      <c r="D190" s="93"/>
      <c r="E190" s="94"/>
      <c r="F190" s="87" t="str">
        <f t="shared" si="41"/>
        <v/>
      </c>
      <c r="G190" s="25" t="str">
        <f t="shared" si="42"/>
        <v/>
      </c>
      <c r="H190" s="94"/>
      <c r="I190" s="25" t="str">
        <f t="shared" si="43"/>
        <v/>
      </c>
      <c r="J190" s="26" t="str">
        <f t="shared" si="44"/>
        <v/>
      </c>
      <c r="K190" s="41" t="str">
        <f t="shared" si="45"/>
        <v/>
      </c>
      <c r="L190" s="94"/>
      <c r="M190" s="25" t="str">
        <f t="shared" si="46"/>
        <v/>
      </c>
      <c r="N190" s="25" t="str">
        <f t="shared" si="47"/>
        <v/>
      </c>
      <c r="O190" s="41" t="str">
        <f t="shared" si="48"/>
        <v/>
      </c>
    </row>
    <row r="191" spans="1:15" hidden="1" x14ac:dyDescent="0.3">
      <c r="B191" s="4"/>
      <c r="C191" s="92"/>
      <c r="D191" s="93"/>
      <c r="E191" s="94"/>
      <c r="F191" s="87" t="str">
        <f t="shared" si="41"/>
        <v/>
      </c>
      <c r="G191" s="25" t="str">
        <f t="shared" si="42"/>
        <v/>
      </c>
      <c r="H191" s="94"/>
      <c r="I191" s="25" t="str">
        <f t="shared" si="43"/>
        <v/>
      </c>
      <c r="J191" s="26" t="str">
        <f t="shared" si="44"/>
        <v/>
      </c>
      <c r="K191" s="41" t="str">
        <f t="shared" si="45"/>
        <v/>
      </c>
      <c r="L191" s="94"/>
      <c r="M191" s="25" t="str">
        <f t="shared" si="46"/>
        <v/>
      </c>
      <c r="N191" s="25" t="str">
        <f t="shared" si="47"/>
        <v/>
      </c>
      <c r="O191" s="41" t="str">
        <f t="shared" si="48"/>
        <v/>
      </c>
    </row>
    <row r="192" spans="1:15" hidden="1" x14ac:dyDescent="0.3">
      <c r="B192" s="4"/>
      <c r="C192" s="92"/>
      <c r="D192" s="93"/>
      <c r="E192" s="94"/>
      <c r="F192" s="87" t="str">
        <f t="shared" si="41"/>
        <v/>
      </c>
      <c r="G192" s="25" t="str">
        <f t="shared" si="42"/>
        <v/>
      </c>
      <c r="H192" s="94"/>
      <c r="I192" s="25" t="str">
        <f t="shared" si="43"/>
        <v/>
      </c>
      <c r="J192" s="26" t="str">
        <f t="shared" si="44"/>
        <v/>
      </c>
      <c r="K192" s="41" t="str">
        <f t="shared" si="45"/>
        <v/>
      </c>
      <c r="L192" s="94"/>
      <c r="M192" s="25" t="str">
        <f t="shared" si="46"/>
        <v/>
      </c>
      <c r="N192" s="25" t="str">
        <f t="shared" si="47"/>
        <v/>
      </c>
      <c r="O192" s="41" t="str">
        <f t="shared" si="48"/>
        <v/>
      </c>
    </row>
    <row r="193" spans="1:15" hidden="1" x14ac:dyDescent="0.3">
      <c r="B193" s="4"/>
      <c r="C193" s="92"/>
      <c r="D193" s="93"/>
      <c r="E193" s="94"/>
      <c r="F193" s="87" t="str">
        <f t="shared" si="41"/>
        <v/>
      </c>
      <c r="G193" s="25" t="str">
        <f t="shared" si="42"/>
        <v/>
      </c>
      <c r="H193" s="94"/>
      <c r="I193" s="25" t="str">
        <f t="shared" si="43"/>
        <v/>
      </c>
      <c r="J193" s="26" t="str">
        <f t="shared" si="44"/>
        <v/>
      </c>
      <c r="K193" s="41" t="str">
        <f t="shared" si="45"/>
        <v/>
      </c>
      <c r="L193" s="94"/>
      <c r="M193" s="25" t="str">
        <f t="shared" si="46"/>
        <v/>
      </c>
      <c r="N193" s="25" t="str">
        <f t="shared" si="47"/>
        <v/>
      </c>
      <c r="O193" s="41" t="str">
        <f t="shared" si="48"/>
        <v/>
      </c>
    </row>
    <row r="194" spans="1:15" hidden="1" x14ac:dyDescent="0.3">
      <c r="B194" s="4"/>
      <c r="C194" s="92"/>
      <c r="D194" s="93"/>
      <c r="E194" s="94"/>
      <c r="F194" s="87" t="str">
        <f t="shared" si="41"/>
        <v/>
      </c>
      <c r="G194" s="25" t="str">
        <f t="shared" si="42"/>
        <v/>
      </c>
      <c r="H194" s="94"/>
      <c r="I194" s="25" t="str">
        <f t="shared" si="43"/>
        <v/>
      </c>
      <c r="J194" s="26" t="str">
        <f t="shared" si="44"/>
        <v/>
      </c>
      <c r="K194" s="41" t="str">
        <f t="shared" si="45"/>
        <v/>
      </c>
      <c r="L194" s="94"/>
      <c r="M194" s="25" t="str">
        <f t="shared" si="46"/>
        <v/>
      </c>
      <c r="N194" s="25" t="str">
        <f t="shared" si="47"/>
        <v/>
      </c>
      <c r="O194" s="41" t="str">
        <f t="shared" si="48"/>
        <v/>
      </c>
    </row>
    <row r="195" spans="1:15" hidden="1" x14ac:dyDescent="0.3">
      <c r="B195" s="4"/>
      <c r="C195" s="92"/>
      <c r="D195" s="93"/>
      <c r="E195" s="94"/>
      <c r="F195" s="87" t="str">
        <f t="shared" si="41"/>
        <v/>
      </c>
      <c r="G195" s="25" t="str">
        <f t="shared" si="42"/>
        <v/>
      </c>
      <c r="H195" s="94"/>
      <c r="I195" s="25" t="str">
        <f t="shared" si="43"/>
        <v/>
      </c>
      <c r="J195" s="26" t="str">
        <f t="shared" si="44"/>
        <v/>
      </c>
      <c r="K195" s="41" t="str">
        <f t="shared" si="45"/>
        <v/>
      </c>
      <c r="L195" s="94"/>
      <c r="M195" s="25" t="str">
        <f t="shared" si="46"/>
        <v/>
      </c>
      <c r="N195" s="25" t="str">
        <f t="shared" si="47"/>
        <v/>
      </c>
      <c r="O195" s="41" t="str">
        <f t="shared" si="48"/>
        <v/>
      </c>
    </row>
    <row r="196" spans="1:15" hidden="1" x14ac:dyDescent="0.3">
      <c r="B196" s="4"/>
      <c r="C196" s="92"/>
      <c r="D196" s="93"/>
      <c r="E196" s="94"/>
      <c r="F196" s="87" t="str">
        <f t="shared" si="41"/>
        <v/>
      </c>
      <c r="G196" s="25" t="str">
        <f t="shared" si="42"/>
        <v/>
      </c>
      <c r="H196" s="94"/>
      <c r="I196" s="25" t="str">
        <f t="shared" si="43"/>
        <v/>
      </c>
      <c r="J196" s="26" t="str">
        <f t="shared" si="44"/>
        <v/>
      </c>
      <c r="K196" s="41" t="str">
        <f t="shared" si="45"/>
        <v/>
      </c>
      <c r="L196" s="94"/>
      <c r="M196" s="25" t="str">
        <f t="shared" si="46"/>
        <v/>
      </c>
      <c r="N196" s="25" t="str">
        <f t="shared" si="47"/>
        <v/>
      </c>
      <c r="O196" s="41" t="str">
        <f t="shared" si="48"/>
        <v/>
      </c>
    </row>
    <row r="197" spans="1:15" hidden="1" x14ac:dyDescent="0.3">
      <c r="B197" s="4"/>
      <c r="C197" s="92"/>
      <c r="D197" s="93"/>
      <c r="E197" s="94"/>
      <c r="F197" s="87" t="str">
        <f t="shared" si="41"/>
        <v/>
      </c>
      <c r="G197" s="25" t="str">
        <f t="shared" si="42"/>
        <v/>
      </c>
      <c r="H197" s="94"/>
      <c r="I197" s="25" t="str">
        <f t="shared" si="43"/>
        <v/>
      </c>
      <c r="J197" s="26" t="str">
        <f t="shared" si="44"/>
        <v/>
      </c>
      <c r="K197" s="41" t="str">
        <f t="shared" si="45"/>
        <v/>
      </c>
      <c r="L197" s="94"/>
      <c r="M197" s="25" t="str">
        <f t="shared" si="46"/>
        <v/>
      </c>
      <c r="N197" s="25" t="str">
        <f t="shared" si="47"/>
        <v/>
      </c>
      <c r="O197" s="41" t="str">
        <f t="shared" si="48"/>
        <v/>
      </c>
    </row>
    <row r="198" spans="1:15" hidden="1" x14ac:dyDescent="0.3">
      <c r="B198" s="4"/>
      <c r="C198" s="92"/>
      <c r="D198" s="93"/>
      <c r="E198" s="94"/>
      <c r="F198" s="87" t="str">
        <f t="shared" si="41"/>
        <v/>
      </c>
      <c r="G198" s="25" t="str">
        <f t="shared" si="42"/>
        <v/>
      </c>
      <c r="H198" s="94"/>
      <c r="I198" s="25" t="str">
        <f t="shared" si="43"/>
        <v/>
      </c>
      <c r="J198" s="26" t="str">
        <f t="shared" si="44"/>
        <v/>
      </c>
      <c r="K198" s="41" t="str">
        <f t="shared" si="45"/>
        <v/>
      </c>
      <c r="L198" s="94"/>
      <c r="M198" s="25" t="str">
        <f t="shared" si="46"/>
        <v/>
      </c>
      <c r="N198" s="25" t="str">
        <f t="shared" si="47"/>
        <v/>
      </c>
      <c r="O198" s="41" t="str">
        <f t="shared" si="48"/>
        <v/>
      </c>
    </row>
    <row r="199" spans="1:15" hidden="1" x14ac:dyDescent="0.3">
      <c r="B199" s="4"/>
      <c r="C199" s="92"/>
      <c r="D199" s="93"/>
      <c r="E199" s="94"/>
      <c r="F199" s="87" t="str">
        <f t="shared" si="41"/>
        <v/>
      </c>
      <c r="G199" s="25" t="str">
        <f t="shared" si="42"/>
        <v/>
      </c>
      <c r="H199" s="94"/>
      <c r="I199" s="25" t="str">
        <f t="shared" si="43"/>
        <v/>
      </c>
      <c r="J199" s="26" t="str">
        <f t="shared" si="44"/>
        <v/>
      </c>
      <c r="K199" s="41" t="str">
        <f t="shared" si="45"/>
        <v/>
      </c>
      <c r="L199" s="94"/>
      <c r="M199" s="25" t="str">
        <f t="shared" si="46"/>
        <v/>
      </c>
      <c r="N199" s="25" t="str">
        <f t="shared" si="47"/>
        <v/>
      </c>
      <c r="O199" s="41" t="str">
        <f t="shared" si="48"/>
        <v/>
      </c>
    </row>
    <row r="200" spans="1:15" hidden="1" x14ac:dyDescent="0.3">
      <c r="B200" s="4"/>
      <c r="C200" s="92"/>
      <c r="D200" s="93"/>
      <c r="E200" s="94"/>
      <c r="F200" s="87" t="str">
        <f t="shared" si="41"/>
        <v/>
      </c>
      <c r="G200" s="25" t="str">
        <f t="shared" si="42"/>
        <v/>
      </c>
      <c r="H200" s="94"/>
      <c r="I200" s="25" t="str">
        <f t="shared" si="43"/>
        <v/>
      </c>
      <c r="J200" s="26" t="str">
        <f t="shared" si="44"/>
        <v/>
      </c>
      <c r="K200" s="41" t="str">
        <f t="shared" si="45"/>
        <v/>
      </c>
      <c r="L200" s="94"/>
      <c r="M200" s="25" t="str">
        <f t="shared" si="46"/>
        <v/>
      </c>
      <c r="N200" s="25" t="str">
        <f t="shared" si="47"/>
        <v/>
      </c>
      <c r="O200" s="41" t="str">
        <f t="shared" si="48"/>
        <v/>
      </c>
    </row>
    <row r="201" spans="1:15" hidden="1" x14ac:dyDescent="0.3">
      <c r="B201" s="4"/>
      <c r="C201" s="92"/>
      <c r="D201" s="93"/>
      <c r="E201" s="94"/>
      <c r="F201" s="87" t="str">
        <f t="shared" si="41"/>
        <v/>
      </c>
      <c r="G201" s="25" t="str">
        <f t="shared" si="42"/>
        <v/>
      </c>
      <c r="H201" s="94"/>
      <c r="I201" s="25" t="str">
        <f t="shared" si="43"/>
        <v/>
      </c>
      <c r="J201" s="26" t="str">
        <f t="shared" si="44"/>
        <v/>
      </c>
      <c r="K201" s="41" t="str">
        <f t="shared" si="45"/>
        <v/>
      </c>
      <c r="L201" s="94"/>
      <c r="M201" s="25" t="str">
        <f t="shared" si="46"/>
        <v/>
      </c>
      <c r="N201" s="25" t="str">
        <f t="shared" si="47"/>
        <v/>
      </c>
      <c r="O201" s="41" t="str">
        <f t="shared" si="48"/>
        <v/>
      </c>
    </row>
    <row r="202" spans="1:15" hidden="1" x14ac:dyDescent="0.3">
      <c r="B202" s="22" t="s">
        <v>18</v>
      </c>
      <c r="C202" s="22"/>
      <c r="D202" s="28">
        <f>IFERROR(SUM(D182:D201),"")</f>
        <v>0</v>
      </c>
      <c r="E202" s="44"/>
      <c r="F202" s="88"/>
      <c r="G202" s="22"/>
      <c r="H202" s="38"/>
      <c r="I202" s="22"/>
      <c r="J202" s="29">
        <f>SUM(J182:J201)</f>
        <v>0</v>
      </c>
      <c r="K202" s="43" t="str">
        <f>IFERROR(J202/D202,"")</f>
        <v/>
      </c>
      <c r="L202" s="22"/>
      <c r="M202" s="22"/>
      <c r="N202" s="43"/>
      <c r="O202" s="43"/>
    </row>
    <row r="203" spans="1:15" hidden="1" x14ac:dyDescent="0.3">
      <c r="B203" s="74"/>
      <c r="C203" s="74"/>
      <c r="D203" s="74"/>
      <c r="E203" s="74"/>
      <c r="F203" s="74"/>
      <c r="G203" s="75"/>
      <c r="H203" s="74"/>
      <c r="K203" s="73"/>
      <c r="O203" s="72"/>
    </row>
    <row r="204" spans="1:15" ht="86.25" hidden="1" customHeight="1" x14ac:dyDescent="0.3">
      <c r="B204" s="110" t="s">
        <v>294</v>
      </c>
      <c r="C204" s="110"/>
      <c r="D204" s="110"/>
      <c r="E204" s="110"/>
      <c r="F204" s="110"/>
      <c r="G204" s="110"/>
      <c r="H204" s="110"/>
      <c r="K204" s="73"/>
      <c r="O204" s="72"/>
    </row>
    <row r="205" spans="1:15" x14ac:dyDescent="0.3">
      <c r="B205" s="74"/>
      <c r="C205" s="74"/>
      <c r="D205" s="74"/>
      <c r="E205" s="74"/>
      <c r="F205" s="74"/>
      <c r="G205" s="75"/>
      <c r="H205" s="74"/>
      <c r="K205" s="73"/>
      <c r="O205" s="72"/>
    </row>
    <row r="206" spans="1:15" hidden="1" x14ac:dyDescent="0.3">
      <c r="A206" s="79"/>
      <c r="B206" s="95" t="s">
        <v>272</v>
      </c>
      <c r="C206" s="74"/>
      <c r="D206" s="74"/>
      <c r="E206" s="74"/>
      <c r="F206" s="74"/>
      <c r="G206" s="75"/>
      <c r="H206" s="74"/>
      <c r="K206" s="73"/>
      <c r="O206" s="72"/>
    </row>
    <row r="207" spans="1:15" hidden="1" x14ac:dyDescent="0.3">
      <c r="A207" s="3"/>
      <c r="B207" s="76" t="s">
        <v>22</v>
      </c>
      <c r="C207" s="91"/>
      <c r="D207" s="3"/>
      <c r="E207" s="3"/>
      <c r="F207" s="3"/>
    </row>
    <row r="208" spans="1:15" hidden="1" x14ac:dyDescent="0.3">
      <c r="A208" s="3"/>
      <c r="B208" s="76"/>
      <c r="C208" s="76"/>
      <c r="D208" s="3"/>
      <c r="E208" s="3"/>
      <c r="F208" s="3"/>
    </row>
    <row r="209" spans="1:15" hidden="1" x14ac:dyDescent="0.3">
      <c r="B209" s="7" t="s">
        <v>43</v>
      </c>
      <c r="C209" s="6"/>
      <c r="D209" s="6"/>
      <c r="E209" s="6"/>
      <c r="F209" s="6"/>
      <c r="I209" s="15"/>
      <c r="J209" s="15"/>
      <c r="K209" s="15"/>
      <c r="L209" s="15"/>
      <c r="M209" s="15"/>
      <c r="N209" s="15"/>
      <c r="O209" s="15"/>
    </row>
    <row r="210" spans="1:15" ht="42" hidden="1" x14ac:dyDescent="0.3">
      <c r="A210" s="3"/>
      <c r="B210" s="19" t="s">
        <v>5</v>
      </c>
      <c r="C210" s="19" t="s">
        <v>14</v>
      </c>
      <c r="D210" s="23" t="s">
        <v>21</v>
      </c>
      <c r="E210" s="20" t="s">
        <v>20</v>
      </c>
      <c r="F210" s="21" t="s">
        <v>19</v>
      </c>
      <c r="G210" s="21" t="s">
        <v>293</v>
      </c>
      <c r="H210" s="21" t="s">
        <v>45</v>
      </c>
      <c r="I210" s="21" t="s">
        <v>32</v>
      </c>
      <c r="J210" s="21" t="s">
        <v>278</v>
      </c>
      <c r="K210" s="21" t="s">
        <v>279</v>
      </c>
      <c r="L210" s="21" t="s">
        <v>269</v>
      </c>
      <c r="M210" s="21" t="s">
        <v>295</v>
      </c>
      <c r="N210" s="21" t="s">
        <v>276</v>
      </c>
      <c r="O210" s="21" t="s">
        <v>28</v>
      </c>
    </row>
    <row r="211" spans="1:15" hidden="1" x14ac:dyDescent="0.3">
      <c r="A211" s="3"/>
      <c r="B211" s="4" t="s">
        <v>6</v>
      </c>
      <c r="C211" s="92"/>
      <c r="D211" s="93"/>
      <c r="E211" s="94"/>
      <c r="F211" s="87" t="str">
        <f>IFERROR(ROUND(D211/E211,4),"")</f>
        <v/>
      </c>
      <c r="G211" s="25" t="str">
        <f>IF(E211="","",E211)</f>
        <v/>
      </c>
      <c r="H211" s="94"/>
      <c r="I211" s="25" t="str">
        <f>IFERROR(G211-H211,"")</f>
        <v/>
      </c>
      <c r="J211" s="26" t="str">
        <f>IFERROR(F211*I211,"")</f>
        <v/>
      </c>
      <c r="K211" s="41" t="str">
        <f>IFERROR(J211/D211,"")</f>
        <v/>
      </c>
      <c r="L211" s="94"/>
      <c r="M211" s="25" t="str">
        <f>IF(L211="","",L211)</f>
        <v/>
      </c>
      <c r="N211" s="25" t="str">
        <f>IFERROR(M211-H211,"")</f>
        <v/>
      </c>
      <c r="O211" s="41" t="str">
        <f>IFERROR(N211/H211,"")</f>
        <v/>
      </c>
    </row>
    <row r="212" spans="1:15" hidden="1" x14ac:dyDescent="0.3">
      <c r="A212" s="3"/>
      <c r="B212" s="4" t="s">
        <v>171</v>
      </c>
      <c r="C212" s="92"/>
      <c r="D212" s="93"/>
      <c r="E212" s="94"/>
      <c r="F212" s="87" t="str">
        <f t="shared" ref="F212:F230" si="49">IFERROR(ROUND(D212/E212,4),"")</f>
        <v/>
      </c>
      <c r="G212" s="25" t="str">
        <f t="shared" ref="G212:G230" si="50">IF(E212="","",E212)</f>
        <v/>
      </c>
      <c r="H212" s="94"/>
      <c r="I212" s="25" t="str">
        <f t="shared" ref="I212:I230" si="51">IFERROR(G212-H212,"")</f>
        <v/>
      </c>
      <c r="J212" s="26" t="str">
        <f t="shared" ref="J212:J230" si="52">IFERROR(F212*I212,"")</f>
        <v/>
      </c>
      <c r="K212" s="41" t="str">
        <f t="shared" ref="K212:K230" si="53">IFERROR(J212/D212,"")</f>
        <v/>
      </c>
      <c r="L212" s="94"/>
      <c r="M212" s="25" t="str">
        <f t="shared" ref="M212:M230" si="54">IF(L212="","",L212)</f>
        <v/>
      </c>
      <c r="N212" s="25" t="str">
        <f t="shared" ref="N212:N230" si="55">IFERROR(M212-H212,"")</f>
        <v/>
      </c>
      <c r="O212" s="41" t="str">
        <f t="shared" ref="O212:O230" si="56">IFERROR(N212/H212,"")</f>
        <v/>
      </c>
    </row>
    <row r="213" spans="1:15" hidden="1" x14ac:dyDescent="0.3">
      <c r="A213" s="3"/>
      <c r="B213" s="4" t="s">
        <v>188</v>
      </c>
      <c r="C213" s="92"/>
      <c r="D213" s="93"/>
      <c r="E213" s="94"/>
      <c r="F213" s="87" t="str">
        <f t="shared" si="49"/>
        <v/>
      </c>
      <c r="G213" s="25" t="str">
        <f t="shared" si="50"/>
        <v/>
      </c>
      <c r="H213" s="94"/>
      <c r="I213" s="25" t="str">
        <f t="shared" si="51"/>
        <v/>
      </c>
      <c r="J213" s="26" t="str">
        <f t="shared" si="52"/>
        <v/>
      </c>
      <c r="K213" s="41" t="str">
        <f t="shared" si="53"/>
        <v/>
      </c>
      <c r="L213" s="94"/>
      <c r="M213" s="25" t="str">
        <f t="shared" si="54"/>
        <v/>
      </c>
      <c r="N213" s="25" t="str">
        <f t="shared" si="55"/>
        <v/>
      </c>
      <c r="O213" s="41" t="str">
        <f t="shared" si="56"/>
        <v/>
      </c>
    </row>
    <row r="214" spans="1:15" hidden="1" x14ac:dyDescent="0.3">
      <c r="A214" s="3"/>
      <c r="B214" s="4" t="s">
        <v>11</v>
      </c>
      <c r="C214" s="92"/>
      <c r="D214" s="93"/>
      <c r="E214" s="94"/>
      <c r="F214" s="87" t="str">
        <f t="shared" si="49"/>
        <v/>
      </c>
      <c r="G214" s="25" t="str">
        <f t="shared" si="50"/>
        <v/>
      </c>
      <c r="H214" s="94"/>
      <c r="I214" s="25" t="str">
        <f t="shared" si="51"/>
        <v/>
      </c>
      <c r="J214" s="26" t="str">
        <f t="shared" si="52"/>
        <v/>
      </c>
      <c r="K214" s="41" t="str">
        <f t="shared" si="53"/>
        <v/>
      </c>
      <c r="L214" s="94"/>
      <c r="M214" s="25" t="str">
        <f t="shared" si="54"/>
        <v/>
      </c>
      <c r="N214" s="25" t="str">
        <f t="shared" si="55"/>
        <v/>
      </c>
      <c r="O214" s="41" t="str">
        <f t="shared" si="56"/>
        <v/>
      </c>
    </row>
    <row r="215" spans="1:15" hidden="1" x14ac:dyDescent="0.3">
      <c r="A215" s="3"/>
      <c r="B215" s="4" t="s">
        <v>12</v>
      </c>
      <c r="C215" s="92"/>
      <c r="D215" s="93"/>
      <c r="E215" s="94"/>
      <c r="F215" s="87" t="str">
        <f t="shared" si="49"/>
        <v/>
      </c>
      <c r="G215" s="25" t="str">
        <f t="shared" si="50"/>
        <v/>
      </c>
      <c r="H215" s="94"/>
      <c r="I215" s="25" t="str">
        <f t="shared" si="51"/>
        <v/>
      </c>
      <c r="J215" s="26" t="str">
        <f t="shared" si="52"/>
        <v/>
      </c>
      <c r="K215" s="41" t="str">
        <f t="shared" si="53"/>
        <v/>
      </c>
      <c r="L215" s="94"/>
      <c r="M215" s="25" t="str">
        <f t="shared" si="54"/>
        <v/>
      </c>
      <c r="N215" s="25" t="str">
        <f t="shared" si="55"/>
        <v/>
      </c>
      <c r="O215" s="41" t="str">
        <f t="shared" si="56"/>
        <v/>
      </c>
    </row>
    <row r="216" spans="1:15" hidden="1" x14ac:dyDescent="0.3">
      <c r="A216" s="3"/>
      <c r="B216" s="4" t="s">
        <v>13</v>
      </c>
      <c r="C216" s="92"/>
      <c r="D216" s="93"/>
      <c r="E216" s="94"/>
      <c r="F216" s="87" t="str">
        <f t="shared" si="49"/>
        <v/>
      </c>
      <c r="G216" s="25" t="str">
        <f t="shared" si="50"/>
        <v/>
      </c>
      <c r="H216" s="94"/>
      <c r="I216" s="25" t="str">
        <f t="shared" si="51"/>
        <v/>
      </c>
      <c r="J216" s="26" t="str">
        <f t="shared" si="52"/>
        <v/>
      </c>
      <c r="K216" s="41" t="str">
        <f t="shared" si="53"/>
        <v/>
      </c>
      <c r="L216" s="94"/>
      <c r="M216" s="25" t="str">
        <f t="shared" si="54"/>
        <v/>
      </c>
      <c r="N216" s="25" t="str">
        <f t="shared" si="55"/>
        <v/>
      </c>
      <c r="O216" s="41" t="str">
        <f t="shared" si="56"/>
        <v/>
      </c>
    </row>
    <row r="217" spans="1:15" hidden="1" x14ac:dyDescent="0.3">
      <c r="B217" s="4" t="s">
        <v>177</v>
      </c>
      <c r="C217" s="92"/>
      <c r="D217" s="93"/>
      <c r="E217" s="94"/>
      <c r="F217" s="87" t="str">
        <f t="shared" si="49"/>
        <v/>
      </c>
      <c r="G217" s="25" t="str">
        <f t="shared" si="50"/>
        <v/>
      </c>
      <c r="H217" s="94"/>
      <c r="I217" s="25" t="str">
        <f t="shared" si="51"/>
        <v/>
      </c>
      <c r="J217" s="26" t="str">
        <f t="shared" si="52"/>
        <v/>
      </c>
      <c r="K217" s="41" t="str">
        <f t="shared" si="53"/>
        <v/>
      </c>
      <c r="L217" s="94"/>
      <c r="M217" s="25" t="str">
        <f t="shared" si="54"/>
        <v/>
      </c>
      <c r="N217" s="25" t="str">
        <f t="shared" si="55"/>
        <v/>
      </c>
      <c r="O217" s="41" t="str">
        <f t="shared" si="56"/>
        <v/>
      </c>
    </row>
    <row r="218" spans="1:15" hidden="1" x14ac:dyDescent="0.3">
      <c r="B218" s="4"/>
      <c r="C218" s="92"/>
      <c r="D218" s="93"/>
      <c r="E218" s="94"/>
      <c r="F218" s="87" t="str">
        <f t="shared" si="49"/>
        <v/>
      </c>
      <c r="G218" s="25" t="str">
        <f t="shared" si="50"/>
        <v/>
      </c>
      <c r="H218" s="94"/>
      <c r="I218" s="25" t="str">
        <f t="shared" si="51"/>
        <v/>
      </c>
      <c r="J218" s="26" t="str">
        <f t="shared" si="52"/>
        <v/>
      </c>
      <c r="K218" s="41" t="str">
        <f t="shared" si="53"/>
        <v/>
      </c>
      <c r="L218" s="94"/>
      <c r="M218" s="25" t="str">
        <f t="shared" si="54"/>
        <v/>
      </c>
      <c r="N218" s="25" t="str">
        <f t="shared" si="55"/>
        <v/>
      </c>
      <c r="O218" s="41" t="str">
        <f t="shared" si="56"/>
        <v/>
      </c>
    </row>
    <row r="219" spans="1:15" hidden="1" x14ac:dyDescent="0.3">
      <c r="B219" s="4"/>
      <c r="C219" s="92"/>
      <c r="D219" s="93"/>
      <c r="E219" s="94"/>
      <c r="F219" s="87" t="str">
        <f t="shared" si="49"/>
        <v/>
      </c>
      <c r="G219" s="25" t="str">
        <f t="shared" si="50"/>
        <v/>
      </c>
      <c r="H219" s="94"/>
      <c r="I219" s="25" t="str">
        <f t="shared" si="51"/>
        <v/>
      </c>
      <c r="J219" s="26" t="str">
        <f t="shared" si="52"/>
        <v/>
      </c>
      <c r="K219" s="41" t="str">
        <f t="shared" si="53"/>
        <v/>
      </c>
      <c r="L219" s="94"/>
      <c r="M219" s="25" t="str">
        <f t="shared" si="54"/>
        <v/>
      </c>
      <c r="N219" s="25" t="str">
        <f t="shared" si="55"/>
        <v/>
      </c>
      <c r="O219" s="41" t="str">
        <f t="shared" si="56"/>
        <v/>
      </c>
    </row>
    <row r="220" spans="1:15" hidden="1" x14ac:dyDescent="0.3">
      <c r="B220" s="4"/>
      <c r="C220" s="92"/>
      <c r="D220" s="93"/>
      <c r="E220" s="94"/>
      <c r="F220" s="87" t="str">
        <f t="shared" si="49"/>
        <v/>
      </c>
      <c r="G220" s="25" t="str">
        <f t="shared" si="50"/>
        <v/>
      </c>
      <c r="H220" s="94"/>
      <c r="I220" s="25" t="str">
        <f t="shared" si="51"/>
        <v/>
      </c>
      <c r="J220" s="26" t="str">
        <f t="shared" si="52"/>
        <v/>
      </c>
      <c r="K220" s="41" t="str">
        <f t="shared" si="53"/>
        <v/>
      </c>
      <c r="L220" s="94"/>
      <c r="M220" s="25" t="str">
        <f t="shared" si="54"/>
        <v/>
      </c>
      <c r="N220" s="25" t="str">
        <f t="shared" si="55"/>
        <v/>
      </c>
      <c r="O220" s="41" t="str">
        <f t="shared" si="56"/>
        <v/>
      </c>
    </row>
    <row r="221" spans="1:15" hidden="1" x14ac:dyDescent="0.3">
      <c r="B221" s="4"/>
      <c r="C221" s="92"/>
      <c r="D221" s="93"/>
      <c r="E221" s="94"/>
      <c r="F221" s="87" t="str">
        <f t="shared" si="49"/>
        <v/>
      </c>
      <c r="G221" s="25" t="str">
        <f t="shared" si="50"/>
        <v/>
      </c>
      <c r="H221" s="94"/>
      <c r="I221" s="25" t="str">
        <f t="shared" si="51"/>
        <v/>
      </c>
      <c r="J221" s="26" t="str">
        <f t="shared" si="52"/>
        <v/>
      </c>
      <c r="K221" s="41" t="str">
        <f t="shared" si="53"/>
        <v/>
      </c>
      <c r="L221" s="94"/>
      <c r="M221" s="25" t="str">
        <f t="shared" si="54"/>
        <v/>
      </c>
      <c r="N221" s="25" t="str">
        <f t="shared" si="55"/>
        <v/>
      </c>
      <c r="O221" s="41" t="str">
        <f t="shared" si="56"/>
        <v/>
      </c>
    </row>
    <row r="222" spans="1:15" hidden="1" x14ac:dyDescent="0.3">
      <c r="B222" s="4"/>
      <c r="C222" s="92"/>
      <c r="D222" s="93"/>
      <c r="E222" s="94"/>
      <c r="F222" s="87" t="str">
        <f t="shared" si="49"/>
        <v/>
      </c>
      <c r="G222" s="25" t="str">
        <f t="shared" si="50"/>
        <v/>
      </c>
      <c r="H222" s="94"/>
      <c r="I222" s="25" t="str">
        <f t="shared" si="51"/>
        <v/>
      </c>
      <c r="J222" s="26" t="str">
        <f t="shared" si="52"/>
        <v/>
      </c>
      <c r="K222" s="41" t="str">
        <f t="shared" si="53"/>
        <v/>
      </c>
      <c r="L222" s="94"/>
      <c r="M222" s="25" t="str">
        <f t="shared" si="54"/>
        <v/>
      </c>
      <c r="N222" s="25" t="str">
        <f t="shared" si="55"/>
        <v/>
      </c>
      <c r="O222" s="41" t="str">
        <f t="shared" si="56"/>
        <v/>
      </c>
    </row>
    <row r="223" spans="1:15" hidden="1" x14ac:dyDescent="0.3">
      <c r="B223" s="4"/>
      <c r="C223" s="92"/>
      <c r="D223" s="93"/>
      <c r="E223" s="94"/>
      <c r="F223" s="87" t="str">
        <f t="shared" si="49"/>
        <v/>
      </c>
      <c r="G223" s="25" t="str">
        <f t="shared" si="50"/>
        <v/>
      </c>
      <c r="H223" s="94"/>
      <c r="I223" s="25" t="str">
        <f t="shared" si="51"/>
        <v/>
      </c>
      <c r="J223" s="26" t="str">
        <f t="shared" si="52"/>
        <v/>
      </c>
      <c r="K223" s="41" t="str">
        <f t="shared" si="53"/>
        <v/>
      </c>
      <c r="L223" s="94"/>
      <c r="M223" s="25" t="str">
        <f t="shared" si="54"/>
        <v/>
      </c>
      <c r="N223" s="25" t="str">
        <f t="shared" si="55"/>
        <v/>
      </c>
      <c r="O223" s="41" t="str">
        <f t="shared" si="56"/>
        <v/>
      </c>
    </row>
    <row r="224" spans="1:15" hidden="1" x14ac:dyDescent="0.3">
      <c r="B224" s="4"/>
      <c r="C224" s="92"/>
      <c r="D224" s="93"/>
      <c r="E224" s="94"/>
      <c r="F224" s="87" t="str">
        <f t="shared" si="49"/>
        <v/>
      </c>
      <c r="G224" s="25" t="str">
        <f t="shared" si="50"/>
        <v/>
      </c>
      <c r="H224" s="94"/>
      <c r="I224" s="25" t="str">
        <f t="shared" si="51"/>
        <v/>
      </c>
      <c r="J224" s="26" t="str">
        <f t="shared" si="52"/>
        <v/>
      </c>
      <c r="K224" s="41" t="str">
        <f t="shared" si="53"/>
        <v/>
      </c>
      <c r="L224" s="94"/>
      <c r="M224" s="25" t="str">
        <f t="shared" si="54"/>
        <v/>
      </c>
      <c r="N224" s="25" t="str">
        <f t="shared" si="55"/>
        <v/>
      </c>
      <c r="O224" s="41" t="str">
        <f t="shared" si="56"/>
        <v/>
      </c>
    </row>
    <row r="225" spans="2:15" hidden="1" x14ac:dyDescent="0.3">
      <c r="B225" s="4"/>
      <c r="C225" s="92"/>
      <c r="D225" s="93"/>
      <c r="E225" s="94"/>
      <c r="F225" s="87" t="str">
        <f t="shared" si="49"/>
        <v/>
      </c>
      <c r="G225" s="25" t="str">
        <f t="shared" si="50"/>
        <v/>
      </c>
      <c r="H225" s="94"/>
      <c r="I225" s="25" t="str">
        <f t="shared" si="51"/>
        <v/>
      </c>
      <c r="J225" s="26" t="str">
        <f t="shared" si="52"/>
        <v/>
      </c>
      <c r="K225" s="41" t="str">
        <f t="shared" si="53"/>
        <v/>
      </c>
      <c r="L225" s="94"/>
      <c r="M225" s="25" t="str">
        <f t="shared" si="54"/>
        <v/>
      </c>
      <c r="N225" s="25" t="str">
        <f t="shared" si="55"/>
        <v/>
      </c>
      <c r="O225" s="41" t="str">
        <f t="shared" si="56"/>
        <v/>
      </c>
    </row>
    <row r="226" spans="2:15" hidden="1" x14ac:dyDescent="0.3">
      <c r="B226" s="4"/>
      <c r="C226" s="92"/>
      <c r="D226" s="93"/>
      <c r="E226" s="94"/>
      <c r="F226" s="87" t="str">
        <f t="shared" si="49"/>
        <v/>
      </c>
      <c r="G226" s="25" t="str">
        <f t="shared" si="50"/>
        <v/>
      </c>
      <c r="H226" s="94"/>
      <c r="I226" s="25" t="str">
        <f t="shared" si="51"/>
        <v/>
      </c>
      <c r="J226" s="26" t="str">
        <f t="shared" si="52"/>
        <v/>
      </c>
      <c r="K226" s="41" t="str">
        <f t="shared" si="53"/>
        <v/>
      </c>
      <c r="L226" s="94"/>
      <c r="M226" s="25" t="str">
        <f t="shared" si="54"/>
        <v/>
      </c>
      <c r="N226" s="25" t="str">
        <f t="shared" si="55"/>
        <v/>
      </c>
      <c r="O226" s="41" t="str">
        <f t="shared" si="56"/>
        <v/>
      </c>
    </row>
    <row r="227" spans="2:15" hidden="1" x14ac:dyDescent="0.3">
      <c r="B227" s="4"/>
      <c r="C227" s="92"/>
      <c r="D227" s="93"/>
      <c r="E227" s="94"/>
      <c r="F227" s="87" t="str">
        <f t="shared" si="49"/>
        <v/>
      </c>
      <c r="G227" s="25" t="str">
        <f t="shared" si="50"/>
        <v/>
      </c>
      <c r="H227" s="94"/>
      <c r="I227" s="25" t="str">
        <f t="shared" si="51"/>
        <v/>
      </c>
      <c r="J227" s="26" t="str">
        <f t="shared" si="52"/>
        <v/>
      </c>
      <c r="K227" s="41" t="str">
        <f t="shared" si="53"/>
        <v/>
      </c>
      <c r="L227" s="94"/>
      <c r="M227" s="25" t="str">
        <f t="shared" si="54"/>
        <v/>
      </c>
      <c r="N227" s="25" t="str">
        <f t="shared" si="55"/>
        <v/>
      </c>
      <c r="O227" s="41" t="str">
        <f t="shared" si="56"/>
        <v/>
      </c>
    </row>
    <row r="228" spans="2:15" hidden="1" x14ac:dyDescent="0.3">
      <c r="B228" s="4"/>
      <c r="C228" s="92"/>
      <c r="D228" s="93"/>
      <c r="E228" s="94"/>
      <c r="F228" s="87" t="str">
        <f t="shared" si="49"/>
        <v/>
      </c>
      <c r="G228" s="25" t="str">
        <f t="shared" si="50"/>
        <v/>
      </c>
      <c r="H228" s="94"/>
      <c r="I228" s="25" t="str">
        <f t="shared" si="51"/>
        <v/>
      </c>
      <c r="J228" s="26" t="str">
        <f t="shared" si="52"/>
        <v/>
      </c>
      <c r="K228" s="41" t="str">
        <f t="shared" si="53"/>
        <v/>
      </c>
      <c r="L228" s="94"/>
      <c r="M228" s="25" t="str">
        <f t="shared" si="54"/>
        <v/>
      </c>
      <c r="N228" s="25" t="str">
        <f t="shared" si="55"/>
        <v/>
      </c>
      <c r="O228" s="41" t="str">
        <f t="shared" si="56"/>
        <v/>
      </c>
    </row>
    <row r="229" spans="2:15" hidden="1" x14ac:dyDescent="0.3">
      <c r="B229" s="4"/>
      <c r="C229" s="92"/>
      <c r="D229" s="93"/>
      <c r="E229" s="94"/>
      <c r="F229" s="87" t="str">
        <f t="shared" si="49"/>
        <v/>
      </c>
      <c r="G229" s="25" t="str">
        <f t="shared" si="50"/>
        <v/>
      </c>
      <c r="H229" s="94"/>
      <c r="I229" s="25" t="str">
        <f t="shared" si="51"/>
        <v/>
      </c>
      <c r="J229" s="26" t="str">
        <f t="shared" si="52"/>
        <v/>
      </c>
      <c r="K229" s="41" t="str">
        <f t="shared" si="53"/>
        <v/>
      </c>
      <c r="L229" s="94"/>
      <c r="M229" s="25" t="str">
        <f t="shared" si="54"/>
        <v/>
      </c>
      <c r="N229" s="25" t="str">
        <f t="shared" si="55"/>
        <v/>
      </c>
      <c r="O229" s="41" t="str">
        <f t="shared" si="56"/>
        <v/>
      </c>
    </row>
    <row r="230" spans="2:15" hidden="1" x14ac:dyDescent="0.3">
      <c r="B230" s="4"/>
      <c r="C230" s="92"/>
      <c r="D230" s="93"/>
      <c r="E230" s="94"/>
      <c r="F230" s="87" t="str">
        <f t="shared" si="49"/>
        <v/>
      </c>
      <c r="G230" s="25" t="str">
        <f t="shared" si="50"/>
        <v/>
      </c>
      <c r="H230" s="94"/>
      <c r="I230" s="25" t="str">
        <f t="shared" si="51"/>
        <v/>
      </c>
      <c r="J230" s="26" t="str">
        <f t="shared" si="52"/>
        <v/>
      </c>
      <c r="K230" s="41" t="str">
        <f t="shared" si="53"/>
        <v/>
      </c>
      <c r="L230" s="94"/>
      <c r="M230" s="25" t="str">
        <f t="shared" si="54"/>
        <v/>
      </c>
      <c r="N230" s="25" t="str">
        <f t="shared" si="55"/>
        <v/>
      </c>
      <c r="O230" s="41" t="str">
        <f t="shared" si="56"/>
        <v/>
      </c>
    </row>
    <row r="231" spans="2:15" hidden="1" x14ac:dyDescent="0.3">
      <c r="B231" s="22" t="s">
        <v>18</v>
      </c>
      <c r="C231" s="22"/>
      <c r="D231" s="28">
        <f>IFERROR(SUM(D211:D230),"")</f>
        <v>0</v>
      </c>
      <c r="E231" s="44"/>
      <c r="F231" s="88"/>
      <c r="G231" s="22"/>
      <c r="H231" s="38"/>
      <c r="I231" s="22"/>
      <c r="J231" s="29">
        <f>SUM(J211:J230)</f>
        <v>0</v>
      </c>
      <c r="K231" s="43" t="str">
        <f>IFERROR(J231/D231,"")</f>
        <v/>
      </c>
      <c r="L231" s="22"/>
      <c r="M231" s="22"/>
      <c r="N231" s="43"/>
      <c r="O231" s="43"/>
    </row>
    <row r="232" spans="2:15" hidden="1" x14ac:dyDescent="0.3">
      <c r="B232" s="74"/>
      <c r="C232" s="74"/>
      <c r="D232" s="74"/>
      <c r="E232" s="74"/>
      <c r="F232" s="74"/>
      <c r="G232" s="75"/>
      <c r="H232" s="74"/>
      <c r="K232" s="73"/>
      <c r="O232" s="72"/>
    </row>
    <row r="233" spans="2:15" ht="88.5" hidden="1" customHeight="1" x14ac:dyDescent="0.3">
      <c r="B233" s="110" t="s">
        <v>294</v>
      </c>
      <c r="C233" s="110"/>
      <c r="D233" s="110"/>
      <c r="E233" s="110"/>
      <c r="F233" s="110"/>
      <c r="G233" s="110"/>
      <c r="H233" s="110"/>
      <c r="K233" s="73"/>
      <c r="O233" s="72"/>
    </row>
    <row r="234" spans="2:15" x14ac:dyDescent="0.3">
      <c r="B234" s="74"/>
      <c r="C234" s="74"/>
      <c r="D234" s="74"/>
      <c r="E234" s="74"/>
      <c r="F234" s="74"/>
      <c r="G234" s="75"/>
      <c r="H234" s="74"/>
      <c r="K234" s="73"/>
      <c r="O234" s="72"/>
    </row>
    <row r="235" spans="2:15" hidden="1" x14ac:dyDescent="0.3">
      <c r="B235" s="46" t="s">
        <v>33</v>
      </c>
      <c r="C235" s="47"/>
      <c r="D235" s="48"/>
      <c r="E235" s="47"/>
      <c r="F235" s="47"/>
      <c r="G235" s="47"/>
      <c r="H235" s="47"/>
      <c r="I235" s="49"/>
      <c r="J235" s="50"/>
    </row>
    <row r="236" spans="2:15" hidden="1" x14ac:dyDescent="0.3">
      <c r="B236" s="51" t="s">
        <v>36</v>
      </c>
      <c r="C236" s="32"/>
      <c r="D236" s="33"/>
      <c r="E236" s="32"/>
      <c r="F236" s="32"/>
      <c r="G236" s="32"/>
      <c r="H236" s="32"/>
      <c r="I236" s="34"/>
      <c r="J236" s="52">
        <f>J231+J202+J173+J144+J115+J86+J57</f>
        <v>0</v>
      </c>
    </row>
    <row r="237" spans="2:15" hidden="1" x14ac:dyDescent="0.3">
      <c r="B237" s="51" t="s">
        <v>35</v>
      </c>
      <c r="C237" s="32"/>
      <c r="D237" s="33"/>
      <c r="E237" s="32"/>
      <c r="F237" s="32"/>
      <c r="G237" s="32"/>
      <c r="H237" s="32"/>
      <c r="I237" s="34"/>
      <c r="J237" s="57">
        <f>H15</f>
        <v>-11316</v>
      </c>
    </row>
    <row r="238" spans="2:15" ht="14.5" hidden="1" thickBot="1" x14ac:dyDescent="0.35">
      <c r="B238" s="53" t="s">
        <v>273</v>
      </c>
      <c r="C238" s="54"/>
      <c r="D238" s="55"/>
      <c r="E238" s="54"/>
      <c r="F238" s="54"/>
      <c r="G238" s="54"/>
      <c r="H238" s="54"/>
      <c r="I238" s="56"/>
      <c r="J238" s="58">
        <f>J236-J237</f>
        <v>11316</v>
      </c>
    </row>
    <row r="239" spans="2:15" hidden="1" x14ac:dyDescent="0.3">
      <c r="B239" s="32"/>
      <c r="C239" s="32"/>
      <c r="D239" s="33"/>
      <c r="E239" s="32"/>
      <c r="F239" s="32"/>
      <c r="G239" s="32"/>
      <c r="H239" s="32"/>
      <c r="I239" s="34"/>
      <c r="J239" s="35"/>
    </row>
    <row r="240" spans="2:15" ht="19.5" hidden="1" customHeight="1" x14ac:dyDescent="0.3">
      <c r="B240" s="110" t="s">
        <v>274</v>
      </c>
      <c r="C240" s="110"/>
      <c r="D240" s="110"/>
      <c r="E240" s="110"/>
      <c r="F240" s="110"/>
      <c r="G240" s="110"/>
      <c r="H240" s="110"/>
      <c r="I240" s="34"/>
      <c r="J240" s="35"/>
    </row>
    <row r="241" spans="2:10" ht="12" customHeight="1" x14ac:dyDescent="0.3">
      <c r="B241" s="32"/>
      <c r="C241" s="32"/>
      <c r="D241" s="33"/>
      <c r="E241" s="32"/>
      <c r="F241" s="32"/>
      <c r="G241" s="32"/>
      <c r="H241" s="32"/>
      <c r="I241" s="34"/>
      <c r="J241" s="35"/>
    </row>
    <row r="242" spans="2:10" x14ac:dyDescent="0.3">
      <c r="B242" s="2" t="s">
        <v>2</v>
      </c>
      <c r="J242" s="15"/>
    </row>
    <row r="243" spans="2:10" ht="14.5" thickBot="1" x14ac:dyDescent="0.35">
      <c r="B243" s="13"/>
      <c r="C243" s="13"/>
      <c r="D243" s="13"/>
      <c r="E243" s="13"/>
      <c r="F243" s="13"/>
      <c r="G243" s="13"/>
      <c r="H243" s="13"/>
      <c r="J243" s="15"/>
    </row>
    <row r="244" spans="2:10" x14ac:dyDescent="0.3">
      <c r="B244" s="101" t="s">
        <v>301</v>
      </c>
      <c r="C244" s="102"/>
      <c r="D244" s="102"/>
      <c r="E244" s="102"/>
      <c r="F244" s="102"/>
      <c r="G244" s="102"/>
      <c r="H244" s="103"/>
      <c r="J244" s="15"/>
    </row>
    <row r="245" spans="2:10" x14ac:dyDescent="0.3">
      <c r="B245" s="104"/>
      <c r="C245" s="105"/>
      <c r="D245" s="105"/>
      <c r="E245" s="105"/>
      <c r="F245" s="105"/>
      <c r="G245" s="105"/>
      <c r="H245" s="106"/>
      <c r="J245" s="15"/>
    </row>
    <row r="246" spans="2:10" x14ac:dyDescent="0.3">
      <c r="B246" s="104"/>
      <c r="C246" s="105"/>
      <c r="D246" s="105"/>
      <c r="E246" s="105"/>
      <c r="F246" s="105"/>
      <c r="G246" s="105"/>
      <c r="H246" s="106"/>
      <c r="J246" s="15"/>
    </row>
    <row r="247" spans="2:10" x14ac:dyDescent="0.3">
      <c r="B247" s="104"/>
      <c r="C247" s="105"/>
      <c r="D247" s="105"/>
      <c r="E247" s="105"/>
      <c r="F247" s="105"/>
      <c r="G247" s="105"/>
      <c r="H247" s="106"/>
    </row>
    <row r="248" spans="2:10" x14ac:dyDescent="0.3">
      <c r="B248" s="104"/>
      <c r="C248" s="105"/>
      <c r="D248" s="105"/>
      <c r="E248" s="105"/>
      <c r="F248" s="105"/>
      <c r="G248" s="105"/>
      <c r="H248" s="106"/>
    </row>
    <row r="249" spans="2:10" x14ac:dyDescent="0.3">
      <c r="B249" s="104"/>
      <c r="C249" s="105"/>
      <c r="D249" s="105"/>
      <c r="E249" s="105"/>
      <c r="F249" s="105"/>
      <c r="G249" s="105"/>
      <c r="H249" s="106"/>
    </row>
    <row r="250" spans="2:10" x14ac:dyDescent="0.3">
      <c r="B250" s="104"/>
      <c r="C250" s="105"/>
      <c r="D250" s="105"/>
      <c r="E250" s="105"/>
      <c r="F250" s="105"/>
      <c r="G250" s="105"/>
      <c r="H250" s="106"/>
    </row>
    <row r="251" spans="2:10" x14ac:dyDescent="0.3">
      <c r="B251" s="104"/>
      <c r="C251" s="105"/>
      <c r="D251" s="105"/>
      <c r="E251" s="105"/>
      <c r="F251" s="105"/>
      <c r="G251" s="105"/>
      <c r="H251" s="106"/>
    </row>
    <row r="252" spans="2:10" x14ac:dyDescent="0.3">
      <c r="B252" s="104"/>
      <c r="C252" s="105"/>
      <c r="D252" s="105"/>
      <c r="E252" s="105"/>
      <c r="F252" s="105"/>
      <c r="G252" s="105"/>
      <c r="H252" s="106"/>
    </row>
    <row r="253" spans="2:10" x14ac:dyDescent="0.3">
      <c r="B253" s="104"/>
      <c r="C253" s="105"/>
      <c r="D253" s="105"/>
      <c r="E253" s="105"/>
      <c r="F253" s="105"/>
      <c r="G253" s="105"/>
      <c r="H253" s="106"/>
    </row>
    <row r="254" spans="2:10" ht="14.5" thickBot="1" x14ac:dyDescent="0.35">
      <c r="B254" s="107"/>
      <c r="C254" s="108"/>
      <c r="D254" s="108"/>
      <c r="E254" s="108"/>
      <c r="F254" s="108"/>
      <c r="G254" s="108"/>
      <c r="H254" s="109"/>
    </row>
    <row r="258" spans="9:9" x14ac:dyDescent="0.3">
      <c r="I258" s="79"/>
    </row>
  </sheetData>
  <sheetProtection algorithmName="SHA-512" hashValue="CxlKGQgqQPV9yVCipfyOAk0wfI9RWx7tEmuA2gpcL+ZQa33W1pUkIHoRFtQVoIDET+my2WK1FOwDNWruJgRZeA==" saltValue="F8yypg+h/H5yjpQ2Mr0gEw==" spinCount="100000" sheet="1" objects="1" scenarios="1"/>
  <mergeCells count="9">
    <mergeCell ref="B233:H233"/>
    <mergeCell ref="B240:H240"/>
    <mergeCell ref="B244:H254"/>
    <mergeCell ref="B59:H59"/>
    <mergeCell ref="B88:H88"/>
    <mergeCell ref="B117:H117"/>
    <mergeCell ref="B146:H146"/>
    <mergeCell ref="B175:H175"/>
    <mergeCell ref="B204:H204"/>
  </mergeCells>
  <dataValidations count="1">
    <dataValidation type="list" allowBlank="1" showInputMessage="1" showErrorMessage="1" sqref="C66:C85 C124:C143 C95:C114 C37:C56 C153:C172 C182:C201 C211:C230" xr:uid="{00000000-0002-0000-0500-000000000000}">
      <formula1>"kW,kWh"</formula1>
    </dataValidation>
  </dataValidations>
  <hyperlinks>
    <hyperlink ref="E35" r:id="rId1" display="https://www.ebay.com/itm/392051712212" xr:uid="{00000000-0004-0000-0500-000000000000}"/>
  </hyperlinks>
  <pageMargins left="0.7" right="0.7" top="0.75" bottom="0.75" header="0.3" footer="0.3"/>
  <pageSetup scale="42" fitToHeight="0" orientation="landscape" r:id="rId2"/>
  <drawing r:id="rId3"/>
  <legacyDrawing r:id="rId4"/>
  <controls>
    <mc:AlternateContent xmlns:mc="http://schemas.openxmlformats.org/markup-compatibility/2006">
      <mc:Choice Requires="x14">
        <control shapeId="69639" r:id="rId5" name="CheckBox7">
          <controlPr locked="0" defaultSize="0" autoLine="0" autoPict="0" r:id="rId6">
            <anchor moveWithCells="1" sizeWithCells="1">
              <from>
                <xdr:col>2</xdr:col>
                <xdr:colOff>19050</xdr:colOff>
                <xdr:row>18</xdr:row>
                <xdr:rowOff>0</xdr:rowOff>
              </from>
              <to>
                <xdr:col>6</xdr:col>
                <xdr:colOff>0</xdr:colOff>
                <xdr:row>18</xdr:row>
                <xdr:rowOff>0</xdr:rowOff>
              </to>
            </anchor>
          </controlPr>
        </control>
      </mc:Choice>
      <mc:Fallback>
        <control shapeId="69639" r:id="rId5" name="CheckBox7"/>
      </mc:Fallback>
    </mc:AlternateContent>
    <mc:AlternateContent xmlns:mc="http://schemas.openxmlformats.org/markup-compatibility/2006">
      <mc:Choice Requires="x14">
        <control shapeId="69638" r:id="rId7" name="CheckBox6">
          <controlPr locked="0" defaultSize="0" autoLine="0" autoPict="0" r:id="rId8">
            <anchor moveWithCells="1" sizeWithCells="1">
              <from>
                <xdr:col>2</xdr:col>
                <xdr:colOff>19050</xdr:colOff>
                <xdr:row>18</xdr:row>
                <xdr:rowOff>0</xdr:rowOff>
              </from>
              <to>
                <xdr:col>6</xdr:col>
                <xdr:colOff>0</xdr:colOff>
                <xdr:row>18</xdr:row>
                <xdr:rowOff>0</xdr:rowOff>
              </to>
            </anchor>
          </controlPr>
        </control>
      </mc:Choice>
      <mc:Fallback>
        <control shapeId="69638" r:id="rId7" name="CheckBox6"/>
      </mc:Fallback>
    </mc:AlternateContent>
    <mc:AlternateContent xmlns:mc="http://schemas.openxmlformats.org/markup-compatibility/2006">
      <mc:Choice Requires="x14">
        <control shapeId="69637" r:id="rId9" name="CheckBox5">
          <controlPr locked="0" defaultSize="0" autoLine="0" autoPict="0" r:id="rId10">
            <anchor moveWithCells="1" sizeWithCells="1">
              <from>
                <xdr:col>2</xdr:col>
                <xdr:colOff>19050</xdr:colOff>
                <xdr:row>18</xdr:row>
                <xdr:rowOff>0</xdr:rowOff>
              </from>
              <to>
                <xdr:col>6</xdr:col>
                <xdr:colOff>0</xdr:colOff>
                <xdr:row>18</xdr:row>
                <xdr:rowOff>0</xdr:rowOff>
              </to>
            </anchor>
          </controlPr>
        </control>
      </mc:Choice>
      <mc:Fallback>
        <control shapeId="69637" r:id="rId9" name="CheckBox5"/>
      </mc:Fallback>
    </mc:AlternateContent>
    <mc:AlternateContent xmlns:mc="http://schemas.openxmlformats.org/markup-compatibility/2006">
      <mc:Choice Requires="x14">
        <control shapeId="69636" r:id="rId11" name="CheckBox4">
          <controlPr locked="0" defaultSize="0" autoLine="0" autoPict="0" r:id="rId12">
            <anchor moveWithCells="1" sizeWithCells="1">
              <from>
                <xdr:col>2</xdr:col>
                <xdr:colOff>19050</xdr:colOff>
                <xdr:row>18</xdr:row>
                <xdr:rowOff>0</xdr:rowOff>
              </from>
              <to>
                <xdr:col>5</xdr:col>
                <xdr:colOff>1028700</xdr:colOff>
                <xdr:row>18</xdr:row>
                <xdr:rowOff>0</xdr:rowOff>
              </to>
            </anchor>
          </controlPr>
        </control>
      </mc:Choice>
      <mc:Fallback>
        <control shapeId="69636" r:id="rId11" name="CheckBox4"/>
      </mc:Fallback>
    </mc:AlternateContent>
    <mc:AlternateContent xmlns:mc="http://schemas.openxmlformats.org/markup-compatibility/2006">
      <mc:Choice Requires="x14">
        <control shapeId="69635" r:id="rId13" name="CheckBox3">
          <controlPr locked="0" defaultSize="0" autoLine="0" autoPict="0" r:id="rId14">
            <anchor moveWithCells="1" sizeWithCells="1">
              <from>
                <xdr:col>2</xdr:col>
                <xdr:colOff>19050</xdr:colOff>
                <xdr:row>18</xdr:row>
                <xdr:rowOff>0</xdr:rowOff>
              </from>
              <to>
                <xdr:col>5</xdr:col>
                <xdr:colOff>1028700</xdr:colOff>
                <xdr:row>18</xdr:row>
                <xdr:rowOff>0</xdr:rowOff>
              </to>
            </anchor>
          </controlPr>
        </control>
      </mc:Choice>
      <mc:Fallback>
        <control shapeId="69635" r:id="rId13" name="CheckBox3"/>
      </mc:Fallback>
    </mc:AlternateContent>
    <mc:AlternateContent xmlns:mc="http://schemas.openxmlformats.org/markup-compatibility/2006">
      <mc:Choice Requires="x14">
        <control shapeId="69634" r:id="rId15" name="CheckBox2">
          <controlPr locked="0" defaultSize="0" autoLine="0" autoPict="0" r:id="rId16">
            <anchor moveWithCells="1" sizeWithCells="1">
              <from>
                <xdr:col>2</xdr:col>
                <xdr:colOff>19050</xdr:colOff>
                <xdr:row>18</xdr:row>
                <xdr:rowOff>0</xdr:rowOff>
              </from>
              <to>
                <xdr:col>6</xdr:col>
                <xdr:colOff>0</xdr:colOff>
                <xdr:row>18</xdr:row>
                <xdr:rowOff>0</xdr:rowOff>
              </to>
            </anchor>
          </controlPr>
        </control>
      </mc:Choice>
      <mc:Fallback>
        <control shapeId="69634" r:id="rId15" name="CheckBox2"/>
      </mc:Fallback>
    </mc:AlternateContent>
    <mc:AlternateContent xmlns:mc="http://schemas.openxmlformats.org/markup-compatibility/2006">
      <mc:Choice Requires="x14">
        <control shapeId="69633" r:id="rId17" name="CheckBox1">
          <controlPr locked="0" defaultSize="0" autoLine="0" autoPict="0" r:id="rId18">
            <anchor moveWithCells="1" sizeWithCells="1">
              <from>
                <xdr:col>2</xdr:col>
                <xdr:colOff>19050</xdr:colOff>
                <xdr:row>18</xdr:row>
                <xdr:rowOff>0</xdr:rowOff>
              </from>
              <to>
                <xdr:col>6</xdr:col>
                <xdr:colOff>0</xdr:colOff>
                <xdr:row>18</xdr:row>
                <xdr:rowOff>0</xdr:rowOff>
              </to>
            </anchor>
          </controlPr>
        </control>
      </mc:Choice>
      <mc:Fallback>
        <control shapeId="69633" r:id="rId17"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1:Y258"/>
  <sheetViews>
    <sheetView showGridLines="0" topLeftCell="A7" zoomScale="80" zoomScaleNormal="80" workbookViewId="0">
      <selection activeCell="K244" sqref="A1:K254"/>
    </sheetView>
  </sheetViews>
  <sheetFormatPr defaultColWidth="9.1796875" defaultRowHeight="14" x14ac:dyDescent="0.3"/>
  <cols>
    <col min="1" max="1" width="10.1796875" style="70" customWidth="1"/>
    <col min="2" max="2" width="84" style="70" customWidth="1"/>
    <col min="3" max="3" width="13.54296875" style="70" customWidth="1"/>
    <col min="4" max="7" width="23.1796875" style="70" customWidth="1"/>
    <col min="8" max="8" width="22.81640625" style="70" bestFit="1" customWidth="1"/>
    <col min="9" max="9" width="21.453125" style="70" customWidth="1"/>
    <col min="10" max="10" width="22.81640625" style="70" bestFit="1" customWidth="1"/>
    <col min="11" max="11" width="20.1796875" style="70" customWidth="1"/>
    <col min="12" max="12" width="19.1796875" style="70" bestFit="1" customWidth="1"/>
    <col min="13" max="13" width="19.1796875" style="70" customWidth="1"/>
    <col min="14" max="14" width="15" style="70" bestFit="1" customWidth="1"/>
    <col min="15" max="15" width="11.81640625" style="70" customWidth="1"/>
    <col min="16" max="16" width="10.81640625" style="70" customWidth="1"/>
    <col min="17" max="17" width="10.1796875" style="70" customWidth="1"/>
    <col min="18" max="18" width="10.81640625" style="70" customWidth="1"/>
    <col min="19" max="19" width="10.54296875" style="70" customWidth="1"/>
    <col min="20" max="20" width="11" style="70" customWidth="1"/>
    <col min="21" max="21" width="13" style="70" customWidth="1"/>
    <col min="22" max="22" width="10.81640625" style="70" customWidth="1"/>
    <col min="23" max="23" width="11.1796875" style="70" customWidth="1"/>
    <col min="24" max="16384" width="9.1796875" style="70"/>
  </cols>
  <sheetData>
    <row r="11" spans="1:13" x14ac:dyDescent="0.3">
      <c r="A11" s="3"/>
      <c r="B11" s="76"/>
      <c r="C11" s="76"/>
      <c r="D11" s="3"/>
      <c r="E11" s="3"/>
      <c r="F11" s="3"/>
    </row>
    <row r="12" spans="1:13" ht="70" x14ac:dyDescent="0.3">
      <c r="A12" s="86" t="s">
        <v>31</v>
      </c>
      <c r="B12" s="64" t="s">
        <v>41</v>
      </c>
      <c r="C12" s="65"/>
      <c r="D12" s="20" t="s">
        <v>39</v>
      </c>
      <c r="E12" s="20" t="s">
        <v>40</v>
      </c>
      <c r="F12" s="23" t="s">
        <v>51</v>
      </c>
      <c r="G12" s="20" t="s">
        <v>275</v>
      </c>
      <c r="H12" s="20" t="s">
        <v>42</v>
      </c>
      <c r="I12" s="67" t="s">
        <v>44</v>
      </c>
      <c r="J12" s="23" t="s">
        <v>50</v>
      </c>
      <c r="K12" s="20" t="s">
        <v>277</v>
      </c>
    </row>
    <row r="13" spans="1:13" x14ac:dyDescent="0.3">
      <c r="A13" s="3"/>
      <c r="B13" s="30" t="s">
        <v>23</v>
      </c>
      <c r="C13" s="30"/>
      <c r="D13" s="89">
        <v>1013173</v>
      </c>
      <c r="E13" s="89">
        <v>0</v>
      </c>
      <c r="F13" s="81">
        <f>SUM(D13:E13)</f>
        <v>1013173</v>
      </c>
      <c r="G13" s="89">
        <v>1035181</v>
      </c>
      <c r="H13" s="82">
        <f>F13-G13</f>
        <v>-22008</v>
      </c>
      <c r="I13" s="89">
        <v>0</v>
      </c>
      <c r="J13" s="83">
        <f>H13+I13</f>
        <v>-22008</v>
      </c>
      <c r="K13" s="60">
        <f>IF(AND(D13&lt;&gt;"",E13&lt;&gt;"",G13&lt;&gt;""),IFERROR(H13/F13,""),"")</f>
        <v>-2.1721857965026702E-2</v>
      </c>
      <c r="L13" s="16" t="str">
        <f>IF(LEN(K13) = 0,"",IF(AND(K13&lt;0.1,K13&gt;-0.1),"","Calculated differences of greater than + or - 10% require further analysis"))</f>
        <v/>
      </c>
      <c r="M13" s="16"/>
    </row>
    <row r="14" spans="1:13" x14ac:dyDescent="0.3">
      <c r="A14" s="3"/>
      <c r="B14" s="30" t="s">
        <v>24</v>
      </c>
      <c r="C14" s="30"/>
      <c r="D14" s="89">
        <v>1456977</v>
      </c>
      <c r="E14" s="89">
        <v>0</v>
      </c>
      <c r="F14" s="81">
        <f>SUM(D14:E14)</f>
        <v>1456977</v>
      </c>
      <c r="G14" s="89">
        <v>1412160</v>
      </c>
      <c r="H14" s="82">
        <f>F14-G14</f>
        <v>44817</v>
      </c>
      <c r="I14" s="89">
        <v>0</v>
      </c>
      <c r="J14" s="83">
        <f>H14+I14</f>
        <v>44817</v>
      </c>
      <c r="K14" s="60">
        <f>IF(AND(D14&lt;&gt;"",E14&lt;&gt;"",G14&lt;&gt;""),IFERROR(H14/F14,""),"")</f>
        <v>3.076026594791819E-2</v>
      </c>
      <c r="L14" s="16" t="str">
        <f>IF(LEN(K14) = 0,"",IF(AND(K14&lt;0.1,K14&gt;-0.1),"","Calculated differences of greater than + or - 10% require further analysis"))</f>
        <v/>
      </c>
      <c r="M14" s="16"/>
    </row>
    <row r="15" spans="1:13" x14ac:dyDescent="0.3">
      <c r="A15" s="3"/>
      <c r="B15" s="30" t="s">
        <v>37</v>
      </c>
      <c r="C15" s="30"/>
      <c r="D15" s="84">
        <f t="shared" ref="D15:J15" si="0">SUM(D13:D14)</f>
        <v>2470150</v>
      </c>
      <c r="E15" s="84">
        <f t="shared" si="0"/>
        <v>0</v>
      </c>
      <c r="F15" s="81">
        <f t="shared" si="0"/>
        <v>2470150</v>
      </c>
      <c r="G15" s="84">
        <f t="shared" si="0"/>
        <v>2447341</v>
      </c>
      <c r="H15" s="84">
        <f t="shared" si="0"/>
        <v>22809</v>
      </c>
      <c r="I15" s="85">
        <f t="shared" si="0"/>
        <v>0</v>
      </c>
      <c r="J15" s="83">
        <f t="shared" si="0"/>
        <v>22809</v>
      </c>
      <c r="K15" s="60">
        <f>IFERROR(H15/F15,"")</f>
        <v>9.233852195210817E-3</v>
      </c>
      <c r="L15" s="16" t="str">
        <f>IF(LEN(K15) = 0,"",IF(AND(K15&lt;0.1,K15&gt;-0.1),"","Calculated differences of greater than + or - 10% require further analysis"))</f>
        <v/>
      </c>
      <c r="M15" s="16"/>
    </row>
    <row r="16" spans="1:13" x14ac:dyDescent="0.3">
      <c r="A16" s="3"/>
      <c r="B16" s="76"/>
      <c r="C16" s="76"/>
      <c r="D16" s="3"/>
      <c r="E16" s="3"/>
      <c r="F16" s="3"/>
    </row>
    <row r="17" spans="1:6" x14ac:dyDescent="0.3">
      <c r="A17" s="3"/>
      <c r="B17" s="31" t="s">
        <v>47</v>
      </c>
      <c r="C17" s="76"/>
      <c r="D17" s="3"/>
      <c r="E17" s="3"/>
      <c r="F17" s="3"/>
    </row>
    <row r="18" spans="1:6" x14ac:dyDescent="0.3">
      <c r="A18" s="3"/>
      <c r="B18" s="76"/>
      <c r="C18" s="76"/>
      <c r="D18" s="3"/>
      <c r="E18" s="3"/>
      <c r="F18" s="3"/>
    </row>
    <row r="19" spans="1:6" ht="22.5" hidden="1" customHeight="1" x14ac:dyDescent="0.35">
      <c r="A19" s="3" t="s">
        <v>29</v>
      </c>
      <c r="B19" s="76" t="s">
        <v>55</v>
      </c>
      <c r="C19"/>
      <c r="D19" s="3"/>
      <c r="E19" s="3"/>
      <c r="F19" s="3"/>
    </row>
    <row r="20" spans="1:6" ht="21.75" hidden="1" customHeight="1" x14ac:dyDescent="0.3">
      <c r="A20" s="3"/>
      <c r="B20" s="76"/>
      <c r="C20" s="76"/>
      <c r="D20" s="3"/>
      <c r="E20" s="3"/>
      <c r="F20" s="3"/>
    </row>
    <row r="21" spans="1:6" ht="21.75" hidden="1" customHeight="1" x14ac:dyDescent="0.3">
      <c r="A21" s="3"/>
      <c r="B21" s="76"/>
      <c r="C21" s="76"/>
      <c r="D21" s="3"/>
      <c r="E21" s="3"/>
      <c r="F21" s="3"/>
    </row>
    <row r="22" spans="1:6" ht="21.75" hidden="1" customHeight="1" x14ac:dyDescent="0.3">
      <c r="A22" s="3"/>
      <c r="B22" s="76"/>
      <c r="C22" s="76"/>
      <c r="D22" s="3"/>
      <c r="E22" s="3"/>
      <c r="F22" s="3"/>
    </row>
    <row r="23" spans="1:6" ht="21" hidden="1" customHeight="1" x14ac:dyDescent="0.3">
      <c r="A23" s="3"/>
      <c r="B23" s="76"/>
      <c r="C23" s="76"/>
      <c r="D23" s="3"/>
      <c r="E23" s="3"/>
      <c r="F23" s="3"/>
    </row>
    <row r="24" spans="1:6" hidden="1" x14ac:dyDescent="0.3">
      <c r="A24" s="3"/>
      <c r="B24" s="76"/>
      <c r="C24" s="76"/>
      <c r="D24" s="3"/>
      <c r="E24" s="3"/>
      <c r="F24" s="3"/>
    </row>
    <row r="25" spans="1:6" ht="23.25" hidden="1" customHeight="1" x14ac:dyDescent="0.3">
      <c r="A25" s="3"/>
      <c r="B25" s="76"/>
      <c r="C25" s="76"/>
      <c r="D25" s="3"/>
      <c r="E25" s="3"/>
      <c r="F25" s="3"/>
    </row>
    <row r="26" spans="1:6" hidden="1" x14ac:dyDescent="0.3">
      <c r="A26" s="3"/>
      <c r="B26" s="76"/>
      <c r="C26" s="76"/>
      <c r="D26" s="3"/>
      <c r="E26" s="3"/>
      <c r="F26" s="3"/>
    </row>
    <row r="27" spans="1:6" hidden="1" x14ac:dyDescent="0.3">
      <c r="A27" s="3"/>
      <c r="B27" s="76"/>
      <c r="C27" s="76"/>
      <c r="D27" s="3"/>
      <c r="E27" s="3"/>
      <c r="F27" s="3"/>
    </row>
    <row r="28" spans="1:6" hidden="1" x14ac:dyDescent="0.3">
      <c r="A28" s="3"/>
      <c r="B28" s="76"/>
      <c r="C28" s="76"/>
      <c r="D28" s="3"/>
      <c r="E28" s="3"/>
      <c r="F28" s="3"/>
    </row>
    <row r="29" spans="1:6" hidden="1" x14ac:dyDescent="0.3">
      <c r="A29" s="3"/>
      <c r="B29" s="76"/>
      <c r="C29" s="76"/>
      <c r="D29" s="3"/>
      <c r="E29" s="3"/>
      <c r="F29" s="3"/>
    </row>
    <row r="30" spans="1:6" x14ac:dyDescent="0.3">
      <c r="A30" s="3"/>
      <c r="B30" s="76"/>
      <c r="C30" s="76"/>
      <c r="D30" s="3"/>
      <c r="E30" s="3"/>
      <c r="F30" s="3"/>
    </row>
    <row r="31" spans="1:6" hidden="1" x14ac:dyDescent="0.3">
      <c r="A31" s="3" t="s">
        <v>30</v>
      </c>
      <c r="B31" s="76"/>
      <c r="C31" s="76"/>
      <c r="D31" s="3"/>
      <c r="E31" s="3"/>
      <c r="F31" s="3"/>
    </row>
    <row r="32" spans="1:6" hidden="1" x14ac:dyDescent="0.3">
      <c r="A32" s="78"/>
      <c r="B32" s="76" t="s">
        <v>267</v>
      </c>
      <c r="C32" s="76"/>
      <c r="D32" s="3"/>
      <c r="E32" s="3"/>
      <c r="F32" s="3"/>
    </row>
    <row r="33" spans="1:22" hidden="1" x14ac:dyDescent="0.3">
      <c r="A33" s="3"/>
      <c r="B33" s="76" t="s">
        <v>22</v>
      </c>
      <c r="C33" s="91"/>
      <c r="D33" s="3"/>
      <c r="E33" s="3"/>
      <c r="F33" s="3"/>
      <c r="G33" s="16"/>
    </row>
    <row r="34" spans="1:22" hidden="1" x14ac:dyDescent="0.3">
      <c r="A34" s="3"/>
      <c r="B34" s="76"/>
      <c r="C34" s="76"/>
      <c r="D34" s="3"/>
      <c r="E34" s="3"/>
      <c r="F34" s="3"/>
      <c r="G34" s="16"/>
    </row>
    <row r="35" spans="1:22" hidden="1" x14ac:dyDescent="0.3">
      <c r="B35" s="7" t="s">
        <v>43</v>
      </c>
      <c r="C35" s="6"/>
      <c r="D35" s="6"/>
      <c r="E35" s="6"/>
      <c r="F35" s="6"/>
      <c r="I35" s="15"/>
      <c r="J35" s="15"/>
      <c r="K35" s="15"/>
      <c r="L35" s="15"/>
      <c r="M35" s="15"/>
      <c r="N35" s="15"/>
      <c r="O35" s="15"/>
      <c r="P35" s="15"/>
      <c r="Q35" s="15"/>
      <c r="R35" s="15"/>
      <c r="S35" s="15"/>
      <c r="T35" s="15"/>
    </row>
    <row r="36" spans="1:22" ht="42" hidden="1" x14ac:dyDescent="0.3">
      <c r="A36" s="3"/>
      <c r="B36" s="19" t="s">
        <v>5</v>
      </c>
      <c r="C36" s="19" t="s">
        <v>14</v>
      </c>
      <c r="D36" s="23" t="s">
        <v>21</v>
      </c>
      <c r="E36" s="20" t="s">
        <v>20</v>
      </c>
      <c r="F36" s="21" t="s">
        <v>19</v>
      </c>
      <c r="G36" s="21" t="s">
        <v>293</v>
      </c>
      <c r="H36" s="21" t="s">
        <v>45</v>
      </c>
      <c r="I36" s="21" t="s">
        <v>32</v>
      </c>
      <c r="J36" s="21" t="s">
        <v>278</v>
      </c>
      <c r="K36" s="21" t="s">
        <v>279</v>
      </c>
      <c r="L36" s="21" t="s">
        <v>269</v>
      </c>
      <c r="M36" s="21" t="s">
        <v>295</v>
      </c>
      <c r="N36" s="21" t="s">
        <v>276</v>
      </c>
      <c r="O36" s="21" t="s">
        <v>28</v>
      </c>
      <c r="P36" s="15"/>
      <c r="Q36" s="15"/>
      <c r="R36" s="15"/>
      <c r="S36" s="15"/>
      <c r="T36" s="15"/>
      <c r="U36" s="15"/>
      <c r="V36" s="15"/>
    </row>
    <row r="37" spans="1:22" hidden="1" x14ac:dyDescent="0.3">
      <c r="A37" s="3"/>
      <c r="B37" s="4" t="s">
        <v>6</v>
      </c>
      <c r="C37" s="92"/>
      <c r="D37" s="93"/>
      <c r="E37" s="94"/>
      <c r="F37" s="87" t="str">
        <f>IFERROR(ROUND(D37/E37,4),"")</f>
        <v/>
      </c>
      <c r="G37" s="25" t="str">
        <f>IF(E37="","",E37)</f>
        <v/>
      </c>
      <c r="H37" s="94"/>
      <c r="I37" s="25" t="str">
        <f>IFERROR(G37-H37,"")</f>
        <v/>
      </c>
      <c r="J37" s="26" t="str">
        <f>IFERROR(F37*I37,"")</f>
        <v/>
      </c>
      <c r="K37" s="41" t="str">
        <f>IFERROR(J37/D37,"")</f>
        <v/>
      </c>
      <c r="L37" s="94"/>
      <c r="M37" s="25" t="str">
        <f>IF(L37="","",L37)</f>
        <v/>
      </c>
      <c r="N37" s="25" t="str">
        <f>IFERROR(M37-H37,"")</f>
        <v/>
      </c>
      <c r="O37" s="41" t="str">
        <f>IFERROR(N37/H37,"")</f>
        <v/>
      </c>
      <c r="P37" s="15"/>
      <c r="Q37" s="15"/>
      <c r="R37" s="15"/>
      <c r="S37" s="15"/>
      <c r="T37" s="15"/>
      <c r="U37" s="15"/>
      <c r="V37" s="15"/>
    </row>
    <row r="38" spans="1:22" hidden="1" x14ac:dyDescent="0.3">
      <c r="A38" s="3"/>
      <c r="B38" s="4" t="s">
        <v>171</v>
      </c>
      <c r="C38" s="92"/>
      <c r="D38" s="93"/>
      <c r="E38" s="94"/>
      <c r="F38" s="87" t="str">
        <f t="shared" ref="F38:F56" si="1">IFERROR(ROUND(D38/E38,4),"")</f>
        <v/>
      </c>
      <c r="G38" s="25" t="str">
        <f t="shared" ref="G38:G56" si="2">IF(E38="","",E38)</f>
        <v/>
      </c>
      <c r="H38" s="94"/>
      <c r="I38" s="25" t="str">
        <f t="shared" ref="I38:I56" si="3">IFERROR(G38-H38,"")</f>
        <v/>
      </c>
      <c r="J38" s="26" t="str">
        <f t="shared" ref="J38:J56" si="4">IFERROR(F38*I38,"")</f>
        <v/>
      </c>
      <c r="K38" s="41" t="str">
        <f t="shared" ref="K38:K56" si="5">IFERROR(J38/D38,"")</f>
        <v/>
      </c>
      <c r="L38" s="94"/>
      <c r="M38" s="25" t="str">
        <f t="shared" ref="M38:M56" si="6">IF(L38="","",L38)</f>
        <v/>
      </c>
      <c r="N38" s="25" t="str">
        <f t="shared" ref="N38:N56" si="7">IFERROR(M38-H38,"")</f>
        <v/>
      </c>
      <c r="O38" s="41" t="str">
        <f t="shared" ref="O38:O56" si="8">IFERROR(N38/H38,"")</f>
        <v/>
      </c>
      <c r="P38" s="15"/>
      <c r="Q38" s="15"/>
      <c r="R38" s="15"/>
      <c r="S38" s="15"/>
      <c r="T38" s="15"/>
      <c r="U38" s="15"/>
      <c r="V38" s="15"/>
    </row>
    <row r="39" spans="1:22" hidden="1" x14ac:dyDescent="0.3">
      <c r="A39" s="3"/>
      <c r="B39" s="4" t="s">
        <v>188</v>
      </c>
      <c r="C39" s="92"/>
      <c r="D39" s="93"/>
      <c r="E39" s="94"/>
      <c r="F39" s="87" t="str">
        <f t="shared" si="1"/>
        <v/>
      </c>
      <c r="G39" s="25" t="str">
        <f t="shared" si="2"/>
        <v/>
      </c>
      <c r="H39" s="94"/>
      <c r="I39" s="25" t="str">
        <f t="shared" si="3"/>
        <v/>
      </c>
      <c r="J39" s="26" t="str">
        <f t="shared" si="4"/>
        <v/>
      </c>
      <c r="K39" s="41" t="str">
        <f t="shared" si="5"/>
        <v/>
      </c>
      <c r="L39" s="94"/>
      <c r="M39" s="25" t="str">
        <f t="shared" si="6"/>
        <v/>
      </c>
      <c r="N39" s="25" t="str">
        <f t="shared" si="7"/>
        <v/>
      </c>
      <c r="O39" s="41" t="str">
        <f t="shared" si="8"/>
        <v/>
      </c>
      <c r="P39" s="15"/>
      <c r="Q39" s="15"/>
      <c r="R39" s="15"/>
      <c r="S39" s="15"/>
      <c r="T39" s="15"/>
      <c r="U39" s="15"/>
      <c r="V39" s="15"/>
    </row>
    <row r="40" spans="1:22" hidden="1" x14ac:dyDescent="0.3">
      <c r="A40" s="3"/>
      <c r="B40" s="4" t="s">
        <v>11</v>
      </c>
      <c r="C40" s="92"/>
      <c r="D40" s="93"/>
      <c r="E40" s="94"/>
      <c r="F40" s="87" t="str">
        <f t="shared" si="1"/>
        <v/>
      </c>
      <c r="G40" s="25" t="str">
        <f t="shared" si="2"/>
        <v/>
      </c>
      <c r="H40" s="94"/>
      <c r="I40" s="25" t="str">
        <f t="shared" si="3"/>
        <v/>
      </c>
      <c r="J40" s="26" t="str">
        <f t="shared" si="4"/>
        <v/>
      </c>
      <c r="K40" s="41" t="str">
        <f t="shared" si="5"/>
        <v/>
      </c>
      <c r="L40" s="94"/>
      <c r="M40" s="25" t="str">
        <f t="shared" si="6"/>
        <v/>
      </c>
      <c r="N40" s="25" t="str">
        <f t="shared" si="7"/>
        <v/>
      </c>
      <c r="O40" s="41" t="str">
        <f t="shared" si="8"/>
        <v/>
      </c>
      <c r="P40" s="15"/>
      <c r="Q40" s="15"/>
      <c r="R40" s="15"/>
      <c r="S40" s="15"/>
      <c r="T40" s="15"/>
      <c r="U40" s="15"/>
      <c r="V40" s="15"/>
    </row>
    <row r="41" spans="1:22" hidden="1" x14ac:dyDescent="0.3">
      <c r="A41" s="3"/>
      <c r="B41" s="4" t="s">
        <v>12</v>
      </c>
      <c r="C41" s="92"/>
      <c r="D41" s="93"/>
      <c r="E41" s="94"/>
      <c r="F41" s="87" t="str">
        <f t="shared" si="1"/>
        <v/>
      </c>
      <c r="G41" s="25" t="str">
        <f t="shared" si="2"/>
        <v/>
      </c>
      <c r="H41" s="94"/>
      <c r="I41" s="25" t="str">
        <f t="shared" si="3"/>
        <v/>
      </c>
      <c r="J41" s="26" t="str">
        <f t="shared" si="4"/>
        <v/>
      </c>
      <c r="K41" s="41" t="str">
        <f t="shared" si="5"/>
        <v/>
      </c>
      <c r="L41" s="94"/>
      <c r="M41" s="25" t="str">
        <f t="shared" si="6"/>
        <v/>
      </c>
      <c r="N41" s="25" t="str">
        <f t="shared" si="7"/>
        <v/>
      </c>
      <c r="O41" s="41" t="str">
        <f t="shared" si="8"/>
        <v/>
      </c>
      <c r="P41" s="15"/>
      <c r="Q41" s="15"/>
      <c r="R41" s="15"/>
      <c r="S41" s="15"/>
      <c r="T41" s="15"/>
      <c r="U41" s="15"/>
      <c r="V41" s="15"/>
    </row>
    <row r="42" spans="1:22" hidden="1" x14ac:dyDescent="0.3">
      <c r="A42" s="3"/>
      <c r="B42" s="4" t="s">
        <v>13</v>
      </c>
      <c r="C42" s="92"/>
      <c r="D42" s="93"/>
      <c r="E42" s="94"/>
      <c r="F42" s="87" t="str">
        <f t="shared" si="1"/>
        <v/>
      </c>
      <c r="G42" s="25" t="str">
        <f t="shared" si="2"/>
        <v/>
      </c>
      <c r="H42" s="94"/>
      <c r="I42" s="25" t="str">
        <f t="shared" si="3"/>
        <v/>
      </c>
      <c r="J42" s="26" t="str">
        <f t="shared" si="4"/>
        <v/>
      </c>
      <c r="K42" s="41" t="str">
        <f t="shared" si="5"/>
        <v/>
      </c>
      <c r="L42" s="94"/>
      <c r="M42" s="25" t="str">
        <f t="shared" si="6"/>
        <v/>
      </c>
      <c r="N42" s="25" t="str">
        <f t="shared" si="7"/>
        <v/>
      </c>
      <c r="O42" s="41" t="str">
        <f t="shared" si="8"/>
        <v/>
      </c>
      <c r="P42" s="15"/>
      <c r="Q42" s="15"/>
      <c r="R42" s="15"/>
      <c r="S42" s="15"/>
      <c r="T42" s="15"/>
      <c r="U42" s="15"/>
      <c r="V42" s="15"/>
    </row>
    <row r="43" spans="1:22" hidden="1" x14ac:dyDescent="0.3">
      <c r="B43" s="4" t="s">
        <v>177</v>
      </c>
      <c r="C43" s="92"/>
      <c r="D43" s="93"/>
      <c r="E43" s="94"/>
      <c r="F43" s="87" t="str">
        <f t="shared" si="1"/>
        <v/>
      </c>
      <c r="G43" s="25" t="str">
        <f t="shared" si="2"/>
        <v/>
      </c>
      <c r="H43" s="94"/>
      <c r="I43" s="25" t="str">
        <f t="shared" si="3"/>
        <v/>
      </c>
      <c r="J43" s="26" t="str">
        <f t="shared" si="4"/>
        <v/>
      </c>
      <c r="K43" s="41" t="str">
        <f t="shared" si="5"/>
        <v/>
      </c>
      <c r="L43" s="94"/>
      <c r="M43" s="25" t="str">
        <f t="shared" si="6"/>
        <v/>
      </c>
      <c r="N43" s="25" t="str">
        <f t="shared" si="7"/>
        <v/>
      </c>
      <c r="O43" s="41" t="str">
        <f t="shared" si="8"/>
        <v/>
      </c>
    </row>
    <row r="44" spans="1:22" hidden="1" x14ac:dyDescent="0.3">
      <c r="B44" s="4"/>
      <c r="C44" s="92"/>
      <c r="D44" s="93"/>
      <c r="E44" s="94"/>
      <c r="F44" s="87" t="str">
        <f t="shared" si="1"/>
        <v/>
      </c>
      <c r="G44" s="25" t="str">
        <f t="shared" si="2"/>
        <v/>
      </c>
      <c r="H44" s="94"/>
      <c r="I44" s="25" t="str">
        <f t="shared" si="3"/>
        <v/>
      </c>
      <c r="J44" s="26" t="str">
        <f t="shared" si="4"/>
        <v/>
      </c>
      <c r="K44" s="41" t="str">
        <f t="shared" si="5"/>
        <v/>
      </c>
      <c r="L44" s="94"/>
      <c r="M44" s="25" t="str">
        <f t="shared" si="6"/>
        <v/>
      </c>
      <c r="N44" s="25" t="str">
        <f t="shared" si="7"/>
        <v/>
      </c>
      <c r="O44" s="41" t="str">
        <f t="shared" si="8"/>
        <v/>
      </c>
    </row>
    <row r="45" spans="1:22" ht="17.25" hidden="1" customHeight="1" x14ac:dyDescent="0.3">
      <c r="B45" s="4"/>
      <c r="C45" s="92"/>
      <c r="D45" s="93"/>
      <c r="E45" s="94"/>
      <c r="F45" s="87" t="str">
        <f t="shared" si="1"/>
        <v/>
      </c>
      <c r="G45" s="25" t="str">
        <f t="shared" si="2"/>
        <v/>
      </c>
      <c r="H45" s="94"/>
      <c r="I45" s="25" t="str">
        <f t="shared" si="3"/>
        <v/>
      </c>
      <c r="J45" s="26" t="str">
        <f t="shared" si="4"/>
        <v/>
      </c>
      <c r="K45" s="41" t="str">
        <f t="shared" si="5"/>
        <v/>
      </c>
      <c r="L45" s="94"/>
      <c r="M45" s="25" t="str">
        <f t="shared" si="6"/>
        <v/>
      </c>
      <c r="N45" s="25" t="str">
        <f t="shared" si="7"/>
        <v/>
      </c>
      <c r="O45" s="41" t="str">
        <f t="shared" si="8"/>
        <v/>
      </c>
    </row>
    <row r="46" spans="1:22" ht="17.25" hidden="1" customHeight="1" x14ac:dyDescent="0.3">
      <c r="B46" s="4"/>
      <c r="C46" s="92"/>
      <c r="D46" s="93"/>
      <c r="E46" s="94"/>
      <c r="F46" s="87" t="str">
        <f t="shared" si="1"/>
        <v/>
      </c>
      <c r="G46" s="25" t="str">
        <f t="shared" si="2"/>
        <v/>
      </c>
      <c r="H46" s="94"/>
      <c r="I46" s="25" t="str">
        <f t="shared" si="3"/>
        <v/>
      </c>
      <c r="J46" s="26" t="str">
        <f t="shared" si="4"/>
        <v/>
      </c>
      <c r="K46" s="41" t="str">
        <f t="shared" si="5"/>
        <v/>
      </c>
      <c r="L46" s="94"/>
      <c r="M46" s="25" t="str">
        <f t="shared" si="6"/>
        <v/>
      </c>
      <c r="N46" s="25" t="str">
        <f t="shared" si="7"/>
        <v/>
      </c>
      <c r="O46" s="41" t="str">
        <f t="shared" si="8"/>
        <v/>
      </c>
    </row>
    <row r="47" spans="1:22" ht="17.25" hidden="1" customHeight="1" x14ac:dyDescent="0.3">
      <c r="B47" s="4"/>
      <c r="C47" s="92"/>
      <c r="D47" s="93"/>
      <c r="E47" s="94"/>
      <c r="F47" s="87" t="str">
        <f t="shared" si="1"/>
        <v/>
      </c>
      <c r="G47" s="25" t="str">
        <f t="shared" si="2"/>
        <v/>
      </c>
      <c r="H47" s="94"/>
      <c r="I47" s="25" t="str">
        <f t="shared" si="3"/>
        <v/>
      </c>
      <c r="J47" s="26" t="str">
        <f t="shared" si="4"/>
        <v/>
      </c>
      <c r="K47" s="41" t="str">
        <f t="shared" si="5"/>
        <v/>
      </c>
      <c r="L47" s="94"/>
      <c r="M47" s="25" t="str">
        <f t="shared" si="6"/>
        <v/>
      </c>
      <c r="N47" s="25" t="str">
        <f t="shared" si="7"/>
        <v/>
      </c>
      <c r="O47" s="41" t="str">
        <f t="shared" si="8"/>
        <v/>
      </c>
    </row>
    <row r="48" spans="1:22" ht="17.25" hidden="1" customHeight="1" x14ac:dyDescent="0.3">
      <c r="B48" s="4"/>
      <c r="C48" s="92"/>
      <c r="D48" s="93"/>
      <c r="E48" s="94"/>
      <c r="F48" s="87" t="str">
        <f t="shared" si="1"/>
        <v/>
      </c>
      <c r="G48" s="25" t="str">
        <f t="shared" si="2"/>
        <v/>
      </c>
      <c r="H48" s="94"/>
      <c r="I48" s="25" t="str">
        <f t="shared" si="3"/>
        <v/>
      </c>
      <c r="J48" s="26" t="str">
        <f t="shared" si="4"/>
        <v/>
      </c>
      <c r="K48" s="41" t="str">
        <f t="shared" si="5"/>
        <v/>
      </c>
      <c r="L48" s="94"/>
      <c r="M48" s="25" t="str">
        <f t="shared" si="6"/>
        <v/>
      </c>
      <c r="N48" s="25" t="str">
        <f t="shared" si="7"/>
        <v/>
      </c>
      <c r="O48" s="41" t="str">
        <f t="shared" si="8"/>
        <v/>
      </c>
    </row>
    <row r="49" spans="1:25" ht="17.25" hidden="1" customHeight="1" x14ac:dyDescent="0.3">
      <c r="B49" s="4"/>
      <c r="C49" s="92"/>
      <c r="D49" s="93"/>
      <c r="E49" s="94"/>
      <c r="F49" s="87" t="str">
        <f t="shared" si="1"/>
        <v/>
      </c>
      <c r="G49" s="25" t="str">
        <f t="shared" si="2"/>
        <v/>
      </c>
      <c r="H49" s="94"/>
      <c r="I49" s="25" t="str">
        <f t="shared" si="3"/>
        <v/>
      </c>
      <c r="J49" s="26" t="str">
        <f t="shared" si="4"/>
        <v/>
      </c>
      <c r="K49" s="41" t="str">
        <f t="shared" si="5"/>
        <v/>
      </c>
      <c r="L49" s="94"/>
      <c r="M49" s="25" t="str">
        <f t="shared" si="6"/>
        <v/>
      </c>
      <c r="N49" s="25" t="str">
        <f t="shared" si="7"/>
        <v/>
      </c>
      <c r="O49" s="41" t="str">
        <f t="shared" si="8"/>
        <v/>
      </c>
    </row>
    <row r="50" spans="1:25" ht="17.25" hidden="1" customHeight="1" x14ac:dyDescent="0.3">
      <c r="B50" s="4"/>
      <c r="C50" s="92"/>
      <c r="D50" s="93"/>
      <c r="E50" s="94"/>
      <c r="F50" s="87" t="str">
        <f t="shared" si="1"/>
        <v/>
      </c>
      <c r="G50" s="25" t="str">
        <f t="shared" si="2"/>
        <v/>
      </c>
      <c r="H50" s="94"/>
      <c r="I50" s="25" t="str">
        <f t="shared" si="3"/>
        <v/>
      </c>
      <c r="J50" s="26" t="str">
        <f t="shared" si="4"/>
        <v/>
      </c>
      <c r="K50" s="41" t="str">
        <f t="shared" si="5"/>
        <v/>
      </c>
      <c r="L50" s="94"/>
      <c r="M50" s="25" t="str">
        <f t="shared" si="6"/>
        <v/>
      </c>
      <c r="N50" s="25" t="str">
        <f t="shared" si="7"/>
        <v/>
      </c>
      <c r="O50" s="41" t="str">
        <f t="shared" si="8"/>
        <v/>
      </c>
    </row>
    <row r="51" spans="1:25" ht="17.25" hidden="1" customHeight="1" x14ac:dyDescent="0.3">
      <c r="B51" s="4"/>
      <c r="C51" s="92"/>
      <c r="D51" s="93"/>
      <c r="E51" s="94"/>
      <c r="F51" s="87" t="str">
        <f t="shared" si="1"/>
        <v/>
      </c>
      <c r="G51" s="25" t="str">
        <f t="shared" si="2"/>
        <v/>
      </c>
      <c r="H51" s="94"/>
      <c r="I51" s="25" t="str">
        <f t="shared" si="3"/>
        <v/>
      </c>
      <c r="J51" s="26" t="str">
        <f t="shared" si="4"/>
        <v/>
      </c>
      <c r="K51" s="41" t="str">
        <f t="shared" si="5"/>
        <v/>
      </c>
      <c r="L51" s="94"/>
      <c r="M51" s="25" t="str">
        <f t="shared" si="6"/>
        <v/>
      </c>
      <c r="N51" s="25" t="str">
        <f t="shared" si="7"/>
        <v/>
      </c>
      <c r="O51" s="41" t="str">
        <f t="shared" si="8"/>
        <v/>
      </c>
    </row>
    <row r="52" spans="1:25" ht="17.25" hidden="1" customHeight="1" x14ac:dyDescent="0.3">
      <c r="B52" s="4"/>
      <c r="C52" s="92"/>
      <c r="D52" s="93"/>
      <c r="E52" s="94"/>
      <c r="F52" s="87" t="str">
        <f t="shared" si="1"/>
        <v/>
      </c>
      <c r="G52" s="25" t="str">
        <f t="shared" si="2"/>
        <v/>
      </c>
      <c r="H52" s="94"/>
      <c r="I52" s="25" t="str">
        <f t="shared" si="3"/>
        <v/>
      </c>
      <c r="J52" s="26" t="str">
        <f t="shared" si="4"/>
        <v/>
      </c>
      <c r="K52" s="41" t="str">
        <f t="shared" si="5"/>
        <v/>
      </c>
      <c r="L52" s="94"/>
      <c r="M52" s="25" t="str">
        <f t="shared" si="6"/>
        <v/>
      </c>
      <c r="N52" s="25" t="str">
        <f t="shared" si="7"/>
        <v/>
      </c>
      <c r="O52" s="41" t="str">
        <f t="shared" si="8"/>
        <v/>
      </c>
    </row>
    <row r="53" spans="1:25" ht="17.25" hidden="1" customHeight="1" x14ac:dyDescent="0.3">
      <c r="B53" s="4"/>
      <c r="C53" s="92"/>
      <c r="D53" s="93"/>
      <c r="E53" s="94"/>
      <c r="F53" s="87" t="str">
        <f t="shared" si="1"/>
        <v/>
      </c>
      <c r="G53" s="25" t="str">
        <f t="shared" si="2"/>
        <v/>
      </c>
      <c r="H53" s="94"/>
      <c r="I53" s="25" t="str">
        <f t="shared" si="3"/>
        <v/>
      </c>
      <c r="J53" s="26" t="str">
        <f t="shared" si="4"/>
        <v/>
      </c>
      <c r="K53" s="41" t="str">
        <f t="shared" si="5"/>
        <v/>
      </c>
      <c r="L53" s="94"/>
      <c r="M53" s="25" t="str">
        <f t="shared" si="6"/>
        <v/>
      </c>
      <c r="N53" s="25" t="str">
        <f t="shared" si="7"/>
        <v/>
      </c>
      <c r="O53" s="41" t="str">
        <f t="shared" si="8"/>
        <v/>
      </c>
    </row>
    <row r="54" spans="1:25" ht="17.25" hidden="1" customHeight="1" x14ac:dyDescent="0.3">
      <c r="B54" s="4"/>
      <c r="C54" s="92"/>
      <c r="D54" s="93"/>
      <c r="E54" s="94"/>
      <c r="F54" s="87" t="str">
        <f t="shared" si="1"/>
        <v/>
      </c>
      <c r="G54" s="25" t="str">
        <f t="shared" si="2"/>
        <v/>
      </c>
      <c r="H54" s="94"/>
      <c r="I54" s="25" t="str">
        <f t="shared" si="3"/>
        <v/>
      </c>
      <c r="J54" s="26" t="str">
        <f t="shared" si="4"/>
        <v/>
      </c>
      <c r="K54" s="41" t="str">
        <f t="shared" si="5"/>
        <v/>
      </c>
      <c r="L54" s="94"/>
      <c r="M54" s="25" t="str">
        <f t="shared" si="6"/>
        <v/>
      </c>
      <c r="N54" s="25" t="str">
        <f t="shared" si="7"/>
        <v/>
      </c>
      <c r="O54" s="41" t="str">
        <f t="shared" si="8"/>
        <v/>
      </c>
    </row>
    <row r="55" spans="1:25" ht="17.25" hidden="1" customHeight="1" x14ac:dyDescent="0.3">
      <c r="B55" s="4"/>
      <c r="C55" s="92"/>
      <c r="D55" s="93"/>
      <c r="E55" s="94"/>
      <c r="F55" s="87" t="str">
        <f t="shared" si="1"/>
        <v/>
      </c>
      <c r="G55" s="25" t="str">
        <f t="shared" si="2"/>
        <v/>
      </c>
      <c r="H55" s="94"/>
      <c r="I55" s="25" t="str">
        <f t="shared" si="3"/>
        <v/>
      </c>
      <c r="J55" s="26" t="str">
        <f t="shared" si="4"/>
        <v/>
      </c>
      <c r="K55" s="41" t="str">
        <f t="shared" si="5"/>
        <v/>
      </c>
      <c r="L55" s="94"/>
      <c r="M55" s="25" t="str">
        <f t="shared" si="6"/>
        <v/>
      </c>
      <c r="N55" s="25" t="str">
        <f t="shared" si="7"/>
        <v/>
      </c>
      <c r="O55" s="41" t="str">
        <f t="shared" si="8"/>
        <v/>
      </c>
    </row>
    <row r="56" spans="1:25" ht="17.25" hidden="1" customHeight="1" x14ac:dyDescent="0.3">
      <c r="B56" s="4"/>
      <c r="C56" s="92"/>
      <c r="D56" s="93"/>
      <c r="E56" s="94"/>
      <c r="F56" s="87" t="str">
        <f t="shared" si="1"/>
        <v/>
      </c>
      <c r="G56" s="25" t="str">
        <f t="shared" si="2"/>
        <v/>
      </c>
      <c r="H56" s="94"/>
      <c r="I56" s="25" t="str">
        <f t="shared" si="3"/>
        <v/>
      </c>
      <c r="J56" s="26" t="str">
        <f t="shared" si="4"/>
        <v/>
      </c>
      <c r="K56" s="41" t="str">
        <f t="shared" si="5"/>
        <v/>
      </c>
      <c r="L56" s="94"/>
      <c r="M56" s="25" t="str">
        <f t="shared" si="6"/>
        <v/>
      </c>
      <c r="N56" s="25" t="str">
        <f t="shared" si="7"/>
        <v/>
      </c>
      <c r="O56" s="41" t="str">
        <f t="shared" si="8"/>
        <v/>
      </c>
    </row>
    <row r="57" spans="1:25" hidden="1" x14ac:dyDescent="0.3">
      <c r="B57" s="22" t="s">
        <v>18</v>
      </c>
      <c r="C57" s="22"/>
      <c r="D57" s="28">
        <f>IFERROR(SUM(D37:D56),"")</f>
        <v>0</v>
      </c>
      <c r="E57" s="44"/>
      <c r="F57" s="88"/>
      <c r="G57" s="22"/>
      <c r="H57" s="38"/>
      <c r="I57" s="22"/>
      <c r="J57" s="29">
        <f>SUM(J37:J56)</f>
        <v>0</v>
      </c>
      <c r="K57" s="43" t="str">
        <f>IFERROR(J57/D57,"")</f>
        <v/>
      </c>
      <c r="L57" s="22"/>
      <c r="M57" s="22"/>
      <c r="N57" s="43"/>
      <c r="O57" s="43"/>
      <c r="P57" s="72"/>
      <c r="Q57" s="11"/>
      <c r="R57" s="11"/>
      <c r="S57" s="11"/>
      <c r="T57" s="11"/>
      <c r="U57" s="11"/>
      <c r="V57" s="11"/>
      <c r="W57" s="11"/>
      <c r="X57" s="11"/>
      <c r="Y57" s="11"/>
    </row>
    <row r="58" spans="1:25" hidden="1" x14ac:dyDescent="0.3">
      <c r="B58" s="74"/>
      <c r="C58" s="74"/>
      <c r="D58" s="74"/>
      <c r="E58" s="74"/>
      <c r="F58" s="74"/>
      <c r="G58" s="75"/>
      <c r="H58" s="74"/>
      <c r="K58" s="73"/>
      <c r="O58" s="72"/>
      <c r="P58" s="11"/>
      <c r="Q58" s="11"/>
      <c r="R58" s="11"/>
      <c r="S58" s="11"/>
      <c r="T58" s="11"/>
      <c r="U58" s="11"/>
      <c r="V58" s="11"/>
      <c r="W58" s="11"/>
      <c r="X58" s="11"/>
    </row>
    <row r="59" spans="1:25" ht="63.75" hidden="1" customHeight="1" x14ac:dyDescent="0.3">
      <c r="B59" s="110" t="s">
        <v>294</v>
      </c>
      <c r="C59" s="110"/>
      <c r="D59" s="110"/>
      <c r="E59" s="110"/>
      <c r="F59" s="110"/>
      <c r="G59" s="110"/>
      <c r="H59" s="110"/>
      <c r="K59" s="73"/>
      <c r="O59" s="72"/>
      <c r="P59" s="11"/>
      <c r="Q59" s="11"/>
      <c r="R59" s="11"/>
      <c r="S59" s="11"/>
      <c r="T59" s="11"/>
      <c r="U59" s="11"/>
      <c r="V59" s="11"/>
      <c r="W59" s="11"/>
      <c r="X59" s="11"/>
    </row>
    <row r="60" spans="1:25" x14ac:dyDescent="0.3">
      <c r="B60" s="74"/>
      <c r="C60" s="74"/>
      <c r="D60" s="74"/>
      <c r="E60" s="74"/>
      <c r="F60" s="74"/>
      <c r="G60" s="75"/>
      <c r="H60" s="74"/>
      <c r="K60" s="73"/>
      <c r="O60" s="72"/>
      <c r="P60" s="11"/>
      <c r="Q60" s="11"/>
      <c r="R60" s="11"/>
      <c r="S60" s="11"/>
      <c r="T60" s="11"/>
      <c r="U60" s="11"/>
      <c r="V60" s="11"/>
      <c r="W60" s="11"/>
      <c r="X60" s="11"/>
    </row>
    <row r="61" spans="1:25" hidden="1" x14ac:dyDescent="0.3">
      <c r="A61" s="79"/>
      <c r="B61" s="76" t="s">
        <v>268</v>
      </c>
      <c r="C61" s="74"/>
      <c r="D61" s="74"/>
      <c r="E61" s="74"/>
      <c r="F61" s="74"/>
      <c r="G61" s="75"/>
      <c r="H61" s="74"/>
      <c r="K61" s="73"/>
      <c r="O61" s="72"/>
      <c r="P61" s="11"/>
      <c r="Q61" s="11"/>
      <c r="R61" s="11"/>
      <c r="S61" s="11"/>
      <c r="T61" s="11"/>
      <c r="U61" s="11"/>
      <c r="V61" s="11"/>
      <c r="W61" s="11"/>
      <c r="X61" s="11"/>
    </row>
    <row r="62" spans="1:25" hidden="1" x14ac:dyDescent="0.3">
      <c r="A62" s="3"/>
      <c r="B62" s="76" t="s">
        <v>22</v>
      </c>
      <c r="C62" s="91"/>
      <c r="D62" s="3"/>
      <c r="E62" s="3"/>
      <c r="F62" s="3"/>
    </row>
    <row r="63" spans="1:25" hidden="1" x14ac:dyDescent="0.3">
      <c r="A63" s="3"/>
      <c r="B63" s="76"/>
      <c r="C63" s="76"/>
      <c r="D63" s="3"/>
      <c r="E63" s="3"/>
      <c r="F63" s="3"/>
    </row>
    <row r="64" spans="1:25" hidden="1" x14ac:dyDescent="0.3">
      <c r="B64" s="7" t="s">
        <v>43</v>
      </c>
      <c r="C64" s="6"/>
      <c r="D64" s="6"/>
      <c r="E64" s="6"/>
      <c r="F64" s="6"/>
      <c r="I64" s="15"/>
      <c r="J64" s="15"/>
      <c r="K64" s="15"/>
      <c r="L64" s="15"/>
      <c r="M64" s="15"/>
      <c r="N64" s="15"/>
      <c r="O64" s="15"/>
      <c r="P64" s="11"/>
      <c r="Q64" s="11"/>
      <c r="R64" s="11"/>
      <c r="S64" s="11"/>
      <c r="T64" s="11"/>
      <c r="U64" s="11"/>
      <c r="V64" s="11"/>
      <c r="W64" s="11"/>
      <c r="X64" s="11"/>
    </row>
    <row r="65" spans="1:25" ht="42" hidden="1" x14ac:dyDescent="0.3">
      <c r="A65" s="3"/>
      <c r="B65" s="19" t="s">
        <v>5</v>
      </c>
      <c r="C65" s="19" t="s">
        <v>14</v>
      </c>
      <c r="D65" s="23" t="s">
        <v>21</v>
      </c>
      <c r="E65" s="20" t="s">
        <v>20</v>
      </c>
      <c r="F65" s="21" t="s">
        <v>19</v>
      </c>
      <c r="G65" s="21" t="s">
        <v>293</v>
      </c>
      <c r="H65" s="21" t="s">
        <v>45</v>
      </c>
      <c r="I65" s="21" t="s">
        <v>32</v>
      </c>
      <c r="J65" s="21" t="s">
        <v>278</v>
      </c>
      <c r="K65" s="21" t="s">
        <v>279</v>
      </c>
      <c r="L65" s="21" t="s">
        <v>269</v>
      </c>
      <c r="M65" s="21" t="s">
        <v>295</v>
      </c>
      <c r="N65" s="21" t="s">
        <v>276</v>
      </c>
      <c r="O65" s="21" t="s">
        <v>28</v>
      </c>
      <c r="P65" s="72"/>
      <c r="Q65" s="72"/>
      <c r="R65" s="72"/>
      <c r="S65" s="72"/>
      <c r="T65" s="72"/>
      <c r="U65" s="72"/>
      <c r="V65" s="72"/>
      <c r="W65" s="72"/>
      <c r="X65" s="72"/>
    </row>
    <row r="66" spans="1:25" hidden="1" x14ac:dyDescent="0.3">
      <c r="A66" s="3"/>
      <c r="B66" s="4" t="s">
        <v>6</v>
      </c>
      <c r="C66" s="92"/>
      <c r="D66" s="93"/>
      <c r="E66" s="94"/>
      <c r="F66" s="87" t="str">
        <f>IFERROR(ROUND(D66/E66,4),"")</f>
        <v/>
      </c>
      <c r="G66" s="25" t="str">
        <f>IF(E66="","",E66)</f>
        <v/>
      </c>
      <c r="H66" s="94"/>
      <c r="I66" s="25" t="str">
        <f>IFERROR(G66-H66,"")</f>
        <v/>
      </c>
      <c r="J66" s="26" t="str">
        <f>IFERROR(F66*I66,"")</f>
        <v/>
      </c>
      <c r="K66" s="41" t="str">
        <f>IFERROR(J66/D66,"")</f>
        <v/>
      </c>
      <c r="L66" s="94"/>
      <c r="M66" s="25" t="str">
        <f>IF(L66="","",L66)</f>
        <v/>
      </c>
      <c r="N66" s="25" t="str">
        <f>IFERROR(M66-H66,"")</f>
        <v/>
      </c>
      <c r="O66" s="41" t="str">
        <f>IFERROR(N66/H66,"")</f>
        <v/>
      </c>
      <c r="P66" s="72"/>
      <c r="Q66" s="72"/>
      <c r="R66" s="72"/>
      <c r="S66" s="72"/>
      <c r="T66" s="72"/>
      <c r="U66" s="72"/>
      <c r="V66" s="72"/>
      <c r="W66" s="72"/>
      <c r="X66" s="72"/>
      <c r="Y66" s="72"/>
    </row>
    <row r="67" spans="1:25" hidden="1" x14ac:dyDescent="0.3">
      <c r="A67" s="3"/>
      <c r="B67" s="4" t="s">
        <v>171</v>
      </c>
      <c r="C67" s="92"/>
      <c r="D67" s="93"/>
      <c r="E67" s="94"/>
      <c r="F67" s="87" t="str">
        <f t="shared" ref="F67:F85" si="9">IFERROR(ROUND(D67/E67,4),"")</f>
        <v/>
      </c>
      <c r="G67" s="25" t="str">
        <f t="shared" ref="G67:G85" si="10">IF(E67="","",E67)</f>
        <v/>
      </c>
      <c r="H67" s="94"/>
      <c r="I67" s="25" t="str">
        <f t="shared" ref="I67:I85" si="11">IFERROR(G67-H67,"")</f>
        <v/>
      </c>
      <c r="J67" s="26" t="str">
        <f t="shared" ref="J67:J85" si="12">IFERROR(F67*I67,"")</f>
        <v/>
      </c>
      <c r="K67" s="41" t="str">
        <f t="shared" ref="K67:K85" si="13">IFERROR(J67/D67,"")</f>
        <v/>
      </c>
      <c r="L67" s="94"/>
      <c r="M67" s="25" t="str">
        <f t="shared" ref="M67:M85" si="14">IF(L67="","",L67)</f>
        <v/>
      </c>
      <c r="N67" s="25" t="str">
        <f t="shared" ref="N67:N85" si="15">IFERROR(M67-H67,"")</f>
        <v/>
      </c>
      <c r="O67" s="41" t="str">
        <f t="shared" ref="O67:O85" si="16">IFERROR(N67/H67,"")</f>
        <v/>
      </c>
      <c r="P67" s="72"/>
      <c r="Q67" s="72"/>
      <c r="R67" s="72"/>
      <c r="S67" s="72"/>
      <c r="T67" s="72"/>
      <c r="U67" s="72"/>
      <c r="V67" s="72"/>
      <c r="W67" s="72"/>
      <c r="X67" s="72"/>
      <c r="Y67" s="72"/>
    </row>
    <row r="68" spans="1:25" hidden="1" x14ac:dyDescent="0.3">
      <c r="A68" s="3"/>
      <c r="B68" s="4" t="s">
        <v>188</v>
      </c>
      <c r="C68" s="92"/>
      <c r="D68" s="93"/>
      <c r="E68" s="94"/>
      <c r="F68" s="87" t="str">
        <f t="shared" si="9"/>
        <v/>
      </c>
      <c r="G68" s="25" t="str">
        <f t="shared" si="10"/>
        <v/>
      </c>
      <c r="H68" s="94"/>
      <c r="I68" s="25" t="str">
        <f t="shared" si="11"/>
        <v/>
      </c>
      <c r="J68" s="26" t="str">
        <f t="shared" si="12"/>
        <v/>
      </c>
      <c r="K68" s="41" t="str">
        <f t="shared" si="13"/>
        <v/>
      </c>
      <c r="L68" s="94"/>
      <c r="M68" s="25" t="str">
        <f t="shared" si="14"/>
        <v/>
      </c>
      <c r="N68" s="25" t="str">
        <f t="shared" si="15"/>
        <v/>
      </c>
      <c r="O68" s="41" t="str">
        <f t="shared" si="16"/>
        <v/>
      </c>
      <c r="P68" s="72"/>
      <c r="Q68" s="72"/>
      <c r="R68" s="72"/>
      <c r="S68" s="72"/>
      <c r="T68" s="72"/>
      <c r="U68" s="72"/>
      <c r="V68" s="72"/>
      <c r="W68" s="72"/>
      <c r="X68" s="72"/>
      <c r="Y68" s="72"/>
    </row>
    <row r="69" spans="1:25" hidden="1" x14ac:dyDescent="0.3">
      <c r="A69" s="3"/>
      <c r="B69" s="4" t="s">
        <v>11</v>
      </c>
      <c r="C69" s="92"/>
      <c r="D69" s="93"/>
      <c r="E69" s="94"/>
      <c r="F69" s="87" t="str">
        <f t="shared" si="9"/>
        <v/>
      </c>
      <c r="G69" s="25" t="str">
        <f t="shared" si="10"/>
        <v/>
      </c>
      <c r="H69" s="94"/>
      <c r="I69" s="25" t="str">
        <f t="shared" si="11"/>
        <v/>
      </c>
      <c r="J69" s="26" t="str">
        <f t="shared" si="12"/>
        <v/>
      </c>
      <c r="K69" s="41" t="str">
        <f t="shared" si="13"/>
        <v/>
      </c>
      <c r="L69" s="94"/>
      <c r="M69" s="25" t="str">
        <f t="shared" si="14"/>
        <v/>
      </c>
      <c r="N69" s="25" t="str">
        <f t="shared" si="15"/>
        <v/>
      </c>
      <c r="O69" s="41" t="str">
        <f t="shared" si="16"/>
        <v/>
      </c>
      <c r="P69" s="15"/>
      <c r="Q69" s="15"/>
      <c r="R69" s="15"/>
    </row>
    <row r="70" spans="1:25" hidden="1" x14ac:dyDescent="0.3">
      <c r="A70" s="3"/>
      <c r="B70" s="4" t="s">
        <v>12</v>
      </c>
      <c r="C70" s="92"/>
      <c r="D70" s="93"/>
      <c r="E70" s="94"/>
      <c r="F70" s="87" t="str">
        <f t="shared" si="9"/>
        <v/>
      </c>
      <c r="G70" s="25" t="str">
        <f t="shared" si="10"/>
        <v/>
      </c>
      <c r="H70" s="94"/>
      <c r="I70" s="25" t="str">
        <f t="shared" si="11"/>
        <v/>
      </c>
      <c r="J70" s="26" t="str">
        <f t="shared" si="12"/>
        <v/>
      </c>
      <c r="K70" s="41" t="str">
        <f t="shared" si="13"/>
        <v/>
      </c>
      <c r="L70" s="94"/>
      <c r="M70" s="25" t="str">
        <f t="shared" si="14"/>
        <v/>
      </c>
      <c r="N70" s="25" t="str">
        <f t="shared" si="15"/>
        <v/>
      </c>
      <c r="O70" s="41" t="str">
        <f t="shared" si="16"/>
        <v/>
      </c>
      <c r="P70" s="15"/>
      <c r="Q70" s="15"/>
      <c r="R70" s="15"/>
    </row>
    <row r="71" spans="1:25" hidden="1" x14ac:dyDescent="0.3">
      <c r="A71" s="3"/>
      <c r="B71" s="4" t="s">
        <v>13</v>
      </c>
      <c r="C71" s="92"/>
      <c r="D71" s="93"/>
      <c r="E71" s="94"/>
      <c r="F71" s="87" t="str">
        <f t="shared" si="9"/>
        <v/>
      </c>
      <c r="G71" s="25" t="str">
        <f t="shared" si="10"/>
        <v/>
      </c>
      <c r="H71" s="94"/>
      <c r="I71" s="25" t="str">
        <f t="shared" si="11"/>
        <v/>
      </c>
      <c r="J71" s="26" t="str">
        <f t="shared" si="12"/>
        <v/>
      </c>
      <c r="K71" s="41" t="str">
        <f t="shared" si="13"/>
        <v/>
      </c>
      <c r="L71" s="94"/>
      <c r="M71" s="25" t="str">
        <f t="shared" si="14"/>
        <v/>
      </c>
      <c r="N71" s="25" t="str">
        <f t="shared" si="15"/>
        <v/>
      </c>
      <c r="O71" s="41" t="str">
        <f t="shared" si="16"/>
        <v/>
      </c>
      <c r="P71" s="15"/>
      <c r="Q71" s="15"/>
      <c r="R71" s="15"/>
    </row>
    <row r="72" spans="1:25" hidden="1" x14ac:dyDescent="0.3">
      <c r="B72" s="4" t="s">
        <v>177</v>
      </c>
      <c r="C72" s="92"/>
      <c r="D72" s="93"/>
      <c r="E72" s="94"/>
      <c r="F72" s="87" t="str">
        <f t="shared" si="9"/>
        <v/>
      </c>
      <c r="G72" s="25" t="str">
        <f t="shared" si="10"/>
        <v/>
      </c>
      <c r="H72" s="94"/>
      <c r="I72" s="25" t="str">
        <f t="shared" si="11"/>
        <v/>
      </c>
      <c r="J72" s="26" t="str">
        <f t="shared" si="12"/>
        <v/>
      </c>
      <c r="K72" s="41" t="str">
        <f t="shared" si="13"/>
        <v/>
      </c>
      <c r="L72" s="94"/>
      <c r="M72" s="25" t="str">
        <f t="shared" si="14"/>
        <v/>
      </c>
      <c r="N72" s="25" t="str">
        <f t="shared" si="15"/>
        <v/>
      </c>
      <c r="O72" s="41" t="str">
        <f t="shared" si="16"/>
        <v/>
      </c>
      <c r="P72" s="15"/>
      <c r="Q72" s="15"/>
      <c r="R72" s="15"/>
    </row>
    <row r="73" spans="1:25" hidden="1" x14ac:dyDescent="0.3">
      <c r="B73" s="4"/>
      <c r="C73" s="92"/>
      <c r="D73" s="93"/>
      <c r="E73" s="94"/>
      <c r="F73" s="87" t="str">
        <f t="shared" si="9"/>
        <v/>
      </c>
      <c r="G73" s="25" t="str">
        <f t="shared" si="10"/>
        <v/>
      </c>
      <c r="H73" s="94"/>
      <c r="I73" s="25" t="str">
        <f t="shared" si="11"/>
        <v/>
      </c>
      <c r="J73" s="26" t="str">
        <f t="shared" si="12"/>
        <v/>
      </c>
      <c r="K73" s="41" t="str">
        <f t="shared" si="13"/>
        <v/>
      </c>
      <c r="L73" s="94"/>
      <c r="M73" s="25" t="str">
        <f t="shared" si="14"/>
        <v/>
      </c>
      <c r="N73" s="25" t="str">
        <f t="shared" si="15"/>
        <v/>
      </c>
      <c r="O73" s="41" t="str">
        <f t="shared" si="16"/>
        <v/>
      </c>
      <c r="P73" s="15"/>
      <c r="Q73" s="15"/>
      <c r="R73" s="15"/>
    </row>
    <row r="74" spans="1:25" hidden="1" x14ac:dyDescent="0.3">
      <c r="B74" s="4"/>
      <c r="C74" s="92"/>
      <c r="D74" s="93"/>
      <c r="E74" s="94"/>
      <c r="F74" s="87" t="str">
        <f t="shared" si="9"/>
        <v/>
      </c>
      <c r="G74" s="25" t="str">
        <f t="shared" si="10"/>
        <v/>
      </c>
      <c r="H74" s="94"/>
      <c r="I74" s="25" t="str">
        <f t="shared" si="11"/>
        <v/>
      </c>
      <c r="J74" s="26" t="str">
        <f t="shared" si="12"/>
        <v/>
      </c>
      <c r="K74" s="41" t="str">
        <f t="shared" si="13"/>
        <v/>
      </c>
      <c r="L74" s="94"/>
      <c r="M74" s="25" t="str">
        <f t="shared" si="14"/>
        <v/>
      </c>
      <c r="N74" s="25" t="str">
        <f t="shared" si="15"/>
        <v/>
      </c>
      <c r="O74" s="41" t="str">
        <f t="shared" si="16"/>
        <v/>
      </c>
      <c r="P74" s="15"/>
      <c r="Q74" s="15"/>
      <c r="R74" s="15"/>
    </row>
    <row r="75" spans="1:25" hidden="1" x14ac:dyDescent="0.3">
      <c r="B75" s="4"/>
      <c r="C75" s="92"/>
      <c r="D75" s="93"/>
      <c r="E75" s="94"/>
      <c r="F75" s="87" t="str">
        <f t="shared" si="9"/>
        <v/>
      </c>
      <c r="G75" s="25" t="str">
        <f t="shared" si="10"/>
        <v/>
      </c>
      <c r="H75" s="94"/>
      <c r="I75" s="25" t="str">
        <f t="shared" si="11"/>
        <v/>
      </c>
      <c r="J75" s="26" t="str">
        <f t="shared" si="12"/>
        <v/>
      </c>
      <c r="K75" s="41" t="str">
        <f t="shared" si="13"/>
        <v/>
      </c>
      <c r="L75" s="94"/>
      <c r="M75" s="25" t="str">
        <f t="shared" si="14"/>
        <v/>
      </c>
      <c r="N75" s="25" t="str">
        <f t="shared" si="15"/>
        <v/>
      </c>
      <c r="O75" s="41" t="str">
        <f t="shared" si="16"/>
        <v/>
      </c>
      <c r="P75" s="15"/>
      <c r="Q75" s="15"/>
      <c r="R75" s="15"/>
    </row>
    <row r="76" spans="1:25" hidden="1" x14ac:dyDescent="0.3">
      <c r="B76" s="4"/>
      <c r="C76" s="92"/>
      <c r="D76" s="93"/>
      <c r="E76" s="94"/>
      <c r="F76" s="87" t="str">
        <f t="shared" si="9"/>
        <v/>
      </c>
      <c r="G76" s="25" t="str">
        <f t="shared" si="10"/>
        <v/>
      </c>
      <c r="H76" s="94"/>
      <c r="I76" s="25" t="str">
        <f t="shared" si="11"/>
        <v/>
      </c>
      <c r="J76" s="26" t="str">
        <f t="shared" si="12"/>
        <v/>
      </c>
      <c r="K76" s="41" t="str">
        <f t="shared" si="13"/>
        <v/>
      </c>
      <c r="L76" s="94"/>
      <c r="M76" s="25" t="str">
        <f t="shared" si="14"/>
        <v/>
      </c>
      <c r="N76" s="25" t="str">
        <f t="shared" si="15"/>
        <v/>
      </c>
      <c r="O76" s="41" t="str">
        <f t="shared" si="16"/>
        <v/>
      </c>
      <c r="P76" s="15"/>
      <c r="Q76" s="15"/>
      <c r="R76" s="15"/>
    </row>
    <row r="77" spans="1:25" hidden="1" x14ac:dyDescent="0.3">
      <c r="B77" s="4"/>
      <c r="C77" s="92"/>
      <c r="D77" s="93"/>
      <c r="E77" s="94"/>
      <c r="F77" s="87" t="str">
        <f t="shared" si="9"/>
        <v/>
      </c>
      <c r="G77" s="25" t="str">
        <f t="shared" si="10"/>
        <v/>
      </c>
      <c r="H77" s="94"/>
      <c r="I77" s="25" t="str">
        <f t="shared" si="11"/>
        <v/>
      </c>
      <c r="J77" s="26" t="str">
        <f t="shared" si="12"/>
        <v/>
      </c>
      <c r="K77" s="41" t="str">
        <f t="shared" si="13"/>
        <v/>
      </c>
      <c r="L77" s="94"/>
      <c r="M77" s="25" t="str">
        <f t="shared" si="14"/>
        <v/>
      </c>
      <c r="N77" s="25" t="str">
        <f t="shared" si="15"/>
        <v/>
      </c>
      <c r="O77" s="41" t="str">
        <f t="shared" si="16"/>
        <v/>
      </c>
      <c r="P77" s="15"/>
      <c r="Q77" s="15"/>
      <c r="R77" s="15"/>
    </row>
    <row r="78" spans="1:25" hidden="1" x14ac:dyDescent="0.3">
      <c r="B78" s="4"/>
      <c r="C78" s="92"/>
      <c r="D78" s="93"/>
      <c r="E78" s="94"/>
      <c r="F78" s="87" t="str">
        <f t="shared" si="9"/>
        <v/>
      </c>
      <c r="G78" s="25" t="str">
        <f t="shared" si="10"/>
        <v/>
      </c>
      <c r="H78" s="94"/>
      <c r="I78" s="25" t="str">
        <f t="shared" si="11"/>
        <v/>
      </c>
      <c r="J78" s="26" t="str">
        <f t="shared" si="12"/>
        <v/>
      </c>
      <c r="K78" s="41" t="str">
        <f t="shared" si="13"/>
        <v/>
      </c>
      <c r="L78" s="94"/>
      <c r="M78" s="25" t="str">
        <f t="shared" si="14"/>
        <v/>
      </c>
      <c r="N78" s="25" t="str">
        <f t="shared" si="15"/>
        <v/>
      </c>
      <c r="O78" s="41" t="str">
        <f t="shared" si="16"/>
        <v/>
      </c>
      <c r="P78" s="15"/>
      <c r="Q78" s="15"/>
      <c r="R78" s="15"/>
    </row>
    <row r="79" spans="1:25" hidden="1" x14ac:dyDescent="0.3">
      <c r="B79" s="4"/>
      <c r="C79" s="92"/>
      <c r="D79" s="93"/>
      <c r="E79" s="94"/>
      <c r="F79" s="87" t="str">
        <f t="shared" si="9"/>
        <v/>
      </c>
      <c r="G79" s="25" t="str">
        <f t="shared" si="10"/>
        <v/>
      </c>
      <c r="H79" s="94"/>
      <c r="I79" s="25" t="str">
        <f t="shared" si="11"/>
        <v/>
      </c>
      <c r="J79" s="26" t="str">
        <f t="shared" si="12"/>
        <v/>
      </c>
      <c r="K79" s="41" t="str">
        <f t="shared" si="13"/>
        <v/>
      </c>
      <c r="L79" s="94"/>
      <c r="M79" s="25" t="str">
        <f t="shared" si="14"/>
        <v/>
      </c>
      <c r="N79" s="25" t="str">
        <f t="shared" si="15"/>
        <v/>
      </c>
      <c r="O79" s="41" t="str">
        <f t="shared" si="16"/>
        <v/>
      </c>
      <c r="P79" s="15"/>
      <c r="Q79" s="15"/>
      <c r="R79" s="15"/>
    </row>
    <row r="80" spans="1:25" hidden="1" x14ac:dyDescent="0.3">
      <c r="B80" s="4"/>
      <c r="C80" s="92"/>
      <c r="D80" s="93"/>
      <c r="E80" s="94"/>
      <c r="F80" s="87" t="str">
        <f t="shared" si="9"/>
        <v/>
      </c>
      <c r="G80" s="25" t="str">
        <f t="shared" si="10"/>
        <v/>
      </c>
      <c r="H80" s="94"/>
      <c r="I80" s="25" t="str">
        <f t="shared" si="11"/>
        <v/>
      </c>
      <c r="J80" s="26" t="str">
        <f t="shared" si="12"/>
        <v/>
      </c>
      <c r="K80" s="41" t="str">
        <f t="shared" si="13"/>
        <v/>
      </c>
      <c r="L80" s="94"/>
      <c r="M80" s="25" t="str">
        <f t="shared" si="14"/>
        <v/>
      </c>
      <c r="N80" s="25" t="str">
        <f t="shared" si="15"/>
        <v/>
      </c>
      <c r="O80" s="41" t="str">
        <f t="shared" si="16"/>
        <v/>
      </c>
      <c r="P80" s="15"/>
      <c r="Q80" s="15"/>
      <c r="R80" s="15"/>
    </row>
    <row r="81" spans="1:18" hidden="1" x14ac:dyDescent="0.3">
      <c r="B81" s="4"/>
      <c r="C81" s="92"/>
      <c r="D81" s="93"/>
      <c r="E81" s="94"/>
      <c r="F81" s="87" t="str">
        <f t="shared" si="9"/>
        <v/>
      </c>
      <c r="G81" s="25" t="str">
        <f t="shared" si="10"/>
        <v/>
      </c>
      <c r="H81" s="94"/>
      <c r="I81" s="25" t="str">
        <f t="shared" si="11"/>
        <v/>
      </c>
      <c r="J81" s="26" t="str">
        <f t="shared" si="12"/>
        <v/>
      </c>
      <c r="K81" s="41" t="str">
        <f t="shared" si="13"/>
        <v/>
      </c>
      <c r="L81" s="94"/>
      <c r="M81" s="25" t="str">
        <f t="shared" si="14"/>
        <v/>
      </c>
      <c r="N81" s="25" t="str">
        <f t="shared" si="15"/>
        <v/>
      </c>
      <c r="O81" s="41" t="str">
        <f t="shared" si="16"/>
        <v/>
      </c>
      <c r="P81" s="15"/>
      <c r="Q81" s="15"/>
      <c r="R81" s="15"/>
    </row>
    <row r="82" spans="1:18" hidden="1" x14ac:dyDescent="0.3">
      <c r="B82" s="4"/>
      <c r="C82" s="92"/>
      <c r="D82" s="93"/>
      <c r="E82" s="94"/>
      <c r="F82" s="87" t="str">
        <f t="shared" si="9"/>
        <v/>
      </c>
      <c r="G82" s="25" t="str">
        <f t="shared" si="10"/>
        <v/>
      </c>
      <c r="H82" s="94"/>
      <c r="I82" s="25" t="str">
        <f t="shared" si="11"/>
        <v/>
      </c>
      <c r="J82" s="26" t="str">
        <f t="shared" si="12"/>
        <v/>
      </c>
      <c r="K82" s="41" t="str">
        <f t="shared" si="13"/>
        <v/>
      </c>
      <c r="L82" s="94"/>
      <c r="M82" s="25" t="str">
        <f t="shared" si="14"/>
        <v/>
      </c>
      <c r="N82" s="25" t="str">
        <f t="shared" si="15"/>
        <v/>
      </c>
      <c r="O82" s="41" t="str">
        <f t="shared" si="16"/>
        <v/>
      </c>
      <c r="P82" s="15"/>
      <c r="Q82" s="15"/>
      <c r="R82" s="15"/>
    </row>
    <row r="83" spans="1:18" hidden="1" x14ac:dyDescent="0.3">
      <c r="B83" s="4"/>
      <c r="C83" s="92"/>
      <c r="D83" s="93"/>
      <c r="E83" s="94"/>
      <c r="F83" s="87" t="str">
        <f t="shared" si="9"/>
        <v/>
      </c>
      <c r="G83" s="25" t="str">
        <f t="shared" si="10"/>
        <v/>
      </c>
      <c r="H83" s="94"/>
      <c r="I83" s="25" t="str">
        <f t="shared" si="11"/>
        <v/>
      </c>
      <c r="J83" s="26" t="str">
        <f t="shared" si="12"/>
        <v/>
      </c>
      <c r="K83" s="41" t="str">
        <f t="shared" si="13"/>
        <v/>
      </c>
      <c r="L83" s="94"/>
      <c r="M83" s="25" t="str">
        <f t="shared" si="14"/>
        <v/>
      </c>
      <c r="N83" s="25" t="str">
        <f t="shared" si="15"/>
        <v/>
      </c>
      <c r="O83" s="41" t="str">
        <f t="shared" si="16"/>
        <v/>
      </c>
      <c r="P83" s="15"/>
      <c r="Q83" s="15"/>
      <c r="R83" s="15"/>
    </row>
    <row r="84" spans="1:18" hidden="1" x14ac:dyDescent="0.3">
      <c r="B84" s="4"/>
      <c r="C84" s="92"/>
      <c r="D84" s="93"/>
      <c r="E84" s="94"/>
      <c r="F84" s="87" t="str">
        <f t="shared" si="9"/>
        <v/>
      </c>
      <c r="G84" s="25" t="str">
        <f t="shared" si="10"/>
        <v/>
      </c>
      <c r="H84" s="94"/>
      <c r="I84" s="25" t="str">
        <f t="shared" si="11"/>
        <v/>
      </c>
      <c r="J84" s="26" t="str">
        <f t="shared" si="12"/>
        <v/>
      </c>
      <c r="K84" s="41" t="str">
        <f t="shared" si="13"/>
        <v/>
      </c>
      <c r="L84" s="94"/>
      <c r="M84" s="25" t="str">
        <f t="shared" si="14"/>
        <v/>
      </c>
      <c r="N84" s="25" t="str">
        <f t="shared" si="15"/>
        <v/>
      </c>
      <c r="O84" s="41" t="str">
        <f t="shared" si="16"/>
        <v/>
      </c>
      <c r="P84" s="15"/>
      <c r="Q84" s="15"/>
      <c r="R84" s="15"/>
    </row>
    <row r="85" spans="1:18" hidden="1" x14ac:dyDescent="0.3">
      <c r="B85" s="4"/>
      <c r="C85" s="92"/>
      <c r="D85" s="93"/>
      <c r="E85" s="94"/>
      <c r="F85" s="87" t="str">
        <f t="shared" si="9"/>
        <v/>
      </c>
      <c r="G85" s="25" t="str">
        <f t="shared" si="10"/>
        <v/>
      </c>
      <c r="H85" s="94"/>
      <c r="I85" s="25" t="str">
        <f t="shared" si="11"/>
        <v/>
      </c>
      <c r="J85" s="26" t="str">
        <f t="shared" si="12"/>
        <v/>
      </c>
      <c r="K85" s="41" t="str">
        <f t="shared" si="13"/>
        <v/>
      </c>
      <c r="L85" s="94"/>
      <c r="M85" s="25" t="str">
        <f t="shared" si="14"/>
        <v/>
      </c>
      <c r="N85" s="25" t="str">
        <f t="shared" si="15"/>
        <v/>
      </c>
      <c r="O85" s="41" t="str">
        <f t="shared" si="16"/>
        <v/>
      </c>
      <c r="P85" s="15"/>
      <c r="Q85" s="15"/>
      <c r="R85" s="15"/>
    </row>
    <row r="86" spans="1:18" hidden="1" x14ac:dyDescent="0.3">
      <c r="B86" s="22" t="s">
        <v>18</v>
      </c>
      <c r="C86" s="22"/>
      <c r="D86" s="28">
        <f>IFERROR(SUM(D66:D85),"")</f>
        <v>0</v>
      </c>
      <c r="E86" s="44"/>
      <c r="F86" s="88"/>
      <c r="G86" s="22"/>
      <c r="H86" s="38"/>
      <c r="I86" s="22"/>
      <c r="J86" s="29">
        <f>SUM(J66:J85)</f>
        <v>0</v>
      </c>
      <c r="K86" s="43" t="str">
        <f>IFERROR(J86/D86,"")</f>
        <v/>
      </c>
      <c r="L86" s="22"/>
      <c r="M86" s="22"/>
      <c r="N86" s="43"/>
      <c r="O86" s="43"/>
    </row>
    <row r="87" spans="1:18" hidden="1" x14ac:dyDescent="0.3">
      <c r="B87" s="74"/>
      <c r="C87" s="74"/>
      <c r="D87" s="74"/>
      <c r="E87" s="74"/>
      <c r="F87" s="74"/>
      <c r="G87" s="75"/>
      <c r="H87" s="74"/>
      <c r="K87" s="73"/>
      <c r="O87" s="72"/>
    </row>
    <row r="88" spans="1:18" ht="86.25" hidden="1" customHeight="1" x14ac:dyDescent="0.3">
      <c r="B88" s="110" t="s">
        <v>294</v>
      </c>
      <c r="C88" s="110"/>
      <c r="D88" s="110"/>
      <c r="E88" s="110"/>
      <c r="F88" s="110"/>
      <c r="G88" s="110"/>
      <c r="H88" s="110"/>
      <c r="K88" s="73"/>
      <c r="O88" s="72"/>
    </row>
    <row r="89" spans="1:18" x14ac:dyDescent="0.3">
      <c r="B89" s="74"/>
      <c r="C89" s="74"/>
      <c r="D89" s="74"/>
      <c r="E89" s="74"/>
      <c r="F89" s="74"/>
      <c r="G89" s="75"/>
      <c r="H89" s="74"/>
      <c r="K89" s="73"/>
      <c r="O89" s="72"/>
    </row>
    <row r="90" spans="1:18" hidden="1" x14ac:dyDescent="0.3">
      <c r="A90" s="79"/>
      <c r="B90" s="76" t="s">
        <v>57</v>
      </c>
      <c r="C90" s="74"/>
      <c r="D90" s="74"/>
      <c r="E90" s="74"/>
      <c r="F90" s="74"/>
      <c r="G90" s="75"/>
      <c r="H90" s="74"/>
      <c r="K90" s="73"/>
      <c r="O90" s="72"/>
    </row>
    <row r="91" spans="1:18" hidden="1" x14ac:dyDescent="0.3">
      <c r="A91" s="3"/>
      <c r="B91" s="76" t="s">
        <v>22</v>
      </c>
      <c r="C91" s="91"/>
      <c r="D91" s="3"/>
      <c r="E91" s="3"/>
      <c r="F91" s="3"/>
    </row>
    <row r="92" spans="1:18" hidden="1" x14ac:dyDescent="0.3">
      <c r="A92" s="3"/>
      <c r="B92" s="76"/>
      <c r="C92" s="76"/>
      <c r="D92" s="3"/>
      <c r="E92" s="3"/>
      <c r="F92" s="3"/>
    </row>
    <row r="93" spans="1:18" hidden="1" x14ac:dyDescent="0.3">
      <c r="B93" s="7" t="s">
        <v>43</v>
      </c>
      <c r="C93" s="6"/>
      <c r="D93" s="6"/>
      <c r="E93" s="6"/>
      <c r="F93" s="6"/>
      <c r="I93" s="15"/>
      <c r="J93" s="15"/>
      <c r="K93" s="15"/>
      <c r="L93" s="15"/>
      <c r="M93" s="15"/>
      <c r="N93" s="15"/>
      <c r="O93" s="15"/>
    </row>
    <row r="94" spans="1:18" ht="42" hidden="1" x14ac:dyDescent="0.3">
      <c r="A94" s="3"/>
      <c r="B94" s="19" t="s">
        <v>5</v>
      </c>
      <c r="C94" s="19" t="s">
        <v>14</v>
      </c>
      <c r="D94" s="23" t="s">
        <v>21</v>
      </c>
      <c r="E94" s="20" t="s">
        <v>20</v>
      </c>
      <c r="F94" s="21" t="s">
        <v>19</v>
      </c>
      <c r="G94" s="21" t="s">
        <v>293</v>
      </c>
      <c r="H94" s="21" t="s">
        <v>45</v>
      </c>
      <c r="I94" s="21" t="s">
        <v>32</v>
      </c>
      <c r="J94" s="21" t="s">
        <v>278</v>
      </c>
      <c r="K94" s="21" t="s">
        <v>279</v>
      </c>
      <c r="L94" s="21" t="s">
        <v>269</v>
      </c>
      <c r="M94" s="21" t="s">
        <v>295</v>
      </c>
      <c r="N94" s="21" t="s">
        <v>276</v>
      </c>
      <c r="O94" s="21" t="s">
        <v>28</v>
      </c>
    </row>
    <row r="95" spans="1:18" hidden="1" x14ac:dyDescent="0.3">
      <c r="A95" s="3"/>
      <c r="B95" s="4" t="s">
        <v>6</v>
      </c>
      <c r="C95" s="92"/>
      <c r="D95" s="93"/>
      <c r="E95" s="94"/>
      <c r="F95" s="87" t="str">
        <f>IFERROR(ROUND(D95/E95,4),"")</f>
        <v/>
      </c>
      <c r="G95" s="25" t="str">
        <f>IF(E95="","",E95)</f>
        <v/>
      </c>
      <c r="H95" s="94"/>
      <c r="I95" s="25" t="str">
        <f>IFERROR(G95-H95,"")</f>
        <v/>
      </c>
      <c r="J95" s="26" t="str">
        <f>IFERROR(F95*I95,"")</f>
        <v/>
      </c>
      <c r="K95" s="41" t="str">
        <f>IFERROR(J95/D95,"")</f>
        <v/>
      </c>
      <c r="L95" s="94"/>
      <c r="M95" s="25" t="str">
        <f>IF(L95="","",L95)</f>
        <v/>
      </c>
      <c r="N95" s="25" t="str">
        <f>IFERROR(M95-H95,"")</f>
        <v/>
      </c>
      <c r="O95" s="41" t="str">
        <f>IFERROR(N95/H95,"")</f>
        <v/>
      </c>
    </row>
    <row r="96" spans="1:18" hidden="1" x14ac:dyDescent="0.3">
      <c r="A96" s="3"/>
      <c r="B96" s="4" t="s">
        <v>171</v>
      </c>
      <c r="C96" s="92"/>
      <c r="D96" s="93"/>
      <c r="E96" s="94"/>
      <c r="F96" s="87" t="str">
        <f t="shared" ref="F96:F114" si="17">IFERROR(ROUND(D96/E96,4),"")</f>
        <v/>
      </c>
      <c r="G96" s="25" t="str">
        <f t="shared" ref="G96:G114" si="18">IF(E96="","",E96)</f>
        <v/>
      </c>
      <c r="H96" s="94"/>
      <c r="I96" s="25" t="str">
        <f t="shared" ref="I96:I114" si="19">IFERROR(G96-H96,"")</f>
        <v/>
      </c>
      <c r="J96" s="26" t="str">
        <f t="shared" ref="J96:J114" si="20">IFERROR(F96*I96,"")</f>
        <v/>
      </c>
      <c r="K96" s="41" t="str">
        <f t="shared" ref="K96:K114" si="21">IFERROR(J96/D96,"")</f>
        <v/>
      </c>
      <c r="L96" s="94"/>
      <c r="M96" s="25" t="str">
        <f t="shared" ref="M96:M114" si="22">IF(L96="","",L96)</f>
        <v/>
      </c>
      <c r="N96" s="25" t="str">
        <f t="shared" ref="N96:N114" si="23">IFERROR(M96-H96,"")</f>
        <v/>
      </c>
      <c r="O96" s="41" t="str">
        <f t="shared" ref="O96:O114" si="24">IFERROR(N96/H96,"")</f>
        <v/>
      </c>
    </row>
    <row r="97" spans="1:15" hidden="1" x14ac:dyDescent="0.3">
      <c r="A97" s="3"/>
      <c r="B97" s="4" t="s">
        <v>188</v>
      </c>
      <c r="C97" s="92"/>
      <c r="D97" s="93"/>
      <c r="E97" s="94"/>
      <c r="F97" s="87" t="str">
        <f t="shared" si="17"/>
        <v/>
      </c>
      <c r="G97" s="25" t="str">
        <f t="shared" si="18"/>
        <v/>
      </c>
      <c r="H97" s="94"/>
      <c r="I97" s="25" t="str">
        <f t="shared" si="19"/>
        <v/>
      </c>
      <c r="J97" s="26" t="str">
        <f t="shared" si="20"/>
        <v/>
      </c>
      <c r="K97" s="41" t="str">
        <f t="shared" si="21"/>
        <v/>
      </c>
      <c r="L97" s="94"/>
      <c r="M97" s="25" t="str">
        <f t="shared" si="22"/>
        <v/>
      </c>
      <c r="N97" s="25" t="str">
        <f t="shared" si="23"/>
        <v/>
      </c>
      <c r="O97" s="41" t="str">
        <f t="shared" si="24"/>
        <v/>
      </c>
    </row>
    <row r="98" spans="1:15" hidden="1" x14ac:dyDescent="0.3">
      <c r="A98" s="3"/>
      <c r="B98" s="4" t="s">
        <v>11</v>
      </c>
      <c r="C98" s="92"/>
      <c r="D98" s="93"/>
      <c r="E98" s="94"/>
      <c r="F98" s="87" t="str">
        <f t="shared" si="17"/>
        <v/>
      </c>
      <c r="G98" s="25" t="str">
        <f t="shared" si="18"/>
        <v/>
      </c>
      <c r="H98" s="94"/>
      <c r="I98" s="25" t="str">
        <f t="shared" si="19"/>
        <v/>
      </c>
      <c r="J98" s="26" t="str">
        <f t="shared" si="20"/>
        <v/>
      </c>
      <c r="K98" s="41" t="str">
        <f t="shared" si="21"/>
        <v/>
      </c>
      <c r="L98" s="94"/>
      <c r="M98" s="25" t="str">
        <f t="shared" si="22"/>
        <v/>
      </c>
      <c r="N98" s="25" t="str">
        <f t="shared" si="23"/>
        <v/>
      </c>
      <c r="O98" s="41" t="str">
        <f t="shared" si="24"/>
        <v/>
      </c>
    </row>
    <row r="99" spans="1:15" hidden="1" x14ac:dyDescent="0.3">
      <c r="A99" s="3"/>
      <c r="B99" s="4" t="s">
        <v>12</v>
      </c>
      <c r="C99" s="92"/>
      <c r="D99" s="93"/>
      <c r="E99" s="94"/>
      <c r="F99" s="87" t="str">
        <f t="shared" si="17"/>
        <v/>
      </c>
      <c r="G99" s="25" t="str">
        <f t="shared" si="18"/>
        <v/>
      </c>
      <c r="H99" s="94"/>
      <c r="I99" s="25" t="str">
        <f t="shared" si="19"/>
        <v/>
      </c>
      <c r="J99" s="26" t="str">
        <f t="shared" si="20"/>
        <v/>
      </c>
      <c r="K99" s="41" t="str">
        <f t="shared" si="21"/>
        <v/>
      </c>
      <c r="L99" s="94"/>
      <c r="M99" s="25" t="str">
        <f t="shared" si="22"/>
        <v/>
      </c>
      <c r="N99" s="25" t="str">
        <f t="shared" si="23"/>
        <v/>
      </c>
      <c r="O99" s="41" t="str">
        <f t="shared" si="24"/>
        <v/>
      </c>
    </row>
    <row r="100" spans="1:15" hidden="1" x14ac:dyDescent="0.3">
      <c r="A100" s="3"/>
      <c r="B100" s="4" t="s">
        <v>13</v>
      </c>
      <c r="C100" s="92"/>
      <c r="D100" s="93"/>
      <c r="E100" s="94"/>
      <c r="F100" s="87" t="str">
        <f t="shared" si="17"/>
        <v/>
      </c>
      <c r="G100" s="25" t="str">
        <f t="shared" si="18"/>
        <v/>
      </c>
      <c r="H100" s="94"/>
      <c r="I100" s="25" t="str">
        <f t="shared" si="19"/>
        <v/>
      </c>
      <c r="J100" s="26" t="str">
        <f t="shared" si="20"/>
        <v/>
      </c>
      <c r="K100" s="41" t="str">
        <f t="shared" si="21"/>
        <v/>
      </c>
      <c r="L100" s="94"/>
      <c r="M100" s="25" t="str">
        <f t="shared" si="22"/>
        <v/>
      </c>
      <c r="N100" s="25" t="str">
        <f t="shared" si="23"/>
        <v/>
      </c>
      <c r="O100" s="41" t="str">
        <f t="shared" si="24"/>
        <v/>
      </c>
    </row>
    <row r="101" spans="1:15" hidden="1" x14ac:dyDescent="0.3">
      <c r="B101" s="4" t="s">
        <v>177</v>
      </c>
      <c r="C101" s="92"/>
      <c r="D101" s="93"/>
      <c r="E101" s="94"/>
      <c r="F101" s="87" t="str">
        <f t="shared" si="17"/>
        <v/>
      </c>
      <c r="G101" s="25" t="str">
        <f t="shared" si="18"/>
        <v/>
      </c>
      <c r="H101" s="94"/>
      <c r="I101" s="25" t="str">
        <f t="shared" si="19"/>
        <v/>
      </c>
      <c r="J101" s="26" t="str">
        <f t="shared" si="20"/>
        <v/>
      </c>
      <c r="K101" s="41" t="str">
        <f t="shared" si="21"/>
        <v/>
      </c>
      <c r="L101" s="94"/>
      <c r="M101" s="25" t="str">
        <f t="shared" si="22"/>
        <v/>
      </c>
      <c r="N101" s="25" t="str">
        <f t="shared" si="23"/>
        <v/>
      </c>
      <c r="O101" s="41" t="str">
        <f t="shared" si="24"/>
        <v/>
      </c>
    </row>
    <row r="102" spans="1:15" hidden="1" x14ac:dyDescent="0.3">
      <c r="B102" s="4"/>
      <c r="C102" s="92"/>
      <c r="D102" s="93"/>
      <c r="E102" s="94"/>
      <c r="F102" s="87" t="str">
        <f t="shared" si="17"/>
        <v/>
      </c>
      <c r="G102" s="25" t="str">
        <f t="shared" si="18"/>
        <v/>
      </c>
      <c r="H102" s="94"/>
      <c r="I102" s="25" t="str">
        <f t="shared" si="19"/>
        <v/>
      </c>
      <c r="J102" s="26" t="str">
        <f t="shared" si="20"/>
        <v/>
      </c>
      <c r="K102" s="41" t="str">
        <f t="shared" si="21"/>
        <v/>
      </c>
      <c r="L102" s="94"/>
      <c r="M102" s="25" t="str">
        <f t="shared" si="22"/>
        <v/>
      </c>
      <c r="N102" s="25" t="str">
        <f t="shared" si="23"/>
        <v/>
      </c>
      <c r="O102" s="41" t="str">
        <f t="shared" si="24"/>
        <v/>
      </c>
    </row>
    <row r="103" spans="1:15" hidden="1" x14ac:dyDescent="0.3">
      <c r="B103" s="4"/>
      <c r="C103" s="92"/>
      <c r="D103" s="93"/>
      <c r="E103" s="94"/>
      <c r="F103" s="87" t="str">
        <f t="shared" si="17"/>
        <v/>
      </c>
      <c r="G103" s="25" t="str">
        <f t="shared" si="18"/>
        <v/>
      </c>
      <c r="H103" s="94"/>
      <c r="I103" s="25" t="str">
        <f t="shared" si="19"/>
        <v/>
      </c>
      <c r="J103" s="26" t="str">
        <f t="shared" si="20"/>
        <v/>
      </c>
      <c r="K103" s="41" t="str">
        <f t="shared" si="21"/>
        <v/>
      </c>
      <c r="L103" s="94"/>
      <c r="M103" s="25" t="str">
        <f t="shared" si="22"/>
        <v/>
      </c>
      <c r="N103" s="25" t="str">
        <f t="shared" si="23"/>
        <v/>
      </c>
      <c r="O103" s="41" t="str">
        <f t="shared" si="24"/>
        <v/>
      </c>
    </row>
    <row r="104" spans="1:15" hidden="1" x14ac:dyDescent="0.3">
      <c r="B104" s="4"/>
      <c r="C104" s="92"/>
      <c r="D104" s="93"/>
      <c r="E104" s="94"/>
      <c r="F104" s="87" t="str">
        <f t="shared" si="17"/>
        <v/>
      </c>
      <c r="G104" s="25" t="str">
        <f t="shared" si="18"/>
        <v/>
      </c>
      <c r="H104" s="94"/>
      <c r="I104" s="25" t="str">
        <f t="shared" si="19"/>
        <v/>
      </c>
      <c r="J104" s="26" t="str">
        <f t="shared" si="20"/>
        <v/>
      </c>
      <c r="K104" s="41" t="str">
        <f t="shared" si="21"/>
        <v/>
      </c>
      <c r="L104" s="94"/>
      <c r="M104" s="25" t="str">
        <f t="shared" si="22"/>
        <v/>
      </c>
      <c r="N104" s="25" t="str">
        <f t="shared" si="23"/>
        <v/>
      </c>
      <c r="O104" s="41" t="str">
        <f t="shared" si="24"/>
        <v/>
      </c>
    </row>
    <row r="105" spans="1:15" hidden="1" x14ac:dyDescent="0.3">
      <c r="B105" s="4"/>
      <c r="C105" s="92"/>
      <c r="D105" s="93"/>
      <c r="E105" s="94"/>
      <c r="F105" s="87" t="str">
        <f t="shared" si="17"/>
        <v/>
      </c>
      <c r="G105" s="25" t="str">
        <f t="shared" si="18"/>
        <v/>
      </c>
      <c r="H105" s="94"/>
      <c r="I105" s="25" t="str">
        <f t="shared" si="19"/>
        <v/>
      </c>
      <c r="J105" s="26" t="str">
        <f t="shared" si="20"/>
        <v/>
      </c>
      <c r="K105" s="41" t="str">
        <f t="shared" si="21"/>
        <v/>
      </c>
      <c r="L105" s="94"/>
      <c r="M105" s="25" t="str">
        <f t="shared" si="22"/>
        <v/>
      </c>
      <c r="N105" s="25" t="str">
        <f t="shared" si="23"/>
        <v/>
      </c>
      <c r="O105" s="41" t="str">
        <f t="shared" si="24"/>
        <v/>
      </c>
    </row>
    <row r="106" spans="1:15" hidden="1" x14ac:dyDescent="0.3">
      <c r="B106" s="4"/>
      <c r="C106" s="92"/>
      <c r="D106" s="93"/>
      <c r="E106" s="94"/>
      <c r="F106" s="87" t="str">
        <f t="shared" si="17"/>
        <v/>
      </c>
      <c r="G106" s="25" t="str">
        <f t="shared" si="18"/>
        <v/>
      </c>
      <c r="H106" s="94"/>
      <c r="I106" s="25" t="str">
        <f t="shared" si="19"/>
        <v/>
      </c>
      <c r="J106" s="26" t="str">
        <f t="shared" si="20"/>
        <v/>
      </c>
      <c r="K106" s="41" t="str">
        <f t="shared" si="21"/>
        <v/>
      </c>
      <c r="L106" s="94"/>
      <c r="M106" s="25" t="str">
        <f t="shared" si="22"/>
        <v/>
      </c>
      <c r="N106" s="25" t="str">
        <f t="shared" si="23"/>
        <v/>
      </c>
      <c r="O106" s="41" t="str">
        <f t="shared" si="24"/>
        <v/>
      </c>
    </row>
    <row r="107" spans="1:15" hidden="1" x14ac:dyDescent="0.3">
      <c r="B107" s="4"/>
      <c r="C107" s="92"/>
      <c r="D107" s="93"/>
      <c r="E107" s="94"/>
      <c r="F107" s="87" t="str">
        <f t="shared" si="17"/>
        <v/>
      </c>
      <c r="G107" s="25" t="str">
        <f t="shared" si="18"/>
        <v/>
      </c>
      <c r="H107" s="94"/>
      <c r="I107" s="25" t="str">
        <f t="shared" si="19"/>
        <v/>
      </c>
      <c r="J107" s="26" t="str">
        <f t="shared" si="20"/>
        <v/>
      </c>
      <c r="K107" s="41" t="str">
        <f t="shared" si="21"/>
        <v/>
      </c>
      <c r="L107" s="94"/>
      <c r="M107" s="25" t="str">
        <f t="shared" si="22"/>
        <v/>
      </c>
      <c r="N107" s="25" t="str">
        <f t="shared" si="23"/>
        <v/>
      </c>
      <c r="O107" s="41" t="str">
        <f t="shared" si="24"/>
        <v/>
      </c>
    </row>
    <row r="108" spans="1:15" hidden="1" x14ac:dyDescent="0.3">
      <c r="B108" s="4"/>
      <c r="C108" s="92"/>
      <c r="D108" s="93"/>
      <c r="E108" s="94"/>
      <c r="F108" s="87" t="str">
        <f t="shared" si="17"/>
        <v/>
      </c>
      <c r="G108" s="25" t="str">
        <f t="shared" si="18"/>
        <v/>
      </c>
      <c r="H108" s="94"/>
      <c r="I108" s="25" t="str">
        <f t="shared" si="19"/>
        <v/>
      </c>
      <c r="J108" s="26" t="str">
        <f t="shared" si="20"/>
        <v/>
      </c>
      <c r="K108" s="41" t="str">
        <f t="shared" si="21"/>
        <v/>
      </c>
      <c r="L108" s="94"/>
      <c r="M108" s="25" t="str">
        <f t="shared" si="22"/>
        <v/>
      </c>
      <c r="N108" s="25" t="str">
        <f t="shared" si="23"/>
        <v/>
      </c>
      <c r="O108" s="41" t="str">
        <f t="shared" si="24"/>
        <v/>
      </c>
    </row>
    <row r="109" spans="1:15" hidden="1" x14ac:dyDescent="0.3">
      <c r="B109" s="4"/>
      <c r="C109" s="92"/>
      <c r="D109" s="93"/>
      <c r="E109" s="94"/>
      <c r="F109" s="87" t="str">
        <f t="shared" si="17"/>
        <v/>
      </c>
      <c r="G109" s="25" t="str">
        <f t="shared" si="18"/>
        <v/>
      </c>
      <c r="H109" s="94"/>
      <c r="I109" s="25" t="str">
        <f t="shared" si="19"/>
        <v/>
      </c>
      <c r="J109" s="26" t="str">
        <f t="shared" si="20"/>
        <v/>
      </c>
      <c r="K109" s="41" t="str">
        <f t="shared" si="21"/>
        <v/>
      </c>
      <c r="L109" s="94"/>
      <c r="M109" s="25" t="str">
        <f t="shared" si="22"/>
        <v/>
      </c>
      <c r="N109" s="25" t="str">
        <f t="shared" si="23"/>
        <v/>
      </c>
      <c r="O109" s="41" t="str">
        <f t="shared" si="24"/>
        <v/>
      </c>
    </row>
    <row r="110" spans="1:15" hidden="1" x14ac:dyDescent="0.3">
      <c r="B110" s="4"/>
      <c r="C110" s="92"/>
      <c r="D110" s="93"/>
      <c r="E110" s="94"/>
      <c r="F110" s="87" t="str">
        <f t="shared" si="17"/>
        <v/>
      </c>
      <c r="G110" s="25" t="str">
        <f t="shared" si="18"/>
        <v/>
      </c>
      <c r="H110" s="94"/>
      <c r="I110" s="25" t="str">
        <f t="shared" si="19"/>
        <v/>
      </c>
      <c r="J110" s="26" t="str">
        <f t="shared" si="20"/>
        <v/>
      </c>
      <c r="K110" s="41" t="str">
        <f t="shared" si="21"/>
        <v/>
      </c>
      <c r="L110" s="94"/>
      <c r="M110" s="25" t="str">
        <f t="shared" si="22"/>
        <v/>
      </c>
      <c r="N110" s="25" t="str">
        <f t="shared" si="23"/>
        <v/>
      </c>
      <c r="O110" s="41" t="str">
        <f t="shared" si="24"/>
        <v/>
      </c>
    </row>
    <row r="111" spans="1:15" hidden="1" x14ac:dyDescent="0.3">
      <c r="B111" s="4"/>
      <c r="C111" s="92"/>
      <c r="D111" s="93"/>
      <c r="E111" s="94"/>
      <c r="F111" s="87" t="str">
        <f t="shared" si="17"/>
        <v/>
      </c>
      <c r="G111" s="25" t="str">
        <f t="shared" si="18"/>
        <v/>
      </c>
      <c r="H111" s="94"/>
      <c r="I111" s="25" t="str">
        <f t="shared" si="19"/>
        <v/>
      </c>
      <c r="J111" s="26" t="str">
        <f t="shared" si="20"/>
        <v/>
      </c>
      <c r="K111" s="41" t="str">
        <f t="shared" si="21"/>
        <v/>
      </c>
      <c r="L111" s="94"/>
      <c r="M111" s="25" t="str">
        <f t="shared" si="22"/>
        <v/>
      </c>
      <c r="N111" s="25" t="str">
        <f t="shared" si="23"/>
        <v/>
      </c>
      <c r="O111" s="41" t="str">
        <f t="shared" si="24"/>
        <v/>
      </c>
    </row>
    <row r="112" spans="1:15" hidden="1" x14ac:dyDescent="0.3">
      <c r="B112" s="4"/>
      <c r="C112" s="92"/>
      <c r="D112" s="93"/>
      <c r="E112" s="94"/>
      <c r="F112" s="87" t="str">
        <f t="shared" si="17"/>
        <v/>
      </c>
      <c r="G112" s="25" t="str">
        <f t="shared" si="18"/>
        <v/>
      </c>
      <c r="H112" s="94"/>
      <c r="I112" s="25" t="str">
        <f t="shared" si="19"/>
        <v/>
      </c>
      <c r="J112" s="26" t="str">
        <f t="shared" si="20"/>
        <v/>
      </c>
      <c r="K112" s="41" t="str">
        <f t="shared" si="21"/>
        <v/>
      </c>
      <c r="L112" s="94"/>
      <c r="M112" s="25" t="str">
        <f t="shared" si="22"/>
        <v/>
      </c>
      <c r="N112" s="25" t="str">
        <f t="shared" si="23"/>
        <v/>
      </c>
      <c r="O112" s="41" t="str">
        <f t="shared" si="24"/>
        <v/>
      </c>
    </row>
    <row r="113" spans="1:15" hidden="1" x14ac:dyDescent="0.3">
      <c r="B113" s="4"/>
      <c r="C113" s="92"/>
      <c r="D113" s="93"/>
      <c r="E113" s="94"/>
      <c r="F113" s="87" t="str">
        <f t="shared" si="17"/>
        <v/>
      </c>
      <c r="G113" s="25" t="str">
        <f t="shared" si="18"/>
        <v/>
      </c>
      <c r="H113" s="94"/>
      <c r="I113" s="25" t="str">
        <f t="shared" si="19"/>
        <v/>
      </c>
      <c r="J113" s="26" t="str">
        <f t="shared" si="20"/>
        <v/>
      </c>
      <c r="K113" s="41" t="str">
        <f t="shared" si="21"/>
        <v/>
      </c>
      <c r="L113" s="94"/>
      <c r="M113" s="25" t="str">
        <f t="shared" si="22"/>
        <v/>
      </c>
      <c r="N113" s="25" t="str">
        <f t="shared" si="23"/>
        <v/>
      </c>
      <c r="O113" s="41" t="str">
        <f t="shared" si="24"/>
        <v/>
      </c>
    </row>
    <row r="114" spans="1:15" hidden="1" x14ac:dyDescent="0.3">
      <c r="B114" s="4"/>
      <c r="C114" s="92"/>
      <c r="D114" s="93"/>
      <c r="E114" s="94"/>
      <c r="F114" s="87" t="str">
        <f t="shared" si="17"/>
        <v/>
      </c>
      <c r="G114" s="25" t="str">
        <f t="shared" si="18"/>
        <v/>
      </c>
      <c r="H114" s="94"/>
      <c r="I114" s="25" t="str">
        <f t="shared" si="19"/>
        <v/>
      </c>
      <c r="J114" s="26" t="str">
        <f t="shared" si="20"/>
        <v/>
      </c>
      <c r="K114" s="41" t="str">
        <f t="shared" si="21"/>
        <v/>
      </c>
      <c r="L114" s="94"/>
      <c r="M114" s="25" t="str">
        <f t="shared" si="22"/>
        <v/>
      </c>
      <c r="N114" s="25" t="str">
        <f t="shared" si="23"/>
        <v/>
      </c>
      <c r="O114" s="41" t="str">
        <f t="shared" si="24"/>
        <v/>
      </c>
    </row>
    <row r="115" spans="1:15" hidden="1" x14ac:dyDescent="0.3">
      <c r="B115" s="22" t="s">
        <v>18</v>
      </c>
      <c r="C115" s="22"/>
      <c r="D115" s="28">
        <f>IFERROR(SUM(D95:D114),"")</f>
        <v>0</v>
      </c>
      <c r="E115" s="44"/>
      <c r="F115" s="88"/>
      <c r="G115" s="22"/>
      <c r="H115" s="38"/>
      <c r="I115" s="22"/>
      <c r="J115" s="29">
        <f>SUM(J95:J114)</f>
        <v>0</v>
      </c>
      <c r="K115" s="43" t="str">
        <f>IFERROR(J115/D115,"")</f>
        <v/>
      </c>
      <c r="L115" s="22"/>
      <c r="M115" s="22"/>
      <c r="N115" s="43"/>
      <c r="O115" s="43"/>
    </row>
    <row r="116" spans="1:15" hidden="1" x14ac:dyDescent="0.3">
      <c r="B116" s="74"/>
      <c r="C116" s="74"/>
      <c r="D116" s="74"/>
      <c r="E116" s="74"/>
      <c r="F116" s="74"/>
      <c r="G116" s="75"/>
      <c r="H116" s="74"/>
      <c r="K116" s="73"/>
      <c r="O116" s="72"/>
    </row>
    <row r="117" spans="1:15" ht="91.5" hidden="1" customHeight="1" x14ac:dyDescent="0.3">
      <c r="B117" s="110" t="s">
        <v>294</v>
      </c>
      <c r="C117" s="110"/>
      <c r="D117" s="110"/>
      <c r="E117" s="110"/>
      <c r="F117" s="110"/>
      <c r="G117" s="110"/>
      <c r="H117" s="110"/>
      <c r="K117" s="73"/>
      <c r="O117" s="72"/>
    </row>
    <row r="118" spans="1:15" x14ac:dyDescent="0.3">
      <c r="B118" s="74"/>
      <c r="C118" s="74"/>
      <c r="D118" s="74"/>
      <c r="E118" s="74"/>
      <c r="F118" s="74"/>
      <c r="G118" s="75"/>
      <c r="H118" s="74"/>
      <c r="K118" s="73"/>
      <c r="O118" s="72"/>
    </row>
    <row r="119" spans="1:15" hidden="1" x14ac:dyDescent="0.3">
      <c r="A119" s="79"/>
      <c r="B119" s="76" t="s">
        <v>58</v>
      </c>
      <c r="C119" s="74"/>
      <c r="D119" s="74"/>
      <c r="E119" s="74"/>
      <c r="F119" s="74"/>
      <c r="G119" s="75"/>
      <c r="H119" s="74"/>
      <c r="K119" s="73"/>
      <c r="O119" s="72"/>
    </row>
    <row r="120" spans="1:15" hidden="1" x14ac:dyDescent="0.3">
      <c r="A120" s="3"/>
      <c r="B120" s="76" t="s">
        <v>22</v>
      </c>
      <c r="C120" s="91"/>
      <c r="D120" s="3"/>
      <c r="E120" s="3"/>
      <c r="F120" s="3"/>
    </row>
    <row r="121" spans="1:15" hidden="1" x14ac:dyDescent="0.3">
      <c r="A121" s="3"/>
      <c r="B121" s="76"/>
      <c r="C121" s="76"/>
      <c r="D121" s="3"/>
      <c r="E121" s="3"/>
      <c r="F121" s="3"/>
    </row>
    <row r="122" spans="1:15" hidden="1" x14ac:dyDescent="0.3">
      <c r="B122" s="7" t="s">
        <v>43</v>
      </c>
      <c r="C122" s="6"/>
      <c r="D122" s="6"/>
      <c r="E122" s="6"/>
      <c r="F122" s="6"/>
      <c r="I122" s="15"/>
      <c r="J122" s="15"/>
      <c r="K122" s="15"/>
      <c r="L122" s="15"/>
      <c r="M122" s="15"/>
      <c r="N122" s="15"/>
      <c r="O122" s="15"/>
    </row>
    <row r="123" spans="1:15" ht="42" hidden="1" x14ac:dyDescent="0.3">
      <c r="A123" s="3"/>
      <c r="B123" s="19" t="s">
        <v>5</v>
      </c>
      <c r="C123" s="19" t="s">
        <v>14</v>
      </c>
      <c r="D123" s="23" t="s">
        <v>21</v>
      </c>
      <c r="E123" s="20" t="s">
        <v>20</v>
      </c>
      <c r="F123" s="21" t="s">
        <v>19</v>
      </c>
      <c r="G123" s="21" t="s">
        <v>293</v>
      </c>
      <c r="H123" s="21" t="s">
        <v>45</v>
      </c>
      <c r="I123" s="21" t="s">
        <v>32</v>
      </c>
      <c r="J123" s="21" t="s">
        <v>278</v>
      </c>
      <c r="K123" s="21" t="s">
        <v>279</v>
      </c>
      <c r="L123" s="21" t="s">
        <v>269</v>
      </c>
      <c r="M123" s="21" t="s">
        <v>295</v>
      </c>
      <c r="N123" s="21" t="s">
        <v>276</v>
      </c>
      <c r="O123" s="21" t="s">
        <v>28</v>
      </c>
    </row>
    <row r="124" spans="1:15" hidden="1" x14ac:dyDescent="0.3">
      <c r="A124" s="3"/>
      <c r="B124" s="4" t="s">
        <v>6</v>
      </c>
      <c r="C124" s="92"/>
      <c r="D124" s="93"/>
      <c r="E124" s="94"/>
      <c r="F124" s="87" t="str">
        <f>IFERROR(ROUND(D124/E124,4),"")</f>
        <v/>
      </c>
      <c r="G124" s="25" t="str">
        <f>IF(E124="","",E124)</f>
        <v/>
      </c>
      <c r="H124" s="94"/>
      <c r="I124" s="25" t="str">
        <f>IFERROR(G124-H124,"")</f>
        <v/>
      </c>
      <c r="J124" s="26" t="str">
        <f>IFERROR(F124*I124,"")</f>
        <v/>
      </c>
      <c r="K124" s="41" t="str">
        <f>IFERROR(J124/D124,"")</f>
        <v/>
      </c>
      <c r="L124" s="94"/>
      <c r="M124" s="25" t="str">
        <f>IF(L124="","",L124)</f>
        <v/>
      </c>
      <c r="N124" s="25" t="str">
        <f>IFERROR(M124-H124,"")</f>
        <v/>
      </c>
      <c r="O124" s="41" t="str">
        <f>IFERROR(N124/H124,"")</f>
        <v/>
      </c>
    </row>
    <row r="125" spans="1:15" hidden="1" x14ac:dyDescent="0.3">
      <c r="A125" s="3"/>
      <c r="B125" s="4" t="s">
        <v>171</v>
      </c>
      <c r="C125" s="92"/>
      <c r="D125" s="93"/>
      <c r="E125" s="94"/>
      <c r="F125" s="87" t="str">
        <f t="shared" ref="F125:F143" si="25">IFERROR(ROUND(D125/E125,4),"")</f>
        <v/>
      </c>
      <c r="G125" s="25" t="str">
        <f t="shared" ref="G125:G143" si="26">IF(E125="","",E125)</f>
        <v/>
      </c>
      <c r="H125" s="94"/>
      <c r="I125" s="25" t="str">
        <f t="shared" ref="I125:I143" si="27">IFERROR(G125-H125,"")</f>
        <v/>
      </c>
      <c r="J125" s="26" t="str">
        <f t="shared" ref="J125:J143" si="28">IFERROR(F125*I125,"")</f>
        <v/>
      </c>
      <c r="K125" s="41" t="str">
        <f t="shared" ref="K125:K143" si="29">IFERROR(J125/D125,"")</f>
        <v/>
      </c>
      <c r="L125" s="94"/>
      <c r="M125" s="25" t="str">
        <f t="shared" ref="M125:M143" si="30">IF(L125="","",L125)</f>
        <v/>
      </c>
      <c r="N125" s="25" t="str">
        <f t="shared" ref="N125:N143" si="31">IFERROR(M125-H125,"")</f>
        <v/>
      </c>
      <c r="O125" s="41" t="str">
        <f t="shared" ref="O125:O143" si="32">IFERROR(N125/H125,"")</f>
        <v/>
      </c>
    </row>
    <row r="126" spans="1:15" hidden="1" x14ac:dyDescent="0.3">
      <c r="A126" s="3"/>
      <c r="B126" s="4" t="s">
        <v>188</v>
      </c>
      <c r="C126" s="92"/>
      <c r="D126" s="93"/>
      <c r="E126" s="94"/>
      <c r="F126" s="87" t="str">
        <f t="shared" si="25"/>
        <v/>
      </c>
      <c r="G126" s="25" t="str">
        <f t="shared" si="26"/>
        <v/>
      </c>
      <c r="H126" s="94"/>
      <c r="I126" s="25" t="str">
        <f t="shared" si="27"/>
        <v/>
      </c>
      <c r="J126" s="26" t="str">
        <f t="shared" si="28"/>
        <v/>
      </c>
      <c r="K126" s="41" t="str">
        <f t="shared" si="29"/>
        <v/>
      </c>
      <c r="L126" s="94"/>
      <c r="M126" s="25" t="str">
        <f t="shared" si="30"/>
        <v/>
      </c>
      <c r="N126" s="25" t="str">
        <f t="shared" si="31"/>
        <v/>
      </c>
      <c r="O126" s="41" t="str">
        <f t="shared" si="32"/>
        <v/>
      </c>
    </row>
    <row r="127" spans="1:15" hidden="1" x14ac:dyDescent="0.3">
      <c r="A127" s="3"/>
      <c r="B127" s="4" t="s">
        <v>11</v>
      </c>
      <c r="C127" s="92"/>
      <c r="D127" s="93"/>
      <c r="E127" s="94"/>
      <c r="F127" s="87" t="str">
        <f t="shared" si="25"/>
        <v/>
      </c>
      <c r="G127" s="25" t="str">
        <f t="shared" si="26"/>
        <v/>
      </c>
      <c r="H127" s="94"/>
      <c r="I127" s="25" t="str">
        <f t="shared" si="27"/>
        <v/>
      </c>
      <c r="J127" s="26" t="str">
        <f t="shared" si="28"/>
        <v/>
      </c>
      <c r="K127" s="41" t="str">
        <f t="shared" si="29"/>
        <v/>
      </c>
      <c r="L127" s="94"/>
      <c r="M127" s="25" t="str">
        <f t="shared" si="30"/>
        <v/>
      </c>
      <c r="N127" s="25" t="str">
        <f t="shared" si="31"/>
        <v/>
      </c>
      <c r="O127" s="41" t="str">
        <f t="shared" si="32"/>
        <v/>
      </c>
    </row>
    <row r="128" spans="1:15" hidden="1" x14ac:dyDescent="0.3">
      <c r="A128" s="3"/>
      <c r="B128" s="4" t="s">
        <v>12</v>
      </c>
      <c r="C128" s="92"/>
      <c r="D128" s="93"/>
      <c r="E128" s="94"/>
      <c r="F128" s="87" t="str">
        <f t="shared" si="25"/>
        <v/>
      </c>
      <c r="G128" s="25" t="str">
        <f t="shared" si="26"/>
        <v/>
      </c>
      <c r="H128" s="94"/>
      <c r="I128" s="25" t="str">
        <f t="shared" si="27"/>
        <v/>
      </c>
      <c r="J128" s="26" t="str">
        <f t="shared" si="28"/>
        <v/>
      </c>
      <c r="K128" s="41" t="str">
        <f t="shared" si="29"/>
        <v/>
      </c>
      <c r="L128" s="94"/>
      <c r="M128" s="25" t="str">
        <f t="shared" si="30"/>
        <v/>
      </c>
      <c r="N128" s="25" t="str">
        <f t="shared" si="31"/>
        <v/>
      </c>
      <c r="O128" s="41" t="str">
        <f t="shared" si="32"/>
        <v/>
      </c>
    </row>
    <row r="129" spans="1:15" hidden="1" x14ac:dyDescent="0.3">
      <c r="A129" s="3"/>
      <c r="B129" s="4" t="s">
        <v>13</v>
      </c>
      <c r="C129" s="92"/>
      <c r="D129" s="93"/>
      <c r="E129" s="94"/>
      <c r="F129" s="87" t="str">
        <f t="shared" si="25"/>
        <v/>
      </c>
      <c r="G129" s="25" t="str">
        <f t="shared" si="26"/>
        <v/>
      </c>
      <c r="H129" s="94"/>
      <c r="I129" s="25" t="str">
        <f t="shared" si="27"/>
        <v/>
      </c>
      <c r="J129" s="26" t="str">
        <f t="shared" si="28"/>
        <v/>
      </c>
      <c r="K129" s="41" t="str">
        <f t="shared" si="29"/>
        <v/>
      </c>
      <c r="L129" s="94"/>
      <c r="M129" s="25" t="str">
        <f t="shared" si="30"/>
        <v/>
      </c>
      <c r="N129" s="25" t="str">
        <f t="shared" si="31"/>
        <v/>
      </c>
      <c r="O129" s="41" t="str">
        <f t="shared" si="32"/>
        <v/>
      </c>
    </row>
    <row r="130" spans="1:15" hidden="1" x14ac:dyDescent="0.3">
      <c r="B130" s="4" t="s">
        <v>177</v>
      </c>
      <c r="C130" s="92"/>
      <c r="D130" s="93"/>
      <c r="E130" s="94"/>
      <c r="F130" s="87" t="str">
        <f t="shared" si="25"/>
        <v/>
      </c>
      <c r="G130" s="25" t="str">
        <f t="shared" si="26"/>
        <v/>
      </c>
      <c r="H130" s="94"/>
      <c r="I130" s="25" t="str">
        <f t="shared" si="27"/>
        <v/>
      </c>
      <c r="J130" s="26" t="str">
        <f t="shared" si="28"/>
        <v/>
      </c>
      <c r="K130" s="41" t="str">
        <f t="shared" si="29"/>
        <v/>
      </c>
      <c r="L130" s="94"/>
      <c r="M130" s="25" t="str">
        <f t="shared" si="30"/>
        <v/>
      </c>
      <c r="N130" s="25" t="str">
        <f t="shared" si="31"/>
        <v/>
      </c>
      <c r="O130" s="41" t="str">
        <f t="shared" si="32"/>
        <v/>
      </c>
    </row>
    <row r="131" spans="1:15" hidden="1" x14ac:dyDescent="0.3">
      <c r="B131" s="4"/>
      <c r="C131" s="92"/>
      <c r="D131" s="93"/>
      <c r="E131" s="94"/>
      <c r="F131" s="87" t="str">
        <f t="shared" si="25"/>
        <v/>
      </c>
      <c r="G131" s="25" t="str">
        <f t="shared" si="26"/>
        <v/>
      </c>
      <c r="H131" s="94"/>
      <c r="I131" s="25" t="str">
        <f t="shared" si="27"/>
        <v/>
      </c>
      <c r="J131" s="26" t="str">
        <f t="shared" si="28"/>
        <v/>
      </c>
      <c r="K131" s="41" t="str">
        <f t="shared" si="29"/>
        <v/>
      </c>
      <c r="L131" s="94"/>
      <c r="M131" s="25" t="str">
        <f t="shared" si="30"/>
        <v/>
      </c>
      <c r="N131" s="25" t="str">
        <f t="shared" si="31"/>
        <v/>
      </c>
      <c r="O131" s="41" t="str">
        <f t="shared" si="32"/>
        <v/>
      </c>
    </row>
    <row r="132" spans="1:15" hidden="1" x14ac:dyDescent="0.3">
      <c r="B132" s="4"/>
      <c r="C132" s="92"/>
      <c r="D132" s="93"/>
      <c r="E132" s="94"/>
      <c r="F132" s="87" t="str">
        <f t="shared" si="25"/>
        <v/>
      </c>
      <c r="G132" s="25" t="str">
        <f t="shared" si="26"/>
        <v/>
      </c>
      <c r="H132" s="94"/>
      <c r="I132" s="25" t="str">
        <f t="shared" si="27"/>
        <v/>
      </c>
      <c r="J132" s="26" t="str">
        <f t="shared" si="28"/>
        <v/>
      </c>
      <c r="K132" s="41" t="str">
        <f t="shared" si="29"/>
        <v/>
      </c>
      <c r="L132" s="94"/>
      <c r="M132" s="25" t="str">
        <f t="shared" si="30"/>
        <v/>
      </c>
      <c r="N132" s="25" t="str">
        <f t="shared" si="31"/>
        <v/>
      </c>
      <c r="O132" s="41" t="str">
        <f t="shared" si="32"/>
        <v/>
      </c>
    </row>
    <row r="133" spans="1:15" hidden="1" x14ac:dyDescent="0.3">
      <c r="B133" s="4"/>
      <c r="C133" s="92"/>
      <c r="D133" s="93"/>
      <c r="E133" s="94"/>
      <c r="F133" s="87" t="str">
        <f t="shared" si="25"/>
        <v/>
      </c>
      <c r="G133" s="25" t="str">
        <f t="shared" si="26"/>
        <v/>
      </c>
      <c r="H133" s="94"/>
      <c r="I133" s="25" t="str">
        <f t="shared" si="27"/>
        <v/>
      </c>
      <c r="J133" s="26" t="str">
        <f t="shared" si="28"/>
        <v/>
      </c>
      <c r="K133" s="41" t="str">
        <f t="shared" si="29"/>
        <v/>
      </c>
      <c r="L133" s="94"/>
      <c r="M133" s="25" t="str">
        <f t="shared" si="30"/>
        <v/>
      </c>
      <c r="N133" s="25" t="str">
        <f t="shared" si="31"/>
        <v/>
      </c>
      <c r="O133" s="41" t="str">
        <f t="shared" si="32"/>
        <v/>
      </c>
    </row>
    <row r="134" spans="1:15" hidden="1" x14ac:dyDescent="0.3">
      <c r="B134" s="4"/>
      <c r="C134" s="92"/>
      <c r="D134" s="93"/>
      <c r="E134" s="94"/>
      <c r="F134" s="87" t="str">
        <f t="shared" si="25"/>
        <v/>
      </c>
      <c r="G134" s="25" t="str">
        <f t="shared" si="26"/>
        <v/>
      </c>
      <c r="H134" s="94"/>
      <c r="I134" s="25" t="str">
        <f t="shared" si="27"/>
        <v/>
      </c>
      <c r="J134" s="26" t="str">
        <f t="shared" si="28"/>
        <v/>
      </c>
      <c r="K134" s="41" t="str">
        <f t="shared" si="29"/>
        <v/>
      </c>
      <c r="L134" s="94"/>
      <c r="M134" s="25" t="str">
        <f t="shared" si="30"/>
        <v/>
      </c>
      <c r="N134" s="25" t="str">
        <f t="shared" si="31"/>
        <v/>
      </c>
      <c r="O134" s="41" t="str">
        <f t="shared" si="32"/>
        <v/>
      </c>
    </row>
    <row r="135" spans="1:15" hidden="1" x14ac:dyDescent="0.3">
      <c r="B135" s="4"/>
      <c r="C135" s="92"/>
      <c r="D135" s="93"/>
      <c r="E135" s="94"/>
      <c r="F135" s="87" t="str">
        <f t="shared" si="25"/>
        <v/>
      </c>
      <c r="G135" s="25" t="str">
        <f t="shared" si="26"/>
        <v/>
      </c>
      <c r="H135" s="94"/>
      <c r="I135" s="25" t="str">
        <f t="shared" si="27"/>
        <v/>
      </c>
      <c r="J135" s="26" t="str">
        <f t="shared" si="28"/>
        <v/>
      </c>
      <c r="K135" s="41" t="str">
        <f t="shared" si="29"/>
        <v/>
      </c>
      <c r="L135" s="94"/>
      <c r="M135" s="25" t="str">
        <f t="shared" si="30"/>
        <v/>
      </c>
      <c r="N135" s="25" t="str">
        <f t="shared" si="31"/>
        <v/>
      </c>
      <c r="O135" s="41" t="str">
        <f t="shared" si="32"/>
        <v/>
      </c>
    </row>
    <row r="136" spans="1:15" hidden="1" x14ac:dyDescent="0.3">
      <c r="B136" s="4"/>
      <c r="C136" s="92"/>
      <c r="D136" s="93"/>
      <c r="E136" s="94"/>
      <c r="F136" s="87" t="str">
        <f t="shared" si="25"/>
        <v/>
      </c>
      <c r="G136" s="25" t="str">
        <f t="shared" si="26"/>
        <v/>
      </c>
      <c r="H136" s="94"/>
      <c r="I136" s="25" t="str">
        <f t="shared" si="27"/>
        <v/>
      </c>
      <c r="J136" s="26" t="str">
        <f t="shared" si="28"/>
        <v/>
      </c>
      <c r="K136" s="41" t="str">
        <f t="shared" si="29"/>
        <v/>
      </c>
      <c r="L136" s="94"/>
      <c r="M136" s="25" t="str">
        <f t="shared" si="30"/>
        <v/>
      </c>
      <c r="N136" s="25" t="str">
        <f t="shared" si="31"/>
        <v/>
      </c>
      <c r="O136" s="41" t="str">
        <f t="shared" si="32"/>
        <v/>
      </c>
    </row>
    <row r="137" spans="1:15" hidden="1" x14ac:dyDescent="0.3">
      <c r="B137" s="4"/>
      <c r="C137" s="92"/>
      <c r="D137" s="93"/>
      <c r="E137" s="94"/>
      <c r="F137" s="87" t="str">
        <f t="shared" si="25"/>
        <v/>
      </c>
      <c r="G137" s="25" t="str">
        <f t="shared" si="26"/>
        <v/>
      </c>
      <c r="H137" s="94"/>
      <c r="I137" s="25" t="str">
        <f t="shared" si="27"/>
        <v/>
      </c>
      <c r="J137" s="26" t="str">
        <f t="shared" si="28"/>
        <v/>
      </c>
      <c r="K137" s="41" t="str">
        <f t="shared" si="29"/>
        <v/>
      </c>
      <c r="L137" s="94"/>
      <c r="M137" s="25" t="str">
        <f t="shared" si="30"/>
        <v/>
      </c>
      <c r="N137" s="25" t="str">
        <f t="shared" si="31"/>
        <v/>
      </c>
      <c r="O137" s="41" t="str">
        <f t="shared" si="32"/>
        <v/>
      </c>
    </row>
    <row r="138" spans="1:15" hidden="1" x14ac:dyDescent="0.3">
      <c r="B138" s="4"/>
      <c r="C138" s="92"/>
      <c r="D138" s="93"/>
      <c r="E138" s="94"/>
      <c r="F138" s="87" t="str">
        <f t="shared" si="25"/>
        <v/>
      </c>
      <c r="G138" s="25" t="str">
        <f t="shared" si="26"/>
        <v/>
      </c>
      <c r="H138" s="94"/>
      <c r="I138" s="25" t="str">
        <f t="shared" si="27"/>
        <v/>
      </c>
      <c r="J138" s="26" t="str">
        <f t="shared" si="28"/>
        <v/>
      </c>
      <c r="K138" s="41" t="str">
        <f t="shared" si="29"/>
        <v/>
      </c>
      <c r="L138" s="94"/>
      <c r="M138" s="25" t="str">
        <f t="shared" si="30"/>
        <v/>
      </c>
      <c r="N138" s="25" t="str">
        <f t="shared" si="31"/>
        <v/>
      </c>
      <c r="O138" s="41" t="str">
        <f t="shared" si="32"/>
        <v/>
      </c>
    </row>
    <row r="139" spans="1:15" hidden="1" x14ac:dyDescent="0.3">
      <c r="B139" s="4"/>
      <c r="C139" s="92"/>
      <c r="D139" s="93"/>
      <c r="E139" s="94"/>
      <c r="F139" s="87" t="str">
        <f t="shared" si="25"/>
        <v/>
      </c>
      <c r="G139" s="25" t="str">
        <f t="shared" si="26"/>
        <v/>
      </c>
      <c r="H139" s="94"/>
      <c r="I139" s="25" t="str">
        <f t="shared" si="27"/>
        <v/>
      </c>
      <c r="J139" s="26" t="str">
        <f t="shared" si="28"/>
        <v/>
      </c>
      <c r="K139" s="41" t="str">
        <f t="shared" si="29"/>
        <v/>
      </c>
      <c r="L139" s="94"/>
      <c r="M139" s="25" t="str">
        <f t="shared" si="30"/>
        <v/>
      </c>
      <c r="N139" s="25" t="str">
        <f t="shared" si="31"/>
        <v/>
      </c>
      <c r="O139" s="41" t="str">
        <f t="shared" si="32"/>
        <v/>
      </c>
    </row>
    <row r="140" spans="1:15" hidden="1" x14ac:dyDescent="0.3">
      <c r="B140" s="4"/>
      <c r="C140" s="92"/>
      <c r="D140" s="93"/>
      <c r="E140" s="94"/>
      <c r="F140" s="87" t="str">
        <f t="shared" si="25"/>
        <v/>
      </c>
      <c r="G140" s="25" t="str">
        <f t="shared" si="26"/>
        <v/>
      </c>
      <c r="H140" s="94"/>
      <c r="I140" s="25" t="str">
        <f t="shared" si="27"/>
        <v/>
      </c>
      <c r="J140" s="26" t="str">
        <f t="shared" si="28"/>
        <v/>
      </c>
      <c r="K140" s="41" t="str">
        <f t="shared" si="29"/>
        <v/>
      </c>
      <c r="L140" s="94"/>
      <c r="M140" s="25" t="str">
        <f t="shared" si="30"/>
        <v/>
      </c>
      <c r="N140" s="25" t="str">
        <f t="shared" si="31"/>
        <v/>
      </c>
      <c r="O140" s="41" t="str">
        <f t="shared" si="32"/>
        <v/>
      </c>
    </row>
    <row r="141" spans="1:15" hidden="1" x14ac:dyDescent="0.3">
      <c r="B141" s="4"/>
      <c r="C141" s="92"/>
      <c r="D141" s="93"/>
      <c r="E141" s="94"/>
      <c r="F141" s="87" t="str">
        <f t="shared" si="25"/>
        <v/>
      </c>
      <c r="G141" s="25" t="str">
        <f t="shared" si="26"/>
        <v/>
      </c>
      <c r="H141" s="94"/>
      <c r="I141" s="25" t="str">
        <f t="shared" si="27"/>
        <v/>
      </c>
      <c r="J141" s="26" t="str">
        <f t="shared" si="28"/>
        <v/>
      </c>
      <c r="K141" s="41" t="str">
        <f t="shared" si="29"/>
        <v/>
      </c>
      <c r="L141" s="94"/>
      <c r="M141" s="25" t="str">
        <f t="shared" si="30"/>
        <v/>
      </c>
      <c r="N141" s="25" t="str">
        <f t="shared" si="31"/>
        <v/>
      </c>
      <c r="O141" s="41" t="str">
        <f t="shared" si="32"/>
        <v/>
      </c>
    </row>
    <row r="142" spans="1:15" hidden="1" x14ac:dyDescent="0.3">
      <c r="B142" s="4"/>
      <c r="C142" s="92"/>
      <c r="D142" s="93"/>
      <c r="E142" s="94"/>
      <c r="F142" s="87" t="str">
        <f t="shared" si="25"/>
        <v/>
      </c>
      <c r="G142" s="25" t="str">
        <f t="shared" si="26"/>
        <v/>
      </c>
      <c r="H142" s="94"/>
      <c r="I142" s="25" t="str">
        <f t="shared" si="27"/>
        <v/>
      </c>
      <c r="J142" s="26" t="str">
        <f t="shared" si="28"/>
        <v/>
      </c>
      <c r="K142" s="41" t="str">
        <f t="shared" si="29"/>
        <v/>
      </c>
      <c r="L142" s="94"/>
      <c r="M142" s="25" t="str">
        <f t="shared" si="30"/>
        <v/>
      </c>
      <c r="N142" s="25" t="str">
        <f t="shared" si="31"/>
        <v/>
      </c>
      <c r="O142" s="41" t="str">
        <f t="shared" si="32"/>
        <v/>
      </c>
    </row>
    <row r="143" spans="1:15" hidden="1" x14ac:dyDescent="0.3">
      <c r="B143" s="4"/>
      <c r="C143" s="92"/>
      <c r="D143" s="93"/>
      <c r="E143" s="94"/>
      <c r="F143" s="87" t="str">
        <f t="shared" si="25"/>
        <v/>
      </c>
      <c r="G143" s="25" t="str">
        <f t="shared" si="26"/>
        <v/>
      </c>
      <c r="H143" s="94"/>
      <c r="I143" s="25" t="str">
        <f t="shared" si="27"/>
        <v/>
      </c>
      <c r="J143" s="26" t="str">
        <f t="shared" si="28"/>
        <v/>
      </c>
      <c r="K143" s="41" t="str">
        <f t="shared" si="29"/>
        <v/>
      </c>
      <c r="L143" s="94"/>
      <c r="M143" s="25" t="str">
        <f t="shared" si="30"/>
        <v/>
      </c>
      <c r="N143" s="25" t="str">
        <f t="shared" si="31"/>
        <v/>
      </c>
      <c r="O143" s="41" t="str">
        <f t="shared" si="32"/>
        <v/>
      </c>
    </row>
    <row r="144" spans="1:15" hidden="1" x14ac:dyDescent="0.3">
      <c r="B144" s="22" t="s">
        <v>18</v>
      </c>
      <c r="C144" s="22"/>
      <c r="D144" s="28">
        <f>IFERROR(SUM(D124:D143),"")</f>
        <v>0</v>
      </c>
      <c r="E144" s="44"/>
      <c r="F144" s="88"/>
      <c r="G144" s="22"/>
      <c r="H144" s="38"/>
      <c r="I144" s="22"/>
      <c r="J144" s="29">
        <f>SUM(J124:J143)</f>
        <v>0</v>
      </c>
      <c r="K144" s="43" t="str">
        <f>IFERROR(J144/D144,"")</f>
        <v/>
      </c>
      <c r="L144" s="22"/>
      <c r="M144" s="22"/>
      <c r="N144" s="43"/>
      <c r="O144" s="43"/>
    </row>
    <row r="145" spans="1:15" hidden="1" x14ac:dyDescent="0.3">
      <c r="B145" s="74"/>
      <c r="C145" s="74"/>
      <c r="D145" s="74"/>
      <c r="E145" s="74"/>
      <c r="F145" s="74"/>
      <c r="G145" s="75"/>
      <c r="H145" s="74"/>
      <c r="K145" s="73"/>
      <c r="O145" s="72"/>
    </row>
    <row r="146" spans="1:15" ht="92.25" hidden="1" customHeight="1" x14ac:dyDescent="0.3">
      <c r="B146" s="110" t="s">
        <v>294</v>
      </c>
      <c r="C146" s="110"/>
      <c r="D146" s="110"/>
      <c r="E146" s="110"/>
      <c r="F146" s="110"/>
      <c r="G146" s="110"/>
      <c r="H146" s="110"/>
      <c r="K146" s="73"/>
      <c r="O146" s="72"/>
    </row>
    <row r="147" spans="1:15" x14ac:dyDescent="0.3">
      <c r="B147" s="74"/>
      <c r="C147" s="74"/>
      <c r="D147" s="74"/>
      <c r="E147" s="74"/>
      <c r="F147" s="74"/>
      <c r="G147" s="75"/>
      <c r="H147" s="74"/>
      <c r="K147" s="73"/>
      <c r="O147" s="72"/>
    </row>
    <row r="148" spans="1:15" hidden="1" x14ac:dyDescent="0.3">
      <c r="A148" s="79"/>
      <c r="B148" s="95" t="s">
        <v>270</v>
      </c>
      <c r="C148" s="74"/>
      <c r="D148" s="74"/>
      <c r="E148" s="74"/>
      <c r="F148" s="74"/>
      <c r="G148" s="75"/>
      <c r="H148" s="74"/>
      <c r="K148" s="73"/>
      <c r="O148" s="72"/>
    </row>
    <row r="149" spans="1:15" hidden="1" x14ac:dyDescent="0.3">
      <c r="A149" s="3"/>
      <c r="B149" s="76" t="s">
        <v>22</v>
      </c>
      <c r="C149" s="91"/>
      <c r="D149" s="3"/>
      <c r="E149" s="3"/>
      <c r="F149" s="3"/>
    </row>
    <row r="150" spans="1:15" hidden="1" x14ac:dyDescent="0.3">
      <c r="A150" s="3"/>
      <c r="B150" s="76"/>
      <c r="C150" s="76"/>
      <c r="D150" s="3"/>
      <c r="E150" s="3"/>
      <c r="F150" s="3"/>
    </row>
    <row r="151" spans="1:15" hidden="1" x14ac:dyDescent="0.3">
      <c r="B151" s="7" t="s">
        <v>43</v>
      </c>
      <c r="C151" s="6"/>
      <c r="D151" s="6"/>
      <c r="E151" s="6"/>
      <c r="F151" s="6"/>
      <c r="I151" s="15"/>
      <c r="J151" s="15"/>
      <c r="K151" s="15"/>
      <c r="L151" s="15"/>
      <c r="M151" s="15"/>
      <c r="N151" s="15"/>
      <c r="O151" s="15"/>
    </row>
    <row r="152" spans="1:15" ht="42" hidden="1" x14ac:dyDescent="0.3">
      <c r="A152" s="3"/>
      <c r="B152" s="19" t="s">
        <v>5</v>
      </c>
      <c r="C152" s="19" t="s">
        <v>14</v>
      </c>
      <c r="D152" s="23" t="s">
        <v>21</v>
      </c>
      <c r="E152" s="20" t="s">
        <v>20</v>
      </c>
      <c r="F152" s="21" t="s">
        <v>19</v>
      </c>
      <c r="G152" s="21" t="s">
        <v>293</v>
      </c>
      <c r="H152" s="21" t="s">
        <v>45</v>
      </c>
      <c r="I152" s="21" t="s">
        <v>32</v>
      </c>
      <c r="J152" s="21" t="s">
        <v>278</v>
      </c>
      <c r="K152" s="21" t="s">
        <v>279</v>
      </c>
      <c r="L152" s="21" t="s">
        <v>269</v>
      </c>
      <c r="M152" s="21" t="s">
        <v>295</v>
      </c>
      <c r="N152" s="21" t="s">
        <v>276</v>
      </c>
      <c r="O152" s="21" t="s">
        <v>28</v>
      </c>
    </row>
    <row r="153" spans="1:15" hidden="1" x14ac:dyDescent="0.3">
      <c r="A153" s="3"/>
      <c r="B153" s="4" t="s">
        <v>6</v>
      </c>
      <c r="C153" s="92"/>
      <c r="D153" s="93"/>
      <c r="E153" s="94"/>
      <c r="F153" s="87" t="str">
        <f>IFERROR(ROUND(D153/E153,4),"")</f>
        <v/>
      </c>
      <c r="G153" s="25" t="str">
        <f>IF(E153="","",E153)</f>
        <v/>
      </c>
      <c r="H153" s="94"/>
      <c r="I153" s="25" t="str">
        <f>IFERROR(G153-H153,"")</f>
        <v/>
      </c>
      <c r="J153" s="26" t="str">
        <f>IFERROR(F153*I153,"")</f>
        <v/>
      </c>
      <c r="K153" s="41" t="str">
        <f>IFERROR(J153/D153,"")</f>
        <v/>
      </c>
      <c r="L153" s="94"/>
      <c r="M153" s="25" t="str">
        <f>IF(L153="","",L153)</f>
        <v/>
      </c>
      <c r="N153" s="25" t="str">
        <f>IFERROR(M153-H153,"")</f>
        <v/>
      </c>
      <c r="O153" s="41" t="str">
        <f>IFERROR(N153/H153,"")</f>
        <v/>
      </c>
    </row>
    <row r="154" spans="1:15" hidden="1" x14ac:dyDescent="0.3">
      <c r="A154" s="3"/>
      <c r="B154" s="4" t="s">
        <v>171</v>
      </c>
      <c r="C154" s="92"/>
      <c r="D154" s="93"/>
      <c r="E154" s="94"/>
      <c r="F154" s="87" t="str">
        <f t="shared" ref="F154:F172" si="33">IFERROR(ROUND(D154/E154,4),"")</f>
        <v/>
      </c>
      <c r="G154" s="25" t="str">
        <f t="shared" ref="G154:G172" si="34">IF(E154="","",E154)</f>
        <v/>
      </c>
      <c r="H154" s="94"/>
      <c r="I154" s="25" t="str">
        <f t="shared" ref="I154:I172" si="35">IFERROR(G154-H154,"")</f>
        <v/>
      </c>
      <c r="J154" s="26" t="str">
        <f t="shared" ref="J154:J172" si="36">IFERROR(F154*I154,"")</f>
        <v/>
      </c>
      <c r="K154" s="41" t="str">
        <f t="shared" ref="K154:K172" si="37">IFERROR(J154/D154,"")</f>
        <v/>
      </c>
      <c r="L154" s="94"/>
      <c r="M154" s="25" t="str">
        <f t="shared" ref="M154:M172" si="38">IF(L154="","",L154)</f>
        <v/>
      </c>
      <c r="N154" s="25" t="str">
        <f t="shared" ref="N154:N172" si="39">IFERROR(M154-H154,"")</f>
        <v/>
      </c>
      <c r="O154" s="41" t="str">
        <f t="shared" ref="O154:O172" si="40">IFERROR(N154/H154,"")</f>
        <v/>
      </c>
    </row>
    <row r="155" spans="1:15" hidden="1" x14ac:dyDescent="0.3">
      <c r="A155" s="3"/>
      <c r="B155" s="4" t="s">
        <v>188</v>
      </c>
      <c r="C155" s="92"/>
      <c r="D155" s="93"/>
      <c r="E155" s="94"/>
      <c r="F155" s="87" t="str">
        <f t="shared" si="33"/>
        <v/>
      </c>
      <c r="G155" s="25" t="str">
        <f t="shared" si="34"/>
        <v/>
      </c>
      <c r="H155" s="94"/>
      <c r="I155" s="25" t="str">
        <f t="shared" si="35"/>
        <v/>
      </c>
      <c r="J155" s="26" t="str">
        <f t="shared" si="36"/>
        <v/>
      </c>
      <c r="K155" s="41" t="str">
        <f t="shared" si="37"/>
        <v/>
      </c>
      <c r="L155" s="94"/>
      <c r="M155" s="25" t="str">
        <f t="shared" si="38"/>
        <v/>
      </c>
      <c r="N155" s="25" t="str">
        <f t="shared" si="39"/>
        <v/>
      </c>
      <c r="O155" s="41" t="str">
        <f t="shared" si="40"/>
        <v/>
      </c>
    </row>
    <row r="156" spans="1:15" hidden="1" x14ac:dyDescent="0.3">
      <c r="A156" s="3"/>
      <c r="B156" s="4" t="s">
        <v>11</v>
      </c>
      <c r="C156" s="92"/>
      <c r="D156" s="93"/>
      <c r="E156" s="94"/>
      <c r="F156" s="87" t="str">
        <f t="shared" si="33"/>
        <v/>
      </c>
      <c r="G156" s="25" t="str">
        <f t="shared" si="34"/>
        <v/>
      </c>
      <c r="H156" s="94"/>
      <c r="I156" s="25" t="str">
        <f t="shared" si="35"/>
        <v/>
      </c>
      <c r="J156" s="26" t="str">
        <f t="shared" si="36"/>
        <v/>
      </c>
      <c r="K156" s="41" t="str">
        <f t="shared" si="37"/>
        <v/>
      </c>
      <c r="L156" s="94"/>
      <c r="M156" s="25" t="str">
        <f t="shared" si="38"/>
        <v/>
      </c>
      <c r="N156" s="25" t="str">
        <f t="shared" si="39"/>
        <v/>
      </c>
      <c r="O156" s="41" t="str">
        <f t="shared" si="40"/>
        <v/>
      </c>
    </row>
    <row r="157" spans="1:15" hidden="1" x14ac:dyDescent="0.3">
      <c r="A157" s="3"/>
      <c r="B157" s="4" t="s">
        <v>12</v>
      </c>
      <c r="C157" s="92"/>
      <c r="D157" s="93"/>
      <c r="E157" s="94"/>
      <c r="F157" s="87" t="str">
        <f t="shared" si="33"/>
        <v/>
      </c>
      <c r="G157" s="25" t="str">
        <f t="shared" si="34"/>
        <v/>
      </c>
      <c r="H157" s="94"/>
      <c r="I157" s="25" t="str">
        <f t="shared" si="35"/>
        <v/>
      </c>
      <c r="J157" s="26" t="str">
        <f t="shared" si="36"/>
        <v/>
      </c>
      <c r="K157" s="41" t="str">
        <f t="shared" si="37"/>
        <v/>
      </c>
      <c r="L157" s="94"/>
      <c r="M157" s="25" t="str">
        <f t="shared" si="38"/>
        <v/>
      </c>
      <c r="N157" s="25" t="str">
        <f t="shared" si="39"/>
        <v/>
      </c>
      <c r="O157" s="41" t="str">
        <f t="shared" si="40"/>
        <v/>
      </c>
    </row>
    <row r="158" spans="1:15" hidden="1" x14ac:dyDescent="0.3">
      <c r="A158" s="3"/>
      <c r="B158" s="4" t="s">
        <v>13</v>
      </c>
      <c r="C158" s="92"/>
      <c r="D158" s="93"/>
      <c r="E158" s="94"/>
      <c r="F158" s="87" t="str">
        <f t="shared" si="33"/>
        <v/>
      </c>
      <c r="G158" s="25" t="str">
        <f t="shared" si="34"/>
        <v/>
      </c>
      <c r="H158" s="94"/>
      <c r="I158" s="25" t="str">
        <f t="shared" si="35"/>
        <v/>
      </c>
      <c r="J158" s="26" t="str">
        <f t="shared" si="36"/>
        <v/>
      </c>
      <c r="K158" s="41" t="str">
        <f t="shared" si="37"/>
        <v/>
      </c>
      <c r="L158" s="94"/>
      <c r="M158" s="25" t="str">
        <f t="shared" si="38"/>
        <v/>
      </c>
      <c r="N158" s="25" t="str">
        <f t="shared" si="39"/>
        <v/>
      </c>
      <c r="O158" s="41" t="str">
        <f t="shared" si="40"/>
        <v/>
      </c>
    </row>
    <row r="159" spans="1:15" hidden="1" x14ac:dyDescent="0.3">
      <c r="B159" s="4" t="s">
        <v>177</v>
      </c>
      <c r="C159" s="92"/>
      <c r="D159" s="93"/>
      <c r="E159" s="94"/>
      <c r="F159" s="87" t="str">
        <f t="shared" si="33"/>
        <v/>
      </c>
      <c r="G159" s="25" t="str">
        <f t="shared" si="34"/>
        <v/>
      </c>
      <c r="H159" s="94"/>
      <c r="I159" s="25" t="str">
        <f t="shared" si="35"/>
        <v/>
      </c>
      <c r="J159" s="26" t="str">
        <f t="shared" si="36"/>
        <v/>
      </c>
      <c r="K159" s="41" t="str">
        <f t="shared" si="37"/>
        <v/>
      </c>
      <c r="L159" s="94"/>
      <c r="M159" s="25" t="str">
        <f t="shared" si="38"/>
        <v/>
      </c>
      <c r="N159" s="25" t="str">
        <f t="shared" si="39"/>
        <v/>
      </c>
      <c r="O159" s="41" t="str">
        <f t="shared" si="40"/>
        <v/>
      </c>
    </row>
    <row r="160" spans="1:15" hidden="1" x14ac:dyDescent="0.3">
      <c r="B160" s="4"/>
      <c r="C160" s="92"/>
      <c r="D160" s="93"/>
      <c r="E160" s="94"/>
      <c r="F160" s="87" t="str">
        <f t="shared" si="33"/>
        <v/>
      </c>
      <c r="G160" s="25" t="str">
        <f t="shared" si="34"/>
        <v/>
      </c>
      <c r="H160" s="94"/>
      <c r="I160" s="25" t="str">
        <f t="shared" si="35"/>
        <v/>
      </c>
      <c r="J160" s="26" t="str">
        <f t="shared" si="36"/>
        <v/>
      </c>
      <c r="K160" s="41" t="str">
        <f t="shared" si="37"/>
        <v/>
      </c>
      <c r="L160" s="94"/>
      <c r="M160" s="25" t="str">
        <f t="shared" si="38"/>
        <v/>
      </c>
      <c r="N160" s="25" t="str">
        <f t="shared" si="39"/>
        <v/>
      </c>
      <c r="O160" s="41" t="str">
        <f t="shared" si="40"/>
        <v/>
      </c>
    </row>
    <row r="161" spans="2:15" hidden="1" x14ac:dyDescent="0.3">
      <c r="B161" s="4"/>
      <c r="C161" s="92"/>
      <c r="D161" s="93"/>
      <c r="E161" s="94"/>
      <c r="F161" s="87" t="str">
        <f t="shared" si="33"/>
        <v/>
      </c>
      <c r="G161" s="25" t="str">
        <f t="shared" si="34"/>
        <v/>
      </c>
      <c r="H161" s="94"/>
      <c r="I161" s="25" t="str">
        <f t="shared" si="35"/>
        <v/>
      </c>
      <c r="J161" s="26" t="str">
        <f t="shared" si="36"/>
        <v/>
      </c>
      <c r="K161" s="41" t="str">
        <f t="shared" si="37"/>
        <v/>
      </c>
      <c r="L161" s="94"/>
      <c r="M161" s="25" t="str">
        <f t="shared" si="38"/>
        <v/>
      </c>
      <c r="N161" s="25" t="str">
        <f t="shared" si="39"/>
        <v/>
      </c>
      <c r="O161" s="41" t="str">
        <f t="shared" si="40"/>
        <v/>
      </c>
    </row>
    <row r="162" spans="2:15" hidden="1" x14ac:dyDescent="0.3">
      <c r="B162" s="4"/>
      <c r="C162" s="92"/>
      <c r="D162" s="93"/>
      <c r="E162" s="94"/>
      <c r="F162" s="87" t="str">
        <f t="shared" si="33"/>
        <v/>
      </c>
      <c r="G162" s="25" t="str">
        <f t="shared" si="34"/>
        <v/>
      </c>
      <c r="H162" s="94"/>
      <c r="I162" s="25" t="str">
        <f t="shared" si="35"/>
        <v/>
      </c>
      <c r="J162" s="26" t="str">
        <f t="shared" si="36"/>
        <v/>
      </c>
      <c r="K162" s="41" t="str">
        <f t="shared" si="37"/>
        <v/>
      </c>
      <c r="L162" s="94"/>
      <c r="M162" s="25" t="str">
        <f t="shared" si="38"/>
        <v/>
      </c>
      <c r="N162" s="25" t="str">
        <f t="shared" si="39"/>
        <v/>
      </c>
      <c r="O162" s="41" t="str">
        <f t="shared" si="40"/>
        <v/>
      </c>
    </row>
    <row r="163" spans="2:15" hidden="1" x14ac:dyDescent="0.3">
      <c r="B163" s="4"/>
      <c r="C163" s="92"/>
      <c r="D163" s="93"/>
      <c r="E163" s="94"/>
      <c r="F163" s="87" t="str">
        <f t="shared" si="33"/>
        <v/>
      </c>
      <c r="G163" s="25" t="str">
        <f t="shared" si="34"/>
        <v/>
      </c>
      <c r="H163" s="94"/>
      <c r="I163" s="25" t="str">
        <f t="shared" si="35"/>
        <v/>
      </c>
      <c r="J163" s="26" t="str">
        <f t="shared" si="36"/>
        <v/>
      </c>
      <c r="K163" s="41" t="str">
        <f t="shared" si="37"/>
        <v/>
      </c>
      <c r="L163" s="94"/>
      <c r="M163" s="25" t="str">
        <f t="shared" si="38"/>
        <v/>
      </c>
      <c r="N163" s="25" t="str">
        <f t="shared" si="39"/>
        <v/>
      </c>
      <c r="O163" s="41" t="str">
        <f t="shared" si="40"/>
        <v/>
      </c>
    </row>
    <row r="164" spans="2:15" hidden="1" x14ac:dyDescent="0.3">
      <c r="B164" s="4"/>
      <c r="C164" s="92"/>
      <c r="D164" s="93"/>
      <c r="E164" s="94"/>
      <c r="F164" s="87" t="str">
        <f t="shared" si="33"/>
        <v/>
      </c>
      <c r="G164" s="25" t="str">
        <f t="shared" si="34"/>
        <v/>
      </c>
      <c r="H164" s="94"/>
      <c r="I164" s="25" t="str">
        <f t="shared" si="35"/>
        <v/>
      </c>
      <c r="J164" s="26" t="str">
        <f t="shared" si="36"/>
        <v/>
      </c>
      <c r="K164" s="41" t="str">
        <f t="shared" si="37"/>
        <v/>
      </c>
      <c r="L164" s="94"/>
      <c r="M164" s="25" t="str">
        <f t="shared" si="38"/>
        <v/>
      </c>
      <c r="N164" s="25" t="str">
        <f t="shared" si="39"/>
        <v/>
      </c>
      <c r="O164" s="41" t="str">
        <f t="shared" si="40"/>
        <v/>
      </c>
    </row>
    <row r="165" spans="2:15" hidden="1" x14ac:dyDescent="0.3">
      <c r="B165" s="4"/>
      <c r="C165" s="92"/>
      <c r="D165" s="93"/>
      <c r="E165" s="94"/>
      <c r="F165" s="87" t="str">
        <f t="shared" si="33"/>
        <v/>
      </c>
      <c r="G165" s="25" t="str">
        <f t="shared" si="34"/>
        <v/>
      </c>
      <c r="H165" s="94"/>
      <c r="I165" s="25" t="str">
        <f t="shared" si="35"/>
        <v/>
      </c>
      <c r="J165" s="26" t="str">
        <f t="shared" si="36"/>
        <v/>
      </c>
      <c r="K165" s="41" t="str">
        <f t="shared" si="37"/>
        <v/>
      </c>
      <c r="L165" s="94"/>
      <c r="M165" s="25" t="str">
        <f t="shared" si="38"/>
        <v/>
      </c>
      <c r="N165" s="25" t="str">
        <f t="shared" si="39"/>
        <v/>
      </c>
      <c r="O165" s="41" t="str">
        <f t="shared" si="40"/>
        <v/>
      </c>
    </row>
    <row r="166" spans="2:15" hidden="1" x14ac:dyDescent="0.3">
      <c r="B166" s="4"/>
      <c r="C166" s="92"/>
      <c r="D166" s="93"/>
      <c r="E166" s="94"/>
      <c r="F166" s="87" t="str">
        <f t="shared" si="33"/>
        <v/>
      </c>
      <c r="G166" s="25" t="str">
        <f t="shared" si="34"/>
        <v/>
      </c>
      <c r="H166" s="94"/>
      <c r="I166" s="25" t="str">
        <f t="shared" si="35"/>
        <v/>
      </c>
      <c r="J166" s="26" t="str">
        <f t="shared" si="36"/>
        <v/>
      </c>
      <c r="K166" s="41" t="str">
        <f t="shared" si="37"/>
        <v/>
      </c>
      <c r="L166" s="94"/>
      <c r="M166" s="25" t="str">
        <f t="shared" si="38"/>
        <v/>
      </c>
      <c r="N166" s="25" t="str">
        <f t="shared" si="39"/>
        <v/>
      </c>
      <c r="O166" s="41" t="str">
        <f t="shared" si="40"/>
        <v/>
      </c>
    </row>
    <row r="167" spans="2:15" hidden="1" x14ac:dyDescent="0.3">
      <c r="B167" s="4"/>
      <c r="C167" s="92"/>
      <c r="D167" s="93"/>
      <c r="E167" s="94"/>
      <c r="F167" s="87" t="str">
        <f t="shared" si="33"/>
        <v/>
      </c>
      <c r="G167" s="25" t="str">
        <f t="shared" si="34"/>
        <v/>
      </c>
      <c r="H167" s="94"/>
      <c r="I167" s="25" t="str">
        <f t="shared" si="35"/>
        <v/>
      </c>
      <c r="J167" s="26" t="str">
        <f t="shared" si="36"/>
        <v/>
      </c>
      <c r="K167" s="41" t="str">
        <f t="shared" si="37"/>
        <v/>
      </c>
      <c r="L167" s="94"/>
      <c r="M167" s="25" t="str">
        <f t="shared" si="38"/>
        <v/>
      </c>
      <c r="N167" s="25" t="str">
        <f t="shared" si="39"/>
        <v/>
      </c>
      <c r="O167" s="41" t="str">
        <f t="shared" si="40"/>
        <v/>
      </c>
    </row>
    <row r="168" spans="2:15" hidden="1" x14ac:dyDescent="0.3">
      <c r="B168" s="4"/>
      <c r="C168" s="92"/>
      <c r="D168" s="93"/>
      <c r="E168" s="94"/>
      <c r="F168" s="87" t="str">
        <f t="shared" si="33"/>
        <v/>
      </c>
      <c r="G168" s="25" t="str">
        <f t="shared" si="34"/>
        <v/>
      </c>
      <c r="H168" s="94"/>
      <c r="I168" s="25" t="str">
        <f t="shared" si="35"/>
        <v/>
      </c>
      <c r="J168" s="26" t="str">
        <f t="shared" si="36"/>
        <v/>
      </c>
      <c r="K168" s="41" t="str">
        <f t="shared" si="37"/>
        <v/>
      </c>
      <c r="L168" s="94"/>
      <c r="M168" s="25" t="str">
        <f t="shared" si="38"/>
        <v/>
      </c>
      <c r="N168" s="25" t="str">
        <f t="shared" si="39"/>
        <v/>
      </c>
      <c r="O168" s="41" t="str">
        <f t="shared" si="40"/>
        <v/>
      </c>
    </row>
    <row r="169" spans="2:15" hidden="1" x14ac:dyDescent="0.3">
      <c r="B169" s="4"/>
      <c r="C169" s="92"/>
      <c r="D169" s="93"/>
      <c r="E169" s="94"/>
      <c r="F169" s="87" t="str">
        <f t="shared" si="33"/>
        <v/>
      </c>
      <c r="G169" s="25" t="str">
        <f t="shared" si="34"/>
        <v/>
      </c>
      <c r="H169" s="94"/>
      <c r="I169" s="25" t="str">
        <f t="shared" si="35"/>
        <v/>
      </c>
      <c r="J169" s="26" t="str">
        <f t="shared" si="36"/>
        <v/>
      </c>
      <c r="K169" s="41" t="str">
        <f t="shared" si="37"/>
        <v/>
      </c>
      <c r="L169" s="94"/>
      <c r="M169" s="25" t="str">
        <f t="shared" si="38"/>
        <v/>
      </c>
      <c r="N169" s="25" t="str">
        <f t="shared" si="39"/>
        <v/>
      </c>
      <c r="O169" s="41" t="str">
        <f t="shared" si="40"/>
        <v/>
      </c>
    </row>
    <row r="170" spans="2:15" hidden="1" x14ac:dyDescent="0.3">
      <c r="B170" s="4"/>
      <c r="C170" s="92"/>
      <c r="D170" s="93"/>
      <c r="E170" s="94"/>
      <c r="F170" s="87" t="str">
        <f t="shared" si="33"/>
        <v/>
      </c>
      <c r="G170" s="25" t="str">
        <f t="shared" si="34"/>
        <v/>
      </c>
      <c r="H170" s="94"/>
      <c r="I170" s="25" t="str">
        <f t="shared" si="35"/>
        <v/>
      </c>
      <c r="J170" s="26" t="str">
        <f t="shared" si="36"/>
        <v/>
      </c>
      <c r="K170" s="41" t="str">
        <f t="shared" si="37"/>
        <v/>
      </c>
      <c r="L170" s="94"/>
      <c r="M170" s="25" t="str">
        <f t="shared" si="38"/>
        <v/>
      </c>
      <c r="N170" s="25" t="str">
        <f t="shared" si="39"/>
        <v/>
      </c>
      <c r="O170" s="41" t="str">
        <f t="shared" si="40"/>
        <v/>
      </c>
    </row>
    <row r="171" spans="2:15" hidden="1" x14ac:dyDescent="0.3">
      <c r="B171" s="4"/>
      <c r="C171" s="92"/>
      <c r="D171" s="93"/>
      <c r="E171" s="94"/>
      <c r="F171" s="87" t="str">
        <f t="shared" si="33"/>
        <v/>
      </c>
      <c r="G171" s="25" t="str">
        <f t="shared" si="34"/>
        <v/>
      </c>
      <c r="H171" s="94"/>
      <c r="I171" s="25" t="str">
        <f t="shared" si="35"/>
        <v/>
      </c>
      <c r="J171" s="26" t="str">
        <f t="shared" si="36"/>
        <v/>
      </c>
      <c r="K171" s="41" t="str">
        <f t="shared" si="37"/>
        <v/>
      </c>
      <c r="L171" s="94"/>
      <c r="M171" s="25" t="str">
        <f t="shared" si="38"/>
        <v/>
      </c>
      <c r="N171" s="25" t="str">
        <f t="shared" si="39"/>
        <v/>
      </c>
      <c r="O171" s="41" t="str">
        <f t="shared" si="40"/>
        <v/>
      </c>
    </row>
    <row r="172" spans="2:15" hidden="1" x14ac:dyDescent="0.3">
      <c r="B172" s="4"/>
      <c r="C172" s="92"/>
      <c r="D172" s="93"/>
      <c r="E172" s="94"/>
      <c r="F172" s="87" t="str">
        <f t="shared" si="33"/>
        <v/>
      </c>
      <c r="G172" s="25" t="str">
        <f t="shared" si="34"/>
        <v/>
      </c>
      <c r="H172" s="94"/>
      <c r="I172" s="25" t="str">
        <f t="shared" si="35"/>
        <v/>
      </c>
      <c r="J172" s="26" t="str">
        <f t="shared" si="36"/>
        <v/>
      </c>
      <c r="K172" s="41" t="str">
        <f t="shared" si="37"/>
        <v/>
      </c>
      <c r="L172" s="94"/>
      <c r="M172" s="25" t="str">
        <f t="shared" si="38"/>
        <v/>
      </c>
      <c r="N172" s="25" t="str">
        <f t="shared" si="39"/>
        <v/>
      </c>
      <c r="O172" s="41" t="str">
        <f t="shared" si="40"/>
        <v/>
      </c>
    </row>
    <row r="173" spans="2:15" hidden="1" x14ac:dyDescent="0.3">
      <c r="B173" s="22" t="s">
        <v>18</v>
      </c>
      <c r="C173" s="22"/>
      <c r="D173" s="28">
        <f>IFERROR(SUM(D153:D161),"")</f>
        <v>0</v>
      </c>
      <c r="E173" s="44"/>
      <c r="F173" s="88"/>
      <c r="G173" s="22"/>
      <c r="H173" s="38"/>
      <c r="I173" s="22"/>
      <c r="J173" s="29">
        <f>SUM(J153:J161)</f>
        <v>0</v>
      </c>
      <c r="K173" s="43" t="str">
        <f>IFERROR(J173/D173,"")</f>
        <v/>
      </c>
      <c r="L173" s="22"/>
      <c r="M173" s="22"/>
      <c r="N173" s="43"/>
      <c r="O173" s="43"/>
    </row>
    <row r="174" spans="2:15" hidden="1" x14ac:dyDescent="0.3">
      <c r="B174" s="74"/>
      <c r="C174" s="74"/>
      <c r="D174" s="74"/>
      <c r="E174" s="74"/>
      <c r="F174" s="74"/>
      <c r="G174" s="75"/>
      <c r="H174" s="74"/>
      <c r="K174" s="73"/>
      <c r="O174" s="72"/>
    </row>
    <row r="175" spans="2:15" ht="85.5" hidden="1" customHeight="1" x14ac:dyDescent="0.3">
      <c r="B175" s="110" t="s">
        <v>294</v>
      </c>
      <c r="C175" s="110"/>
      <c r="D175" s="110"/>
      <c r="E175" s="110"/>
      <c r="F175" s="110"/>
      <c r="G175" s="110"/>
      <c r="H175" s="110"/>
      <c r="K175" s="73"/>
      <c r="O175" s="72"/>
    </row>
    <row r="176" spans="2:15" x14ac:dyDescent="0.3">
      <c r="B176" s="74"/>
      <c r="C176" s="74"/>
      <c r="D176" s="74"/>
      <c r="E176" s="74"/>
      <c r="F176" s="74"/>
      <c r="G176" s="75"/>
      <c r="H176" s="74"/>
      <c r="K176" s="73"/>
      <c r="O176" s="72"/>
    </row>
    <row r="177" spans="1:15" hidden="1" x14ac:dyDescent="0.3">
      <c r="A177" s="79"/>
      <c r="B177" s="95" t="s">
        <v>271</v>
      </c>
      <c r="C177" s="74"/>
      <c r="D177" s="74"/>
      <c r="E177" s="74"/>
      <c r="F177" s="74"/>
      <c r="G177" s="75"/>
      <c r="H177" s="74"/>
      <c r="K177" s="73"/>
      <c r="O177" s="72"/>
    </row>
    <row r="178" spans="1:15" hidden="1" x14ac:dyDescent="0.3">
      <c r="A178" s="3"/>
      <c r="B178" s="76" t="s">
        <v>22</v>
      </c>
      <c r="C178" s="91"/>
      <c r="D178" s="3"/>
      <c r="E178" s="3"/>
      <c r="F178" s="3"/>
    </row>
    <row r="179" spans="1:15" hidden="1" x14ac:dyDescent="0.3">
      <c r="A179" s="3"/>
      <c r="B179" s="76"/>
      <c r="C179" s="76"/>
      <c r="D179" s="3"/>
      <c r="E179" s="3"/>
      <c r="F179" s="3"/>
    </row>
    <row r="180" spans="1:15" hidden="1" x14ac:dyDescent="0.3">
      <c r="B180" s="7" t="s">
        <v>43</v>
      </c>
      <c r="C180" s="6"/>
      <c r="D180" s="6"/>
      <c r="E180" s="6"/>
      <c r="F180" s="6"/>
      <c r="I180" s="15"/>
      <c r="J180" s="15"/>
      <c r="K180" s="15"/>
      <c r="L180" s="15"/>
      <c r="M180" s="15"/>
      <c r="N180" s="15"/>
      <c r="O180" s="15"/>
    </row>
    <row r="181" spans="1:15" ht="42" hidden="1" x14ac:dyDescent="0.3">
      <c r="A181" s="3"/>
      <c r="B181" s="19" t="s">
        <v>5</v>
      </c>
      <c r="C181" s="19" t="s">
        <v>14</v>
      </c>
      <c r="D181" s="23" t="s">
        <v>21</v>
      </c>
      <c r="E181" s="20" t="s">
        <v>20</v>
      </c>
      <c r="F181" s="21" t="s">
        <v>19</v>
      </c>
      <c r="G181" s="21" t="s">
        <v>293</v>
      </c>
      <c r="H181" s="21" t="s">
        <v>45</v>
      </c>
      <c r="I181" s="21" t="s">
        <v>32</v>
      </c>
      <c r="J181" s="21" t="s">
        <v>278</v>
      </c>
      <c r="K181" s="21" t="s">
        <v>279</v>
      </c>
      <c r="L181" s="21" t="s">
        <v>269</v>
      </c>
      <c r="M181" s="21" t="s">
        <v>295</v>
      </c>
      <c r="N181" s="21" t="s">
        <v>276</v>
      </c>
      <c r="O181" s="21" t="s">
        <v>28</v>
      </c>
    </row>
    <row r="182" spans="1:15" hidden="1" x14ac:dyDescent="0.3">
      <c r="A182" s="3"/>
      <c r="B182" s="4" t="s">
        <v>6</v>
      </c>
      <c r="C182" s="92"/>
      <c r="D182" s="93"/>
      <c r="E182" s="94"/>
      <c r="F182" s="87" t="str">
        <f>IFERROR(ROUND(D182/E182,4),"")</f>
        <v/>
      </c>
      <c r="G182" s="25" t="str">
        <f>IF(E182="","",E182)</f>
        <v/>
      </c>
      <c r="H182" s="94"/>
      <c r="I182" s="25" t="str">
        <f>IFERROR(G182-H182,"")</f>
        <v/>
      </c>
      <c r="J182" s="26" t="str">
        <f>IFERROR(F182*I182,"")</f>
        <v/>
      </c>
      <c r="K182" s="41" t="str">
        <f>IFERROR(J182/D182,"")</f>
        <v/>
      </c>
      <c r="L182" s="94"/>
      <c r="M182" s="25" t="str">
        <f>IF(L182="","",L182)</f>
        <v/>
      </c>
      <c r="N182" s="25" t="str">
        <f>IFERROR(M182-H182,"")</f>
        <v/>
      </c>
      <c r="O182" s="41" t="str">
        <f>IFERROR(N182/H182,"")</f>
        <v/>
      </c>
    </row>
    <row r="183" spans="1:15" hidden="1" x14ac:dyDescent="0.3">
      <c r="A183" s="3"/>
      <c r="B183" s="4" t="s">
        <v>171</v>
      </c>
      <c r="C183" s="92"/>
      <c r="D183" s="93"/>
      <c r="E183" s="94"/>
      <c r="F183" s="87" t="str">
        <f t="shared" ref="F183:F201" si="41">IFERROR(ROUND(D183/E183,4),"")</f>
        <v/>
      </c>
      <c r="G183" s="25" t="str">
        <f t="shared" ref="G183:G201" si="42">IF(E183="","",E183)</f>
        <v/>
      </c>
      <c r="H183" s="94"/>
      <c r="I183" s="25" t="str">
        <f t="shared" ref="I183:I201" si="43">IFERROR(G183-H183,"")</f>
        <v/>
      </c>
      <c r="J183" s="26" t="str">
        <f t="shared" ref="J183:J201" si="44">IFERROR(F183*I183,"")</f>
        <v/>
      </c>
      <c r="K183" s="41" t="str">
        <f t="shared" ref="K183:K201" si="45">IFERROR(J183/D183,"")</f>
        <v/>
      </c>
      <c r="L183" s="94"/>
      <c r="M183" s="25" t="str">
        <f t="shared" ref="M183:M201" si="46">IF(L183="","",L183)</f>
        <v/>
      </c>
      <c r="N183" s="25" t="str">
        <f t="shared" ref="N183:N201" si="47">IFERROR(M183-H183,"")</f>
        <v/>
      </c>
      <c r="O183" s="41" t="str">
        <f t="shared" ref="O183:O201" si="48">IFERROR(N183/H183,"")</f>
        <v/>
      </c>
    </row>
    <row r="184" spans="1:15" hidden="1" x14ac:dyDescent="0.3">
      <c r="A184" s="3"/>
      <c r="B184" s="4" t="s">
        <v>188</v>
      </c>
      <c r="C184" s="92"/>
      <c r="D184" s="93"/>
      <c r="E184" s="94"/>
      <c r="F184" s="87" t="str">
        <f t="shared" si="41"/>
        <v/>
      </c>
      <c r="G184" s="25" t="str">
        <f t="shared" si="42"/>
        <v/>
      </c>
      <c r="H184" s="94"/>
      <c r="I184" s="25" t="str">
        <f t="shared" si="43"/>
        <v/>
      </c>
      <c r="J184" s="26" t="str">
        <f t="shared" si="44"/>
        <v/>
      </c>
      <c r="K184" s="41" t="str">
        <f t="shared" si="45"/>
        <v/>
      </c>
      <c r="L184" s="94"/>
      <c r="M184" s="25" t="str">
        <f t="shared" si="46"/>
        <v/>
      </c>
      <c r="N184" s="25" t="str">
        <f t="shared" si="47"/>
        <v/>
      </c>
      <c r="O184" s="41" t="str">
        <f t="shared" si="48"/>
        <v/>
      </c>
    </row>
    <row r="185" spans="1:15" hidden="1" x14ac:dyDescent="0.3">
      <c r="A185" s="3"/>
      <c r="B185" s="4" t="s">
        <v>11</v>
      </c>
      <c r="C185" s="92"/>
      <c r="D185" s="93"/>
      <c r="E185" s="94"/>
      <c r="F185" s="87" t="str">
        <f t="shared" si="41"/>
        <v/>
      </c>
      <c r="G185" s="25" t="str">
        <f t="shared" si="42"/>
        <v/>
      </c>
      <c r="H185" s="94"/>
      <c r="I185" s="25" t="str">
        <f t="shared" si="43"/>
        <v/>
      </c>
      <c r="J185" s="26" t="str">
        <f t="shared" si="44"/>
        <v/>
      </c>
      <c r="K185" s="41" t="str">
        <f t="shared" si="45"/>
        <v/>
      </c>
      <c r="L185" s="94"/>
      <c r="M185" s="25" t="str">
        <f t="shared" si="46"/>
        <v/>
      </c>
      <c r="N185" s="25" t="str">
        <f t="shared" si="47"/>
        <v/>
      </c>
      <c r="O185" s="41" t="str">
        <f t="shared" si="48"/>
        <v/>
      </c>
    </row>
    <row r="186" spans="1:15" hidden="1" x14ac:dyDescent="0.3">
      <c r="A186" s="3"/>
      <c r="B186" s="4" t="s">
        <v>12</v>
      </c>
      <c r="C186" s="92"/>
      <c r="D186" s="93"/>
      <c r="E186" s="94"/>
      <c r="F186" s="87" t="str">
        <f t="shared" si="41"/>
        <v/>
      </c>
      <c r="G186" s="25" t="str">
        <f t="shared" si="42"/>
        <v/>
      </c>
      <c r="H186" s="94"/>
      <c r="I186" s="25" t="str">
        <f t="shared" si="43"/>
        <v/>
      </c>
      <c r="J186" s="26" t="str">
        <f t="shared" si="44"/>
        <v/>
      </c>
      <c r="K186" s="41" t="str">
        <f t="shared" si="45"/>
        <v/>
      </c>
      <c r="L186" s="94"/>
      <c r="M186" s="25" t="str">
        <f t="shared" si="46"/>
        <v/>
      </c>
      <c r="N186" s="25" t="str">
        <f t="shared" si="47"/>
        <v/>
      </c>
      <c r="O186" s="41" t="str">
        <f t="shared" si="48"/>
        <v/>
      </c>
    </row>
    <row r="187" spans="1:15" hidden="1" x14ac:dyDescent="0.3">
      <c r="A187" s="3"/>
      <c r="B187" s="4" t="s">
        <v>13</v>
      </c>
      <c r="C187" s="92"/>
      <c r="D187" s="93"/>
      <c r="E187" s="94"/>
      <c r="F187" s="87" t="str">
        <f t="shared" si="41"/>
        <v/>
      </c>
      <c r="G187" s="25" t="str">
        <f t="shared" si="42"/>
        <v/>
      </c>
      <c r="H187" s="94"/>
      <c r="I187" s="25" t="str">
        <f t="shared" si="43"/>
        <v/>
      </c>
      <c r="J187" s="26" t="str">
        <f t="shared" si="44"/>
        <v/>
      </c>
      <c r="K187" s="41" t="str">
        <f t="shared" si="45"/>
        <v/>
      </c>
      <c r="L187" s="94"/>
      <c r="M187" s="25" t="str">
        <f t="shared" si="46"/>
        <v/>
      </c>
      <c r="N187" s="25" t="str">
        <f t="shared" si="47"/>
        <v/>
      </c>
      <c r="O187" s="41" t="str">
        <f t="shared" si="48"/>
        <v/>
      </c>
    </row>
    <row r="188" spans="1:15" hidden="1" x14ac:dyDescent="0.3">
      <c r="B188" s="4" t="s">
        <v>177</v>
      </c>
      <c r="C188" s="92"/>
      <c r="D188" s="93"/>
      <c r="E188" s="94"/>
      <c r="F188" s="87" t="str">
        <f t="shared" si="41"/>
        <v/>
      </c>
      <c r="G188" s="25" t="str">
        <f t="shared" si="42"/>
        <v/>
      </c>
      <c r="H188" s="94"/>
      <c r="I188" s="25" t="str">
        <f t="shared" si="43"/>
        <v/>
      </c>
      <c r="J188" s="26" t="str">
        <f t="shared" si="44"/>
        <v/>
      </c>
      <c r="K188" s="41" t="str">
        <f t="shared" si="45"/>
        <v/>
      </c>
      <c r="L188" s="94"/>
      <c r="M188" s="25" t="str">
        <f t="shared" si="46"/>
        <v/>
      </c>
      <c r="N188" s="25" t="str">
        <f t="shared" si="47"/>
        <v/>
      </c>
      <c r="O188" s="41" t="str">
        <f t="shared" si="48"/>
        <v/>
      </c>
    </row>
    <row r="189" spans="1:15" hidden="1" x14ac:dyDescent="0.3">
      <c r="B189" s="4"/>
      <c r="C189" s="92"/>
      <c r="D189" s="93"/>
      <c r="E189" s="94"/>
      <c r="F189" s="87" t="str">
        <f t="shared" si="41"/>
        <v/>
      </c>
      <c r="G189" s="25" t="str">
        <f t="shared" si="42"/>
        <v/>
      </c>
      <c r="H189" s="94"/>
      <c r="I189" s="25" t="str">
        <f t="shared" si="43"/>
        <v/>
      </c>
      <c r="J189" s="26" t="str">
        <f t="shared" si="44"/>
        <v/>
      </c>
      <c r="K189" s="41" t="str">
        <f t="shared" si="45"/>
        <v/>
      </c>
      <c r="L189" s="94"/>
      <c r="M189" s="25" t="str">
        <f t="shared" si="46"/>
        <v/>
      </c>
      <c r="N189" s="25" t="str">
        <f t="shared" si="47"/>
        <v/>
      </c>
      <c r="O189" s="41" t="str">
        <f t="shared" si="48"/>
        <v/>
      </c>
    </row>
    <row r="190" spans="1:15" hidden="1" x14ac:dyDescent="0.3">
      <c r="B190" s="4"/>
      <c r="C190" s="92"/>
      <c r="D190" s="93"/>
      <c r="E190" s="94"/>
      <c r="F190" s="87" t="str">
        <f t="shared" si="41"/>
        <v/>
      </c>
      <c r="G190" s="25" t="str">
        <f t="shared" si="42"/>
        <v/>
      </c>
      <c r="H190" s="94"/>
      <c r="I190" s="25" t="str">
        <f t="shared" si="43"/>
        <v/>
      </c>
      <c r="J190" s="26" t="str">
        <f t="shared" si="44"/>
        <v/>
      </c>
      <c r="K190" s="41" t="str">
        <f t="shared" si="45"/>
        <v/>
      </c>
      <c r="L190" s="94"/>
      <c r="M190" s="25" t="str">
        <f t="shared" si="46"/>
        <v/>
      </c>
      <c r="N190" s="25" t="str">
        <f t="shared" si="47"/>
        <v/>
      </c>
      <c r="O190" s="41" t="str">
        <f t="shared" si="48"/>
        <v/>
      </c>
    </row>
    <row r="191" spans="1:15" hidden="1" x14ac:dyDescent="0.3">
      <c r="B191" s="4"/>
      <c r="C191" s="92"/>
      <c r="D191" s="93"/>
      <c r="E191" s="94"/>
      <c r="F191" s="87" t="str">
        <f t="shared" si="41"/>
        <v/>
      </c>
      <c r="G191" s="25" t="str">
        <f t="shared" si="42"/>
        <v/>
      </c>
      <c r="H191" s="94"/>
      <c r="I191" s="25" t="str">
        <f t="shared" si="43"/>
        <v/>
      </c>
      <c r="J191" s="26" t="str">
        <f t="shared" si="44"/>
        <v/>
      </c>
      <c r="K191" s="41" t="str">
        <f t="shared" si="45"/>
        <v/>
      </c>
      <c r="L191" s="94"/>
      <c r="M191" s="25" t="str">
        <f t="shared" si="46"/>
        <v/>
      </c>
      <c r="N191" s="25" t="str">
        <f t="shared" si="47"/>
        <v/>
      </c>
      <c r="O191" s="41" t="str">
        <f t="shared" si="48"/>
        <v/>
      </c>
    </row>
    <row r="192" spans="1:15" hidden="1" x14ac:dyDescent="0.3">
      <c r="B192" s="4"/>
      <c r="C192" s="92"/>
      <c r="D192" s="93"/>
      <c r="E192" s="94"/>
      <c r="F192" s="87" t="str">
        <f t="shared" si="41"/>
        <v/>
      </c>
      <c r="G192" s="25" t="str">
        <f t="shared" si="42"/>
        <v/>
      </c>
      <c r="H192" s="94"/>
      <c r="I192" s="25" t="str">
        <f t="shared" si="43"/>
        <v/>
      </c>
      <c r="J192" s="26" t="str">
        <f t="shared" si="44"/>
        <v/>
      </c>
      <c r="K192" s="41" t="str">
        <f t="shared" si="45"/>
        <v/>
      </c>
      <c r="L192" s="94"/>
      <c r="M192" s="25" t="str">
        <f t="shared" si="46"/>
        <v/>
      </c>
      <c r="N192" s="25" t="str">
        <f t="shared" si="47"/>
        <v/>
      </c>
      <c r="O192" s="41" t="str">
        <f t="shared" si="48"/>
        <v/>
      </c>
    </row>
    <row r="193" spans="1:15" hidden="1" x14ac:dyDescent="0.3">
      <c r="B193" s="4"/>
      <c r="C193" s="92"/>
      <c r="D193" s="93"/>
      <c r="E193" s="94"/>
      <c r="F193" s="87" t="str">
        <f t="shared" si="41"/>
        <v/>
      </c>
      <c r="G193" s="25" t="str">
        <f t="shared" si="42"/>
        <v/>
      </c>
      <c r="H193" s="94"/>
      <c r="I193" s="25" t="str">
        <f t="shared" si="43"/>
        <v/>
      </c>
      <c r="J193" s="26" t="str">
        <f t="shared" si="44"/>
        <v/>
      </c>
      <c r="K193" s="41" t="str">
        <f t="shared" si="45"/>
        <v/>
      </c>
      <c r="L193" s="94"/>
      <c r="M193" s="25" t="str">
        <f t="shared" si="46"/>
        <v/>
      </c>
      <c r="N193" s="25" t="str">
        <f t="shared" si="47"/>
        <v/>
      </c>
      <c r="O193" s="41" t="str">
        <f t="shared" si="48"/>
        <v/>
      </c>
    </row>
    <row r="194" spans="1:15" hidden="1" x14ac:dyDescent="0.3">
      <c r="B194" s="4"/>
      <c r="C194" s="92"/>
      <c r="D194" s="93"/>
      <c r="E194" s="94"/>
      <c r="F194" s="87" t="str">
        <f t="shared" si="41"/>
        <v/>
      </c>
      <c r="G194" s="25" t="str">
        <f t="shared" si="42"/>
        <v/>
      </c>
      <c r="H194" s="94"/>
      <c r="I194" s="25" t="str">
        <f t="shared" si="43"/>
        <v/>
      </c>
      <c r="J194" s="26" t="str">
        <f t="shared" si="44"/>
        <v/>
      </c>
      <c r="K194" s="41" t="str">
        <f t="shared" si="45"/>
        <v/>
      </c>
      <c r="L194" s="94"/>
      <c r="M194" s="25" t="str">
        <f t="shared" si="46"/>
        <v/>
      </c>
      <c r="N194" s="25" t="str">
        <f t="shared" si="47"/>
        <v/>
      </c>
      <c r="O194" s="41" t="str">
        <f t="shared" si="48"/>
        <v/>
      </c>
    </row>
    <row r="195" spans="1:15" hidden="1" x14ac:dyDescent="0.3">
      <c r="B195" s="4"/>
      <c r="C195" s="92"/>
      <c r="D195" s="93"/>
      <c r="E195" s="94"/>
      <c r="F195" s="87" t="str">
        <f t="shared" si="41"/>
        <v/>
      </c>
      <c r="G195" s="25" t="str">
        <f t="shared" si="42"/>
        <v/>
      </c>
      <c r="H195" s="94"/>
      <c r="I195" s="25" t="str">
        <f t="shared" si="43"/>
        <v/>
      </c>
      <c r="J195" s="26" t="str">
        <f t="shared" si="44"/>
        <v/>
      </c>
      <c r="K195" s="41" t="str">
        <f t="shared" si="45"/>
        <v/>
      </c>
      <c r="L195" s="94"/>
      <c r="M195" s="25" t="str">
        <f t="shared" si="46"/>
        <v/>
      </c>
      <c r="N195" s="25" t="str">
        <f t="shared" si="47"/>
        <v/>
      </c>
      <c r="O195" s="41" t="str">
        <f t="shared" si="48"/>
        <v/>
      </c>
    </row>
    <row r="196" spans="1:15" hidden="1" x14ac:dyDescent="0.3">
      <c r="B196" s="4"/>
      <c r="C196" s="92"/>
      <c r="D196" s="93"/>
      <c r="E196" s="94"/>
      <c r="F196" s="87" t="str">
        <f t="shared" si="41"/>
        <v/>
      </c>
      <c r="G196" s="25" t="str">
        <f t="shared" si="42"/>
        <v/>
      </c>
      <c r="H196" s="94"/>
      <c r="I196" s="25" t="str">
        <f t="shared" si="43"/>
        <v/>
      </c>
      <c r="J196" s="26" t="str">
        <f t="shared" si="44"/>
        <v/>
      </c>
      <c r="K196" s="41" t="str">
        <f t="shared" si="45"/>
        <v/>
      </c>
      <c r="L196" s="94"/>
      <c r="M196" s="25" t="str">
        <f t="shared" si="46"/>
        <v/>
      </c>
      <c r="N196" s="25" t="str">
        <f t="shared" si="47"/>
        <v/>
      </c>
      <c r="O196" s="41" t="str">
        <f t="shared" si="48"/>
        <v/>
      </c>
    </row>
    <row r="197" spans="1:15" hidden="1" x14ac:dyDescent="0.3">
      <c r="B197" s="4"/>
      <c r="C197" s="92"/>
      <c r="D197" s="93"/>
      <c r="E197" s="94"/>
      <c r="F197" s="87" t="str">
        <f t="shared" si="41"/>
        <v/>
      </c>
      <c r="G197" s="25" t="str">
        <f t="shared" si="42"/>
        <v/>
      </c>
      <c r="H197" s="94"/>
      <c r="I197" s="25" t="str">
        <f t="shared" si="43"/>
        <v/>
      </c>
      <c r="J197" s="26" t="str">
        <f t="shared" si="44"/>
        <v/>
      </c>
      <c r="K197" s="41" t="str">
        <f t="shared" si="45"/>
        <v/>
      </c>
      <c r="L197" s="94"/>
      <c r="M197" s="25" t="str">
        <f t="shared" si="46"/>
        <v/>
      </c>
      <c r="N197" s="25" t="str">
        <f t="shared" si="47"/>
        <v/>
      </c>
      <c r="O197" s="41" t="str">
        <f t="shared" si="48"/>
        <v/>
      </c>
    </row>
    <row r="198" spans="1:15" hidden="1" x14ac:dyDescent="0.3">
      <c r="B198" s="4"/>
      <c r="C198" s="92"/>
      <c r="D198" s="93"/>
      <c r="E198" s="94"/>
      <c r="F198" s="87" t="str">
        <f t="shared" si="41"/>
        <v/>
      </c>
      <c r="G198" s="25" t="str">
        <f t="shared" si="42"/>
        <v/>
      </c>
      <c r="H198" s="94"/>
      <c r="I198" s="25" t="str">
        <f t="shared" si="43"/>
        <v/>
      </c>
      <c r="J198" s="26" t="str">
        <f t="shared" si="44"/>
        <v/>
      </c>
      <c r="K198" s="41" t="str">
        <f t="shared" si="45"/>
        <v/>
      </c>
      <c r="L198" s="94"/>
      <c r="M198" s="25" t="str">
        <f t="shared" si="46"/>
        <v/>
      </c>
      <c r="N198" s="25" t="str">
        <f t="shared" si="47"/>
        <v/>
      </c>
      <c r="O198" s="41" t="str">
        <f t="shared" si="48"/>
        <v/>
      </c>
    </row>
    <row r="199" spans="1:15" hidden="1" x14ac:dyDescent="0.3">
      <c r="B199" s="4"/>
      <c r="C199" s="92"/>
      <c r="D199" s="93"/>
      <c r="E199" s="94"/>
      <c r="F199" s="87" t="str">
        <f t="shared" si="41"/>
        <v/>
      </c>
      <c r="G199" s="25" t="str">
        <f t="shared" si="42"/>
        <v/>
      </c>
      <c r="H199" s="94"/>
      <c r="I199" s="25" t="str">
        <f t="shared" si="43"/>
        <v/>
      </c>
      <c r="J199" s="26" t="str">
        <f t="shared" si="44"/>
        <v/>
      </c>
      <c r="K199" s="41" t="str">
        <f t="shared" si="45"/>
        <v/>
      </c>
      <c r="L199" s="94"/>
      <c r="M199" s="25" t="str">
        <f t="shared" si="46"/>
        <v/>
      </c>
      <c r="N199" s="25" t="str">
        <f t="shared" si="47"/>
        <v/>
      </c>
      <c r="O199" s="41" t="str">
        <f t="shared" si="48"/>
        <v/>
      </c>
    </row>
    <row r="200" spans="1:15" hidden="1" x14ac:dyDescent="0.3">
      <c r="B200" s="4"/>
      <c r="C200" s="92"/>
      <c r="D200" s="93"/>
      <c r="E200" s="94"/>
      <c r="F200" s="87" t="str">
        <f t="shared" si="41"/>
        <v/>
      </c>
      <c r="G200" s="25" t="str">
        <f t="shared" si="42"/>
        <v/>
      </c>
      <c r="H200" s="94"/>
      <c r="I200" s="25" t="str">
        <f t="shared" si="43"/>
        <v/>
      </c>
      <c r="J200" s="26" t="str">
        <f t="shared" si="44"/>
        <v/>
      </c>
      <c r="K200" s="41" t="str">
        <f t="shared" si="45"/>
        <v/>
      </c>
      <c r="L200" s="94"/>
      <c r="M200" s="25" t="str">
        <f t="shared" si="46"/>
        <v/>
      </c>
      <c r="N200" s="25" t="str">
        <f t="shared" si="47"/>
        <v/>
      </c>
      <c r="O200" s="41" t="str">
        <f t="shared" si="48"/>
        <v/>
      </c>
    </row>
    <row r="201" spans="1:15" hidden="1" x14ac:dyDescent="0.3">
      <c r="B201" s="4"/>
      <c r="C201" s="92"/>
      <c r="D201" s="93"/>
      <c r="E201" s="94"/>
      <c r="F201" s="87" t="str">
        <f t="shared" si="41"/>
        <v/>
      </c>
      <c r="G201" s="25" t="str">
        <f t="shared" si="42"/>
        <v/>
      </c>
      <c r="H201" s="94"/>
      <c r="I201" s="25" t="str">
        <f t="shared" si="43"/>
        <v/>
      </c>
      <c r="J201" s="26" t="str">
        <f t="shared" si="44"/>
        <v/>
      </c>
      <c r="K201" s="41" t="str">
        <f t="shared" si="45"/>
        <v/>
      </c>
      <c r="L201" s="94"/>
      <c r="M201" s="25" t="str">
        <f t="shared" si="46"/>
        <v/>
      </c>
      <c r="N201" s="25" t="str">
        <f t="shared" si="47"/>
        <v/>
      </c>
      <c r="O201" s="41" t="str">
        <f t="shared" si="48"/>
        <v/>
      </c>
    </row>
    <row r="202" spans="1:15" hidden="1" x14ac:dyDescent="0.3">
      <c r="B202" s="22" t="s">
        <v>18</v>
      </c>
      <c r="C202" s="22"/>
      <c r="D202" s="28">
        <f>IFERROR(SUM(D182:D201),"")</f>
        <v>0</v>
      </c>
      <c r="E202" s="44"/>
      <c r="F202" s="88"/>
      <c r="G202" s="22"/>
      <c r="H202" s="38"/>
      <c r="I202" s="22"/>
      <c r="J202" s="29">
        <f>SUM(J182:J201)</f>
        <v>0</v>
      </c>
      <c r="K202" s="43" t="str">
        <f>IFERROR(J202/D202,"")</f>
        <v/>
      </c>
      <c r="L202" s="22"/>
      <c r="M202" s="22"/>
      <c r="N202" s="43"/>
      <c r="O202" s="43"/>
    </row>
    <row r="203" spans="1:15" hidden="1" x14ac:dyDescent="0.3">
      <c r="B203" s="74"/>
      <c r="C203" s="74"/>
      <c r="D203" s="74"/>
      <c r="E203" s="74"/>
      <c r="F203" s="74"/>
      <c r="G203" s="75"/>
      <c r="H203" s="74"/>
      <c r="K203" s="73"/>
      <c r="O203" s="72"/>
    </row>
    <row r="204" spans="1:15" ht="86.25" hidden="1" customHeight="1" x14ac:dyDescent="0.3">
      <c r="B204" s="110" t="s">
        <v>294</v>
      </c>
      <c r="C204" s="110"/>
      <c r="D204" s="110"/>
      <c r="E204" s="110"/>
      <c r="F204" s="110"/>
      <c r="G204" s="110"/>
      <c r="H204" s="110"/>
      <c r="K204" s="73"/>
      <c r="O204" s="72"/>
    </row>
    <row r="205" spans="1:15" x14ac:dyDescent="0.3">
      <c r="B205" s="74"/>
      <c r="C205" s="74"/>
      <c r="D205" s="74"/>
      <c r="E205" s="74"/>
      <c r="F205" s="74"/>
      <c r="G205" s="75"/>
      <c r="H205" s="74"/>
      <c r="K205" s="73"/>
      <c r="O205" s="72"/>
    </row>
    <row r="206" spans="1:15" hidden="1" x14ac:dyDescent="0.3">
      <c r="A206" s="79"/>
      <c r="B206" s="95" t="s">
        <v>272</v>
      </c>
      <c r="C206" s="74"/>
      <c r="D206" s="74"/>
      <c r="E206" s="74"/>
      <c r="F206" s="74"/>
      <c r="G206" s="75"/>
      <c r="H206" s="74"/>
      <c r="K206" s="73"/>
      <c r="O206" s="72"/>
    </row>
    <row r="207" spans="1:15" hidden="1" x14ac:dyDescent="0.3">
      <c r="A207" s="3"/>
      <c r="B207" s="76" t="s">
        <v>22</v>
      </c>
      <c r="C207" s="91"/>
      <c r="D207" s="3"/>
      <c r="E207" s="3"/>
      <c r="F207" s="3"/>
    </row>
    <row r="208" spans="1:15" hidden="1" x14ac:dyDescent="0.3">
      <c r="A208" s="3"/>
      <c r="B208" s="76"/>
      <c r="C208" s="76"/>
      <c r="D208" s="3"/>
      <c r="E208" s="3"/>
      <c r="F208" s="3"/>
    </row>
    <row r="209" spans="1:15" hidden="1" x14ac:dyDescent="0.3">
      <c r="B209" s="7" t="s">
        <v>43</v>
      </c>
      <c r="C209" s="6"/>
      <c r="D209" s="6"/>
      <c r="E209" s="6"/>
      <c r="F209" s="6"/>
      <c r="I209" s="15"/>
      <c r="J209" s="15"/>
      <c r="K209" s="15"/>
      <c r="L209" s="15"/>
      <c r="M209" s="15"/>
      <c r="N209" s="15"/>
      <c r="O209" s="15"/>
    </row>
    <row r="210" spans="1:15" ht="42" hidden="1" x14ac:dyDescent="0.3">
      <c r="A210" s="3"/>
      <c r="B210" s="19" t="s">
        <v>5</v>
      </c>
      <c r="C210" s="19" t="s">
        <v>14</v>
      </c>
      <c r="D210" s="23" t="s">
        <v>21</v>
      </c>
      <c r="E210" s="20" t="s">
        <v>20</v>
      </c>
      <c r="F210" s="21" t="s">
        <v>19</v>
      </c>
      <c r="G210" s="21" t="s">
        <v>293</v>
      </c>
      <c r="H210" s="21" t="s">
        <v>45</v>
      </c>
      <c r="I210" s="21" t="s">
        <v>32</v>
      </c>
      <c r="J210" s="21" t="s">
        <v>278</v>
      </c>
      <c r="K210" s="21" t="s">
        <v>279</v>
      </c>
      <c r="L210" s="21" t="s">
        <v>269</v>
      </c>
      <c r="M210" s="21" t="s">
        <v>295</v>
      </c>
      <c r="N210" s="21" t="s">
        <v>276</v>
      </c>
      <c r="O210" s="21" t="s">
        <v>28</v>
      </c>
    </row>
    <row r="211" spans="1:15" hidden="1" x14ac:dyDescent="0.3">
      <c r="A211" s="3"/>
      <c r="B211" s="4" t="s">
        <v>6</v>
      </c>
      <c r="C211" s="92"/>
      <c r="D211" s="93"/>
      <c r="E211" s="94"/>
      <c r="F211" s="87" t="str">
        <f>IFERROR(ROUND(D211/E211,4),"")</f>
        <v/>
      </c>
      <c r="G211" s="25" t="str">
        <f>IF(E211="","",E211)</f>
        <v/>
      </c>
      <c r="H211" s="94"/>
      <c r="I211" s="25" t="str">
        <f>IFERROR(G211-H211,"")</f>
        <v/>
      </c>
      <c r="J211" s="26" t="str">
        <f>IFERROR(F211*I211,"")</f>
        <v/>
      </c>
      <c r="K211" s="41" t="str">
        <f>IFERROR(J211/D211,"")</f>
        <v/>
      </c>
      <c r="L211" s="94"/>
      <c r="M211" s="25" t="str">
        <f>IF(L211="","",L211)</f>
        <v/>
      </c>
      <c r="N211" s="25" t="str">
        <f>IFERROR(M211-H211,"")</f>
        <v/>
      </c>
      <c r="O211" s="41" t="str">
        <f>IFERROR(N211/H211,"")</f>
        <v/>
      </c>
    </row>
    <row r="212" spans="1:15" hidden="1" x14ac:dyDescent="0.3">
      <c r="A212" s="3"/>
      <c r="B212" s="4" t="s">
        <v>171</v>
      </c>
      <c r="C212" s="92"/>
      <c r="D212" s="93"/>
      <c r="E212" s="94"/>
      <c r="F212" s="87" t="str">
        <f t="shared" ref="F212:F230" si="49">IFERROR(ROUND(D212/E212,4),"")</f>
        <v/>
      </c>
      <c r="G212" s="25" t="str">
        <f t="shared" ref="G212:G230" si="50">IF(E212="","",E212)</f>
        <v/>
      </c>
      <c r="H212" s="94"/>
      <c r="I212" s="25" t="str">
        <f t="shared" ref="I212:I230" si="51">IFERROR(G212-H212,"")</f>
        <v/>
      </c>
      <c r="J212" s="26" t="str">
        <f t="shared" ref="J212:J230" si="52">IFERROR(F212*I212,"")</f>
        <v/>
      </c>
      <c r="K212" s="41" t="str">
        <f t="shared" ref="K212:K230" si="53">IFERROR(J212/D212,"")</f>
        <v/>
      </c>
      <c r="L212" s="94"/>
      <c r="M212" s="25" t="str">
        <f t="shared" ref="M212:M230" si="54">IF(L212="","",L212)</f>
        <v/>
      </c>
      <c r="N212" s="25" t="str">
        <f t="shared" ref="N212:N230" si="55">IFERROR(M212-H212,"")</f>
        <v/>
      </c>
      <c r="O212" s="41" t="str">
        <f t="shared" ref="O212:O230" si="56">IFERROR(N212/H212,"")</f>
        <v/>
      </c>
    </row>
    <row r="213" spans="1:15" hidden="1" x14ac:dyDescent="0.3">
      <c r="A213" s="3"/>
      <c r="B213" s="4" t="s">
        <v>188</v>
      </c>
      <c r="C213" s="92"/>
      <c r="D213" s="93"/>
      <c r="E213" s="94"/>
      <c r="F213" s="87" t="str">
        <f t="shared" si="49"/>
        <v/>
      </c>
      <c r="G213" s="25" t="str">
        <f t="shared" si="50"/>
        <v/>
      </c>
      <c r="H213" s="94"/>
      <c r="I213" s="25" t="str">
        <f t="shared" si="51"/>
        <v/>
      </c>
      <c r="J213" s="26" t="str">
        <f t="shared" si="52"/>
        <v/>
      </c>
      <c r="K213" s="41" t="str">
        <f t="shared" si="53"/>
        <v/>
      </c>
      <c r="L213" s="94"/>
      <c r="M213" s="25" t="str">
        <f t="shared" si="54"/>
        <v/>
      </c>
      <c r="N213" s="25" t="str">
        <f t="shared" si="55"/>
        <v/>
      </c>
      <c r="O213" s="41" t="str">
        <f t="shared" si="56"/>
        <v/>
      </c>
    </row>
    <row r="214" spans="1:15" hidden="1" x14ac:dyDescent="0.3">
      <c r="A214" s="3"/>
      <c r="B214" s="4" t="s">
        <v>11</v>
      </c>
      <c r="C214" s="92"/>
      <c r="D214" s="93"/>
      <c r="E214" s="94"/>
      <c r="F214" s="87" t="str">
        <f t="shared" si="49"/>
        <v/>
      </c>
      <c r="G214" s="25" t="str">
        <f t="shared" si="50"/>
        <v/>
      </c>
      <c r="H214" s="94"/>
      <c r="I214" s="25" t="str">
        <f t="shared" si="51"/>
        <v/>
      </c>
      <c r="J214" s="26" t="str">
        <f t="shared" si="52"/>
        <v/>
      </c>
      <c r="K214" s="41" t="str">
        <f t="shared" si="53"/>
        <v/>
      </c>
      <c r="L214" s="94"/>
      <c r="M214" s="25" t="str">
        <f t="shared" si="54"/>
        <v/>
      </c>
      <c r="N214" s="25" t="str">
        <f t="shared" si="55"/>
        <v/>
      </c>
      <c r="O214" s="41" t="str">
        <f t="shared" si="56"/>
        <v/>
      </c>
    </row>
    <row r="215" spans="1:15" hidden="1" x14ac:dyDescent="0.3">
      <c r="A215" s="3"/>
      <c r="B215" s="4" t="s">
        <v>12</v>
      </c>
      <c r="C215" s="92"/>
      <c r="D215" s="93"/>
      <c r="E215" s="94"/>
      <c r="F215" s="87" t="str">
        <f t="shared" si="49"/>
        <v/>
      </c>
      <c r="G215" s="25" t="str">
        <f t="shared" si="50"/>
        <v/>
      </c>
      <c r="H215" s="94"/>
      <c r="I215" s="25" t="str">
        <f t="shared" si="51"/>
        <v/>
      </c>
      <c r="J215" s="26" t="str">
        <f t="shared" si="52"/>
        <v/>
      </c>
      <c r="K215" s="41" t="str">
        <f t="shared" si="53"/>
        <v/>
      </c>
      <c r="L215" s="94"/>
      <c r="M215" s="25" t="str">
        <f t="shared" si="54"/>
        <v/>
      </c>
      <c r="N215" s="25" t="str">
        <f t="shared" si="55"/>
        <v/>
      </c>
      <c r="O215" s="41" t="str">
        <f t="shared" si="56"/>
        <v/>
      </c>
    </row>
    <row r="216" spans="1:15" hidden="1" x14ac:dyDescent="0.3">
      <c r="A216" s="3"/>
      <c r="B216" s="4" t="s">
        <v>13</v>
      </c>
      <c r="C216" s="92"/>
      <c r="D216" s="93"/>
      <c r="E216" s="94"/>
      <c r="F216" s="87" t="str">
        <f t="shared" si="49"/>
        <v/>
      </c>
      <c r="G216" s="25" t="str">
        <f t="shared" si="50"/>
        <v/>
      </c>
      <c r="H216" s="94"/>
      <c r="I216" s="25" t="str">
        <f t="shared" si="51"/>
        <v/>
      </c>
      <c r="J216" s="26" t="str">
        <f t="shared" si="52"/>
        <v/>
      </c>
      <c r="K216" s="41" t="str">
        <f t="shared" si="53"/>
        <v/>
      </c>
      <c r="L216" s="94"/>
      <c r="M216" s="25" t="str">
        <f t="shared" si="54"/>
        <v/>
      </c>
      <c r="N216" s="25" t="str">
        <f t="shared" si="55"/>
        <v/>
      </c>
      <c r="O216" s="41" t="str">
        <f t="shared" si="56"/>
        <v/>
      </c>
    </row>
    <row r="217" spans="1:15" hidden="1" x14ac:dyDescent="0.3">
      <c r="B217" s="4" t="s">
        <v>177</v>
      </c>
      <c r="C217" s="92"/>
      <c r="D217" s="93"/>
      <c r="E217" s="94"/>
      <c r="F217" s="87" t="str">
        <f t="shared" si="49"/>
        <v/>
      </c>
      <c r="G217" s="25" t="str">
        <f t="shared" si="50"/>
        <v/>
      </c>
      <c r="H217" s="94"/>
      <c r="I217" s="25" t="str">
        <f t="shared" si="51"/>
        <v/>
      </c>
      <c r="J217" s="26" t="str">
        <f t="shared" si="52"/>
        <v/>
      </c>
      <c r="K217" s="41" t="str">
        <f t="shared" si="53"/>
        <v/>
      </c>
      <c r="L217" s="94"/>
      <c r="M217" s="25" t="str">
        <f t="shared" si="54"/>
        <v/>
      </c>
      <c r="N217" s="25" t="str">
        <f t="shared" si="55"/>
        <v/>
      </c>
      <c r="O217" s="41" t="str">
        <f t="shared" si="56"/>
        <v/>
      </c>
    </row>
    <row r="218" spans="1:15" hidden="1" x14ac:dyDescent="0.3">
      <c r="B218" s="4"/>
      <c r="C218" s="92"/>
      <c r="D218" s="93"/>
      <c r="E218" s="94"/>
      <c r="F218" s="87" t="str">
        <f t="shared" si="49"/>
        <v/>
      </c>
      <c r="G218" s="25" t="str">
        <f t="shared" si="50"/>
        <v/>
      </c>
      <c r="H218" s="94"/>
      <c r="I218" s="25" t="str">
        <f t="shared" si="51"/>
        <v/>
      </c>
      <c r="J218" s="26" t="str">
        <f t="shared" si="52"/>
        <v/>
      </c>
      <c r="K218" s="41" t="str">
        <f t="shared" si="53"/>
        <v/>
      </c>
      <c r="L218" s="94"/>
      <c r="M218" s="25" t="str">
        <f t="shared" si="54"/>
        <v/>
      </c>
      <c r="N218" s="25" t="str">
        <f t="shared" si="55"/>
        <v/>
      </c>
      <c r="O218" s="41" t="str">
        <f t="shared" si="56"/>
        <v/>
      </c>
    </row>
    <row r="219" spans="1:15" hidden="1" x14ac:dyDescent="0.3">
      <c r="B219" s="4"/>
      <c r="C219" s="92"/>
      <c r="D219" s="93"/>
      <c r="E219" s="94"/>
      <c r="F219" s="87" t="str">
        <f t="shared" si="49"/>
        <v/>
      </c>
      <c r="G219" s="25" t="str">
        <f t="shared" si="50"/>
        <v/>
      </c>
      <c r="H219" s="94"/>
      <c r="I219" s="25" t="str">
        <f t="shared" si="51"/>
        <v/>
      </c>
      <c r="J219" s="26" t="str">
        <f t="shared" si="52"/>
        <v/>
      </c>
      <c r="K219" s="41" t="str">
        <f t="shared" si="53"/>
        <v/>
      </c>
      <c r="L219" s="94"/>
      <c r="M219" s="25" t="str">
        <f t="shared" si="54"/>
        <v/>
      </c>
      <c r="N219" s="25" t="str">
        <f t="shared" si="55"/>
        <v/>
      </c>
      <c r="O219" s="41" t="str">
        <f t="shared" si="56"/>
        <v/>
      </c>
    </row>
    <row r="220" spans="1:15" hidden="1" x14ac:dyDescent="0.3">
      <c r="B220" s="4"/>
      <c r="C220" s="92"/>
      <c r="D220" s="93"/>
      <c r="E220" s="94"/>
      <c r="F220" s="87" t="str">
        <f t="shared" si="49"/>
        <v/>
      </c>
      <c r="G220" s="25" t="str">
        <f t="shared" si="50"/>
        <v/>
      </c>
      <c r="H220" s="94"/>
      <c r="I220" s="25" t="str">
        <f t="shared" si="51"/>
        <v/>
      </c>
      <c r="J220" s="26" t="str">
        <f t="shared" si="52"/>
        <v/>
      </c>
      <c r="K220" s="41" t="str">
        <f t="shared" si="53"/>
        <v/>
      </c>
      <c r="L220" s="94"/>
      <c r="M220" s="25" t="str">
        <f t="shared" si="54"/>
        <v/>
      </c>
      <c r="N220" s="25" t="str">
        <f t="shared" si="55"/>
        <v/>
      </c>
      <c r="O220" s="41" t="str">
        <f t="shared" si="56"/>
        <v/>
      </c>
    </row>
    <row r="221" spans="1:15" hidden="1" x14ac:dyDescent="0.3">
      <c r="B221" s="4"/>
      <c r="C221" s="92"/>
      <c r="D221" s="93"/>
      <c r="E221" s="94"/>
      <c r="F221" s="87" t="str">
        <f t="shared" si="49"/>
        <v/>
      </c>
      <c r="G221" s="25" t="str">
        <f t="shared" si="50"/>
        <v/>
      </c>
      <c r="H221" s="94"/>
      <c r="I221" s="25" t="str">
        <f t="shared" si="51"/>
        <v/>
      </c>
      <c r="J221" s="26" t="str">
        <f t="shared" si="52"/>
        <v/>
      </c>
      <c r="K221" s="41" t="str">
        <f t="shared" si="53"/>
        <v/>
      </c>
      <c r="L221" s="94"/>
      <c r="M221" s="25" t="str">
        <f t="shared" si="54"/>
        <v/>
      </c>
      <c r="N221" s="25" t="str">
        <f t="shared" si="55"/>
        <v/>
      </c>
      <c r="O221" s="41" t="str">
        <f t="shared" si="56"/>
        <v/>
      </c>
    </row>
    <row r="222" spans="1:15" hidden="1" x14ac:dyDescent="0.3">
      <c r="B222" s="4"/>
      <c r="C222" s="92"/>
      <c r="D222" s="93"/>
      <c r="E222" s="94"/>
      <c r="F222" s="87" t="str">
        <f t="shared" si="49"/>
        <v/>
      </c>
      <c r="G222" s="25" t="str">
        <f t="shared" si="50"/>
        <v/>
      </c>
      <c r="H222" s="94"/>
      <c r="I222" s="25" t="str">
        <f t="shared" si="51"/>
        <v/>
      </c>
      <c r="J222" s="26" t="str">
        <f t="shared" si="52"/>
        <v/>
      </c>
      <c r="K222" s="41" t="str">
        <f t="shared" si="53"/>
        <v/>
      </c>
      <c r="L222" s="94"/>
      <c r="M222" s="25" t="str">
        <f t="shared" si="54"/>
        <v/>
      </c>
      <c r="N222" s="25" t="str">
        <f t="shared" si="55"/>
        <v/>
      </c>
      <c r="O222" s="41" t="str">
        <f t="shared" si="56"/>
        <v/>
      </c>
    </row>
    <row r="223" spans="1:15" hidden="1" x14ac:dyDescent="0.3">
      <c r="B223" s="4"/>
      <c r="C223" s="92"/>
      <c r="D223" s="93"/>
      <c r="E223" s="94"/>
      <c r="F223" s="87" t="str">
        <f t="shared" si="49"/>
        <v/>
      </c>
      <c r="G223" s="25" t="str">
        <f t="shared" si="50"/>
        <v/>
      </c>
      <c r="H223" s="94"/>
      <c r="I223" s="25" t="str">
        <f t="shared" si="51"/>
        <v/>
      </c>
      <c r="J223" s="26" t="str">
        <f t="shared" si="52"/>
        <v/>
      </c>
      <c r="K223" s="41" t="str">
        <f t="shared" si="53"/>
        <v/>
      </c>
      <c r="L223" s="94"/>
      <c r="M223" s="25" t="str">
        <f t="shared" si="54"/>
        <v/>
      </c>
      <c r="N223" s="25" t="str">
        <f t="shared" si="55"/>
        <v/>
      </c>
      <c r="O223" s="41" t="str">
        <f t="shared" si="56"/>
        <v/>
      </c>
    </row>
    <row r="224" spans="1:15" hidden="1" x14ac:dyDescent="0.3">
      <c r="B224" s="4"/>
      <c r="C224" s="92"/>
      <c r="D224" s="93"/>
      <c r="E224" s="94"/>
      <c r="F224" s="87" t="str">
        <f t="shared" si="49"/>
        <v/>
      </c>
      <c r="G224" s="25" t="str">
        <f t="shared" si="50"/>
        <v/>
      </c>
      <c r="H224" s="94"/>
      <c r="I224" s="25" t="str">
        <f t="shared" si="51"/>
        <v/>
      </c>
      <c r="J224" s="26" t="str">
        <f t="shared" si="52"/>
        <v/>
      </c>
      <c r="K224" s="41" t="str">
        <f t="shared" si="53"/>
        <v/>
      </c>
      <c r="L224" s="94"/>
      <c r="M224" s="25" t="str">
        <f t="shared" si="54"/>
        <v/>
      </c>
      <c r="N224" s="25" t="str">
        <f t="shared" si="55"/>
        <v/>
      </c>
      <c r="O224" s="41" t="str">
        <f t="shared" si="56"/>
        <v/>
      </c>
    </row>
    <row r="225" spans="2:15" hidden="1" x14ac:dyDescent="0.3">
      <c r="B225" s="4"/>
      <c r="C225" s="92"/>
      <c r="D225" s="93"/>
      <c r="E225" s="94"/>
      <c r="F225" s="87" t="str">
        <f t="shared" si="49"/>
        <v/>
      </c>
      <c r="G225" s="25" t="str">
        <f t="shared" si="50"/>
        <v/>
      </c>
      <c r="H225" s="94"/>
      <c r="I225" s="25" t="str">
        <f t="shared" si="51"/>
        <v/>
      </c>
      <c r="J225" s="26" t="str">
        <f t="shared" si="52"/>
        <v/>
      </c>
      <c r="K225" s="41" t="str">
        <f t="shared" si="53"/>
        <v/>
      </c>
      <c r="L225" s="94"/>
      <c r="M225" s="25" t="str">
        <f t="shared" si="54"/>
        <v/>
      </c>
      <c r="N225" s="25" t="str">
        <f t="shared" si="55"/>
        <v/>
      </c>
      <c r="O225" s="41" t="str">
        <f t="shared" si="56"/>
        <v/>
      </c>
    </row>
    <row r="226" spans="2:15" hidden="1" x14ac:dyDescent="0.3">
      <c r="B226" s="4"/>
      <c r="C226" s="92"/>
      <c r="D226" s="93"/>
      <c r="E226" s="94"/>
      <c r="F226" s="87" t="str">
        <f t="shared" si="49"/>
        <v/>
      </c>
      <c r="G226" s="25" t="str">
        <f t="shared" si="50"/>
        <v/>
      </c>
      <c r="H226" s="94"/>
      <c r="I226" s="25" t="str">
        <f t="shared" si="51"/>
        <v/>
      </c>
      <c r="J226" s="26" t="str">
        <f t="shared" si="52"/>
        <v/>
      </c>
      <c r="K226" s="41" t="str">
        <f t="shared" si="53"/>
        <v/>
      </c>
      <c r="L226" s="94"/>
      <c r="M226" s="25" t="str">
        <f t="shared" si="54"/>
        <v/>
      </c>
      <c r="N226" s="25" t="str">
        <f t="shared" si="55"/>
        <v/>
      </c>
      <c r="O226" s="41" t="str">
        <f t="shared" si="56"/>
        <v/>
      </c>
    </row>
    <row r="227" spans="2:15" hidden="1" x14ac:dyDescent="0.3">
      <c r="B227" s="4"/>
      <c r="C227" s="92"/>
      <c r="D227" s="93"/>
      <c r="E227" s="94"/>
      <c r="F227" s="87" t="str">
        <f t="shared" si="49"/>
        <v/>
      </c>
      <c r="G227" s="25" t="str">
        <f t="shared" si="50"/>
        <v/>
      </c>
      <c r="H227" s="94"/>
      <c r="I227" s="25" t="str">
        <f t="shared" si="51"/>
        <v/>
      </c>
      <c r="J227" s="26" t="str">
        <f t="shared" si="52"/>
        <v/>
      </c>
      <c r="K227" s="41" t="str">
        <f t="shared" si="53"/>
        <v/>
      </c>
      <c r="L227" s="94"/>
      <c r="M227" s="25" t="str">
        <f t="shared" si="54"/>
        <v/>
      </c>
      <c r="N227" s="25" t="str">
        <f t="shared" si="55"/>
        <v/>
      </c>
      <c r="O227" s="41" t="str">
        <f t="shared" si="56"/>
        <v/>
      </c>
    </row>
    <row r="228" spans="2:15" hidden="1" x14ac:dyDescent="0.3">
      <c r="B228" s="4"/>
      <c r="C228" s="92"/>
      <c r="D228" s="93"/>
      <c r="E228" s="94"/>
      <c r="F228" s="87" t="str">
        <f t="shared" si="49"/>
        <v/>
      </c>
      <c r="G228" s="25" t="str">
        <f t="shared" si="50"/>
        <v/>
      </c>
      <c r="H228" s="94"/>
      <c r="I228" s="25" t="str">
        <f t="shared" si="51"/>
        <v/>
      </c>
      <c r="J228" s="26" t="str">
        <f t="shared" si="52"/>
        <v/>
      </c>
      <c r="K228" s="41" t="str">
        <f t="shared" si="53"/>
        <v/>
      </c>
      <c r="L228" s="94"/>
      <c r="M228" s="25" t="str">
        <f t="shared" si="54"/>
        <v/>
      </c>
      <c r="N228" s="25" t="str">
        <f t="shared" si="55"/>
        <v/>
      </c>
      <c r="O228" s="41" t="str">
        <f t="shared" si="56"/>
        <v/>
      </c>
    </row>
    <row r="229" spans="2:15" hidden="1" x14ac:dyDescent="0.3">
      <c r="B229" s="4"/>
      <c r="C229" s="92"/>
      <c r="D229" s="93"/>
      <c r="E229" s="94"/>
      <c r="F229" s="87" t="str">
        <f t="shared" si="49"/>
        <v/>
      </c>
      <c r="G229" s="25" t="str">
        <f t="shared" si="50"/>
        <v/>
      </c>
      <c r="H229" s="94"/>
      <c r="I229" s="25" t="str">
        <f t="shared" si="51"/>
        <v/>
      </c>
      <c r="J229" s="26" t="str">
        <f t="shared" si="52"/>
        <v/>
      </c>
      <c r="K229" s="41" t="str">
        <f t="shared" si="53"/>
        <v/>
      </c>
      <c r="L229" s="94"/>
      <c r="M229" s="25" t="str">
        <f t="shared" si="54"/>
        <v/>
      </c>
      <c r="N229" s="25" t="str">
        <f t="shared" si="55"/>
        <v/>
      </c>
      <c r="O229" s="41" t="str">
        <f t="shared" si="56"/>
        <v/>
      </c>
    </row>
    <row r="230" spans="2:15" hidden="1" x14ac:dyDescent="0.3">
      <c r="B230" s="4"/>
      <c r="C230" s="92"/>
      <c r="D230" s="93"/>
      <c r="E230" s="94"/>
      <c r="F230" s="87" t="str">
        <f t="shared" si="49"/>
        <v/>
      </c>
      <c r="G230" s="25" t="str">
        <f t="shared" si="50"/>
        <v/>
      </c>
      <c r="H230" s="94"/>
      <c r="I230" s="25" t="str">
        <f t="shared" si="51"/>
        <v/>
      </c>
      <c r="J230" s="26" t="str">
        <f t="shared" si="52"/>
        <v/>
      </c>
      <c r="K230" s="41" t="str">
        <f t="shared" si="53"/>
        <v/>
      </c>
      <c r="L230" s="94"/>
      <c r="M230" s="25" t="str">
        <f t="shared" si="54"/>
        <v/>
      </c>
      <c r="N230" s="25" t="str">
        <f t="shared" si="55"/>
        <v/>
      </c>
      <c r="O230" s="41" t="str">
        <f t="shared" si="56"/>
        <v/>
      </c>
    </row>
    <row r="231" spans="2:15" hidden="1" x14ac:dyDescent="0.3">
      <c r="B231" s="22" t="s">
        <v>18</v>
      </c>
      <c r="C231" s="22"/>
      <c r="D231" s="28">
        <f>IFERROR(SUM(D211:D230),"")</f>
        <v>0</v>
      </c>
      <c r="E231" s="44"/>
      <c r="F231" s="88"/>
      <c r="G231" s="22"/>
      <c r="H231" s="38"/>
      <c r="I231" s="22"/>
      <c r="J231" s="29">
        <f>SUM(J211:J230)</f>
        <v>0</v>
      </c>
      <c r="K231" s="43" t="str">
        <f>IFERROR(J231/D231,"")</f>
        <v/>
      </c>
      <c r="L231" s="22"/>
      <c r="M231" s="22"/>
      <c r="N231" s="43"/>
      <c r="O231" s="43"/>
    </row>
    <row r="232" spans="2:15" hidden="1" x14ac:dyDescent="0.3">
      <c r="B232" s="74"/>
      <c r="C232" s="74"/>
      <c r="D232" s="74"/>
      <c r="E232" s="74"/>
      <c r="F232" s="74"/>
      <c r="G232" s="75"/>
      <c r="H232" s="74"/>
      <c r="K232" s="73"/>
      <c r="O232" s="72"/>
    </row>
    <row r="233" spans="2:15" ht="88.5" hidden="1" customHeight="1" x14ac:dyDescent="0.3">
      <c r="B233" s="110" t="s">
        <v>294</v>
      </c>
      <c r="C233" s="110"/>
      <c r="D233" s="110"/>
      <c r="E233" s="110"/>
      <c r="F233" s="110"/>
      <c r="G233" s="110"/>
      <c r="H233" s="110"/>
      <c r="K233" s="73"/>
      <c r="O233" s="72"/>
    </row>
    <row r="234" spans="2:15" x14ac:dyDescent="0.3">
      <c r="B234" s="74"/>
      <c r="C234" s="74"/>
      <c r="D234" s="74"/>
      <c r="E234" s="74"/>
      <c r="F234" s="74"/>
      <c r="G234" s="75"/>
      <c r="H234" s="74"/>
      <c r="K234" s="73"/>
      <c r="O234" s="72"/>
    </row>
    <row r="235" spans="2:15" hidden="1" x14ac:dyDescent="0.3">
      <c r="B235" s="46" t="s">
        <v>33</v>
      </c>
      <c r="C235" s="47"/>
      <c r="D235" s="48"/>
      <c r="E235" s="47"/>
      <c r="F235" s="47"/>
      <c r="G235" s="47"/>
      <c r="H235" s="47"/>
      <c r="I235" s="49"/>
      <c r="J235" s="50"/>
    </row>
    <row r="236" spans="2:15" hidden="1" x14ac:dyDescent="0.3">
      <c r="B236" s="51" t="s">
        <v>36</v>
      </c>
      <c r="C236" s="32"/>
      <c r="D236" s="33"/>
      <c r="E236" s="32"/>
      <c r="F236" s="32"/>
      <c r="G236" s="32"/>
      <c r="H236" s="32"/>
      <c r="I236" s="34"/>
      <c r="J236" s="52">
        <f>J231+J202+J173+J144+J115+J86+J57</f>
        <v>0</v>
      </c>
    </row>
    <row r="237" spans="2:15" hidden="1" x14ac:dyDescent="0.3">
      <c r="B237" s="51" t="s">
        <v>35</v>
      </c>
      <c r="C237" s="32"/>
      <c r="D237" s="33"/>
      <c r="E237" s="32"/>
      <c r="F237" s="32"/>
      <c r="G237" s="32"/>
      <c r="H237" s="32"/>
      <c r="I237" s="34"/>
      <c r="J237" s="57">
        <f>H15</f>
        <v>22809</v>
      </c>
    </row>
    <row r="238" spans="2:15" ht="14.5" hidden="1" thickBot="1" x14ac:dyDescent="0.35">
      <c r="B238" s="53" t="s">
        <v>273</v>
      </c>
      <c r="C238" s="54"/>
      <c r="D238" s="55"/>
      <c r="E238" s="54"/>
      <c r="F238" s="54"/>
      <c r="G238" s="54"/>
      <c r="H238" s="54"/>
      <c r="I238" s="56"/>
      <c r="J238" s="58">
        <f>J236-J237</f>
        <v>-22809</v>
      </c>
    </row>
    <row r="239" spans="2:15" hidden="1" x14ac:dyDescent="0.3">
      <c r="B239" s="32"/>
      <c r="C239" s="32"/>
      <c r="D239" s="33"/>
      <c r="E239" s="32"/>
      <c r="F239" s="32"/>
      <c r="G239" s="32"/>
      <c r="H239" s="32"/>
      <c r="I239" s="34"/>
      <c r="J239" s="35"/>
    </row>
    <row r="240" spans="2:15" ht="19.5" hidden="1" customHeight="1" x14ac:dyDescent="0.3">
      <c r="B240" s="110" t="s">
        <v>274</v>
      </c>
      <c r="C240" s="110"/>
      <c r="D240" s="110"/>
      <c r="E240" s="110"/>
      <c r="F240" s="110"/>
      <c r="G240" s="110"/>
      <c r="H240" s="110"/>
      <c r="I240" s="34"/>
      <c r="J240" s="35"/>
    </row>
    <row r="241" spans="2:10" ht="12" customHeight="1" x14ac:dyDescent="0.3">
      <c r="B241" s="32"/>
      <c r="C241" s="32"/>
      <c r="D241" s="33"/>
      <c r="E241" s="32"/>
      <c r="F241" s="32"/>
      <c r="G241" s="32"/>
      <c r="H241" s="32"/>
      <c r="I241" s="34"/>
      <c r="J241" s="35"/>
    </row>
    <row r="242" spans="2:10" x14ac:dyDescent="0.3">
      <c r="B242" s="2" t="s">
        <v>2</v>
      </c>
      <c r="J242" s="15"/>
    </row>
    <row r="243" spans="2:10" ht="14.5" thickBot="1" x14ac:dyDescent="0.35">
      <c r="B243" s="13"/>
      <c r="C243" s="13"/>
      <c r="D243" s="13"/>
      <c r="E243" s="13"/>
      <c r="F243" s="13"/>
      <c r="G243" s="13"/>
      <c r="H243" s="13"/>
      <c r="J243" s="15"/>
    </row>
    <row r="244" spans="2:10" ht="14.15" customHeight="1" x14ac:dyDescent="0.3">
      <c r="B244" s="101" t="s">
        <v>297</v>
      </c>
      <c r="C244" s="102"/>
      <c r="D244" s="102"/>
      <c r="E244" s="102"/>
      <c r="F244" s="102"/>
      <c r="G244" s="102"/>
      <c r="H244" s="103"/>
      <c r="J244" s="15"/>
    </row>
    <row r="245" spans="2:10" ht="14.15" customHeight="1" x14ac:dyDescent="0.3">
      <c r="B245" s="104"/>
      <c r="C245" s="105"/>
      <c r="D245" s="105"/>
      <c r="E245" s="105"/>
      <c r="F245" s="105"/>
      <c r="G245" s="105"/>
      <c r="H245" s="106"/>
      <c r="J245" s="15"/>
    </row>
    <row r="246" spans="2:10" ht="14.15" customHeight="1" x14ac:dyDescent="0.3">
      <c r="B246" s="104"/>
      <c r="C246" s="105"/>
      <c r="D246" s="105"/>
      <c r="E246" s="105"/>
      <c r="F246" s="105"/>
      <c r="G246" s="105"/>
      <c r="H246" s="106"/>
      <c r="J246" s="15"/>
    </row>
    <row r="247" spans="2:10" ht="14.15" customHeight="1" x14ac:dyDescent="0.3">
      <c r="B247" s="104"/>
      <c r="C247" s="105"/>
      <c r="D247" s="105"/>
      <c r="E247" s="105"/>
      <c r="F247" s="105"/>
      <c r="G247" s="105"/>
      <c r="H247" s="106"/>
    </row>
    <row r="248" spans="2:10" ht="14.15" customHeight="1" x14ac:dyDescent="0.3">
      <c r="B248" s="104"/>
      <c r="C248" s="105"/>
      <c r="D248" s="105"/>
      <c r="E248" s="105"/>
      <c r="F248" s="105"/>
      <c r="G248" s="105"/>
      <c r="H248" s="106"/>
    </row>
    <row r="249" spans="2:10" ht="14.15" customHeight="1" x14ac:dyDescent="0.3">
      <c r="B249" s="104"/>
      <c r="C249" s="105"/>
      <c r="D249" s="105"/>
      <c r="E249" s="105"/>
      <c r="F249" s="105"/>
      <c r="G249" s="105"/>
      <c r="H249" s="106"/>
    </row>
    <row r="250" spans="2:10" ht="14.15" customHeight="1" x14ac:dyDescent="0.3">
      <c r="B250" s="104"/>
      <c r="C250" s="105"/>
      <c r="D250" s="105"/>
      <c r="E250" s="105"/>
      <c r="F250" s="105"/>
      <c r="G250" s="105"/>
      <c r="H250" s="106"/>
    </row>
    <row r="251" spans="2:10" ht="14.15" customHeight="1" x14ac:dyDescent="0.3">
      <c r="B251" s="104"/>
      <c r="C251" s="105"/>
      <c r="D251" s="105"/>
      <c r="E251" s="105"/>
      <c r="F251" s="105"/>
      <c r="G251" s="105"/>
      <c r="H251" s="106"/>
    </row>
    <row r="252" spans="2:10" ht="14.15" customHeight="1" x14ac:dyDescent="0.3">
      <c r="B252" s="104"/>
      <c r="C252" s="105"/>
      <c r="D252" s="105"/>
      <c r="E252" s="105"/>
      <c r="F252" s="105"/>
      <c r="G252" s="105"/>
      <c r="H252" s="106"/>
    </row>
    <row r="253" spans="2:10" ht="14.15" customHeight="1" x14ac:dyDescent="0.3">
      <c r="B253" s="104"/>
      <c r="C253" s="105"/>
      <c r="D253" s="105"/>
      <c r="E253" s="105"/>
      <c r="F253" s="105"/>
      <c r="G253" s="105"/>
      <c r="H253" s="106"/>
    </row>
    <row r="254" spans="2:10" ht="14.5" customHeight="1" thickBot="1" x14ac:dyDescent="0.35">
      <c r="B254" s="107"/>
      <c r="C254" s="108"/>
      <c r="D254" s="108"/>
      <c r="E254" s="108"/>
      <c r="F254" s="108"/>
      <c r="G254" s="108"/>
      <c r="H254" s="109"/>
    </row>
    <row r="258" spans="9:9" x14ac:dyDescent="0.3">
      <c r="I258" s="79"/>
    </row>
  </sheetData>
  <sheetProtection algorithmName="SHA-512" hashValue="tbLGFlO9IGxSWHORkWr4vKAR5d6tXDg4BaHqQaokcDqK82SEyS9vl41Fxsikyivub0HIU7cf27fK2ykgKmG/ag==" saltValue="RJOAjuwUB8dFtnJ68whrDg==" spinCount="100000" sheet="1" objects="1" scenarios="1"/>
  <mergeCells count="9">
    <mergeCell ref="B233:H233"/>
    <mergeCell ref="B240:H240"/>
    <mergeCell ref="B244:H254"/>
    <mergeCell ref="B59:H59"/>
    <mergeCell ref="B88:H88"/>
    <mergeCell ref="B117:H117"/>
    <mergeCell ref="B146:H146"/>
    <mergeCell ref="B175:H175"/>
    <mergeCell ref="B204:H204"/>
  </mergeCells>
  <dataValidations count="1">
    <dataValidation type="list" allowBlank="1" showInputMessage="1" showErrorMessage="1" sqref="C66:C85 C124:C143 C95:C114 C37:C56 C153:C172 C182:C201 C211:C230" xr:uid="{00000000-0002-0000-0600-000000000000}">
      <formula1>"kW,kWh"</formula1>
    </dataValidation>
  </dataValidations>
  <hyperlinks>
    <hyperlink ref="E35" r:id="rId1" display="https://www.ebay.com/itm/392051712212" xr:uid="{00000000-0004-0000-0600-000000000000}"/>
  </hyperlinks>
  <pageMargins left="0.7" right="0.7" top="0.75" bottom="0.75" header="0.3" footer="0.3"/>
  <pageSetup scale="42" fitToHeight="0" orientation="landscape" r:id="rId2"/>
  <drawing r:id="rId3"/>
  <legacyDrawing r:id="rId4"/>
  <controls>
    <mc:AlternateContent xmlns:mc="http://schemas.openxmlformats.org/markup-compatibility/2006">
      <mc:Choice Requires="x14">
        <control shapeId="70663" r:id="rId5" name="CheckBox7">
          <controlPr locked="0" defaultSize="0" autoLine="0" r:id="rId6">
            <anchor moveWithCells="1" sizeWithCells="1">
              <from>
                <xdr:col>2</xdr:col>
                <xdr:colOff>19050</xdr:colOff>
                <xdr:row>23</xdr:row>
                <xdr:rowOff>114300</xdr:rowOff>
              </from>
              <to>
                <xdr:col>5</xdr:col>
                <xdr:colOff>1028700</xdr:colOff>
                <xdr:row>24</xdr:row>
                <xdr:rowOff>146050</xdr:rowOff>
              </to>
            </anchor>
          </controlPr>
        </control>
      </mc:Choice>
      <mc:Fallback>
        <control shapeId="70663" r:id="rId5" name="CheckBox7"/>
      </mc:Fallback>
    </mc:AlternateContent>
    <mc:AlternateContent xmlns:mc="http://schemas.openxmlformats.org/markup-compatibility/2006">
      <mc:Choice Requires="x14">
        <control shapeId="70662" r:id="rId7" name="CheckBox6">
          <controlPr locked="0" defaultSize="0" autoLine="0" r:id="rId8">
            <anchor moveWithCells="1" sizeWithCells="1">
              <from>
                <xdr:col>2</xdr:col>
                <xdr:colOff>19050</xdr:colOff>
                <xdr:row>22</xdr:row>
                <xdr:rowOff>139700</xdr:rowOff>
              </from>
              <to>
                <xdr:col>5</xdr:col>
                <xdr:colOff>1028700</xdr:colOff>
                <xdr:row>23</xdr:row>
                <xdr:rowOff>120650</xdr:rowOff>
              </to>
            </anchor>
          </controlPr>
        </control>
      </mc:Choice>
      <mc:Fallback>
        <control shapeId="70662" r:id="rId7" name="CheckBox6"/>
      </mc:Fallback>
    </mc:AlternateContent>
    <mc:AlternateContent xmlns:mc="http://schemas.openxmlformats.org/markup-compatibility/2006">
      <mc:Choice Requires="x14">
        <control shapeId="70661" r:id="rId9" name="CheckBox5">
          <controlPr locked="0" defaultSize="0" autoLine="0" r:id="rId10">
            <anchor moveWithCells="1" sizeWithCells="1">
              <from>
                <xdr:col>2</xdr:col>
                <xdr:colOff>19050</xdr:colOff>
                <xdr:row>21</xdr:row>
                <xdr:rowOff>171450</xdr:rowOff>
              </from>
              <to>
                <xdr:col>6</xdr:col>
                <xdr:colOff>0</xdr:colOff>
                <xdr:row>22</xdr:row>
                <xdr:rowOff>146050</xdr:rowOff>
              </to>
            </anchor>
          </controlPr>
        </control>
      </mc:Choice>
      <mc:Fallback>
        <control shapeId="70661" r:id="rId9" name="CheckBox5"/>
      </mc:Fallback>
    </mc:AlternateContent>
    <mc:AlternateContent xmlns:mc="http://schemas.openxmlformats.org/markup-compatibility/2006">
      <mc:Choice Requires="x14">
        <control shapeId="70660" r:id="rId11" name="CheckBox4">
          <controlPr locked="0" defaultSize="0" autoLine="0" r:id="rId12">
            <anchor moveWithCells="1" sizeWithCells="1">
              <from>
                <xdr:col>2</xdr:col>
                <xdr:colOff>19050</xdr:colOff>
                <xdr:row>20</xdr:row>
                <xdr:rowOff>177800</xdr:rowOff>
              </from>
              <to>
                <xdr:col>5</xdr:col>
                <xdr:colOff>1035050</xdr:colOff>
                <xdr:row>21</xdr:row>
                <xdr:rowOff>152400</xdr:rowOff>
              </to>
            </anchor>
          </controlPr>
        </control>
      </mc:Choice>
      <mc:Fallback>
        <control shapeId="70660" r:id="rId11" name="CheckBox4"/>
      </mc:Fallback>
    </mc:AlternateContent>
    <mc:AlternateContent xmlns:mc="http://schemas.openxmlformats.org/markup-compatibility/2006">
      <mc:Choice Requires="x14">
        <control shapeId="70659" r:id="rId13" name="CheckBox3">
          <controlPr locked="0" defaultSize="0" autoLine="0" r:id="rId14">
            <anchor moveWithCells="1" sizeWithCells="1">
              <from>
                <xdr:col>2</xdr:col>
                <xdr:colOff>19050</xdr:colOff>
                <xdr:row>20</xdr:row>
                <xdr:rowOff>12700</xdr:rowOff>
              </from>
              <to>
                <xdr:col>5</xdr:col>
                <xdr:colOff>1035050</xdr:colOff>
                <xdr:row>20</xdr:row>
                <xdr:rowOff>171450</xdr:rowOff>
              </to>
            </anchor>
          </controlPr>
        </control>
      </mc:Choice>
      <mc:Fallback>
        <control shapeId="70659" r:id="rId13" name="CheckBox3"/>
      </mc:Fallback>
    </mc:AlternateContent>
    <mc:AlternateContent xmlns:mc="http://schemas.openxmlformats.org/markup-compatibility/2006">
      <mc:Choice Requires="x14">
        <control shapeId="70658" r:id="rId15" name="CheckBox2">
          <controlPr locked="0" defaultSize="0" autoLine="0" r:id="rId16">
            <anchor moveWithCells="1" sizeWithCells="1">
              <from>
                <xdr:col>2</xdr:col>
                <xdr:colOff>19050</xdr:colOff>
                <xdr:row>19</xdr:row>
                <xdr:rowOff>19050</xdr:rowOff>
              </from>
              <to>
                <xdr:col>6</xdr:col>
                <xdr:colOff>0</xdr:colOff>
                <xdr:row>19</xdr:row>
                <xdr:rowOff>171450</xdr:rowOff>
              </to>
            </anchor>
          </controlPr>
        </control>
      </mc:Choice>
      <mc:Fallback>
        <control shapeId="70658" r:id="rId15" name="CheckBox2"/>
      </mc:Fallback>
    </mc:AlternateContent>
    <mc:AlternateContent xmlns:mc="http://schemas.openxmlformats.org/markup-compatibility/2006">
      <mc:Choice Requires="x14">
        <control shapeId="70657" r:id="rId17" name="CheckBox1">
          <controlPr locked="0" defaultSize="0" autoLine="0" r:id="rId18">
            <anchor moveWithCells="1" sizeWithCells="1">
              <from>
                <xdr:col>2</xdr:col>
                <xdr:colOff>19050</xdr:colOff>
                <xdr:row>18</xdr:row>
                <xdr:rowOff>31750</xdr:rowOff>
              </from>
              <to>
                <xdr:col>6</xdr:col>
                <xdr:colOff>0</xdr:colOff>
                <xdr:row>18</xdr:row>
                <xdr:rowOff>177800</xdr:rowOff>
              </to>
            </anchor>
          </controlPr>
        </control>
      </mc:Choice>
      <mc:Fallback>
        <control shapeId="70657" r:id="rId17"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1:Y258"/>
  <sheetViews>
    <sheetView showGridLines="0" tabSelected="1" topLeftCell="A205" zoomScaleNormal="100" workbookViewId="0">
      <selection activeCell="K255" sqref="A1:K255"/>
    </sheetView>
  </sheetViews>
  <sheetFormatPr defaultColWidth="9.1796875" defaultRowHeight="14" x14ac:dyDescent="0.3"/>
  <cols>
    <col min="1" max="1" width="10.1796875" style="70" customWidth="1"/>
    <col min="2" max="2" width="84" style="70" customWidth="1"/>
    <col min="3" max="3" width="13.54296875" style="70" customWidth="1"/>
    <col min="4" max="7" width="23.1796875" style="70" customWidth="1"/>
    <col min="8" max="8" width="22.81640625" style="70" bestFit="1" customWidth="1"/>
    <col min="9" max="9" width="21.453125" style="70" customWidth="1"/>
    <col min="10" max="10" width="22.81640625" style="70" bestFit="1" customWidth="1"/>
    <col min="11" max="11" width="20.1796875" style="70" customWidth="1"/>
    <col min="12" max="12" width="19.1796875" style="70" bestFit="1" customWidth="1"/>
    <col min="13" max="13" width="19.1796875" style="70" customWidth="1"/>
    <col min="14" max="14" width="15" style="70" bestFit="1" customWidth="1"/>
    <col min="15" max="15" width="11.81640625" style="70" customWidth="1"/>
    <col min="16" max="16" width="10.81640625" style="70" customWidth="1"/>
    <col min="17" max="17" width="10.1796875" style="70" customWidth="1"/>
    <col min="18" max="18" width="10.81640625" style="70" customWidth="1"/>
    <col min="19" max="19" width="10.54296875" style="70" customWidth="1"/>
    <col min="20" max="20" width="11" style="70" customWidth="1"/>
    <col min="21" max="21" width="13" style="70" customWidth="1"/>
    <col min="22" max="22" width="10.81640625" style="70" customWidth="1"/>
    <col min="23" max="23" width="11.1796875" style="70" customWidth="1"/>
    <col min="24" max="16384" width="9.1796875" style="70"/>
  </cols>
  <sheetData>
    <row r="11" spans="1:13" x14ac:dyDescent="0.3">
      <c r="A11" s="3"/>
      <c r="B11" s="76"/>
      <c r="C11" s="76"/>
      <c r="D11" s="3"/>
      <c r="E11" s="3"/>
      <c r="F11" s="3"/>
    </row>
    <row r="12" spans="1:13" ht="70" x14ac:dyDescent="0.3">
      <c r="A12" s="86" t="s">
        <v>31</v>
      </c>
      <c r="B12" s="64" t="s">
        <v>41</v>
      </c>
      <c r="C12" s="65"/>
      <c r="D12" s="20" t="s">
        <v>39</v>
      </c>
      <c r="E12" s="20" t="s">
        <v>40</v>
      </c>
      <c r="F12" s="23" t="s">
        <v>51</v>
      </c>
      <c r="G12" s="20" t="s">
        <v>275</v>
      </c>
      <c r="H12" s="20" t="s">
        <v>42</v>
      </c>
      <c r="I12" s="67" t="s">
        <v>44</v>
      </c>
      <c r="J12" s="23" t="s">
        <v>50</v>
      </c>
      <c r="K12" s="20" t="s">
        <v>277</v>
      </c>
    </row>
    <row r="13" spans="1:13" x14ac:dyDescent="0.3">
      <c r="A13" s="3"/>
      <c r="B13" s="30" t="s">
        <v>23</v>
      </c>
      <c r="C13" s="30"/>
      <c r="D13" s="89">
        <v>-457858</v>
      </c>
      <c r="E13" s="89">
        <v>0</v>
      </c>
      <c r="F13" s="81">
        <f>SUM(D13:E13)</f>
        <v>-457858</v>
      </c>
      <c r="G13" s="89">
        <v>-475827</v>
      </c>
      <c r="H13" s="82">
        <f>F13-G13</f>
        <v>17969</v>
      </c>
      <c r="I13" s="89">
        <v>0</v>
      </c>
      <c r="J13" s="83">
        <f>H13+I13</f>
        <v>17969</v>
      </c>
      <c r="K13" s="60">
        <f>IF(AND(D13&lt;&gt;"",E13&lt;&gt;"",G13&lt;&gt;""),IFERROR(H13/F13,""),"")</f>
        <v>-3.9245792363571237E-2</v>
      </c>
      <c r="L13" s="16" t="str">
        <f>IF(LEN(K13) = 0,"",IF(AND(K13&lt;0.1,K13&gt;-0.1),"","Calculated differences of greater than + or - 10% require further analysis"))</f>
        <v/>
      </c>
      <c r="M13" s="16"/>
    </row>
    <row r="14" spans="1:13" x14ac:dyDescent="0.3">
      <c r="A14" s="3"/>
      <c r="B14" s="30" t="s">
        <v>24</v>
      </c>
      <c r="C14" s="30"/>
      <c r="D14" s="89">
        <v>-98831</v>
      </c>
      <c r="E14" s="89">
        <v>0</v>
      </c>
      <c r="F14" s="81">
        <f>SUM(D14:E14)</f>
        <v>-98831</v>
      </c>
      <c r="G14" s="89">
        <v>-100550.39999999999</v>
      </c>
      <c r="H14" s="82">
        <f>F14-G14</f>
        <v>1719.3999999999942</v>
      </c>
      <c r="I14" s="89">
        <v>0</v>
      </c>
      <c r="J14" s="83">
        <f>H14+I14</f>
        <v>1719.3999999999942</v>
      </c>
      <c r="K14" s="60">
        <f>IF(AND(D14&lt;&gt;"",E14&lt;&gt;"",G14&lt;&gt;""),IFERROR(H14/F14,""),"")</f>
        <v>-1.7397375317461061E-2</v>
      </c>
      <c r="L14" s="16" t="str">
        <f>IF(LEN(K14) = 0,"",IF(AND(K14&lt;0.1,K14&gt;-0.1),"","Calculated differences of greater than + or - 10% require further analysis"))</f>
        <v/>
      </c>
      <c r="M14" s="16"/>
    </row>
    <row r="15" spans="1:13" x14ac:dyDescent="0.3">
      <c r="A15" s="3"/>
      <c r="B15" s="30" t="s">
        <v>37</v>
      </c>
      <c r="C15" s="30"/>
      <c r="D15" s="84">
        <f t="shared" ref="D15:J15" si="0">SUM(D13:D14)</f>
        <v>-556689</v>
      </c>
      <c r="E15" s="84">
        <f t="shared" si="0"/>
        <v>0</v>
      </c>
      <c r="F15" s="81">
        <f t="shared" si="0"/>
        <v>-556689</v>
      </c>
      <c r="G15" s="84">
        <f t="shared" si="0"/>
        <v>-576377.4</v>
      </c>
      <c r="H15" s="84">
        <f t="shared" si="0"/>
        <v>19688.399999999994</v>
      </c>
      <c r="I15" s="85">
        <f t="shared" si="0"/>
        <v>0</v>
      </c>
      <c r="J15" s="83">
        <f t="shared" si="0"/>
        <v>19688.399999999994</v>
      </c>
      <c r="K15" s="60">
        <f>IFERROR(H15/F15,"")</f>
        <v>-3.5366964319395559E-2</v>
      </c>
      <c r="L15" s="16" t="str">
        <f>IF(LEN(K15) = 0,"",IF(AND(K15&lt;0.1,K15&gt;-0.1),"","Calculated differences of greater than + or - 10% require further analysis"))</f>
        <v/>
      </c>
      <c r="M15" s="16"/>
    </row>
    <row r="16" spans="1:13" x14ac:dyDescent="0.3">
      <c r="A16" s="3"/>
      <c r="B16" s="76"/>
      <c r="C16" s="76"/>
      <c r="D16" s="3"/>
      <c r="E16" s="3"/>
      <c r="F16" s="3"/>
    </row>
    <row r="17" spans="1:6" x14ac:dyDescent="0.3">
      <c r="A17" s="3"/>
      <c r="B17" s="31" t="s">
        <v>47</v>
      </c>
      <c r="C17" s="76"/>
      <c r="D17" s="3"/>
      <c r="E17" s="3"/>
      <c r="F17" s="3"/>
    </row>
    <row r="18" spans="1:6" x14ac:dyDescent="0.3">
      <c r="A18" s="3"/>
      <c r="B18" s="76"/>
      <c r="C18" s="76"/>
      <c r="D18" s="3"/>
      <c r="E18" s="3"/>
      <c r="F18" s="3"/>
    </row>
    <row r="19" spans="1:6" ht="22.5" hidden="1" customHeight="1" x14ac:dyDescent="0.35">
      <c r="A19" s="3" t="s">
        <v>29</v>
      </c>
      <c r="B19" s="76" t="s">
        <v>55</v>
      </c>
      <c r="C19"/>
      <c r="D19" s="3"/>
      <c r="E19" s="3"/>
      <c r="F19" s="3"/>
    </row>
    <row r="20" spans="1:6" ht="21.75" hidden="1" customHeight="1" x14ac:dyDescent="0.3">
      <c r="A20" s="3"/>
      <c r="B20" s="76"/>
      <c r="C20" s="76"/>
      <c r="D20" s="3"/>
      <c r="E20" s="3"/>
      <c r="F20" s="3"/>
    </row>
    <row r="21" spans="1:6" ht="21.75" hidden="1" customHeight="1" x14ac:dyDescent="0.3">
      <c r="A21" s="3"/>
      <c r="B21" s="76"/>
      <c r="C21" s="76"/>
      <c r="D21" s="3"/>
      <c r="E21" s="3"/>
      <c r="F21" s="3"/>
    </row>
    <row r="22" spans="1:6" ht="21.75" hidden="1" customHeight="1" x14ac:dyDescent="0.3">
      <c r="A22" s="3"/>
      <c r="B22" s="76"/>
      <c r="C22" s="76"/>
      <c r="D22" s="3"/>
      <c r="E22" s="3"/>
      <c r="F22" s="3"/>
    </row>
    <row r="23" spans="1:6" ht="21" hidden="1" customHeight="1" x14ac:dyDescent="0.3">
      <c r="A23" s="3"/>
      <c r="B23" s="76"/>
      <c r="C23" s="76"/>
      <c r="D23" s="3"/>
      <c r="E23" s="3"/>
      <c r="F23" s="3"/>
    </row>
    <row r="24" spans="1:6" hidden="1" x14ac:dyDescent="0.3">
      <c r="A24" s="3"/>
      <c r="B24" s="76"/>
      <c r="C24" s="76"/>
      <c r="D24" s="3"/>
      <c r="E24" s="3"/>
      <c r="F24" s="3"/>
    </row>
    <row r="25" spans="1:6" ht="23.25" hidden="1" customHeight="1" x14ac:dyDescent="0.3">
      <c r="A25" s="3"/>
      <c r="B25" s="76"/>
      <c r="C25" s="76"/>
      <c r="D25" s="3"/>
      <c r="E25" s="3"/>
      <c r="F25" s="3"/>
    </row>
    <row r="26" spans="1:6" hidden="1" x14ac:dyDescent="0.3">
      <c r="A26" s="3"/>
      <c r="B26" s="76"/>
      <c r="C26" s="76"/>
      <c r="D26" s="3"/>
      <c r="E26" s="3"/>
      <c r="F26" s="3"/>
    </row>
    <row r="27" spans="1:6" hidden="1" x14ac:dyDescent="0.3">
      <c r="A27" s="3"/>
      <c r="B27" s="76"/>
      <c r="C27" s="76"/>
      <c r="D27" s="3"/>
      <c r="E27" s="3"/>
      <c r="F27" s="3"/>
    </row>
    <row r="28" spans="1:6" hidden="1" x14ac:dyDescent="0.3">
      <c r="A28" s="3"/>
      <c r="B28" s="76"/>
      <c r="C28" s="76"/>
      <c r="D28" s="3"/>
      <c r="E28" s="3"/>
      <c r="F28" s="3"/>
    </row>
    <row r="29" spans="1:6" hidden="1" x14ac:dyDescent="0.3">
      <c r="A29" s="3"/>
      <c r="B29" s="76"/>
      <c r="C29" s="76"/>
      <c r="D29" s="3"/>
      <c r="E29" s="3"/>
      <c r="F29" s="3"/>
    </row>
    <row r="30" spans="1:6" x14ac:dyDescent="0.3">
      <c r="A30" s="3"/>
      <c r="B30" s="76"/>
      <c r="C30" s="76"/>
      <c r="D30" s="3"/>
      <c r="E30" s="3"/>
      <c r="F30" s="3"/>
    </row>
    <row r="31" spans="1:6" hidden="1" x14ac:dyDescent="0.3">
      <c r="A31" s="3" t="s">
        <v>30</v>
      </c>
      <c r="B31" s="76"/>
      <c r="C31" s="76"/>
      <c r="D31" s="3"/>
      <c r="E31" s="3"/>
      <c r="F31" s="3"/>
    </row>
    <row r="32" spans="1:6" hidden="1" x14ac:dyDescent="0.3">
      <c r="A32" s="78"/>
      <c r="B32" s="76" t="s">
        <v>267</v>
      </c>
      <c r="C32" s="76"/>
      <c r="D32" s="3"/>
      <c r="E32" s="3"/>
      <c r="F32" s="3"/>
    </row>
    <row r="33" spans="1:22" hidden="1" x14ac:dyDescent="0.3">
      <c r="A33" s="3"/>
      <c r="B33" s="76" t="s">
        <v>22</v>
      </c>
      <c r="C33" s="91"/>
      <c r="D33" s="3"/>
      <c r="E33" s="3"/>
      <c r="F33" s="3"/>
      <c r="G33" s="16"/>
    </row>
    <row r="34" spans="1:22" hidden="1" x14ac:dyDescent="0.3">
      <c r="A34" s="3"/>
      <c r="B34" s="76"/>
      <c r="C34" s="76"/>
      <c r="D34" s="3"/>
      <c r="E34" s="3"/>
      <c r="F34" s="3"/>
      <c r="G34" s="16"/>
    </row>
    <row r="35" spans="1:22" hidden="1" x14ac:dyDescent="0.3">
      <c r="B35" s="7" t="s">
        <v>43</v>
      </c>
      <c r="C35" s="6"/>
      <c r="D35" s="6"/>
      <c r="E35" s="6"/>
      <c r="F35" s="6"/>
      <c r="I35" s="15"/>
      <c r="J35" s="15"/>
      <c r="K35" s="15"/>
      <c r="L35" s="15"/>
      <c r="M35" s="15"/>
      <c r="N35" s="15"/>
      <c r="O35" s="15"/>
      <c r="P35" s="15"/>
      <c r="Q35" s="15"/>
      <c r="R35" s="15"/>
      <c r="S35" s="15"/>
      <c r="T35" s="15"/>
    </row>
    <row r="36" spans="1:22" ht="42" hidden="1" x14ac:dyDescent="0.3">
      <c r="A36" s="3"/>
      <c r="B36" s="19" t="s">
        <v>5</v>
      </c>
      <c r="C36" s="19" t="s">
        <v>14</v>
      </c>
      <c r="D36" s="23" t="s">
        <v>21</v>
      </c>
      <c r="E36" s="20" t="s">
        <v>20</v>
      </c>
      <c r="F36" s="21" t="s">
        <v>19</v>
      </c>
      <c r="G36" s="21" t="s">
        <v>293</v>
      </c>
      <c r="H36" s="21" t="s">
        <v>45</v>
      </c>
      <c r="I36" s="21" t="s">
        <v>32</v>
      </c>
      <c r="J36" s="21" t="s">
        <v>278</v>
      </c>
      <c r="K36" s="21" t="s">
        <v>279</v>
      </c>
      <c r="L36" s="21" t="s">
        <v>269</v>
      </c>
      <c r="M36" s="21" t="s">
        <v>295</v>
      </c>
      <c r="N36" s="21" t="s">
        <v>276</v>
      </c>
      <c r="O36" s="21" t="s">
        <v>28</v>
      </c>
      <c r="P36" s="15"/>
      <c r="Q36" s="15"/>
      <c r="R36" s="15"/>
      <c r="S36" s="15"/>
      <c r="T36" s="15"/>
      <c r="U36" s="15"/>
      <c r="V36" s="15"/>
    </row>
    <row r="37" spans="1:22" hidden="1" x14ac:dyDescent="0.3">
      <c r="A37" s="3"/>
      <c r="B37" s="4" t="s">
        <v>6</v>
      </c>
      <c r="C37" s="92"/>
      <c r="D37" s="93"/>
      <c r="E37" s="94"/>
      <c r="F37" s="87" t="str">
        <f>IFERROR(ROUND(D37/E37,4),"")</f>
        <v/>
      </c>
      <c r="G37" s="25" t="str">
        <f>IF(E37="","",E37)</f>
        <v/>
      </c>
      <c r="H37" s="94"/>
      <c r="I37" s="25" t="str">
        <f>IFERROR(G37-H37,"")</f>
        <v/>
      </c>
      <c r="J37" s="26" t="str">
        <f>IFERROR(F37*I37,"")</f>
        <v/>
      </c>
      <c r="K37" s="41" t="str">
        <f>IFERROR(J37/D37,"")</f>
        <v/>
      </c>
      <c r="L37" s="94"/>
      <c r="M37" s="25" t="str">
        <f>IF(L37="","",L37)</f>
        <v/>
      </c>
      <c r="N37" s="25" t="str">
        <f>IFERROR(M37-H37,"")</f>
        <v/>
      </c>
      <c r="O37" s="41" t="str">
        <f>IFERROR(N37/H37,"")</f>
        <v/>
      </c>
      <c r="P37" s="15"/>
      <c r="Q37" s="15"/>
      <c r="R37" s="15"/>
      <c r="S37" s="15"/>
      <c r="T37" s="15"/>
      <c r="U37" s="15"/>
      <c r="V37" s="15"/>
    </row>
    <row r="38" spans="1:22" hidden="1" x14ac:dyDescent="0.3">
      <c r="A38" s="3"/>
      <c r="B38" s="4" t="s">
        <v>171</v>
      </c>
      <c r="C38" s="92"/>
      <c r="D38" s="93"/>
      <c r="E38" s="94"/>
      <c r="F38" s="87" t="str">
        <f t="shared" ref="F38:F56" si="1">IFERROR(ROUND(D38/E38,4),"")</f>
        <v/>
      </c>
      <c r="G38" s="25" t="str">
        <f t="shared" ref="G38:G56" si="2">IF(E38="","",E38)</f>
        <v/>
      </c>
      <c r="H38" s="94"/>
      <c r="I38" s="25" t="str">
        <f t="shared" ref="I38:I56" si="3">IFERROR(G38-H38,"")</f>
        <v/>
      </c>
      <c r="J38" s="26" t="str">
        <f t="shared" ref="J38:J56" si="4">IFERROR(F38*I38,"")</f>
        <v/>
      </c>
      <c r="K38" s="41" t="str">
        <f t="shared" ref="K38:K56" si="5">IFERROR(J38/D38,"")</f>
        <v/>
      </c>
      <c r="L38" s="94"/>
      <c r="M38" s="25" t="str">
        <f t="shared" ref="M38:M56" si="6">IF(L38="","",L38)</f>
        <v/>
      </c>
      <c r="N38" s="25" t="str">
        <f t="shared" ref="N38:N56" si="7">IFERROR(M38-H38,"")</f>
        <v/>
      </c>
      <c r="O38" s="41" t="str">
        <f t="shared" ref="O38:O56" si="8">IFERROR(N38/H38,"")</f>
        <v/>
      </c>
      <c r="P38" s="15"/>
      <c r="Q38" s="15"/>
      <c r="R38" s="15"/>
      <c r="S38" s="15"/>
      <c r="T38" s="15"/>
      <c r="U38" s="15"/>
      <c r="V38" s="15"/>
    </row>
    <row r="39" spans="1:22" hidden="1" x14ac:dyDescent="0.3">
      <c r="A39" s="3"/>
      <c r="B39" s="4" t="s">
        <v>188</v>
      </c>
      <c r="C39" s="92"/>
      <c r="D39" s="93"/>
      <c r="E39" s="94"/>
      <c r="F39" s="87" t="str">
        <f t="shared" si="1"/>
        <v/>
      </c>
      <c r="G39" s="25" t="str">
        <f t="shared" si="2"/>
        <v/>
      </c>
      <c r="H39" s="94"/>
      <c r="I39" s="25" t="str">
        <f t="shared" si="3"/>
        <v/>
      </c>
      <c r="J39" s="26" t="str">
        <f t="shared" si="4"/>
        <v/>
      </c>
      <c r="K39" s="41" t="str">
        <f t="shared" si="5"/>
        <v/>
      </c>
      <c r="L39" s="94"/>
      <c r="M39" s="25" t="str">
        <f t="shared" si="6"/>
        <v/>
      </c>
      <c r="N39" s="25" t="str">
        <f t="shared" si="7"/>
        <v/>
      </c>
      <c r="O39" s="41" t="str">
        <f t="shared" si="8"/>
        <v/>
      </c>
      <c r="P39" s="15"/>
      <c r="Q39" s="15"/>
      <c r="R39" s="15"/>
      <c r="S39" s="15"/>
      <c r="T39" s="15"/>
      <c r="U39" s="15"/>
      <c r="V39" s="15"/>
    </row>
    <row r="40" spans="1:22" hidden="1" x14ac:dyDescent="0.3">
      <c r="A40" s="3"/>
      <c r="B40" s="4" t="s">
        <v>11</v>
      </c>
      <c r="C40" s="92"/>
      <c r="D40" s="93"/>
      <c r="E40" s="94"/>
      <c r="F40" s="87" t="str">
        <f t="shared" si="1"/>
        <v/>
      </c>
      <c r="G40" s="25" t="str">
        <f t="shared" si="2"/>
        <v/>
      </c>
      <c r="H40" s="94"/>
      <c r="I40" s="25" t="str">
        <f t="shared" si="3"/>
        <v/>
      </c>
      <c r="J40" s="26" t="str">
        <f t="shared" si="4"/>
        <v/>
      </c>
      <c r="K40" s="41" t="str">
        <f t="shared" si="5"/>
        <v/>
      </c>
      <c r="L40" s="94"/>
      <c r="M40" s="25" t="str">
        <f t="shared" si="6"/>
        <v/>
      </c>
      <c r="N40" s="25" t="str">
        <f t="shared" si="7"/>
        <v/>
      </c>
      <c r="O40" s="41" t="str">
        <f t="shared" si="8"/>
        <v/>
      </c>
      <c r="P40" s="15"/>
      <c r="Q40" s="15"/>
      <c r="R40" s="15"/>
      <c r="S40" s="15"/>
      <c r="T40" s="15"/>
      <c r="U40" s="15"/>
      <c r="V40" s="15"/>
    </row>
    <row r="41" spans="1:22" hidden="1" x14ac:dyDescent="0.3">
      <c r="A41" s="3"/>
      <c r="B41" s="4" t="s">
        <v>12</v>
      </c>
      <c r="C41" s="92"/>
      <c r="D41" s="93"/>
      <c r="E41" s="94"/>
      <c r="F41" s="87" t="str">
        <f t="shared" si="1"/>
        <v/>
      </c>
      <c r="G41" s="25" t="str">
        <f t="shared" si="2"/>
        <v/>
      </c>
      <c r="H41" s="94"/>
      <c r="I41" s="25" t="str">
        <f t="shared" si="3"/>
        <v/>
      </c>
      <c r="J41" s="26" t="str">
        <f t="shared" si="4"/>
        <v/>
      </c>
      <c r="K41" s="41" t="str">
        <f t="shared" si="5"/>
        <v/>
      </c>
      <c r="L41" s="94"/>
      <c r="M41" s="25" t="str">
        <f t="shared" si="6"/>
        <v/>
      </c>
      <c r="N41" s="25" t="str">
        <f t="shared" si="7"/>
        <v/>
      </c>
      <c r="O41" s="41" t="str">
        <f t="shared" si="8"/>
        <v/>
      </c>
      <c r="P41" s="15"/>
      <c r="Q41" s="15"/>
      <c r="R41" s="15"/>
      <c r="S41" s="15"/>
      <c r="T41" s="15"/>
      <c r="U41" s="15"/>
      <c r="V41" s="15"/>
    </row>
    <row r="42" spans="1:22" hidden="1" x14ac:dyDescent="0.3">
      <c r="A42" s="3"/>
      <c r="B42" s="4" t="s">
        <v>13</v>
      </c>
      <c r="C42" s="92"/>
      <c r="D42" s="93"/>
      <c r="E42" s="94"/>
      <c r="F42" s="87" t="str">
        <f t="shared" si="1"/>
        <v/>
      </c>
      <c r="G42" s="25" t="str">
        <f t="shared" si="2"/>
        <v/>
      </c>
      <c r="H42" s="94"/>
      <c r="I42" s="25" t="str">
        <f t="shared" si="3"/>
        <v/>
      </c>
      <c r="J42" s="26" t="str">
        <f t="shared" si="4"/>
        <v/>
      </c>
      <c r="K42" s="41" t="str">
        <f t="shared" si="5"/>
        <v/>
      </c>
      <c r="L42" s="94"/>
      <c r="M42" s="25" t="str">
        <f t="shared" si="6"/>
        <v/>
      </c>
      <c r="N42" s="25" t="str">
        <f t="shared" si="7"/>
        <v/>
      </c>
      <c r="O42" s="41" t="str">
        <f t="shared" si="8"/>
        <v/>
      </c>
      <c r="P42" s="15"/>
      <c r="Q42" s="15"/>
      <c r="R42" s="15"/>
      <c r="S42" s="15"/>
      <c r="T42" s="15"/>
      <c r="U42" s="15"/>
      <c r="V42" s="15"/>
    </row>
    <row r="43" spans="1:22" hidden="1" x14ac:dyDescent="0.3">
      <c r="B43" s="4" t="s">
        <v>177</v>
      </c>
      <c r="C43" s="92"/>
      <c r="D43" s="93"/>
      <c r="E43" s="94"/>
      <c r="F43" s="87" t="str">
        <f t="shared" si="1"/>
        <v/>
      </c>
      <c r="G43" s="25" t="str">
        <f t="shared" si="2"/>
        <v/>
      </c>
      <c r="H43" s="94"/>
      <c r="I43" s="25" t="str">
        <f t="shared" si="3"/>
        <v/>
      </c>
      <c r="J43" s="26" t="str">
        <f t="shared" si="4"/>
        <v/>
      </c>
      <c r="K43" s="41" t="str">
        <f t="shared" si="5"/>
        <v/>
      </c>
      <c r="L43" s="94"/>
      <c r="M43" s="25" t="str">
        <f t="shared" si="6"/>
        <v/>
      </c>
      <c r="N43" s="25" t="str">
        <f t="shared" si="7"/>
        <v/>
      </c>
      <c r="O43" s="41" t="str">
        <f t="shared" si="8"/>
        <v/>
      </c>
    </row>
    <row r="44" spans="1:22" hidden="1" x14ac:dyDescent="0.3">
      <c r="B44" s="4"/>
      <c r="C44" s="92"/>
      <c r="D44" s="93"/>
      <c r="E44" s="94"/>
      <c r="F44" s="87" t="str">
        <f t="shared" si="1"/>
        <v/>
      </c>
      <c r="G44" s="25" t="str">
        <f t="shared" si="2"/>
        <v/>
      </c>
      <c r="H44" s="94"/>
      <c r="I44" s="25" t="str">
        <f t="shared" si="3"/>
        <v/>
      </c>
      <c r="J44" s="26" t="str">
        <f t="shared" si="4"/>
        <v/>
      </c>
      <c r="K44" s="41" t="str">
        <f t="shared" si="5"/>
        <v/>
      </c>
      <c r="L44" s="94"/>
      <c r="M44" s="25" t="str">
        <f t="shared" si="6"/>
        <v/>
      </c>
      <c r="N44" s="25" t="str">
        <f t="shared" si="7"/>
        <v/>
      </c>
      <c r="O44" s="41" t="str">
        <f t="shared" si="8"/>
        <v/>
      </c>
    </row>
    <row r="45" spans="1:22" ht="17.25" hidden="1" customHeight="1" x14ac:dyDescent="0.3">
      <c r="B45" s="4"/>
      <c r="C45" s="92"/>
      <c r="D45" s="93"/>
      <c r="E45" s="94"/>
      <c r="F45" s="87" t="str">
        <f t="shared" si="1"/>
        <v/>
      </c>
      <c r="G45" s="25" t="str">
        <f t="shared" si="2"/>
        <v/>
      </c>
      <c r="H45" s="94"/>
      <c r="I45" s="25" t="str">
        <f t="shared" si="3"/>
        <v/>
      </c>
      <c r="J45" s="26" t="str">
        <f t="shared" si="4"/>
        <v/>
      </c>
      <c r="K45" s="41" t="str">
        <f t="shared" si="5"/>
        <v/>
      </c>
      <c r="L45" s="94"/>
      <c r="M45" s="25" t="str">
        <f t="shared" si="6"/>
        <v/>
      </c>
      <c r="N45" s="25" t="str">
        <f t="shared" si="7"/>
        <v/>
      </c>
      <c r="O45" s="41" t="str">
        <f t="shared" si="8"/>
        <v/>
      </c>
    </row>
    <row r="46" spans="1:22" ht="17.25" hidden="1" customHeight="1" x14ac:dyDescent="0.3">
      <c r="B46" s="4"/>
      <c r="C46" s="92"/>
      <c r="D46" s="93"/>
      <c r="E46" s="94"/>
      <c r="F46" s="87" t="str">
        <f t="shared" si="1"/>
        <v/>
      </c>
      <c r="G46" s="25" t="str">
        <f t="shared" si="2"/>
        <v/>
      </c>
      <c r="H46" s="94"/>
      <c r="I46" s="25" t="str">
        <f t="shared" si="3"/>
        <v/>
      </c>
      <c r="J46" s="26" t="str">
        <f t="shared" si="4"/>
        <v/>
      </c>
      <c r="K46" s="41" t="str">
        <f t="shared" si="5"/>
        <v/>
      </c>
      <c r="L46" s="94"/>
      <c r="M46" s="25" t="str">
        <f t="shared" si="6"/>
        <v/>
      </c>
      <c r="N46" s="25" t="str">
        <f t="shared" si="7"/>
        <v/>
      </c>
      <c r="O46" s="41" t="str">
        <f t="shared" si="8"/>
        <v/>
      </c>
    </row>
    <row r="47" spans="1:22" ht="17.25" hidden="1" customHeight="1" x14ac:dyDescent="0.3">
      <c r="B47" s="4"/>
      <c r="C47" s="92"/>
      <c r="D47" s="93"/>
      <c r="E47" s="94"/>
      <c r="F47" s="87" t="str">
        <f t="shared" si="1"/>
        <v/>
      </c>
      <c r="G47" s="25" t="str">
        <f t="shared" si="2"/>
        <v/>
      </c>
      <c r="H47" s="94"/>
      <c r="I47" s="25" t="str">
        <f t="shared" si="3"/>
        <v/>
      </c>
      <c r="J47" s="26" t="str">
        <f t="shared" si="4"/>
        <v/>
      </c>
      <c r="K47" s="41" t="str">
        <f t="shared" si="5"/>
        <v/>
      </c>
      <c r="L47" s="94"/>
      <c r="M47" s="25" t="str">
        <f t="shared" si="6"/>
        <v/>
      </c>
      <c r="N47" s="25" t="str">
        <f t="shared" si="7"/>
        <v/>
      </c>
      <c r="O47" s="41" t="str">
        <f t="shared" si="8"/>
        <v/>
      </c>
    </row>
    <row r="48" spans="1:22" ht="17.25" hidden="1" customHeight="1" x14ac:dyDescent="0.3">
      <c r="B48" s="4"/>
      <c r="C48" s="92"/>
      <c r="D48" s="93"/>
      <c r="E48" s="94"/>
      <c r="F48" s="87" t="str">
        <f t="shared" si="1"/>
        <v/>
      </c>
      <c r="G48" s="25" t="str">
        <f t="shared" si="2"/>
        <v/>
      </c>
      <c r="H48" s="94"/>
      <c r="I48" s="25" t="str">
        <f t="shared" si="3"/>
        <v/>
      </c>
      <c r="J48" s="26" t="str">
        <f t="shared" si="4"/>
        <v/>
      </c>
      <c r="K48" s="41" t="str">
        <f t="shared" si="5"/>
        <v/>
      </c>
      <c r="L48" s="94"/>
      <c r="M48" s="25" t="str">
        <f t="shared" si="6"/>
        <v/>
      </c>
      <c r="N48" s="25" t="str">
        <f t="shared" si="7"/>
        <v/>
      </c>
      <c r="O48" s="41" t="str">
        <f t="shared" si="8"/>
        <v/>
      </c>
    </row>
    <row r="49" spans="1:25" ht="17.25" hidden="1" customHeight="1" x14ac:dyDescent="0.3">
      <c r="B49" s="4"/>
      <c r="C49" s="92"/>
      <c r="D49" s="93"/>
      <c r="E49" s="94"/>
      <c r="F49" s="87" t="str">
        <f t="shared" si="1"/>
        <v/>
      </c>
      <c r="G49" s="25" t="str">
        <f t="shared" si="2"/>
        <v/>
      </c>
      <c r="H49" s="94"/>
      <c r="I49" s="25" t="str">
        <f t="shared" si="3"/>
        <v/>
      </c>
      <c r="J49" s="26" t="str">
        <f t="shared" si="4"/>
        <v/>
      </c>
      <c r="K49" s="41" t="str">
        <f t="shared" si="5"/>
        <v/>
      </c>
      <c r="L49" s="94"/>
      <c r="M49" s="25" t="str">
        <f t="shared" si="6"/>
        <v/>
      </c>
      <c r="N49" s="25" t="str">
        <f t="shared" si="7"/>
        <v/>
      </c>
      <c r="O49" s="41" t="str">
        <f t="shared" si="8"/>
        <v/>
      </c>
    </row>
    <row r="50" spans="1:25" ht="17.25" hidden="1" customHeight="1" x14ac:dyDescent="0.3">
      <c r="B50" s="4"/>
      <c r="C50" s="92"/>
      <c r="D50" s="93"/>
      <c r="E50" s="94"/>
      <c r="F50" s="87" t="str">
        <f t="shared" si="1"/>
        <v/>
      </c>
      <c r="G50" s="25" t="str">
        <f t="shared" si="2"/>
        <v/>
      </c>
      <c r="H50" s="94"/>
      <c r="I50" s="25" t="str">
        <f t="shared" si="3"/>
        <v/>
      </c>
      <c r="J50" s="26" t="str">
        <f t="shared" si="4"/>
        <v/>
      </c>
      <c r="K50" s="41" t="str">
        <f t="shared" si="5"/>
        <v/>
      </c>
      <c r="L50" s="94"/>
      <c r="M50" s="25" t="str">
        <f t="shared" si="6"/>
        <v/>
      </c>
      <c r="N50" s="25" t="str">
        <f t="shared" si="7"/>
        <v/>
      </c>
      <c r="O50" s="41" t="str">
        <f t="shared" si="8"/>
        <v/>
      </c>
    </row>
    <row r="51" spans="1:25" ht="17.25" hidden="1" customHeight="1" x14ac:dyDescent="0.3">
      <c r="B51" s="4"/>
      <c r="C51" s="92"/>
      <c r="D51" s="93"/>
      <c r="E51" s="94"/>
      <c r="F51" s="87" t="str">
        <f t="shared" si="1"/>
        <v/>
      </c>
      <c r="G51" s="25" t="str">
        <f t="shared" si="2"/>
        <v/>
      </c>
      <c r="H51" s="94"/>
      <c r="I51" s="25" t="str">
        <f t="shared" si="3"/>
        <v/>
      </c>
      <c r="J51" s="26" t="str">
        <f t="shared" si="4"/>
        <v/>
      </c>
      <c r="K51" s="41" t="str">
        <f t="shared" si="5"/>
        <v/>
      </c>
      <c r="L51" s="94"/>
      <c r="M51" s="25" t="str">
        <f t="shared" si="6"/>
        <v/>
      </c>
      <c r="N51" s="25" t="str">
        <f t="shared" si="7"/>
        <v/>
      </c>
      <c r="O51" s="41" t="str">
        <f t="shared" si="8"/>
        <v/>
      </c>
    </row>
    <row r="52" spans="1:25" ht="17.25" hidden="1" customHeight="1" x14ac:dyDescent="0.3">
      <c r="B52" s="4"/>
      <c r="C52" s="92"/>
      <c r="D52" s="93"/>
      <c r="E52" s="94"/>
      <c r="F52" s="87" t="str">
        <f t="shared" si="1"/>
        <v/>
      </c>
      <c r="G52" s="25" t="str">
        <f t="shared" si="2"/>
        <v/>
      </c>
      <c r="H52" s="94"/>
      <c r="I52" s="25" t="str">
        <f t="shared" si="3"/>
        <v/>
      </c>
      <c r="J52" s="26" t="str">
        <f t="shared" si="4"/>
        <v/>
      </c>
      <c r="K52" s="41" t="str">
        <f t="shared" si="5"/>
        <v/>
      </c>
      <c r="L52" s="94"/>
      <c r="M52" s="25" t="str">
        <f t="shared" si="6"/>
        <v/>
      </c>
      <c r="N52" s="25" t="str">
        <f t="shared" si="7"/>
        <v/>
      </c>
      <c r="O52" s="41" t="str">
        <f t="shared" si="8"/>
        <v/>
      </c>
    </row>
    <row r="53" spans="1:25" ht="17.25" hidden="1" customHeight="1" x14ac:dyDescent="0.3">
      <c r="B53" s="4"/>
      <c r="C53" s="92"/>
      <c r="D53" s="93"/>
      <c r="E53" s="94"/>
      <c r="F53" s="87" t="str">
        <f t="shared" si="1"/>
        <v/>
      </c>
      <c r="G53" s="25" t="str">
        <f t="shared" si="2"/>
        <v/>
      </c>
      <c r="H53" s="94"/>
      <c r="I53" s="25" t="str">
        <f t="shared" si="3"/>
        <v/>
      </c>
      <c r="J53" s="26" t="str">
        <f t="shared" si="4"/>
        <v/>
      </c>
      <c r="K53" s="41" t="str">
        <f t="shared" si="5"/>
        <v/>
      </c>
      <c r="L53" s="94"/>
      <c r="M53" s="25" t="str">
        <f t="shared" si="6"/>
        <v/>
      </c>
      <c r="N53" s="25" t="str">
        <f t="shared" si="7"/>
        <v/>
      </c>
      <c r="O53" s="41" t="str">
        <f t="shared" si="8"/>
        <v/>
      </c>
    </row>
    <row r="54" spans="1:25" ht="17.25" hidden="1" customHeight="1" x14ac:dyDescent="0.3">
      <c r="B54" s="4"/>
      <c r="C54" s="92"/>
      <c r="D54" s="93"/>
      <c r="E54" s="94"/>
      <c r="F54" s="87" t="str">
        <f t="shared" si="1"/>
        <v/>
      </c>
      <c r="G54" s="25" t="str">
        <f t="shared" si="2"/>
        <v/>
      </c>
      <c r="H54" s="94"/>
      <c r="I54" s="25" t="str">
        <f t="shared" si="3"/>
        <v/>
      </c>
      <c r="J54" s="26" t="str">
        <f t="shared" si="4"/>
        <v/>
      </c>
      <c r="K54" s="41" t="str">
        <f t="shared" si="5"/>
        <v/>
      </c>
      <c r="L54" s="94"/>
      <c r="M54" s="25" t="str">
        <f t="shared" si="6"/>
        <v/>
      </c>
      <c r="N54" s="25" t="str">
        <f t="shared" si="7"/>
        <v/>
      </c>
      <c r="O54" s="41" t="str">
        <f t="shared" si="8"/>
        <v/>
      </c>
    </row>
    <row r="55" spans="1:25" ht="17.25" hidden="1" customHeight="1" x14ac:dyDescent="0.3">
      <c r="B55" s="4"/>
      <c r="C55" s="92"/>
      <c r="D55" s="93"/>
      <c r="E55" s="94"/>
      <c r="F55" s="87" t="str">
        <f t="shared" si="1"/>
        <v/>
      </c>
      <c r="G55" s="25" t="str">
        <f t="shared" si="2"/>
        <v/>
      </c>
      <c r="H55" s="94"/>
      <c r="I55" s="25" t="str">
        <f t="shared" si="3"/>
        <v/>
      </c>
      <c r="J55" s="26" t="str">
        <f t="shared" si="4"/>
        <v/>
      </c>
      <c r="K55" s="41" t="str">
        <f t="shared" si="5"/>
        <v/>
      </c>
      <c r="L55" s="94"/>
      <c r="M55" s="25" t="str">
        <f t="shared" si="6"/>
        <v/>
      </c>
      <c r="N55" s="25" t="str">
        <f t="shared" si="7"/>
        <v/>
      </c>
      <c r="O55" s="41" t="str">
        <f t="shared" si="8"/>
        <v/>
      </c>
    </row>
    <row r="56" spans="1:25" ht="17.25" hidden="1" customHeight="1" x14ac:dyDescent="0.3">
      <c r="B56" s="4"/>
      <c r="C56" s="92"/>
      <c r="D56" s="93"/>
      <c r="E56" s="94"/>
      <c r="F56" s="87" t="str">
        <f t="shared" si="1"/>
        <v/>
      </c>
      <c r="G56" s="25" t="str">
        <f t="shared" si="2"/>
        <v/>
      </c>
      <c r="H56" s="94"/>
      <c r="I56" s="25" t="str">
        <f t="shared" si="3"/>
        <v/>
      </c>
      <c r="J56" s="26" t="str">
        <f t="shared" si="4"/>
        <v/>
      </c>
      <c r="K56" s="41" t="str">
        <f t="shared" si="5"/>
        <v/>
      </c>
      <c r="L56" s="94"/>
      <c r="M56" s="25" t="str">
        <f t="shared" si="6"/>
        <v/>
      </c>
      <c r="N56" s="25" t="str">
        <f t="shared" si="7"/>
        <v/>
      </c>
      <c r="O56" s="41" t="str">
        <f t="shared" si="8"/>
        <v/>
      </c>
    </row>
    <row r="57" spans="1:25" hidden="1" x14ac:dyDescent="0.3">
      <c r="B57" s="22" t="s">
        <v>18</v>
      </c>
      <c r="C57" s="22"/>
      <c r="D57" s="28">
        <f>IFERROR(SUM(D37:D56),"")</f>
        <v>0</v>
      </c>
      <c r="E57" s="44"/>
      <c r="F57" s="88"/>
      <c r="G57" s="22"/>
      <c r="H57" s="38"/>
      <c r="I57" s="22"/>
      <c r="J57" s="29">
        <f>SUM(J37:J56)</f>
        <v>0</v>
      </c>
      <c r="K57" s="43" t="str">
        <f>IFERROR(J57/D57,"")</f>
        <v/>
      </c>
      <c r="L57" s="22"/>
      <c r="M57" s="22"/>
      <c r="N57" s="43"/>
      <c r="O57" s="43"/>
      <c r="P57" s="72"/>
      <c r="Q57" s="11"/>
      <c r="R57" s="11"/>
      <c r="S57" s="11"/>
      <c r="T57" s="11"/>
      <c r="U57" s="11"/>
      <c r="V57" s="11"/>
      <c r="W57" s="11"/>
      <c r="X57" s="11"/>
      <c r="Y57" s="11"/>
    </row>
    <row r="58" spans="1:25" hidden="1" x14ac:dyDescent="0.3">
      <c r="B58" s="74"/>
      <c r="C58" s="74"/>
      <c r="D58" s="74"/>
      <c r="E58" s="74"/>
      <c r="F58" s="74"/>
      <c r="G58" s="75"/>
      <c r="H58" s="74"/>
      <c r="K58" s="73"/>
      <c r="O58" s="72"/>
      <c r="P58" s="11"/>
      <c r="Q58" s="11"/>
      <c r="R58" s="11"/>
      <c r="S58" s="11"/>
      <c r="T58" s="11"/>
      <c r="U58" s="11"/>
      <c r="V58" s="11"/>
      <c r="W58" s="11"/>
      <c r="X58" s="11"/>
    </row>
    <row r="59" spans="1:25" ht="63.75" hidden="1" customHeight="1" x14ac:dyDescent="0.3">
      <c r="B59" s="110" t="s">
        <v>294</v>
      </c>
      <c r="C59" s="110"/>
      <c r="D59" s="110"/>
      <c r="E59" s="110"/>
      <c r="F59" s="110"/>
      <c r="G59" s="110"/>
      <c r="H59" s="110"/>
      <c r="K59" s="73"/>
      <c r="O59" s="72"/>
      <c r="P59" s="11"/>
      <c r="Q59" s="11"/>
      <c r="R59" s="11"/>
      <c r="S59" s="11"/>
      <c r="T59" s="11"/>
      <c r="U59" s="11"/>
      <c r="V59" s="11"/>
      <c r="W59" s="11"/>
      <c r="X59" s="11"/>
    </row>
    <row r="60" spans="1:25" x14ac:dyDescent="0.3">
      <c r="B60" s="74"/>
      <c r="C60" s="74"/>
      <c r="D60" s="74"/>
      <c r="E60" s="74"/>
      <c r="F60" s="74"/>
      <c r="G60" s="75"/>
      <c r="H60" s="74"/>
      <c r="K60" s="73"/>
      <c r="O60" s="72"/>
      <c r="P60" s="11"/>
      <c r="Q60" s="11"/>
      <c r="R60" s="11"/>
      <c r="S60" s="11"/>
      <c r="T60" s="11"/>
      <c r="U60" s="11"/>
      <c r="V60" s="11"/>
      <c r="W60" s="11"/>
      <c r="X60" s="11"/>
    </row>
    <row r="61" spans="1:25" hidden="1" x14ac:dyDescent="0.3">
      <c r="A61" s="79"/>
      <c r="B61" s="76" t="s">
        <v>268</v>
      </c>
      <c r="C61" s="74"/>
      <c r="D61" s="74"/>
      <c r="E61" s="74"/>
      <c r="F61" s="74"/>
      <c r="G61" s="75"/>
      <c r="H61" s="74"/>
      <c r="K61" s="73"/>
      <c r="O61" s="72"/>
      <c r="P61" s="11"/>
      <c r="Q61" s="11"/>
      <c r="R61" s="11"/>
      <c r="S61" s="11"/>
      <c r="T61" s="11"/>
      <c r="U61" s="11"/>
      <c r="V61" s="11"/>
      <c r="W61" s="11"/>
      <c r="X61" s="11"/>
    </row>
    <row r="62" spans="1:25" hidden="1" x14ac:dyDescent="0.3">
      <c r="A62" s="3"/>
      <c r="B62" s="76" t="s">
        <v>22</v>
      </c>
      <c r="C62" s="91"/>
      <c r="D62" s="3"/>
      <c r="E62" s="3"/>
      <c r="F62" s="3"/>
    </row>
    <row r="63" spans="1:25" hidden="1" x14ac:dyDescent="0.3">
      <c r="A63" s="3"/>
      <c r="B63" s="76"/>
      <c r="C63" s="76"/>
      <c r="D63" s="3"/>
      <c r="E63" s="3"/>
      <c r="F63" s="3"/>
    </row>
    <row r="64" spans="1:25" hidden="1" x14ac:dyDescent="0.3">
      <c r="B64" s="7" t="s">
        <v>43</v>
      </c>
      <c r="C64" s="6"/>
      <c r="D64" s="6"/>
      <c r="E64" s="6"/>
      <c r="F64" s="6"/>
      <c r="I64" s="15"/>
      <c r="J64" s="15"/>
      <c r="K64" s="15"/>
      <c r="L64" s="15"/>
      <c r="M64" s="15"/>
      <c r="N64" s="15"/>
      <c r="O64" s="15"/>
      <c r="P64" s="11"/>
      <c r="Q64" s="11"/>
      <c r="R64" s="11"/>
      <c r="S64" s="11"/>
      <c r="T64" s="11"/>
      <c r="U64" s="11"/>
      <c r="V64" s="11"/>
      <c r="W64" s="11"/>
      <c r="X64" s="11"/>
    </row>
    <row r="65" spans="1:25" ht="42" hidden="1" x14ac:dyDescent="0.3">
      <c r="A65" s="3"/>
      <c r="B65" s="19" t="s">
        <v>5</v>
      </c>
      <c r="C65" s="19" t="s">
        <v>14</v>
      </c>
      <c r="D65" s="23" t="s">
        <v>21</v>
      </c>
      <c r="E65" s="20" t="s">
        <v>20</v>
      </c>
      <c r="F65" s="21" t="s">
        <v>19</v>
      </c>
      <c r="G65" s="21" t="s">
        <v>293</v>
      </c>
      <c r="H65" s="21" t="s">
        <v>45</v>
      </c>
      <c r="I65" s="21" t="s">
        <v>32</v>
      </c>
      <c r="J65" s="21" t="s">
        <v>278</v>
      </c>
      <c r="K65" s="21" t="s">
        <v>279</v>
      </c>
      <c r="L65" s="21" t="s">
        <v>269</v>
      </c>
      <c r="M65" s="21" t="s">
        <v>295</v>
      </c>
      <c r="N65" s="21" t="s">
        <v>276</v>
      </c>
      <c r="O65" s="21" t="s">
        <v>28</v>
      </c>
      <c r="P65" s="72"/>
      <c r="Q65" s="72"/>
      <c r="R65" s="72"/>
      <c r="S65" s="72"/>
      <c r="T65" s="72"/>
      <c r="U65" s="72"/>
      <c r="V65" s="72"/>
      <c r="W65" s="72"/>
      <c r="X65" s="72"/>
    </row>
    <row r="66" spans="1:25" hidden="1" x14ac:dyDescent="0.3">
      <c r="A66" s="3"/>
      <c r="B66" s="4" t="s">
        <v>6</v>
      </c>
      <c r="C66" s="92"/>
      <c r="D66" s="93"/>
      <c r="E66" s="94"/>
      <c r="F66" s="87" t="str">
        <f>IFERROR(ROUND(D66/E66,4),"")</f>
        <v/>
      </c>
      <c r="G66" s="25" t="str">
        <f>IF(E66="","",E66)</f>
        <v/>
      </c>
      <c r="H66" s="94"/>
      <c r="I66" s="25" t="str">
        <f>IFERROR(G66-H66,"")</f>
        <v/>
      </c>
      <c r="J66" s="26" t="str">
        <f>IFERROR(F66*I66,"")</f>
        <v/>
      </c>
      <c r="K66" s="41" t="str">
        <f>IFERROR(J66/D66,"")</f>
        <v/>
      </c>
      <c r="L66" s="94"/>
      <c r="M66" s="25" t="str">
        <f>IF(L66="","",L66)</f>
        <v/>
      </c>
      <c r="N66" s="25" t="str">
        <f>IFERROR(M66-H66,"")</f>
        <v/>
      </c>
      <c r="O66" s="41" t="str">
        <f>IFERROR(N66/H66,"")</f>
        <v/>
      </c>
      <c r="P66" s="72"/>
      <c r="Q66" s="72"/>
      <c r="R66" s="72"/>
      <c r="S66" s="72"/>
      <c r="T66" s="72"/>
      <c r="U66" s="72"/>
      <c r="V66" s="72"/>
      <c r="W66" s="72"/>
      <c r="X66" s="72"/>
      <c r="Y66" s="72"/>
    </row>
    <row r="67" spans="1:25" hidden="1" x14ac:dyDescent="0.3">
      <c r="A67" s="3"/>
      <c r="B67" s="4" t="s">
        <v>171</v>
      </c>
      <c r="C67" s="92"/>
      <c r="D67" s="93"/>
      <c r="E67" s="94"/>
      <c r="F67" s="87" t="str">
        <f t="shared" ref="F67:F85" si="9">IFERROR(ROUND(D67/E67,4),"")</f>
        <v/>
      </c>
      <c r="G67" s="25" t="str">
        <f t="shared" ref="G67:G85" si="10">IF(E67="","",E67)</f>
        <v/>
      </c>
      <c r="H67" s="94"/>
      <c r="I67" s="25" t="str">
        <f t="shared" ref="I67:I85" si="11">IFERROR(G67-H67,"")</f>
        <v/>
      </c>
      <c r="J67" s="26" t="str">
        <f t="shared" ref="J67:J85" si="12">IFERROR(F67*I67,"")</f>
        <v/>
      </c>
      <c r="K67" s="41" t="str">
        <f t="shared" ref="K67:K85" si="13">IFERROR(J67/D67,"")</f>
        <v/>
      </c>
      <c r="L67" s="94"/>
      <c r="M67" s="25" t="str">
        <f t="shared" ref="M67:M85" si="14">IF(L67="","",L67)</f>
        <v/>
      </c>
      <c r="N67" s="25" t="str">
        <f t="shared" ref="N67:N85" si="15">IFERROR(M67-H67,"")</f>
        <v/>
      </c>
      <c r="O67" s="41" t="str">
        <f t="shared" ref="O67:O85" si="16">IFERROR(N67/H67,"")</f>
        <v/>
      </c>
      <c r="P67" s="72"/>
      <c r="Q67" s="72"/>
      <c r="R67" s="72"/>
      <c r="S67" s="72"/>
      <c r="T67" s="72"/>
      <c r="U67" s="72"/>
      <c r="V67" s="72"/>
      <c r="W67" s="72"/>
      <c r="X67" s="72"/>
      <c r="Y67" s="72"/>
    </row>
    <row r="68" spans="1:25" hidden="1" x14ac:dyDescent="0.3">
      <c r="A68" s="3"/>
      <c r="B68" s="4" t="s">
        <v>188</v>
      </c>
      <c r="C68" s="92"/>
      <c r="D68" s="93"/>
      <c r="E68" s="94"/>
      <c r="F68" s="87" t="str">
        <f t="shared" si="9"/>
        <v/>
      </c>
      <c r="G68" s="25" t="str">
        <f t="shared" si="10"/>
        <v/>
      </c>
      <c r="H68" s="94"/>
      <c r="I68" s="25" t="str">
        <f t="shared" si="11"/>
        <v/>
      </c>
      <c r="J68" s="26" t="str">
        <f t="shared" si="12"/>
        <v/>
      </c>
      <c r="K68" s="41" t="str">
        <f t="shared" si="13"/>
        <v/>
      </c>
      <c r="L68" s="94"/>
      <c r="M68" s="25" t="str">
        <f t="shared" si="14"/>
        <v/>
      </c>
      <c r="N68" s="25" t="str">
        <f t="shared" si="15"/>
        <v/>
      </c>
      <c r="O68" s="41" t="str">
        <f t="shared" si="16"/>
        <v/>
      </c>
      <c r="P68" s="72"/>
      <c r="Q68" s="72"/>
      <c r="R68" s="72"/>
      <c r="S68" s="72"/>
      <c r="T68" s="72"/>
      <c r="U68" s="72"/>
      <c r="V68" s="72"/>
      <c r="W68" s="72"/>
      <c r="X68" s="72"/>
      <c r="Y68" s="72"/>
    </row>
    <row r="69" spans="1:25" hidden="1" x14ac:dyDescent="0.3">
      <c r="A69" s="3"/>
      <c r="B69" s="4" t="s">
        <v>11</v>
      </c>
      <c r="C69" s="92"/>
      <c r="D69" s="93"/>
      <c r="E69" s="94"/>
      <c r="F69" s="87" t="str">
        <f t="shared" si="9"/>
        <v/>
      </c>
      <c r="G69" s="25" t="str">
        <f t="shared" si="10"/>
        <v/>
      </c>
      <c r="H69" s="94"/>
      <c r="I69" s="25" t="str">
        <f t="shared" si="11"/>
        <v/>
      </c>
      <c r="J69" s="26" t="str">
        <f t="shared" si="12"/>
        <v/>
      </c>
      <c r="K69" s="41" t="str">
        <f t="shared" si="13"/>
        <v/>
      </c>
      <c r="L69" s="94"/>
      <c r="M69" s="25" t="str">
        <f t="shared" si="14"/>
        <v/>
      </c>
      <c r="N69" s="25" t="str">
        <f t="shared" si="15"/>
        <v/>
      </c>
      <c r="O69" s="41" t="str">
        <f t="shared" si="16"/>
        <v/>
      </c>
      <c r="P69" s="15"/>
      <c r="Q69" s="15"/>
      <c r="R69" s="15"/>
    </row>
    <row r="70" spans="1:25" hidden="1" x14ac:dyDescent="0.3">
      <c r="A70" s="3"/>
      <c r="B70" s="4" t="s">
        <v>12</v>
      </c>
      <c r="C70" s="92"/>
      <c r="D70" s="93"/>
      <c r="E70" s="94"/>
      <c r="F70" s="87" t="str">
        <f t="shared" si="9"/>
        <v/>
      </c>
      <c r="G70" s="25" t="str">
        <f t="shared" si="10"/>
        <v/>
      </c>
      <c r="H70" s="94"/>
      <c r="I70" s="25" t="str">
        <f t="shared" si="11"/>
        <v/>
      </c>
      <c r="J70" s="26" t="str">
        <f t="shared" si="12"/>
        <v/>
      </c>
      <c r="K70" s="41" t="str">
        <f t="shared" si="13"/>
        <v/>
      </c>
      <c r="L70" s="94"/>
      <c r="M70" s="25" t="str">
        <f t="shared" si="14"/>
        <v/>
      </c>
      <c r="N70" s="25" t="str">
        <f t="shared" si="15"/>
        <v/>
      </c>
      <c r="O70" s="41" t="str">
        <f t="shared" si="16"/>
        <v/>
      </c>
      <c r="P70" s="15"/>
      <c r="Q70" s="15"/>
      <c r="R70" s="15"/>
    </row>
    <row r="71" spans="1:25" hidden="1" x14ac:dyDescent="0.3">
      <c r="A71" s="3"/>
      <c r="B71" s="4" t="s">
        <v>13</v>
      </c>
      <c r="C71" s="92"/>
      <c r="D71" s="93"/>
      <c r="E71" s="94"/>
      <c r="F71" s="87" t="str">
        <f t="shared" si="9"/>
        <v/>
      </c>
      <c r="G71" s="25" t="str">
        <f t="shared" si="10"/>
        <v/>
      </c>
      <c r="H71" s="94"/>
      <c r="I71" s="25" t="str">
        <f t="shared" si="11"/>
        <v/>
      </c>
      <c r="J71" s="26" t="str">
        <f t="shared" si="12"/>
        <v/>
      </c>
      <c r="K71" s="41" t="str">
        <f t="shared" si="13"/>
        <v/>
      </c>
      <c r="L71" s="94"/>
      <c r="M71" s="25" t="str">
        <f t="shared" si="14"/>
        <v/>
      </c>
      <c r="N71" s="25" t="str">
        <f t="shared" si="15"/>
        <v/>
      </c>
      <c r="O71" s="41" t="str">
        <f t="shared" si="16"/>
        <v/>
      </c>
      <c r="P71" s="15"/>
      <c r="Q71" s="15"/>
      <c r="R71" s="15"/>
    </row>
    <row r="72" spans="1:25" hidden="1" x14ac:dyDescent="0.3">
      <c r="B72" s="4" t="s">
        <v>177</v>
      </c>
      <c r="C72" s="92"/>
      <c r="D72" s="93"/>
      <c r="E72" s="94"/>
      <c r="F72" s="87" t="str">
        <f t="shared" si="9"/>
        <v/>
      </c>
      <c r="G72" s="25" t="str">
        <f t="shared" si="10"/>
        <v/>
      </c>
      <c r="H72" s="94"/>
      <c r="I72" s="25" t="str">
        <f t="shared" si="11"/>
        <v/>
      </c>
      <c r="J72" s="26" t="str">
        <f t="shared" si="12"/>
        <v/>
      </c>
      <c r="K72" s="41" t="str">
        <f t="shared" si="13"/>
        <v/>
      </c>
      <c r="L72" s="94"/>
      <c r="M72" s="25" t="str">
        <f t="shared" si="14"/>
        <v/>
      </c>
      <c r="N72" s="25" t="str">
        <f t="shared" si="15"/>
        <v/>
      </c>
      <c r="O72" s="41" t="str">
        <f t="shared" si="16"/>
        <v/>
      </c>
      <c r="P72" s="15"/>
      <c r="Q72" s="15"/>
      <c r="R72" s="15"/>
    </row>
    <row r="73" spans="1:25" hidden="1" x14ac:dyDescent="0.3">
      <c r="B73" s="4"/>
      <c r="C73" s="92"/>
      <c r="D73" s="93"/>
      <c r="E73" s="94"/>
      <c r="F73" s="87" t="str">
        <f t="shared" si="9"/>
        <v/>
      </c>
      <c r="G73" s="25" t="str">
        <f t="shared" si="10"/>
        <v/>
      </c>
      <c r="H73" s="94"/>
      <c r="I73" s="25" t="str">
        <f t="shared" si="11"/>
        <v/>
      </c>
      <c r="J73" s="26" t="str">
        <f t="shared" si="12"/>
        <v/>
      </c>
      <c r="K73" s="41" t="str">
        <f t="shared" si="13"/>
        <v/>
      </c>
      <c r="L73" s="94"/>
      <c r="M73" s="25" t="str">
        <f t="shared" si="14"/>
        <v/>
      </c>
      <c r="N73" s="25" t="str">
        <f t="shared" si="15"/>
        <v/>
      </c>
      <c r="O73" s="41" t="str">
        <f t="shared" si="16"/>
        <v/>
      </c>
      <c r="P73" s="15"/>
      <c r="Q73" s="15"/>
      <c r="R73" s="15"/>
    </row>
    <row r="74" spans="1:25" hidden="1" x14ac:dyDescent="0.3">
      <c r="B74" s="4"/>
      <c r="C74" s="92"/>
      <c r="D74" s="93"/>
      <c r="E74" s="94"/>
      <c r="F74" s="87" t="str">
        <f t="shared" si="9"/>
        <v/>
      </c>
      <c r="G74" s="25" t="str">
        <f t="shared" si="10"/>
        <v/>
      </c>
      <c r="H74" s="94"/>
      <c r="I74" s="25" t="str">
        <f t="shared" si="11"/>
        <v/>
      </c>
      <c r="J74" s="26" t="str">
        <f t="shared" si="12"/>
        <v/>
      </c>
      <c r="K74" s="41" t="str">
        <f t="shared" si="13"/>
        <v/>
      </c>
      <c r="L74" s="94"/>
      <c r="M74" s="25" t="str">
        <f t="shared" si="14"/>
        <v/>
      </c>
      <c r="N74" s="25" t="str">
        <f t="shared" si="15"/>
        <v/>
      </c>
      <c r="O74" s="41" t="str">
        <f t="shared" si="16"/>
        <v/>
      </c>
      <c r="P74" s="15"/>
      <c r="Q74" s="15"/>
      <c r="R74" s="15"/>
    </row>
    <row r="75" spans="1:25" hidden="1" x14ac:dyDescent="0.3">
      <c r="B75" s="4"/>
      <c r="C75" s="92"/>
      <c r="D75" s="93"/>
      <c r="E75" s="94"/>
      <c r="F75" s="87" t="str">
        <f t="shared" si="9"/>
        <v/>
      </c>
      <c r="G75" s="25" t="str">
        <f t="shared" si="10"/>
        <v/>
      </c>
      <c r="H75" s="94"/>
      <c r="I75" s="25" t="str">
        <f t="shared" si="11"/>
        <v/>
      </c>
      <c r="J75" s="26" t="str">
        <f t="shared" si="12"/>
        <v/>
      </c>
      <c r="K75" s="41" t="str">
        <f t="shared" si="13"/>
        <v/>
      </c>
      <c r="L75" s="94"/>
      <c r="M75" s="25" t="str">
        <f t="shared" si="14"/>
        <v/>
      </c>
      <c r="N75" s="25" t="str">
        <f t="shared" si="15"/>
        <v/>
      </c>
      <c r="O75" s="41" t="str">
        <f t="shared" si="16"/>
        <v/>
      </c>
      <c r="P75" s="15"/>
      <c r="Q75" s="15"/>
      <c r="R75" s="15"/>
    </row>
    <row r="76" spans="1:25" hidden="1" x14ac:dyDescent="0.3">
      <c r="B76" s="4"/>
      <c r="C76" s="92"/>
      <c r="D76" s="93"/>
      <c r="E76" s="94"/>
      <c r="F76" s="87" t="str">
        <f t="shared" si="9"/>
        <v/>
      </c>
      <c r="G76" s="25" t="str">
        <f t="shared" si="10"/>
        <v/>
      </c>
      <c r="H76" s="94"/>
      <c r="I76" s="25" t="str">
        <f t="shared" si="11"/>
        <v/>
      </c>
      <c r="J76" s="26" t="str">
        <f t="shared" si="12"/>
        <v/>
      </c>
      <c r="K76" s="41" t="str">
        <f t="shared" si="13"/>
        <v/>
      </c>
      <c r="L76" s="94"/>
      <c r="M76" s="25" t="str">
        <f t="shared" si="14"/>
        <v/>
      </c>
      <c r="N76" s="25" t="str">
        <f t="shared" si="15"/>
        <v/>
      </c>
      <c r="O76" s="41" t="str">
        <f t="shared" si="16"/>
        <v/>
      </c>
      <c r="P76" s="15"/>
      <c r="Q76" s="15"/>
      <c r="R76" s="15"/>
    </row>
    <row r="77" spans="1:25" hidden="1" x14ac:dyDescent="0.3">
      <c r="B77" s="4"/>
      <c r="C77" s="92"/>
      <c r="D77" s="93"/>
      <c r="E77" s="94"/>
      <c r="F77" s="87" t="str">
        <f t="shared" si="9"/>
        <v/>
      </c>
      <c r="G77" s="25" t="str">
        <f t="shared" si="10"/>
        <v/>
      </c>
      <c r="H77" s="94"/>
      <c r="I77" s="25" t="str">
        <f t="shared" si="11"/>
        <v/>
      </c>
      <c r="J77" s="26" t="str">
        <f t="shared" si="12"/>
        <v/>
      </c>
      <c r="K77" s="41" t="str">
        <f t="shared" si="13"/>
        <v/>
      </c>
      <c r="L77" s="94"/>
      <c r="M77" s="25" t="str">
        <f t="shared" si="14"/>
        <v/>
      </c>
      <c r="N77" s="25" t="str">
        <f t="shared" si="15"/>
        <v/>
      </c>
      <c r="O77" s="41" t="str">
        <f t="shared" si="16"/>
        <v/>
      </c>
      <c r="P77" s="15"/>
      <c r="Q77" s="15"/>
      <c r="R77" s="15"/>
    </row>
    <row r="78" spans="1:25" hidden="1" x14ac:dyDescent="0.3">
      <c r="B78" s="4"/>
      <c r="C78" s="92"/>
      <c r="D78" s="93"/>
      <c r="E78" s="94"/>
      <c r="F78" s="87" t="str">
        <f t="shared" si="9"/>
        <v/>
      </c>
      <c r="G78" s="25" t="str">
        <f t="shared" si="10"/>
        <v/>
      </c>
      <c r="H78" s="94"/>
      <c r="I78" s="25" t="str">
        <f t="shared" si="11"/>
        <v/>
      </c>
      <c r="J78" s="26" t="str">
        <f t="shared" si="12"/>
        <v/>
      </c>
      <c r="K78" s="41" t="str">
        <f t="shared" si="13"/>
        <v/>
      </c>
      <c r="L78" s="94"/>
      <c r="M78" s="25" t="str">
        <f t="shared" si="14"/>
        <v/>
      </c>
      <c r="N78" s="25" t="str">
        <f t="shared" si="15"/>
        <v/>
      </c>
      <c r="O78" s="41" t="str">
        <f t="shared" si="16"/>
        <v/>
      </c>
      <c r="P78" s="15"/>
      <c r="Q78" s="15"/>
      <c r="R78" s="15"/>
    </row>
    <row r="79" spans="1:25" hidden="1" x14ac:dyDescent="0.3">
      <c r="B79" s="4"/>
      <c r="C79" s="92"/>
      <c r="D79" s="93"/>
      <c r="E79" s="94"/>
      <c r="F79" s="87" t="str">
        <f t="shared" si="9"/>
        <v/>
      </c>
      <c r="G79" s="25" t="str">
        <f t="shared" si="10"/>
        <v/>
      </c>
      <c r="H79" s="94"/>
      <c r="I79" s="25" t="str">
        <f t="shared" si="11"/>
        <v/>
      </c>
      <c r="J79" s="26" t="str">
        <f t="shared" si="12"/>
        <v/>
      </c>
      <c r="K79" s="41" t="str">
        <f t="shared" si="13"/>
        <v/>
      </c>
      <c r="L79" s="94"/>
      <c r="M79" s="25" t="str">
        <f t="shared" si="14"/>
        <v/>
      </c>
      <c r="N79" s="25" t="str">
        <f t="shared" si="15"/>
        <v/>
      </c>
      <c r="O79" s="41" t="str">
        <f t="shared" si="16"/>
        <v/>
      </c>
      <c r="P79" s="15"/>
      <c r="Q79" s="15"/>
      <c r="R79" s="15"/>
    </row>
    <row r="80" spans="1:25" hidden="1" x14ac:dyDescent="0.3">
      <c r="B80" s="4"/>
      <c r="C80" s="92"/>
      <c r="D80" s="93"/>
      <c r="E80" s="94"/>
      <c r="F80" s="87" t="str">
        <f t="shared" si="9"/>
        <v/>
      </c>
      <c r="G80" s="25" t="str">
        <f t="shared" si="10"/>
        <v/>
      </c>
      <c r="H80" s="94"/>
      <c r="I80" s="25" t="str">
        <f t="shared" si="11"/>
        <v/>
      </c>
      <c r="J80" s="26" t="str">
        <f t="shared" si="12"/>
        <v/>
      </c>
      <c r="K80" s="41" t="str">
        <f t="shared" si="13"/>
        <v/>
      </c>
      <c r="L80" s="94"/>
      <c r="M80" s="25" t="str">
        <f t="shared" si="14"/>
        <v/>
      </c>
      <c r="N80" s="25" t="str">
        <f t="shared" si="15"/>
        <v/>
      </c>
      <c r="O80" s="41" t="str">
        <f t="shared" si="16"/>
        <v/>
      </c>
      <c r="P80" s="15"/>
      <c r="Q80" s="15"/>
      <c r="R80" s="15"/>
    </row>
    <row r="81" spans="1:18" hidden="1" x14ac:dyDescent="0.3">
      <c r="B81" s="4"/>
      <c r="C81" s="92"/>
      <c r="D81" s="93"/>
      <c r="E81" s="94"/>
      <c r="F81" s="87" t="str">
        <f t="shared" si="9"/>
        <v/>
      </c>
      <c r="G81" s="25" t="str">
        <f t="shared" si="10"/>
        <v/>
      </c>
      <c r="H81" s="94"/>
      <c r="I81" s="25" t="str">
        <f t="shared" si="11"/>
        <v/>
      </c>
      <c r="J81" s="26" t="str">
        <f t="shared" si="12"/>
        <v/>
      </c>
      <c r="K81" s="41" t="str">
        <f t="shared" si="13"/>
        <v/>
      </c>
      <c r="L81" s="94"/>
      <c r="M81" s="25" t="str">
        <f t="shared" si="14"/>
        <v/>
      </c>
      <c r="N81" s="25" t="str">
        <f t="shared" si="15"/>
        <v/>
      </c>
      <c r="O81" s="41" t="str">
        <f t="shared" si="16"/>
        <v/>
      </c>
      <c r="P81" s="15"/>
      <c r="Q81" s="15"/>
      <c r="R81" s="15"/>
    </row>
    <row r="82" spans="1:18" hidden="1" x14ac:dyDescent="0.3">
      <c r="B82" s="4"/>
      <c r="C82" s="92"/>
      <c r="D82" s="93"/>
      <c r="E82" s="94"/>
      <c r="F82" s="87" t="str">
        <f t="shared" si="9"/>
        <v/>
      </c>
      <c r="G82" s="25" t="str">
        <f t="shared" si="10"/>
        <v/>
      </c>
      <c r="H82" s="94"/>
      <c r="I82" s="25" t="str">
        <f t="shared" si="11"/>
        <v/>
      </c>
      <c r="J82" s="26" t="str">
        <f t="shared" si="12"/>
        <v/>
      </c>
      <c r="K82" s="41" t="str">
        <f t="shared" si="13"/>
        <v/>
      </c>
      <c r="L82" s="94"/>
      <c r="M82" s="25" t="str">
        <f t="shared" si="14"/>
        <v/>
      </c>
      <c r="N82" s="25" t="str">
        <f t="shared" si="15"/>
        <v/>
      </c>
      <c r="O82" s="41" t="str">
        <f t="shared" si="16"/>
        <v/>
      </c>
      <c r="P82" s="15"/>
      <c r="Q82" s="15"/>
      <c r="R82" s="15"/>
    </row>
    <row r="83" spans="1:18" hidden="1" x14ac:dyDescent="0.3">
      <c r="B83" s="4"/>
      <c r="C83" s="92"/>
      <c r="D83" s="93"/>
      <c r="E83" s="94"/>
      <c r="F83" s="87" t="str">
        <f t="shared" si="9"/>
        <v/>
      </c>
      <c r="G83" s="25" t="str">
        <f t="shared" si="10"/>
        <v/>
      </c>
      <c r="H83" s="94"/>
      <c r="I83" s="25" t="str">
        <f t="shared" si="11"/>
        <v/>
      </c>
      <c r="J83" s="26" t="str">
        <f t="shared" si="12"/>
        <v/>
      </c>
      <c r="K83" s="41" t="str">
        <f t="shared" si="13"/>
        <v/>
      </c>
      <c r="L83" s="94"/>
      <c r="M83" s="25" t="str">
        <f t="shared" si="14"/>
        <v/>
      </c>
      <c r="N83" s="25" t="str">
        <f t="shared" si="15"/>
        <v/>
      </c>
      <c r="O83" s="41" t="str">
        <f t="shared" si="16"/>
        <v/>
      </c>
      <c r="P83" s="15"/>
      <c r="Q83" s="15"/>
      <c r="R83" s="15"/>
    </row>
    <row r="84" spans="1:18" hidden="1" x14ac:dyDescent="0.3">
      <c r="B84" s="4"/>
      <c r="C84" s="92"/>
      <c r="D84" s="93"/>
      <c r="E84" s="94"/>
      <c r="F84" s="87" t="str">
        <f t="shared" si="9"/>
        <v/>
      </c>
      <c r="G84" s="25" t="str">
        <f t="shared" si="10"/>
        <v/>
      </c>
      <c r="H84" s="94"/>
      <c r="I84" s="25" t="str">
        <f t="shared" si="11"/>
        <v/>
      </c>
      <c r="J84" s="26" t="str">
        <f t="shared" si="12"/>
        <v/>
      </c>
      <c r="K84" s="41" t="str">
        <f t="shared" si="13"/>
        <v/>
      </c>
      <c r="L84" s="94"/>
      <c r="M84" s="25" t="str">
        <f t="shared" si="14"/>
        <v/>
      </c>
      <c r="N84" s="25" t="str">
        <f t="shared" si="15"/>
        <v/>
      </c>
      <c r="O84" s="41" t="str">
        <f t="shared" si="16"/>
        <v/>
      </c>
      <c r="P84" s="15"/>
      <c r="Q84" s="15"/>
      <c r="R84" s="15"/>
    </row>
    <row r="85" spans="1:18" hidden="1" x14ac:dyDescent="0.3">
      <c r="B85" s="4"/>
      <c r="C85" s="92"/>
      <c r="D85" s="93"/>
      <c r="E85" s="94"/>
      <c r="F85" s="87" t="str">
        <f t="shared" si="9"/>
        <v/>
      </c>
      <c r="G85" s="25" t="str">
        <f t="shared" si="10"/>
        <v/>
      </c>
      <c r="H85" s="94"/>
      <c r="I85" s="25" t="str">
        <f t="shared" si="11"/>
        <v/>
      </c>
      <c r="J85" s="26" t="str">
        <f t="shared" si="12"/>
        <v/>
      </c>
      <c r="K85" s="41" t="str">
        <f t="shared" si="13"/>
        <v/>
      </c>
      <c r="L85" s="94"/>
      <c r="M85" s="25" t="str">
        <f t="shared" si="14"/>
        <v/>
      </c>
      <c r="N85" s="25" t="str">
        <f t="shared" si="15"/>
        <v/>
      </c>
      <c r="O85" s="41" t="str">
        <f t="shared" si="16"/>
        <v/>
      </c>
      <c r="P85" s="15"/>
      <c r="Q85" s="15"/>
      <c r="R85" s="15"/>
    </row>
    <row r="86" spans="1:18" hidden="1" x14ac:dyDescent="0.3">
      <c r="B86" s="22" t="s">
        <v>18</v>
      </c>
      <c r="C86" s="22"/>
      <c r="D86" s="28">
        <f>IFERROR(SUM(D66:D85),"")</f>
        <v>0</v>
      </c>
      <c r="E86" s="44"/>
      <c r="F86" s="88"/>
      <c r="G86" s="22"/>
      <c r="H86" s="38"/>
      <c r="I86" s="22"/>
      <c r="J86" s="29">
        <f>SUM(J66:J85)</f>
        <v>0</v>
      </c>
      <c r="K86" s="43" t="str">
        <f>IFERROR(J86/D86,"")</f>
        <v/>
      </c>
      <c r="L86" s="22"/>
      <c r="M86" s="22"/>
      <c r="N86" s="43"/>
      <c r="O86" s="43"/>
    </row>
    <row r="87" spans="1:18" hidden="1" x14ac:dyDescent="0.3">
      <c r="B87" s="74"/>
      <c r="C87" s="74"/>
      <c r="D87" s="74"/>
      <c r="E87" s="74"/>
      <c r="F87" s="74"/>
      <c r="G87" s="75"/>
      <c r="H87" s="74"/>
      <c r="K87" s="73"/>
      <c r="O87" s="72"/>
    </row>
    <row r="88" spans="1:18" ht="86.25" hidden="1" customHeight="1" x14ac:dyDescent="0.3">
      <c r="B88" s="110" t="s">
        <v>294</v>
      </c>
      <c r="C88" s="110"/>
      <c r="D88" s="110"/>
      <c r="E88" s="110"/>
      <c r="F88" s="110"/>
      <c r="G88" s="110"/>
      <c r="H88" s="110"/>
      <c r="K88" s="73"/>
      <c r="O88" s="72"/>
    </row>
    <row r="89" spans="1:18" x14ac:dyDescent="0.3">
      <c r="B89" s="74"/>
      <c r="C89" s="74"/>
      <c r="D89" s="74"/>
      <c r="E89" s="74"/>
      <c r="F89" s="74"/>
      <c r="G89" s="75"/>
      <c r="H89" s="74"/>
      <c r="K89" s="73"/>
      <c r="O89" s="72"/>
    </row>
    <row r="90" spans="1:18" hidden="1" x14ac:dyDescent="0.3">
      <c r="A90" s="79"/>
      <c r="B90" s="76" t="s">
        <v>57</v>
      </c>
      <c r="C90" s="74"/>
      <c r="D90" s="74"/>
      <c r="E90" s="74"/>
      <c r="F90" s="74"/>
      <c r="G90" s="75"/>
      <c r="H90" s="74"/>
      <c r="K90" s="73"/>
      <c r="O90" s="72"/>
    </row>
    <row r="91" spans="1:18" hidden="1" x14ac:dyDescent="0.3">
      <c r="A91" s="3"/>
      <c r="B91" s="76" t="s">
        <v>22</v>
      </c>
      <c r="C91" s="91"/>
      <c r="D91" s="3"/>
      <c r="E91" s="3"/>
      <c r="F91" s="3"/>
    </row>
    <row r="92" spans="1:18" hidden="1" x14ac:dyDescent="0.3">
      <c r="A92" s="3"/>
      <c r="B92" s="76"/>
      <c r="C92" s="76"/>
      <c r="D92" s="3"/>
      <c r="E92" s="3"/>
      <c r="F92" s="3"/>
    </row>
    <row r="93" spans="1:18" hidden="1" x14ac:dyDescent="0.3">
      <c r="B93" s="7" t="s">
        <v>43</v>
      </c>
      <c r="C93" s="6"/>
      <c r="D93" s="6"/>
      <c r="E93" s="6"/>
      <c r="F93" s="6"/>
      <c r="I93" s="15"/>
      <c r="J93" s="15"/>
      <c r="K93" s="15"/>
      <c r="L93" s="15"/>
      <c r="M93" s="15"/>
      <c r="N93" s="15"/>
      <c r="O93" s="15"/>
    </row>
    <row r="94" spans="1:18" ht="42" hidden="1" x14ac:dyDescent="0.3">
      <c r="A94" s="3"/>
      <c r="B94" s="19" t="s">
        <v>5</v>
      </c>
      <c r="C94" s="19" t="s">
        <v>14</v>
      </c>
      <c r="D94" s="23" t="s">
        <v>21</v>
      </c>
      <c r="E94" s="20" t="s">
        <v>20</v>
      </c>
      <c r="F94" s="21" t="s">
        <v>19</v>
      </c>
      <c r="G94" s="21" t="s">
        <v>293</v>
      </c>
      <c r="H94" s="21" t="s">
        <v>45</v>
      </c>
      <c r="I94" s="21" t="s">
        <v>32</v>
      </c>
      <c r="J94" s="21" t="s">
        <v>278</v>
      </c>
      <c r="K94" s="21" t="s">
        <v>279</v>
      </c>
      <c r="L94" s="21" t="s">
        <v>269</v>
      </c>
      <c r="M94" s="21" t="s">
        <v>295</v>
      </c>
      <c r="N94" s="21" t="s">
        <v>276</v>
      </c>
      <c r="O94" s="21" t="s">
        <v>28</v>
      </c>
    </row>
    <row r="95" spans="1:18" hidden="1" x14ac:dyDescent="0.3">
      <c r="A95" s="3"/>
      <c r="B95" s="4" t="s">
        <v>6</v>
      </c>
      <c r="C95" s="92"/>
      <c r="D95" s="93"/>
      <c r="E95" s="94"/>
      <c r="F95" s="87" t="str">
        <f>IFERROR(ROUND(D95/E95,4),"")</f>
        <v/>
      </c>
      <c r="G95" s="25" t="str">
        <f>IF(E95="","",E95)</f>
        <v/>
      </c>
      <c r="H95" s="94"/>
      <c r="I95" s="25" t="str">
        <f>IFERROR(G95-H95,"")</f>
        <v/>
      </c>
      <c r="J95" s="26" t="str">
        <f>IFERROR(F95*I95,"")</f>
        <v/>
      </c>
      <c r="K95" s="41" t="str">
        <f>IFERROR(J95/D95,"")</f>
        <v/>
      </c>
      <c r="L95" s="94"/>
      <c r="M95" s="25" t="str">
        <f>IF(L95="","",L95)</f>
        <v/>
      </c>
      <c r="N95" s="25" t="str">
        <f>IFERROR(M95-H95,"")</f>
        <v/>
      </c>
      <c r="O95" s="41" t="str">
        <f>IFERROR(N95/H95,"")</f>
        <v/>
      </c>
    </row>
    <row r="96" spans="1:18" hidden="1" x14ac:dyDescent="0.3">
      <c r="A96" s="3"/>
      <c r="B96" s="4" t="s">
        <v>171</v>
      </c>
      <c r="C96" s="92"/>
      <c r="D96" s="93"/>
      <c r="E96" s="94"/>
      <c r="F96" s="87" t="str">
        <f t="shared" ref="F96:F114" si="17">IFERROR(ROUND(D96/E96,4),"")</f>
        <v/>
      </c>
      <c r="G96" s="25" t="str">
        <f t="shared" ref="G96:G114" si="18">IF(E96="","",E96)</f>
        <v/>
      </c>
      <c r="H96" s="94"/>
      <c r="I96" s="25" t="str">
        <f t="shared" ref="I96:I114" si="19">IFERROR(G96-H96,"")</f>
        <v/>
      </c>
      <c r="J96" s="26" t="str">
        <f t="shared" ref="J96:J114" si="20">IFERROR(F96*I96,"")</f>
        <v/>
      </c>
      <c r="K96" s="41" t="str">
        <f t="shared" ref="K96:K114" si="21">IFERROR(J96/D96,"")</f>
        <v/>
      </c>
      <c r="L96" s="94"/>
      <c r="M96" s="25" t="str">
        <f t="shared" ref="M96:M114" si="22">IF(L96="","",L96)</f>
        <v/>
      </c>
      <c r="N96" s="25" t="str">
        <f t="shared" ref="N96:N114" si="23">IFERROR(M96-H96,"")</f>
        <v/>
      </c>
      <c r="O96" s="41" t="str">
        <f t="shared" ref="O96:O114" si="24">IFERROR(N96/H96,"")</f>
        <v/>
      </c>
    </row>
    <row r="97" spans="1:15" hidden="1" x14ac:dyDescent="0.3">
      <c r="A97" s="3"/>
      <c r="B97" s="4" t="s">
        <v>188</v>
      </c>
      <c r="C97" s="92"/>
      <c r="D97" s="93"/>
      <c r="E97" s="94"/>
      <c r="F97" s="87" t="str">
        <f t="shared" si="17"/>
        <v/>
      </c>
      <c r="G97" s="25" t="str">
        <f t="shared" si="18"/>
        <v/>
      </c>
      <c r="H97" s="94"/>
      <c r="I97" s="25" t="str">
        <f t="shared" si="19"/>
        <v/>
      </c>
      <c r="J97" s="26" t="str">
        <f t="shared" si="20"/>
        <v/>
      </c>
      <c r="K97" s="41" t="str">
        <f t="shared" si="21"/>
        <v/>
      </c>
      <c r="L97" s="94"/>
      <c r="M97" s="25" t="str">
        <f t="shared" si="22"/>
        <v/>
      </c>
      <c r="N97" s="25" t="str">
        <f t="shared" si="23"/>
        <v/>
      </c>
      <c r="O97" s="41" t="str">
        <f t="shared" si="24"/>
        <v/>
      </c>
    </row>
    <row r="98" spans="1:15" hidden="1" x14ac:dyDescent="0.3">
      <c r="A98" s="3"/>
      <c r="B98" s="4" t="s">
        <v>11</v>
      </c>
      <c r="C98" s="92"/>
      <c r="D98" s="93"/>
      <c r="E98" s="94"/>
      <c r="F98" s="87" t="str">
        <f t="shared" si="17"/>
        <v/>
      </c>
      <c r="G98" s="25" t="str">
        <f t="shared" si="18"/>
        <v/>
      </c>
      <c r="H98" s="94"/>
      <c r="I98" s="25" t="str">
        <f t="shared" si="19"/>
        <v/>
      </c>
      <c r="J98" s="26" t="str">
        <f t="shared" si="20"/>
        <v/>
      </c>
      <c r="K98" s="41" t="str">
        <f t="shared" si="21"/>
        <v/>
      </c>
      <c r="L98" s="94"/>
      <c r="M98" s="25" t="str">
        <f t="shared" si="22"/>
        <v/>
      </c>
      <c r="N98" s="25" t="str">
        <f t="shared" si="23"/>
        <v/>
      </c>
      <c r="O98" s="41" t="str">
        <f t="shared" si="24"/>
        <v/>
      </c>
    </row>
    <row r="99" spans="1:15" hidden="1" x14ac:dyDescent="0.3">
      <c r="A99" s="3"/>
      <c r="B99" s="4" t="s">
        <v>12</v>
      </c>
      <c r="C99" s="92"/>
      <c r="D99" s="93"/>
      <c r="E99" s="94"/>
      <c r="F99" s="87" t="str">
        <f t="shared" si="17"/>
        <v/>
      </c>
      <c r="G99" s="25" t="str">
        <f t="shared" si="18"/>
        <v/>
      </c>
      <c r="H99" s="94"/>
      <c r="I99" s="25" t="str">
        <f t="shared" si="19"/>
        <v/>
      </c>
      <c r="J99" s="26" t="str">
        <f t="shared" si="20"/>
        <v/>
      </c>
      <c r="K99" s="41" t="str">
        <f t="shared" si="21"/>
        <v/>
      </c>
      <c r="L99" s="94"/>
      <c r="M99" s="25" t="str">
        <f t="shared" si="22"/>
        <v/>
      </c>
      <c r="N99" s="25" t="str">
        <f t="shared" si="23"/>
        <v/>
      </c>
      <c r="O99" s="41" t="str">
        <f t="shared" si="24"/>
        <v/>
      </c>
    </row>
    <row r="100" spans="1:15" hidden="1" x14ac:dyDescent="0.3">
      <c r="A100" s="3"/>
      <c r="B100" s="4" t="s">
        <v>13</v>
      </c>
      <c r="C100" s="92"/>
      <c r="D100" s="93"/>
      <c r="E100" s="94"/>
      <c r="F100" s="87" t="str">
        <f t="shared" si="17"/>
        <v/>
      </c>
      <c r="G100" s="25" t="str">
        <f t="shared" si="18"/>
        <v/>
      </c>
      <c r="H100" s="94"/>
      <c r="I100" s="25" t="str">
        <f t="shared" si="19"/>
        <v/>
      </c>
      <c r="J100" s="26" t="str">
        <f t="shared" si="20"/>
        <v/>
      </c>
      <c r="K100" s="41" t="str">
        <f t="shared" si="21"/>
        <v/>
      </c>
      <c r="L100" s="94"/>
      <c r="M100" s="25" t="str">
        <f t="shared" si="22"/>
        <v/>
      </c>
      <c r="N100" s="25" t="str">
        <f t="shared" si="23"/>
        <v/>
      </c>
      <c r="O100" s="41" t="str">
        <f t="shared" si="24"/>
        <v/>
      </c>
    </row>
    <row r="101" spans="1:15" hidden="1" x14ac:dyDescent="0.3">
      <c r="B101" s="4" t="s">
        <v>177</v>
      </c>
      <c r="C101" s="92"/>
      <c r="D101" s="93"/>
      <c r="E101" s="94"/>
      <c r="F101" s="87" t="str">
        <f t="shared" si="17"/>
        <v/>
      </c>
      <c r="G101" s="25" t="str">
        <f t="shared" si="18"/>
        <v/>
      </c>
      <c r="H101" s="94"/>
      <c r="I101" s="25" t="str">
        <f t="shared" si="19"/>
        <v/>
      </c>
      <c r="J101" s="26" t="str">
        <f t="shared" si="20"/>
        <v/>
      </c>
      <c r="K101" s="41" t="str">
        <f t="shared" si="21"/>
        <v/>
      </c>
      <c r="L101" s="94"/>
      <c r="M101" s="25" t="str">
        <f t="shared" si="22"/>
        <v/>
      </c>
      <c r="N101" s="25" t="str">
        <f t="shared" si="23"/>
        <v/>
      </c>
      <c r="O101" s="41" t="str">
        <f t="shared" si="24"/>
        <v/>
      </c>
    </row>
    <row r="102" spans="1:15" hidden="1" x14ac:dyDescent="0.3">
      <c r="B102" s="4"/>
      <c r="C102" s="92"/>
      <c r="D102" s="93"/>
      <c r="E102" s="94"/>
      <c r="F102" s="87" t="str">
        <f t="shared" si="17"/>
        <v/>
      </c>
      <c r="G102" s="25" t="str">
        <f t="shared" si="18"/>
        <v/>
      </c>
      <c r="H102" s="94"/>
      <c r="I102" s="25" t="str">
        <f t="shared" si="19"/>
        <v/>
      </c>
      <c r="J102" s="26" t="str">
        <f t="shared" si="20"/>
        <v/>
      </c>
      <c r="K102" s="41" t="str">
        <f t="shared" si="21"/>
        <v/>
      </c>
      <c r="L102" s="94"/>
      <c r="M102" s="25" t="str">
        <f t="shared" si="22"/>
        <v/>
      </c>
      <c r="N102" s="25" t="str">
        <f t="shared" si="23"/>
        <v/>
      </c>
      <c r="O102" s="41" t="str">
        <f t="shared" si="24"/>
        <v/>
      </c>
    </row>
    <row r="103" spans="1:15" hidden="1" x14ac:dyDescent="0.3">
      <c r="B103" s="4"/>
      <c r="C103" s="92"/>
      <c r="D103" s="93"/>
      <c r="E103" s="94"/>
      <c r="F103" s="87" t="str">
        <f t="shared" si="17"/>
        <v/>
      </c>
      <c r="G103" s="25" t="str">
        <f t="shared" si="18"/>
        <v/>
      </c>
      <c r="H103" s="94"/>
      <c r="I103" s="25" t="str">
        <f t="shared" si="19"/>
        <v/>
      </c>
      <c r="J103" s="26" t="str">
        <f t="shared" si="20"/>
        <v/>
      </c>
      <c r="K103" s="41" t="str">
        <f t="shared" si="21"/>
        <v/>
      </c>
      <c r="L103" s="94"/>
      <c r="M103" s="25" t="str">
        <f t="shared" si="22"/>
        <v/>
      </c>
      <c r="N103" s="25" t="str">
        <f t="shared" si="23"/>
        <v/>
      </c>
      <c r="O103" s="41" t="str">
        <f t="shared" si="24"/>
        <v/>
      </c>
    </row>
    <row r="104" spans="1:15" hidden="1" x14ac:dyDescent="0.3">
      <c r="B104" s="4"/>
      <c r="C104" s="92"/>
      <c r="D104" s="93"/>
      <c r="E104" s="94"/>
      <c r="F104" s="87" t="str">
        <f t="shared" si="17"/>
        <v/>
      </c>
      <c r="G104" s="25" t="str">
        <f t="shared" si="18"/>
        <v/>
      </c>
      <c r="H104" s="94"/>
      <c r="I104" s="25" t="str">
        <f t="shared" si="19"/>
        <v/>
      </c>
      <c r="J104" s="26" t="str">
        <f t="shared" si="20"/>
        <v/>
      </c>
      <c r="K104" s="41" t="str">
        <f t="shared" si="21"/>
        <v/>
      </c>
      <c r="L104" s="94"/>
      <c r="M104" s="25" t="str">
        <f t="shared" si="22"/>
        <v/>
      </c>
      <c r="N104" s="25" t="str">
        <f t="shared" si="23"/>
        <v/>
      </c>
      <c r="O104" s="41" t="str">
        <f t="shared" si="24"/>
        <v/>
      </c>
    </row>
    <row r="105" spans="1:15" hidden="1" x14ac:dyDescent="0.3">
      <c r="B105" s="4"/>
      <c r="C105" s="92"/>
      <c r="D105" s="93"/>
      <c r="E105" s="94"/>
      <c r="F105" s="87" t="str">
        <f t="shared" si="17"/>
        <v/>
      </c>
      <c r="G105" s="25" t="str">
        <f t="shared" si="18"/>
        <v/>
      </c>
      <c r="H105" s="94"/>
      <c r="I105" s="25" t="str">
        <f t="shared" si="19"/>
        <v/>
      </c>
      <c r="J105" s="26" t="str">
        <f t="shared" si="20"/>
        <v/>
      </c>
      <c r="K105" s="41" t="str">
        <f t="shared" si="21"/>
        <v/>
      </c>
      <c r="L105" s="94"/>
      <c r="M105" s="25" t="str">
        <f t="shared" si="22"/>
        <v/>
      </c>
      <c r="N105" s="25" t="str">
        <f t="shared" si="23"/>
        <v/>
      </c>
      <c r="O105" s="41" t="str">
        <f t="shared" si="24"/>
        <v/>
      </c>
    </row>
    <row r="106" spans="1:15" hidden="1" x14ac:dyDescent="0.3">
      <c r="B106" s="4"/>
      <c r="C106" s="92"/>
      <c r="D106" s="93"/>
      <c r="E106" s="94"/>
      <c r="F106" s="87" t="str">
        <f t="shared" si="17"/>
        <v/>
      </c>
      <c r="G106" s="25" t="str">
        <f t="shared" si="18"/>
        <v/>
      </c>
      <c r="H106" s="94"/>
      <c r="I106" s="25" t="str">
        <f t="shared" si="19"/>
        <v/>
      </c>
      <c r="J106" s="26" t="str">
        <f t="shared" si="20"/>
        <v/>
      </c>
      <c r="K106" s="41" t="str">
        <f t="shared" si="21"/>
        <v/>
      </c>
      <c r="L106" s="94"/>
      <c r="M106" s="25" t="str">
        <f t="shared" si="22"/>
        <v/>
      </c>
      <c r="N106" s="25" t="str">
        <f t="shared" si="23"/>
        <v/>
      </c>
      <c r="O106" s="41" t="str">
        <f t="shared" si="24"/>
        <v/>
      </c>
    </row>
    <row r="107" spans="1:15" hidden="1" x14ac:dyDescent="0.3">
      <c r="B107" s="4"/>
      <c r="C107" s="92"/>
      <c r="D107" s="93"/>
      <c r="E107" s="94"/>
      <c r="F107" s="87" t="str">
        <f t="shared" si="17"/>
        <v/>
      </c>
      <c r="G107" s="25" t="str">
        <f t="shared" si="18"/>
        <v/>
      </c>
      <c r="H107" s="94"/>
      <c r="I107" s="25" t="str">
        <f t="shared" si="19"/>
        <v/>
      </c>
      <c r="J107" s="26" t="str">
        <f t="shared" si="20"/>
        <v/>
      </c>
      <c r="K107" s="41" t="str">
        <f t="shared" si="21"/>
        <v/>
      </c>
      <c r="L107" s="94"/>
      <c r="M107" s="25" t="str">
        <f t="shared" si="22"/>
        <v/>
      </c>
      <c r="N107" s="25" t="str">
        <f t="shared" si="23"/>
        <v/>
      </c>
      <c r="O107" s="41" t="str">
        <f t="shared" si="24"/>
        <v/>
      </c>
    </row>
    <row r="108" spans="1:15" hidden="1" x14ac:dyDescent="0.3">
      <c r="B108" s="4"/>
      <c r="C108" s="92"/>
      <c r="D108" s="93"/>
      <c r="E108" s="94"/>
      <c r="F108" s="87" t="str">
        <f t="shared" si="17"/>
        <v/>
      </c>
      <c r="G108" s="25" t="str">
        <f t="shared" si="18"/>
        <v/>
      </c>
      <c r="H108" s="94"/>
      <c r="I108" s="25" t="str">
        <f t="shared" si="19"/>
        <v/>
      </c>
      <c r="J108" s="26" t="str">
        <f t="shared" si="20"/>
        <v/>
      </c>
      <c r="K108" s="41" t="str">
        <f t="shared" si="21"/>
        <v/>
      </c>
      <c r="L108" s="94"/>
      <c r="M108" s="25" t="str">
        <f t="shared" si="22"/>
        <v/>
      </c>
      <c r="N108" s="25" t="str">
        <f t="shared" si="23"/>
        <v/>
      </c>
      <c r="O108" s="41" t="str">
        <f t="shared" si="24"/>
        <v/>
      </c>
    </row>
    <row r="109" spans="1:15" hidden="1" x14ac:dyDescent="0.3">
      <c r="B109" s="4"/>
      <c r="C109" s="92"/>
      <c r="D109" s="93"/>
      <c r="E109" s="94"/>
      <c r="F109" s="87" t="str">
        <f t="shared" si="17"/>
        <v/>
      </c>
      <c r="G109" s="25" t="str">
        <f t="shared" si="18"/>
        <v/>
      </c>
      <c r="H109" s="94"/>
      <c r="I109" s="25" t="str">
        <f t="shared" si="19"/>
        <v/>
      </c>
      <c r="J109" s="26" t="str">
        <f t="shared" si="20"/>
        <v/>
      </c>
      <c r="K109" s="41" t="str">
        <f t="shared" si="21"/>
        <v/>
      </c>
      <c r="L109" s="94"/>
      <c r="M109" s="25" t="str">
        <f t="shared" si="22"/>
        <v/>
      </c>
      <c r="N109" s="25" t="str">
        <f t="shared" si="23"/>
        <v/>
      </c>
      <c r="O109" s="41" t="str">
        <f t="shared" si="24"/>
        <v/>
      </c>
    </row>
    <row r="110" spans="1:15" hidden="1" x14ac:dyDescent="0.3">
      <c r="B110" s="4"/>
      <c r="C110" s="92"/>
      <c r="D110" s="93"/>
      <c r="E110" s="94"/>
      <c r="F110" s="87" t="str">
        <f t="shared" si="17"/>
        <v/>
      </c>
      <c r="G110" s="25" t="str">
        <f t="shared" si="18"/>
        <v/>
      </c>
      <c r="H110" s="94"/>
      <c r="I110" s="25" t="str">
        <f t="shared" si="19"/>
        <v/>
      </c>
      <c r="J110" s="26" t="str">
        <f t="shared" si="20"/>
        <v/>
      </c>
      <c r="K110" s="41" t="str">
        <f t="shared" si="21"/>
        <v/>
      </c>
      <c r="L110" s="94"/>
      <c r="M110" s="25" t="str">
        <f t="shared" si="22"/>
        <v/>
      </c>
      <c r="N110" s="25" t="str">
        <f t="shared" si="23"/>
        <v/>
      </c>
      <c r="O110" s="41" t="str">
        <f t="shared" si="24"/>
        <v/>
      </c>
    </row>
    <row r="111" spans="1:15" hidden="1" x14ac:dyDescent="0.3">
      <c r="B111" s="4"/>
      <c r="C111" s="92"/>
      <c r="D111" s="93"/>
      <c r="E111" s="94"/>
      <c r="F111" s="87" t="str">
        <f t="shared" si="17"/>
        <v/>
      </c>
      <c r="G111" s="25" t="str">
        <f t="shared" si="18"/>
        <v/>
      </c>
      <c r="H111" s="94"/>
      <c r="I111" s="25" t="str">
        <f t="shared" si="19"/>
        <v/>
      </c>
      <c r="J111" s="26" t="str">
        <f t="shared" si="20"/>
        <v/>
      </c>
      <c r="K111" s="41" t="str">
        <f t="shared" si="21"/>
        <v/>
      </c>
      <c r="L111" s="94"/>
      <c r="M111" s="25" t="str">
        <f t="shared" si="22"/>
        <v/>
      </c>
      <c r="N111" s="25" t="str">
        <f t="shared" si="23"/>
        <v/>
      </c>
      <c r="O111" s="41" t="str">
        <f t="shared" si="24"/>
        <v/>
      </c>
    </row>
    <row r="112" spans="1:15" hidden="1" x14ac:dyDescent="0.3">
      <c r="B112" s="4"/>
      <c r="C112" s="92"/>
      <c r="D112" s="93"/>
      <c r="E112" s="94"/>
      <c r="F112" s="87" t="str">
        <f t="shared" si="17"/>
        <v/>
      </c>
      <c r="G112" s="25" t="str">
        <f t="shared" si="18"/>
        <v/>
      </c>
      <c r="H112" s="94"/>
      <c r="I112" s="25" t="str">
        <f t="shared" si="19"/>
        <v/>
      </c>
      <c r="J112" s="26" t="str">
        <f t="shared" si="20"/>
        <v/>
      </c>
      <c r="K112" s="41" t="str">
        <f t="shared" si="21"/>
        <v/>
      </c>
      <c r="L112" s="94"/>
      <c r="M112" s="25" t="str">
        <f t="shared" si="22"/>
        <v/>
      </c>
      <c r="N112" s="25" t="str">
        <f t="shared" si="23"/>
        <v/>
      </c>
      <c r="O112" s="41" t="str">
        <f t="shared" si="24"/>
        <v/>
      </c>
    </row>
    <row r="113" spans="1:15" hidden="1" x14ac:dyDescent="0.3">
      <c r="B113" s="4"/>
      <c r="C113" s="92"/>
      <c r="D113" s="93"/>
      <c r="E113" s="94"/>
      <c r="F113" s="87" t="str">
        <f t="shared" si="17"/>
        <v/>
      </c>
      <c r="G113" s="25" t="str">
        <f t="shared" si="18"/>
        <v/>
      </c>
      <c r="H113" s="94"/>
      <c r="I113" s="25" t="str">
        <f t="shared" si="19"/>
        <v/>
      </c>
      <c r="J113" s="26" t="str">
        <f t="shared" si="20"/>
        <v/>
      </c>
      <c r="K113" s="41" t="str">
        <f t="shared" si="21"/>
        <v/>
      </c>
      <c r="L113" s="94"/>
      <c r="M113" s="25" t="str">
        <f t="shared" si="22"/>
        <v/>
      </c>
      <c r="N113" s="25" t="str">
        <f t="shared" si="23"/>
        <v/>
      </c>
      <c r="O113" s="41" t="str">
        <f t="shared" si="24"/>
        <v/>
      </c>
    </row>
    <row r="114" spans="1:15" hidden="1" x14ac:dyDescent="0.3">
      <c r="B114" s="4"/>
      <c r="C114" s="92"/>
      <c r="D114" s="93"/>
      <c r="E114" s="94"/>
      <c r="F114" s="87" t="str">
        <f t="shared" si="17"/>
        <v/>
      </c>
      <c r="G114" s="25" t="str">
        <f t="shared" si="18"/>
        <v/>
      </c>
      <c r="H114" s="94"/>
      <c r="I114" s="25" t="str">
        <f t="shared" si="19"/>
        <v/>
      </c>
      <c r="J114" s="26" t="str">
        <f t="shared" si="20"/>
        <v/>
      </c>
      <c r="K114" s="41" t="str">
        <f t="shared" si="21"/>
        <v/>
      </c>
      <c r="L114" s="94"/>
      <c r="M114" s="25" t="str">
        <f t="shared" si="22"/>
        <v/>
      </c>
      <c r="N114" s="25" t="str">
        <f t="shared" si="23"/>
        <v/>
      </c>
      <c r="O114" s="41" t="str">
        <f t="shared" si="24"/>
        <v/>
      </c>
    </row>
    <row r="115" spans="1:15" hidden="1" x14ac:dyDescent="0.3">
      <c r="B115" s="22" t="s">
        <v>18</v>
      </c>
      <c r="C115" s="22"/>
      <c r="D115" s="28">
        <f>IFERROR(SUM(D95:D114),"")</f>
        <v>0</v>
      </c>
      <c r="E115" s="44"/>
      <c r="F115" s="88"/>
      <c r="G115" s="22"/>
      <c r="H115" s="38"/>
      <c r="I115" s="22"/>
      <c r="J115" s="29">
        <f>SUM(J95:J114)</f>
        <v>0</v>
      </c>
      <c r="K115" s="43" t="str">
        <f>IFERROR(J115/D115,"")</f>
        <v/>
      </c>
      <c r="L115" s="22"/>
      <c r="M115" s="22"/>
      <c r="N115" s="43"/>
      <c r="O115" s="43"/>
    </row>
    <row r="116" spans="1:15" hidden="1" x14ac:dyDescent="0.3">
      <c r="B116" s="74"/>
      <c r="C116" s="74"/>
      <c r="D116" s="74"/>
      <c r="E116" s="74"/>
      <c r="F116" s="74"/>
      <c r="G116" s="75"/>
      <c r="H116" s="74"/>
      <c r="K116" s="73"/>
      <c r="O116" s="72"/>
    </row>
    <row r="117" spans="1:15" ht="91.5" hidden="1" customHeight="1" x14ac:dyDescent="0.3">
      <c r="B117" s="110" t="s">
        <v>294</v>
      </c>
      <c r="C117" s="110"/>
      <c r="D117" s="110"/>
      <c r="E117" s="110"/>
      <c r="F117" s="110"/>
      <c r="G117" s="110"/>
      <c r="H117" s="110"/>
      <c r="K117" s="73"/>
      <c r="O117" s="72"/>
    </row>
    <row r="118" spans="1:15" x14ac:dyDescent="0.3">
      <c r="B118" s="74"/>
      <c r="C118" s="74"/>
      <c r="D118" s="74"/>
      <c r="E118" s="74"/>
      <c r="F118" s="74"/>
      <c r="G118" s="75"/>
      <c r="H118" s="74"/>
      <c r="K118" s="73"/>
      <c r="O118" s="72"/>
    </row>
    <row r="119" spans="1:15" hidden="1" x14ac:dyDescent="0.3">
      <c r="A119" s="79"/>
      <c r="B119" s="76" t="s">
        <v>58</v>
      </c>
      <c r="C119" s="74"/>
      <c r="D119" s="74"/>
      <c r="E119" s="74"/>
      <c r="F119" s="74"/>
      <c r="G119" s="75"/>
      <c r="H119" s="74"/>
      <c r="K119" s="73"/>
      <c r="O119" s="72"/>
    </row>
    <row r="120" spans="1:15" hidden="1" x14ac:dyDescent="0.3">
      <c r="A120" s="3"/>
      <c r="B120" s="76" t="s">
        <v>22</v>
      </c>
      <c r="C120" s="91"/>
      <c r="D120" s="3"/>
      <c r="E120" s="3"/>
      <c r="F120" s="3"/>
    </row>
    <row r="121" spans="1:15" hidden="1" x14ac:dyDescent="0.3">
      <c r="A121" s="3"/>
      <c r="B121" s="76"/>
      <c r="C121" s="76"/>
      <c r="D121" s="3"/>
      <c r="E121" s="3"/>
      <c r="F121" s="3"/>
    </row>
    <row r="122" spans="1:15" hidden="1" x14ac:dyDescent="0.3">
      <c r="B122" s="7" t="s">
        <v>43</v>
      </c>
      <c r="C122" s="6"/>
      <c r="D122" s="6"/>
      <c r="E122" s="6"/>
      <c r="F122" s="6"/>
      <c r="I122" s="15"/>
      <c r="J122" s="15"/>
      <c r="K122" s="15"/>
      <c r="L122" s="15"/>
      <c r="M122" s="15"/>
      <c r="N122" s="15"/>
      <c r="O122" s="15"/>
    </row>
    <row r="123" spans="1:15" ht="42" hidden="1" x14ac:dyDescent="0.3">
      <c r="A123" s="3"/>
      <c r="B123" s="19" t="s">
        <v>5</v>
      </c>
      <c r="C123" s="19" t="s">
        <v>14</v>
      </c>
      <c r="D123" s="23" t="s">
        <v>21</v>
      </c>
      <c r="E123" s="20" t="s">
        <v>20</v>
      </c>
      <c r="F123" s="21" t="s">
        <v>19</v>
      </c>
      <c r="G123" s="21" t="s">
        <v>293</v>
      </c>
      <c r="H123" s="21" t="s">
        <v>45</v>
      </c>
      <c r="I123" s="21" t="s">
        <v>32</v>
      </c>
      <c r="J123" s="21" t="s">
        <v>278</v>
      </c>
      <c r="K123" s="21" t="s">
        <v>279</v>
      </c>
      <c r="L123" s="21" t="s">
        <v>269</v>
      </c>
      <c r="M123" s="21" t="s">
        <v>295</v>
      </c>
      <c r="N123" s="21" t="s">
        <v>276</v>
      </c>
      <c r="O123" s="21" t="s">
        <v>28</v>
      </c>
    </row>
    <row r="124" spans="1:15" hidden="1" x14ac:dyDescent="0.3">
      <c r="A124" s="3"/>
      <c r="B124" s="4" t="s">
        <v>6</v>
      </c>
      <c r="C124" s="92"/>
      <c r="D124" s="93"/>
      <c r="E124" s="94"/>
      <c r="F124" s="87" t="str">
        <f>IFERROR(ROUND(D124/E124,4),"")</f>
        <v/>
      </c>
      <c r="G124" s="25" t="str">
        <f>IF(E124="","",E124)</f>
        <v/>
      </c>
      <c r="H124" s="94"/>
      <c r="I124" s="25" t="str">
        <f>IFERROR(G124-H124,"")</f>
        <v/>
      </c>
      <c r="J124" s="26" t="str">
        <f>IFERROR(F124*I124,"")</f>
        <v/>
      </c>
      <c r="K124" s="41" t="str">
        <f>IFERROR(J124/D124,"")</f>
        <v/>
      </c>
      <c r="L124" s="94"/>
      <c r="M124" s="25" t="str">
        <f>IF(L124="","",L124)</f>
        <v/>
      </c>
      <c r="N124" s="25" t="str">
        <f>IFERROR(M124-H124,"")</f>
        <v/>
      </c>
      <c r="O124" s="41" t="str">
        <f>IFERROR(N124/H124,"")</f>
        <v/>
      </c>
    </row>
    <row r="125" spans="1:15" hidden="1" x14ac:dyDescent="0.3">
      <c r="A125" s="3"/>
      <c r="B125" s="4" t="s">
        <v>171</v>
      </c>
      <c r="C125" s="92"/>
      <c r="D125" s="93"/>
      <c r="E125" s="94"/>
      <c r="F125" s="87" t="str">
        <f t="shared" ref="F125:F143" si="25">IFERROR(ROUND(D125/E125,4),"")</f>
        <v/>
      </c>
      <c r="G125" s="25" t="str">
        <f t="shared" ref="G125:G143" si="26">IF(E125="","",E125)</f>
        <v/>
      </c>
      <c r="H125" s="94"/>
      <c r="I125" s="25" t="str">
        <f t="shared" ref="I125:I143" si="27">IFERROR(G125-H125,"")</f>
        <v/>
      </c>
      <c r="J125" s="26" t="str">
        <f t="shared" ref="J125:J143" si="28">IFERROR(F125*I125,"")</f>
        <v/>
      </c>
      <c r="K125" s="41" t="str">
        <f t="shared" ref="K125:K143" si="29">IFERROR(J125/D125,"")</f>
        <v/>
      </c>
      <c r="L125" s="94"/>
      <c r="M125" s="25" t="str">
        <f t="shared" ref="M125:M143" si="30">IF(L125="","",L125)</f>
        <v/>
      </c>
      <c r="N125" s="25" t="str">
        <f t="shared" ref="N125:N143" si="31">IFERROR(M125-H125,"")</f>
        <v/>
      </c>
      <c r="O125" s="41" t="str">
        <f t="shared" ref="O125:O143" si="32">IFERROR(N125/H125,"")</f>
        <v/>
      </c>
    </row>
    <row r="126" spans="1:15" hidden="1" x14ac:dyDescent="0.3">
      <c r="A126" s="3"/>
      <c r="B126" s="4" t="s">
        <v>188</v>
      </c>
      <c r="C126" s="92"/>
      <c r="D126" s="93"/>
      <c r="E126" s="94"/>
      <c r="F126" s="87" t="str">
        <f t="shared" si="25"/>
        <v/>
      </c>
      <c r="G126" s="25" t="str">
        <f t="shared" si="26"/>
        <v/>
      </c>
      <c r="H126" s="94"/>
      <c r="I126" s="25" t="str">
        <f t="shared" si="27"/>
        <v/>
      </c>
      <c r="J126" s="26" t="str">
        <f t="shared" si="28"/>
        <v/>
      </c>
      <c r="K126" s="41" t="str">
        <f t="shared" si="29"/>
        <v/>
      </c>
      <c r="L126" s="94"/>
      <c r="M126" s="25" t="str">
        <f t="shared" si="30"/>
        <v/>
      </c>
      <c r="N126" s="25" t="str">
        <f t="shared" si="31"/>
        <v/>
      </c>
      <c r="O126" s="41" t="str">
        <f t="shared" si="32"/>
        <v/>
      </c>
    </row>
    <row r="127" spans="1:15" hidden="1" x14ac:dyDescent="0.3">
      <c r="A127" s="3"/>
      <c r="B127" s="4" t="s">
        <v>11</v>
      </c>
      <c r="C127" s="92"/>
      <c r="D127" s="93"/>
      <c r="E127" s="94"/>
      <c r="F127" s="87" t="str">
        <f t="shared" si="25"/>
        <v/>
      </c>
      <c r="G127" s="25" t="str">
        <f t="shared" si="26"/>
        <v/>
      </c>
      <c r="H127" s="94"/>
      <c r="I127" s="25" t="str">
        <f t="shared" si="27"/>
        <v/>
      </c>
      <c r="J127" s="26" t="str">
        <f t="shared" si="28"/>
        <v/>
      </c>
      <c r="K127" s="41" t="str">
        <f t="shared" si="29"/>
        <v/>
      </c>
      <c r="L127" s="94"/>
      <c r="M127" s="25" t="str">
        <f t="shared" si="30"/>
        <v/>
      </c>
      <c r="N127" s="25" t="str">
        <f t="shared" si="31"/>
        <v/>
      </c>
      <c r="O127" s="41" t="str">
        <f t="shared" si="32"/>
        <v/>
      </c>
    </row>
    <row r="128" spans="1:15" hidden="1" x14ac:dyDescent="0.3">
      <c r="A128" s="3"/>
      <c r="B128" s="4" t="s">
        <v>12</v>
      </c>
      <c r="C128" s="92"/>
      <c r="D128" s="93"/>
      <c r="E128" s="94"/>
      <c r="F128" s="87" t="str">
        <f t="shared" si="25"/>
        <v/>
      </c>
      <c r="G128" s="25" t="str">
        <f t="shared" si="26"/>
        <v/>
      </c>
      <c r="H128" s="94"/>
      <c r="I128" s="25" t="str">
        <f t="shared" si="27"/>
        <v/>
      </c>
      <c r="J128" s="26" t="str">
        <f t="shared" si="28"/>
        <v/>
      </c>
      <c r="K128" s="41" t="str">
        <f t="shared" si="29"/>
        <v/>
      </c>
      <c r="L128" s="94"/>
      <c r="M128" s="25" t="str">
        <f t="shared" si="30"/>
        <v/>
      </c>
      <c r="N128" s="25" t="str">
        <f t="shared" si="31"/>
        <v/>
      </c>
      <c r="O128" s="41" t="str">
        <f t="shared" si="32"/>
        <v/>
      </c>
    </row>
    <row r="129" spans="1:15" hidden="1" x14ac:dyDescent="0.3">
      <c r="A129" s="3"/>
      <c r="B129" s="4" t="s">
        <v>13</v>
      </c>
      <c r="C129" s="92"/>
      <c r="D129" s="93"/>
      <c r="E129" s="94"/>
      <c r="F129" s="87" t="str">
        <f t="shared" si="25"/>
        <v/>
      </c>
      <c r="G129" s="25" t="str">
        <f t="shared" si="26"/>
        <v/>
      </c>
      <c r="H129" s="94"/>
      <c r="I129" s="25" t="str">
        <f t="shared" si="27"/>
        <v/>
      </c>
      <c r="J129" s="26" t="str">
        <f t="shared" si="28"/>
        <v/>
      </c>
      <c r="K129" s="41" t="str">
        <f t="shared" si="29"/>
        <v/>
      </c>
      <c r="L129" s="94"/>
      <c r="M129" s="25" t="str">
        <f t="shared" si="30"/>
        <v/>
      </c>
      <c r="N129" s="25" t="str">
        <f t="shared" si="31"/>
        <v/>
      </c>
      <c r="O129" s="41" t="str">
        <f t="shared" si="32"/>
        <v/>
      </c>
    </row>
    <row r="130" spans="1:15" hidden="1" x14ac:dyDescent="0.3">
      <c r="B130" s="4" t="s">
        <v>177</v>
      </c>
      <c r="C130" s="92"/>
      <c r="D130" s="93"/>
      <c r="E130" s="94"/>
      <c r="F130" s="87" t="str">
        <f t="shared" si="25"/>
        <v/>
      </c>
      <c r="G130" s="25" t="str">
        <f t="shared" si="26"/>
        <v/>
      </c>
      <c r="H130" s="94"/>
      <c r="I130" s="25" t="str">
        <f t="shared" si="27"/>
        <v/>
      </c>
      <c r="J130" s="26" t="str">
        <f t="shared" si="28"/>
        <v/>
      </c>
      <c r="K130" s="41" t="str">
        <f t="shared" si="29"/>
        <v/>
      </c>
      <c r="L130" s="94"/>
      <c r="M130" s="25" t="str">
        <f t="shared" si="30"/>
        <v/>
      </c>
      <c r="N130" s="25" t="str">
        <f t="shared" si="31"/>
        <v/>
      </c>
      <c r="O130" s="41" t="str">
        <f t="shared" si="32"/>
        <v/>
      </c>
    </row>
    <row r="131" spans="1:15" hidden="1" x14ac:dyDescent="0.3">
      <c r="B131" s="4"/>
      <c r="C131" s="92"/>
      <c r="D131" s="93"/>
      <c r="E131" s="94"/>
      <c r="F131" s="87" t="str">
        <f t="shared" si="25"/>
        <v/>
      </c>
      <c r="G131" s="25" t="str">
        <f t="shared" si="26"/>
        <v/>
      </c>
      <c r="H131" s="94"/>
      <c r="I131" s="25" t="str">
        <f t="shared" si="27"/>
        <v/>
      </c>
      <c r="J131" s="26" t="str">
        <f t="shared" si="28"/>
        <v/>
      </c>
      <c r="K131" s="41" t="str">
        <f t="shared" si="29"/>
        <v/>
      </c>
      <c r="L131" s="94"/>
      <c r="M131" s="25" t="str">
        <f t="shared" si="30"/>
        <v/>
      </c>
      <c r="N131" s="25" t="str">
        <f t="shared" si="31"/>
        <v/>
      </c>
      <c r="O131" s="41" t="str">
        <f t="shared" si="32"/>
        <v/>
      </c>
    </row>
    <row r="132" spans="1:15" hidden="1" x14ac:dyDescent="0.3">
      <c r="B132" s="4"/>
      <c r="C132" s="92"/>
      <c r="D132" s="93"/>
      <c r="E132" s="94"/>
      <c r="F132" s="87" t="str">
        <f t="shared" si="25"/>
        <v/>
      </c>
      <c r="G132" s="25" t="str">
        <f t="shared" si="26"/>
        <v/>
      </c>
      <c r="H132" s="94"/>
      <c r="I132" s="25" t="str">
        <f t="shared" si="27"/>
        <v/>
      </c>
      <c r="J132" s="26" t="str">
        <f t="shared" si="28"/>
        <v/>
      </c>
      <c r="K132" s="41" t="str">
        <f t="shared" si="29"/>
        <v/>
      </c>
      <c r="L132" s="94"/>
      <c r="M132" s="25" t="str">
        <f t="shared" si="30"/>
        <v/>
      </c>
      <c r="N132" s="25" t="str">
        <f t="shared" si="31"/>
        <v/>
      </c>
      <c r="O132" s="41" t="str">
        <f t="shared" si="32"/>
        <v/>
      </c>
    </row>
    <row r="133" spans="1:15" hidden="1" x14ac:dyDescent="0.3">
      <c r="B133" s="4"/>
      <c r="C133" s="92"/>
      <c r="D133" s="93"/>
      <c r="E133" s="94"/>
      <c r="F133" s="87" t="str">
        <f t="shared" si="25"/>
        <v/>
      </c>
      <c r="G133" s="25" t="str">
        <f t="shared" si="26"/>
        <v/>
      </c>
      <c r="H133" s="94"/>
      <c r="I133" s="25" t="str">
        <f t="shared" si="27"/>
        <v/>
      </c>
      <c r="J133" s="26" t="str">
        <f t="shared" si="28"/>
        <v/>
      </c>
      <c r="K133" s="41" t="str">
        <f t="shared" si="29"/>
        <v/>
      </c>
      <c r="L133" s="94"/>
      <c r="M133" s="25" t="str">
        <f t="shared" si="30"/>
        <v/>
      </c>
      <c r="N133" s="25" t="str">
        <f t="shared" si="31"/>
        <v/>
      </c>
      <c r="O133" s="41" t="str">
        <f t="shared" si="32"/>
        <v/>
      </c>
    </row>
    <row r="134" spans="1:15" hidden="1" x14ac:dyDescent="0.3">
      <c r="B134" s="4"/>
      <c r="C134" s="92"/>
      <c r="D134" s="93"/>
      <c r="E134" s="94"/>
      <c r="F134" s="87" t="str">
        <f t="shared" si="25"/>
        <v/>
      </c>
      <c r="G134" s="25" t="str">
        <f t="shared" si="26"/>
        <v/>
      </c>
      <c r="H134" s="94"/>
      <c r="I134" s="25" t="str">
        <f t="shared" si="27"/>
        <v/>
      </c>
      <c r="J134" s="26" t="str">
        <f t="shared" si="28"/>
        <v/>
      </c>
      <c r="K134" s="41" t="str">
        <f t="shared" si="29"/>
        <v/>
      </c>
      <c r="L134" s="94"/>
      <c r="M134" s="25" t="str">
        <f t="shared" si="30"/>
        <v/>
      </c>
      <c r="N134" s="25" t="str">
        <f t="shared" si="31"/>
        <v/>
      </c>
      <c r="O134" s="41" t="str">
        <f t="shared" si="32"/>
        <v/>
      </c>
    </row>
    <row r="135" spans="1:15" hidden="1" x14ac:dyDescent="0.3">
      <c r="B135" s="4"/>
      <c r="C135" s="92"/>
      <c r="D135" s="93"/>
      <c r="E135" s="94"/>
      <c r="F135" s="87" t="str">
        <f t="shared" si="25"/>
        <v/>
      </c>
      <c r="G135" s="25" t="str">
        <f t="shared" si="26"/>
        <v/>
      </c>
      <c r="H135" s="94"/>
      <c r="I135" s="25" t="str">
        <f t="shared" si="27"/>
        <v/>
      </c>
      <c r="J135" s="26" t="str">
        <f t="shared" si="28"/>
        <v/>
      </c>
      <c r="K135" s="41" t="str">
        <f t="shared" si="29"/>
        <v/>
      </c>
      <c r="L135" s="94"/>
      <c r="M135" s="25" t="str">
        <f t="shared" si="30"/>
        <v/>
      </c>
      <c r="N135" s="25" t="str">
        <f t="shared" si="31"/>
        <v/>
      </c>
      <c r="O135" s="41" t="str">
        <f t="shared" si="32"/>
        <v/>
      </c>
    </row>
    <row r="136" spans="1:15" hidden="1" x14ac:dyDescent="0.3">
      <c r="B136" s="4"/>
      <c r="C136" s="92"/>
      <c r="D136" s="93"/>
      <c r="E136" s="94"/>
      <c r="F136" s="87" t="str">
        <f t="shared" si="25"/>
        <v/>
      </c>
      <c r="G136" s="25" t="str">
        <f t="shared" si="26"/>
        <v/>
      </c>
      <c r="H136" s="94"/>
      <c r="I136" s="25" t="str">
        <f t="shared" si="27"/>
        <v/>
      </c>
      <c r="J136" s="26" t="str">
        <f t="shared" si="28"/>
        <v/>
      </c>
      <c r="K136" s="41" t="str">
        <f t="shared" si="29"/>
        <v/>
      </c>
      <c r="L136" s="94"/>
      <c r="M136" s="25" t="str">
        <f t="shared" si="30"/>
        <v/>
      </c>
      <c r="N136" s="25" t="str">
        <f t="shared" si="31"/>
        <v/>
      </c>
      <c r="O136" s="41" t="str">
        <f t="shared" si="32"/>
        <v/>
      </c>
    </row>
    <row r="137" spans="1:15" hidden="1" x14ac:dyDescent="0.3">
      <c r="B137" s="4"/>
      <c r="C137" s="92"/>
      <c r="D137" s="93"/>
      <c r="E137" s="94"/>
      <c r="F137" s="87" t="str">
        <f t="shared" si="25"/>
        <v/>
      </c>
      <c r="G137" s="25" t="str">
        <f t="shared" si="26"/>
        <v/>
      </c>
      <c r="H137" s="94"/>
      <c r="I137" s="25" t="str">
        <f t="shared" si="27"/>
        <v/>
      </c>
      <c r="J137" s="26" t="str">
        <f t="shared" si="28"/>
        <v/>
      </c>
      <c r="K137" s="41" t="str">
        <f t="shared" si="29"/>
        <v/>
      </c>
      <c r="L137" s="94"/>
      <c r="M137" s="25" t="str">
        <f t="shared" si="30"/>
        <v/>
      </c>
      <c r="N137" s="25" t="str">
        <f t="shared" si="31"/>
        <v/>
      </c>
      <c r="O137" s="41" t="str">
        <f t="shared" si="32"/>
        <v/>
      </c>
    </row>
    <row r="138" spans="1:15" hidden="1" x14ac:dyDescent="0.3">
      <c r="B138" s="4"/>
      <c r="C138" s="92"/>
      <c r="D138" s="93"/>
      <c r="E138" s="94"/>
      <c r="F138" s="87" t="str">
        <f t="shared" si="25"/>
        <v/>
      </c>
      <c r="G138" s="25" t="str">
        <f t="shared" si="26"/>
        <v/>
      </c>
      <c r="H138" s="94"/>
      <c r="I138" s="25" t="str">
        <f t="shared" si="27"/>
        <v/>
      </c>
      <c r="J138" s="26" t="str">
        <f t="shared" si="28"/>
        <v/>
      </c>
      <c r="K138" s="41" t="str">
        <f t="shared" si="29"/>
        <v/>
      </c>
      <c r="L138" s="94"/>
      <c r="M138" s="25" t="str">
        <f t="shared" si="30"/>
        <v/>
      </c>
      <c r="N138" s="25" t="str">
        <f t="shared" si="31"/>
        <v/>
      </c>
      <c r="O138" s="41" t="str">
        <f t="shared" si="32"/>
        <v/>
      </c>
    </row>
    <row r="139" spans="1:15" hidden="1" x14ac:dyDescent="0.3">
      <c r="B139" s="4"/>
      <c r="C139" s="92"/>
      <c r="D139" s="93"/>
      <c r="E139" s="94"/>
      <c r="F139" s="87" t="str">
        <f t="shared" si="25"/>
        <v/>
      </c>
      <c r="G139" s="25" t="str">
        <f t="shared" si="26"/>
        <v/>
      </c>
      <c r="H139" s="94"/>
      <c r="I139" s="25" t="str">
        <f t="shared" si="27"/>
        <v/>
      </c>
      <c r="J139" s="26" t="str">
        <f t="shared" si="28"/>
        <v/>
      </c>
      <c r="K139" s="41" t="str">
        <f t="shared" si="29"/>
        <v/>
      </c>
      <c r="L139" s="94"/>
      <c r="M139" s="25" t="str">
        <f t="shared" si="30"/>
        <v/>
      </c>
      <c r="N139" s="25" t="str">
        <f t="shared" si="31"/>
        <v/>
      </c>
      <c r="O139" s="41" t="str">
        <f t="shared" si="32"/>
        <v/>
      </c>
    </row>
    <row r="140" spans="1:15" hidden="1" x14ac:dyDescent="0.3">
      <c r="B140" s="4"/>
      <c r="C140" s="92"/>
      <c r="D140" s="93"/>
      <c r="E140" s="94"/>
      <c r="F140" s="87" t="str">
        <f t="shared" si="25"/>
        <v/>
      </c>
      <c r="G140" s="25" t="str">
        <f t="shared" si="26"/>
        <v/>
      </c>
      <c r="H140" s="94"/>
      <c r="I140" s="25" t="str">
        <f t="shared" si="27"/>
        <v/>
      </c>
      <c r="J140" s="26" t="str">
        <f t="shared" si="28"/>
        <v/>
      </c>
      <c r="K140" s="41" t="str">
        <f t="shared" si="29"/>
        <v/>
      </c>
      <c r="L140" s="94"/>
      <c r="M140" s="25" t="str">
        <f t="shared" si="30"/>
        <v/>
      </c>
      <c r="N140" s="25" t="str">
        <f t="shared" si="31"/>
        <v/>
      </c>
      <c r="O140" s="41" t="str">
        <f t="shared" si="32"/>
        <v/>
      </c>
    </row>
    <row r="141" spans="1:15" hidden="1" x14ac:dyDescent="0.3">
      <c r="B141" s="4"/>
      <c r="C141" s="92"/>
      <c r="D141" s="93"/>
      <c r="E141" s="94"/>
      <c r="F141" s="87" t="str">
        <f t="shared" si="25"/>
        <v/>
      </c>
      <c r="G141" s="25" t="str">
        <f t="shared" si="26"/>
        <v/>
      </c>
      <c r="H141" s="94"/>
      <c r="I141" s="25" t="str">
        <f t="shared" si="27"/>
        <v/>
      </c>
      <c r="J141" s="26" t="str">
        <f t="shared" si="28"/>
        <v/>
      </c>
      <c r="K141" s="41" t="str">
        <f t="shared" si="29"/>
        <v/>
      </c>
      <c r="L141" s="94"/>
      <c r="M141" s="25" t="str">
        <f t="shared" si="30"/>
        <v/>
      </c>
      <c r="N141" s="25" t="str">
        <f t="shared" si="31"/>
        <v/>
      </c>
      <c r="O141" s="41" t="str">
        <f t="shared" si="32"/>
        <v/>
      </c>
    </row>
    <row r="142" spans="1:15" hidden="1" x14ac:dyDescent="0.3">
      <c r="B142" s="4"/>
      <c r="C142" s="92"/>
      <c r="D142" s="93"/>
      <c r="E142" s="94"/>
      <c r="F142" s="87" t="str">
        <f t="shared" si="25"/>
        <v/>
      </c>
      <c r="G142" s="25" t="str">
        <f t="shared" si="26"/>
        <v/>
      </c>
      <c r="H142" s="94"/>
      <c r="I142" s="25" t="str">
        <f t="shared" si="27"/>
        <v/>
      </c>
      <c r="J142" s="26" t="str">
        <f t="shared" si="28"/>
        <v/>
      </c>
      <c r="K142" s="41" t="str">
        <f t="shared" si="29"/>
        <v/>
      </c>
      <c r="L142" s="94"/>
      <c r="M142" s="25" t="str">
        <f t="shared" si="30"/>
        <v/>
      </c>
      <c r="N142" s="25" t="str">
        <f t="shared" si="31"/>
        <v/>
      </c>
      <c r="O142" s="41" t="str">
        <f t="shared" si="32"/>
        <v/>
      </c>
    </row>
    <row r="143" spans="1:15" hidden="1" x14ac:dyDescent="0.3">
      <c r="B143" s="4"/>
      <c r="C143" s="92"/>
      <c r="D143" s="93"/>
      <c r="E143" s="94"/>
      <c r="F143" s="87" t="str">
        <f t="shared" si="25"/>
        <v/>
      </c>
      <c r="G143" s="25" t="str">
        <f t="shared" si="26"/>
        <v/>
      </c>
      <c r="H143" s="94"/>
      <c r="I143" s="25" t="str">
        <f t="shared" si="27"/>
        <v/>
      </c>
      <c r="J143" s="26" t="str">
        <f t="shared" si="28"/>
        <v/>
      </c>
      <c r="K143" s="41" t="str">
        <f t="shared" si="29"/>
        <v/>
      </c>
      <c r="L143" s="94"/>
      <c r="M143" s="25" t="str">
        <f t="shared" si="30"/>
        <v/>
      </c>
      <c r="N143" s="25" t="str">
        <f t="shared" si="31"/>
        <v/>
      </c>
      <c r="O143" s="41" t="str">
        <f t="shared" si="32"/>
        <v/>
      </c>
    </row>
    <row r="144" spans="1:15" hidden="1" x14ac:dyDescent="0.3">
      <c r="B144" s="22" t="s">
        <v>18</v>
      </c>
      <c r="C144" s="22"/>
      <c r="D144" s="28">
        <f>IFERROR(SUM(D124:D143),"")</f>
        <v>0</v>
      </c>
      <c r="E144" s="44"/>
      <c r="F144" s="88"/>
      <c r="G144" s="22"/>
      <c r="H144" s="38"/>
      <c r="I144" s="22"/>
      <c r="J144" s="29">
        <f>SUM(J124:J143)</f>
        <v>0</v>
      </c>
      <c r="K144" s="43" t="str">
        <f>IFERROR(J144/D144,"")</f>
        <v/>
      </c>
      <c r="L144" s="22"/>
      <c r="M144" s="22"/>
      <c r="N144" s="43"/>
      <c r="O144" s="43"/>
    </row>
    <row r="145" spans="1:15" hidden="1" x14ac:dyDescent="0.3">
      <c r="B145" s="74"/>
      <c r="C145" s="74"/>
      <c r="D145" s="74"/>
      <c r="E145" s="74"/>
      <c r="F145" s="74"/>
      <c r="G145" s="75"/>
      <c r="H145" s="74"/>
      <c r="K145" s="73"/>
      <c r="O145" s="72"/>
    </row>
    <row r="146" spans="1:15" ht="92.25" hidden="1" customHeight="1" x14ac:dyDescent="0.3">
      <c r="B146" s="110" t="s">
        <v>294</v>
      </c>
      <c r="C146" s="110"/>
      <c r="D146" s="110"/>
      <c r="E146" s="110"/>
      <c r="F146" s="110"/>
      <c r="G146" s="110"/>
      <c r="H146" s="110"/>
      <c r="K146" s="73"/>
      <c r="O146" s="72"/>
    </row>
    <row r="147" spans="1:15" x14ac:dyDescent="0.3">
      <c r="B147" s="74"/>
      <c r="C147" s="74"/>
      <c r="D147" s="74"/>
      <c r="E147" s="74"/>
      <c r="F147" s="74"/>
      <c r="G147" s="75"/>
      <c r="H147" s="74"/>
      <c r="K147" s="73"/>
      <c r="O147" s="72"/>
    </row>
    <row r="148" spans="1:15" hidden="1" x14ac:dyDescent="0.3">
      <c r="A148" s="79"/>
      <c r="B148" s="95" t="s">
        <v>270</v>
      </c>
      <c r="C148" s="74"/>
      <c r="D148" s="74"/>
      <c r="E148" s="74"/>
      <c r="F148" s="74"/>
      <c r="G148" s="75"/>
      <c r="H148" s="74"/>
      <c r="K148" s="73"/>
      <c r="O148" s="72"/>
    </row>
    <row r="149" spans="1:15" hidden="1" x14ac:dyDescent="0.3">
      <c r="A149" s="3"/>
      <c r="B149" s="76" t="s">
        <v>22</v>
      </c>
      <c r="C149" s="91"/>
      <c r="D149" s="3"/>
      <c r="E149" s="3"/>
      <c r="F149" s="3"/>
    </row>
    <row r="150" spans="1:15" hidden="1" x14ac:dyDescent="0.3">
      <c r="A150" s="3"/>
      <c r="B150" s="76"/>
      <c r="C150" s="76"/>
      <c r="D150" s="3"/>
      <c r="E150" s="3"/>
      <c r="F150" s="3"/>
    </row>
    <row r="151" spans="1:15" hidden="1" x14ac:dyDescent="0.3">
      <c r="B151" s="7" t="s">
        <v>43</v>
      </c>
      <c r="C151" s="6"/>
      <c r="D151" s="6"/>
      <c r="E151" s="6"/>
      <c r="F151" s="6"/>
      <c r="I151" s="15"/>
      <c r="J151" s="15"/>
      <c r="K151" s="15"/>
      <c r="L151" s="15"/>
      <c r="M151" s="15"/>
      <c r="N151" s="15"/>
      <c r="O151" s="15"/>
    </row>
    <row r="152" spans="1:15" ht="42" hidden="1" x14ac:dyDescent="0.3">
      <c r="A152" s="3"/>
      <c r="B152" s="19" t="s">
        <v>5</v>
      </c>
      <c r="C152" s="19" t="s">
        <v>14</v>
      </c>
      <c r="D152" s="23" t="s">
        <v>21</v>
      </c>
      <c r="E152" s="20" t="s">
        <v>20</v>
      </c>
      <c r="F152" s="21" t="s">
        <v>19</v>
      </c>
      <c r="G152" s="21" t="s">
        <v>293</v>
      </c>
      <c r="H152" s="21" t="s">
        <v>45</v>
      </c>
      <c r="I152" s="21" t="s">
        <v>32</v>
      </c>
      <c r="J152" s="21" t="s">
        <v>278</v>
      </c>
      <c r="K152" s="21" t="s">
        <v>279</v>
      </c>
      <c r="L152" s="21" t="s">
        <v>269</v>
      </c>
      <c r="M152" s="21" t="s">
        <v>295</v>
      </c>
      <c r="N152" s="21" t="s">
        <v>276</v>
      </c>
      <c r="O152" s="21" t="s">
        <v>28</v>
      </c>
    </row>
    <row r="153" spans="1:15" hidden="1" x14ac:dyDescent="0.3">
      <c r="A153" s="3"/>
      <c r="B153" s="4" t="s">
        <v>6</v>
      </c>
      <c r="C153" s="92"/>
      <c r="D153" s="93"/>
      <c r="E153" s="94"/>
      <c r="F153" s="87" t="str">
        <f>IFERROR(ROUND(D153/E153,4),"")</f>
        <v/>
      </c>
      <c r="G153" s="25" t="str">
        <f>IF(E153="","",E153)</f>
        <v/>
      </c>
      <c r="H153" s="94"/>
      <c r="I153" s="25" t="str">
        <f>IFERROR(G153-H153,"")</f>
        <v/>
      </c>
      <c r="J153" s="26" t="str">
        <f>IFERROR(F153*I153,"")</f>
        <v/>
      </c>
      <c r="K153" s="41" t="str">
        <f>IFERROR(J153/D153,"")</f>
        <v/>
      </c>
      <c r="L153" s="94"/>
      <c r="M153" s="25" t="str">
        <f>IF(L153="","",L153)</f>
        <v/>
      </c>
      <c r="N153" s="25" t="str">
        <f>IFERROR(M153-H153,"")</f>
        <v/>
      </c>
      <c r="O153" s="41" t="str">
        <f>IFERROR(N153/H153,"")</f>
        <v/>
      </c>
    </row>
    <row r="154" spans="1:15" hidden="1" x14ac:dyDescent="0.3">
      <c r="A154" s="3"/>
      <c r="B154" s="4" t="s">
        <v>171</v>
      </c>
      <c r="C154" s="92"/>
      <c r="D154" s="93"/>
      <c r="E154" s="94"/>
      <c r="F154" s="87" t="str">
        <f t="shared" ref="F154:F172" si="33">IFERROR(ROUND(D154/E154,4),"")</f>
        <v/>
      </c>
      <c r="G154" s="25" t="str">
        <f t="shared" ref="G154:G172" si="34">IF(E154="","",E154)</f>
        <v/>
      </c>
      <c r="H154" s="94"/>
      <c r="I154" s="25" t="str">
        <f t="shared" ref="I154:I172" si="35">IFERROR(G154-H154,"")</f>
        <v/>
      </c>
      <c r="J154" s="26" t="str">
        <f t="shared" ref="J154:J172" si="36">IFERROR(F154*I154,"")</f>
        <v/>
      </c>
      <c r="K154" s="41" t="str">
        <f t="shared" ref="K154:K172" si="37">IFERROR(J154/D154,"")</f>
        <v/>
      </c>
      <c r="L154" s="94"/>
      <c r="M154" s="25" t="str">
        <f t="shared" ref="M154:M172" si="38">IF(L154="","",L154)</f>
        <v/>
      </c>
      <c r="N154" s="25" t="str">
        <f t="shared" ref="N154:N172" si="39">IFERROR(M154-H154,"")</f>
        <v/>
      </c>
      <c r="O154" s="41" t="str">
        <f t="shared" ref="O154:O172" si="40">IFERROR(N154/H154,"")</f>
        <v/>
      </c>
    </row>
    <row r="155" spans="1:15" hidden="1" x14ac:dyDescent="0.3">
      <c r="A155" s="3"/>
      <c r="B155" s="4" t="s">
        <v>188</v>
      </c>
      <c r="C155" s="92"/>
      <c r="D155" s="93"/>
      <c r="E155" s="94"/>
      <c r="F155" s="87" t="str">
        <f t="shared" si="33"/>
        <v/>
      </c>
      <c r="G155" s="25" t="str">
        <f t="shared" si="34"/>
        <v/>
      </c>
      <c r="H155" s="94"/>
      <c r="I155" s="25" t="str">
        <f t="shared" si="35"/>
        <v/>
      </c>
      <c r="J155" s="26" t="str">
        <f t="shared" si="36"/>
        <v/>
      </c>
      <c r="K155" s="41" t="str">
        <f t="shared" si="37"/>
        <v/>
      </c>
      <c r="L155" s="94"/>
      <c r="M155" s="25" t="str">
        <f t="shared" si="38"/>
        <v/>
      </c>
      <c r="N155" s="25" t="str">
        <f t="shared" si="39"/>
        <v/>
      </c>
      <c r="O155" s="41" t="str">
        <f t="shared" si="40"/>
        <v/>
      </c>
    </row>
    <row r="156" spans="1:15" hidden="1" x14ac:dyDescent="0.3">
      <c r="A156" s="3"/>
      <c r="B156" s="4" t="s">
        <v>11</v>
      </c>
      <c r="C156" s="92"/>
      <c r="D156" s="93"/>
      <c r="E156" s="94"/>
      <c r="F156" s="87" t="str">
        <f t="shared" si="33"/>
        <v/>
      </c>
      <c r="G156" s="25" t="str">
        <f t="shared" si="34"/>
        <v/>
      </c>
      <c r="H156" s="94"/>
      <c r="I156" s="25" t="str">
        <f t="shared" si="35"/>
        <v/>
      </c>
      <c r="J156" s="26" t="str">
        <f t="shared" si="36"/>
        <v/>
      </c>
      <c r="K156" s="41" t="str">
        <f t="shared" si="37"/>
        <v/>
      </c>
      <c r="L156" s="94"/>
      <c r="M156" s="25" t="str">
        <f t="shared" si="38"/>
        <v/>
      </c>
      <c r="N156" s="25" t="str">
        <f t="shared" si="39"/>
        <v/>
      </c>
      <c r="O156" s="41" t="str">
        <f t="shared" si="40"/>
        <v/>
      </c>
    </row>
    <row r="157" spans="1:15" hidden="1" x14ac:dyDescent="0.3">
      <c r="A157" s="3"/>
      <c r="B157" s="4" t="s">
        <v>12</v>
      </c>
      <c r="C157" s="92"/>
      <c r="D157" s="93"/>
      <c r="E157" s="94"/>
      <c r="F157" s="87" t="str">
        <f t="shared" si="33"/>
        <v/>
      </c>
      <c r="G157" s="25" t="str">
        <f t="shared" si="34"/>
        <v/>
      </c>
      <c r="H157" s="94"/>
      <c r="I157" s="25" t="str">
        <f t="shared" si="35"/>
        <v/>
      </c>
      <c r="J157" s="26" t="str">
        <f t="shared" si="36"/>
        <v/>
      </c>
      <c r="K157" s="41" t="str">
        <f t="shared" si="37"/>
        <v/>
      </c>
      <c r="L157" s="94"/>
      <c r="M157" s="25" t="str">
        <f t="shared" si="38"/>
        <v/>
      </c>
      <c r="N157" s="25" t="str">
        <f t="shared" si="39"/>
        <v/>
      </c>
      <c r="O157" s="41" t="str">
        <f t="shared" si="40"/>
        <v/>
      </c>
    </row>
    <row r="158" spans="1:15" hidden="1" x14ac:dyDescent="0.3">
      <c r="A158" s="3"/>
      <c r="B158" s="4" t="s">
        <v>13</v>
      </c>
      <c r="C158" s="92"/>
      <c r="D158" s="93"/>
      <c r="E158" s="94"/>
      <c r="F158" s="87" t="str">
        <f t="shared" si="33"/>
        <v/>
      </c>
      <c r="G158" s="25" t="str">
        <f t="shared" si="34"/>
        <v/>
      </c>
      <c r="H158" s="94"/>
      <c r="I158" s="25" t="str">
        <f t="shared" si="35"/>
        <v/>
      </c>
      <c r="J158" s="26" t="str">
        <f t="shared" si="36"/>
        <v/>
      </c>
      <c r="K158" s="41" t="str">
        <f t="shared" si="37"/>
        <v/>
      </c>
      <c r="L158" s="94"/>
      <c r="M158" s="25" t="str">
        <f t="shared" si="38"/>
        <v/>
      </c>
      <c r="N158" s="25" t="str">
        <f t="shared" si="39"/>
        <v/>
      </c>
      <c r="O158" s="41" t="str">
        <f t="shared" si="40"/>
        <v/>
      </c>
    </row>
    <row r="159" spans="1:15" hidden="1" x14ac:dyDescent="0.3">
      <c r="B159" s="4" t="s">
        <v>177</v>
      </c>
      <c r="C159" s="92"/>
      <c r="D159" s="93"/>
      <c r="E159" s="94"/>
      <c r="F159" s="87" t="str">
        <f t="shared" si="33"/>
        <v/>
      </c>
      <c r="G159" s="25" t="str">
        <f t="shared" si="34"/>
        <v/>
      </c>
      <c r="H159" s="94"/>
      <c r="I159" s="25" t="str">
        <f t="shared" si="35"/>
        <v/>
      </c>
      <c r="J159" s="26" t="str">
        <f t="shared" si="36"/>
        <v/>
      </c>
      <c r="K159" s="41" t="str">
        <f t="shared" si="37"/>
        <v/>
      </c>
      <c r="L159" s="94"/>
      <c r="M159" s="25" t="str">
        <f t="shared" si="38"/>
        <v/>
      </c>
      <c r="N159" s="25" t="str">
        <f t="shared" si="39"/>
        <v/>
      </c>
      <c r="O159" s="41" t="str">
        <f t="shared" si="40"/>
        <v/>
      </c>
    </row>
    <row r="160" spans="1:15" hidden="1" x14ac:dyDescent="0.3">
      <c r="B160" s="4"/>
      <c r="C160" s="92"/>
      <c r="D160" s="93"/>
      <c r="E160" s="94"/>
      <c r="F160" s="87" t="str">
        <f t="shared" si="33"/>
        <v/>
      </c>
      <c r="G160" s="25" t="str">
        <f t="shared" si="34"/>
        <v/>
      </c>
      <c r="H160" s="94"/>
      <c r="I160" s="25" t="str">
        <f t="shared" si="35"/>
        <v/>
      </c>
      <c r="J160" s="26" t="str">
        <f t="shared" si="36"/>
        <v/>
      </c>
      <c r="K160" s="41" t="str">
        <f t="shared" si="37"/>
        <v/>
      </c>
      <c r="L160" s="94"/>
      <c r="M160" s="25" t="str">
        <f t="shared" si="38"/>
        <v/>
      </c>
      <c r="N160" s="25" t="str">
        <f t="shared" si="39"/>
        <v/>
      </c>
      <c r="O160" s="41" t="str">
        <f t="shared" si="40"/>
        <v/>
      </c>
    </row>
    <row r="161" spans="2:15" hidden="1" x14ac:dyDescent="0.3">
      <c r="B161" s="4"/>
      <c r="C161" s="92"/>
      <c r="D161" s="93"/>
      <c r="E161" s="94"/>
      <c r="F161" s="87" t="str">
        <f t="shared" si="33"/>
        <v/>
      </c>
      <c r="G161" s="25" t="str">
        <f t="shared" si="34"/>
        <v/>
      </c>
      <c r="H161" s="94"/>
      <c r="I161" s="25" t="str">
        <f t="shared" si="35"/>
        <v/>
      </c>
      <c r="J161" s="26" t="str">
        <f t="shared" si="36"/>
        <v/>
      </c>
      <c r="K161" s="41" t="str">
        <f t="shared" si="37"/>
        <v/>
      </c>
      <c r="L161" s="94"/>
      <c r="M161" s="25" t="str">
        <f t="shared" si="38"/>
        <v/>
      </c>
      <c r="N161" s="25" t="str">
        <f t="shared" si="39"/>
        <v/>
      </c>
      <c r="O161" s="41" t="str">
        <f t="shared" si="40"/>
        <v/>
      </c>
    </row>
    <row r="162" spans="2:15" hidden="1" x14ac:dyDescent="0.3">
      <c r="B162" s="4"/>
      <c r="C162" s="92"/>
      <c r="D162" s="93"/>
      <c r="E162" s="94"/>
      <c r="F162" s="87" t="str">
        <f t="shared" si="33"/>
        <v/>
      </c>
      <c r="G162" s="25" t="str">
        <f t="shared" si="34"/>
        <v/>
      </c>
      <c r="H162" s="94"/>
      <c r="I162" s="25" t="str">
        <f t="shared" si="35"/>
        <v/>
      </c>
      <c r="J162" s="26" t="str">
        <f t="shared" si="36"/>
        <v/>
      </c>
      <c r="K162" s="41" t="str">
        <f t="shared" si="37"/>
        <v/>
      </c>
      <c r="L162" s="94"/>
      <c r="M162" s="25" t="str">
        <f t="shared" si="38"/>
        <v/>
      </c>
      <c r="N162" s="25" t="str">
        <f t="shared" si="39"/>
        <v/>
      </c>
      <c r="O162" s="41" t="str">
        <f t="shared" si="40"/>
        <v/>
      </c>
    </row>
    <row r="163" spans="2:15" hidden="1" x14ac:dyDescent="0.3">
      <c r="B163" s="4"/>
      <c r="C163" s="92"/>
      <c r="D163" s="93"/>
      <c r="E163" s="94"/>
      <c r="F163" s="87" t="str">
        <f t="shared" si="33"/>
        <v/>
      </c>
      <c r="G163" s="25" t="str">
        <f t="shared" si="34"/>
        <v/>
      </c>
      <c r="H163" s="94"/>
      <c r="I163" s="25" t="str">
        <f t="shared" si="35"/>
        <v/>
      </c>
      <c r="J163" s="26" t="str">
        <f t="shared" si="36"/>
        <v/>
      </c>
      <c r="K163" s="41" t="str">
        <f t="shared" si="37"/>
        <v/>
      </c>
      <c r="L163" s="94"/>
      <c r="M163" s="25" t="str">
        <f t="shared" si="38"/>
        <v/>
      </c>
      <c r="N163" s="25" t="str">
        <f t="shared" si="39"/>
        <v/>
      </c>
      <c r="O163" s="41" t="str">
        <f t="shared" si="40"/>
        <v/>
      </c>
    </row>
    <row r="164" spans="2:15" hidden="1" x14ac:dyDescent="0.3">
      <c r="B164" s="4"/>
      <c r="C164" s="92"/>
      <c r="D164" s="93"/>
      <c r="E164" s="94"/>
      <c r="F164" s="87" t="str">
        <f t="shared" si="33"/>
        <v/>
      </c>
      <c r="G164" s="25" t="str">
        <f t="shared" si="34"/>
        <v/>
      </c>
      <c r="H164" s="94"/>
      <c r="I164" s="25" t="str">
        <f t="shared" si="35"/>
        <v/>
      </c>
      <c r="J164" s="26" t="str">
        <f t="shared" si="36"/>
        <v/>
      </c>
      <c r="K164" s="41" t="str">
        <f t="shared" si="37"/>
        <v/>
      </c>
      <c r="L164" s="94"/>
      <c r="M164" s="25" t="str">
        <f t="shared" si="38"/>
        <v/>
      </c>
      <c r="N164" s="25" t="str">
        <f t="shared" si="39"/>
        <v/>
      </c>
      <c r="O164" s="41" t="str">
        <f t="shared" si="40"/>
        <v/>
      </c>
    </row>
    <row r="165" spans="2:15" hidden="1" x14ac:dyDescent="0.3">
      <c r="B165" s="4"/>
      <c r="C165" s="92"/>
      <c r="D165" s="93"/>
      <c r="E165" s="94"/>
      <c r="F165" s="87" t="str">
        <f t="shared" si="33"/>
        <v/>
      </c>
      <c r="G165" s="25" t="str">
        <f t="shared" si="34"/>
        <v/>
      </c>
      <c r="H165" s="94"/>
      <c r="I165" s="25" t="str">
        <f t="shared" si="35"/>
        <v/>
      </c>
      <c r="J165" s="26" t="str">
        <f t="shared" si="36"/>
        <v/>
      </c>
      <c r="K165" s="41" t="str">
        <f t="shared" si="37"/>
        <v/>
      </c>
      <c r="L165" s="94"/>
      <c r="M165" s="25" t="str">
        <f t="shared" si="38"/>
        <v/>
      </c>
      <c r="N165" s="25" t="str">
        <f t="shared" si="39"/>
        <v/>
      </c>
      <c r="O165" s="41" t="str">
        <f t="shared" si="40"/>
        <v/>
      </c>
    </row>
    <row r="166" spans="2:15" hidden="1" x14ac:dyDescent="0.3">
      <c r="B166" s="4"/>
      <c r="C166" s="92"/>
      <c r="D166" s="93"/>
      <c r="E166" s="94"/>
      <c r="F166" s="87" t="str">
        <f t="shared" si="33"/>
        <v/>
      </c>
      <c r="G166" s="25" t="str">
        <f t="shared" si="34"/>
        <v/>
      </c>
      <c r="H166" s="94"/>
      <c r="I166" s="25" t="str">
        <f t="shared" si="35"/>
        <v/>
      </c>
      <c r="J166" s="26" t="str">
        <f t="shared" si="36"/>
        <v/>
      </c>
      <c r="K166" s="41" t="str">
        <f t="shared" si="37"/>
        <v/>
      </c>
      <c r="L166" s="94"/>
      <c r="M166" s="25" t="str">
        <f t="shared" si="38"/>
        <v/>
      </c>
      <c r="N166" s="25" t="str">
        <f t="shared" si="39"/>
        <v/>
      </c>
      <c r="O166" s="41" t="str">
        <f t="shared" si="40"/>
        <v/>
      </c>
    </row>
    <row r="167" spans="2:15" hidden="1" x14ac:dyDescent="0.3">
      <c r="B167" s="4"/>
      <c r="C167" s="92"/>
      <c r="D167" s="93"/>
      <c r="E167" s="94"/>
      <c r="F167" s="87" t="str">
        <f t="shared" si="33"/>
        <v/>
      </c>
      <c r="G167" s="25" t="str">
        <f t="shared" si="34"/>
        <v/>
      </c>
      <c r="H167" s="94"/>
      <c r="I167" s="25" t="str">
        <f t="shared" si="35"/>
        <v/>
      </c>
      <c r="J167" s="26" t="str">
        <f t="shared" si="36"/>
        <v/>
      </c>
      <c r="K167" s="41" t="str">
        <f t="shared" si="37"/>
        <v/>
      </c>
      <c r="L167" s="94"/>
      <c r="M167" s="25" t="str">
        <f t="shared" si="38"/>
        <v/>
      </c>
      <c r="N167" s="25" t="str">
        <f t="shared" si="39"/>
        <v/>
      </c>
      <c r="O167" s="41" t="str">
        <f t="shared" si="40"/>
        <v/>
      </c>
    </row>
    <row r="168" spans="2:15" hidden="1" x14ac:dyDescent="0.3">
      <c r="B168" s="4"/>
      <c r="C168" s="92"/>
      <c r="D168" s="93"/>
      <c r="E168" s="94"/>
      <c r="F168" s="87" t="str">
        <f t="shared" si="33"/>
        <v/>
      </c>
      <c r="G168" s="25" t="str">
        <f t="shared" si="34"/>
        <v/>
      </c>
      <c r="H168" s="94"/>
      <c r="I168" s="25" t="str">
        <f t="shared" si="35"/>
        <v/>
      </c>
      <c r="J168" s="26" t="str">
        <f t="shared" si="36"/>
        <v/>
      </c>
      <c r="K168" s="41" t="str">
        <f t="shared" si="37"/>
        <v/>
      </c>
      <c r="L168" s="94"/>
      <c r="M168" s="25" t="str">
        <f t="shared" si="38"/>
        <v/>
      </c>
      <c r="N168" s="25" t="str">
        <f t="shared" si="39"/>
        <v/>
      </c>
      <c r="O168" s="41" t="str">
        <f t="shared" si="40"/>
        <v/>
      </c>
    </row>
    <row r="169" spans="2:15" hidden="1" x14ac:dyDescent="0.3">
      <c r="B169" s="4"/>
      <c r="C169" s="92"/>
      <c r="D169" s="93"/>
      <c r="E169" s="94"/>
      <c r="F169" s="87" t="str">
        <f t="shared" si="33"/>
        <v/>
      </c>
      <c r="G169" s="25" t="str">
        <f t="shared" si="34"/>
        <v/>
      </c>
      <c r="H169" s="94"/>
      <c r="I169" s="25" t="str">
        <f t="shared" si="35"/>
        <v/>
      </c>
      <c r="J169" s="26" t="str">
        <f t="shared" si="36"/>
        <v/>
      </c>
      <c r="K169" s="41" t="str">
        <f t="shared" si="37"/>
        <v/>
      </c>
      <c r="L169" s="94"/>
      <c r="M169" s="25" t="str">
        <f t="shared" si="38"/>
        <v/>
      </c>
      <c r="N169" s="25" t="str">
        <f t="shared" si="39"/>
        <v/>
      </c>
      <c r="O169" s="41" t="str">
        <f t="shared" si="40"/>
        <v/>
      </c>
    </row>
    <row r="170" spans="2:15" hidden="1" x14ac:dyDescent="0.3">
      <c r="B170" s="4"/>
      <c r="C170" s="92"/>
      <c r="D170" s="93"/>
      <c r="E170" s="94"/>
      <c r="F170" s="87" t="str">
        <f t="shared" si="33"/>
        <v/>
      </c>
      <c r="G170" s="25" t="str">
        <f t="shared" si="34"/>
        <v/>
      </c>
      <c r="H170" s="94"/>
      <c r="I170" s="25" t="str">
        <f t="shared" si="35"/>
        <v/>
      </c>
      <c r="J170" s="26" t="str">
        <f t="shared" si="36"/>
        <v/>
      </c>
      <c r="K170" s="41" t="str">
        <f t="shared" si="37"/>
        <v/>
      </c>
      <c r="L170" s="94"/>
      <c r="M170" s="25" t="str">
        <f t="shared" si="38"/>
        <v/>
      </c>
      <c r="N170" s="25" t="str">
        <f t="shared" si="39"/>
        <v/>
      </c>
      <c r="O170" s="41" t="str">
        <f t="shared" si="40"/>
        <v/>
      </c>
    </row>
    <row r="171" spans="2:15" hidden="1" x14ac:dyDescent="0.3">
      <c r="B171" s="4"/>
      <c r="C171" s="92"/>
      <c r="D171" s="93"/>
      <c r="E171" s="94"/>
      <c r="F171" s="87" t="str">
        <f t="shared" si="33"/>
        <v/>
      </c>
      <c r="G171" s="25" t="str">
        <f t="shared" si="34"/>
        <v/>
      </c>
      <c r="H171" s="94"/>
      <c r="I171" s="25" t="str">
        <f t="shared" si="35"/>
        <v/>
      </c>
      <c r="J171" s="26" t="str">
        <f t="shared" si="36"/>
        <v/>
      </c>
      <c r="K171" s="41" t="str">
        <f t="shared" si="37"/>
        <v/>
      </c>
      <c r="L171" s="94"/>
      <c r="M171" s="25" t="str">
        <f t="shared" si="38"/>
        <v/>
      </c>
      <c r="N171" s="25" t="str">
        <f t="shared" si="39"/>
        <v/>
      </c>
      <c r="O171" s="41" t="str">
        <f t="shared" si="40"/>
        <v/>
      </c>
    </row>
    <row r="172" spans="2:15" hidden="1" x14ac:dyDescent="0.3">
      <c r="B172" s="4"/>
      <c r="C172" s="92"/>
      <c r="D172" s="93"/>
      <c r="E172" s="94"/>
      <c r="F172" s="87" t="str">
        <f t="shared" si="33"/>
        <v/>
      </c>
      <c r="G172" s="25" t="str">
        <f t="shared" si="34"/>
        <v/>
      </c>
      <c r="H172" s="94"/>
      <c r="I172" s="25" t="str">
        <f t="shared" si="35"/>
        <v/>
      </c>
      <c r="J172" s="26" t="str">
        <f t="shared" si="36"/>
        <v/>
      </c>
      <c r="K172" s="41" t="str">
        <f t="shared" si="37"/>
        <v/>
      </c>
      <c r="L172" s="94"/>
      <c r="M172" s="25" t="str">
        <f t="shared" si="38"/>
        <v/>
      </c>
      <c r="N172" s="25" t="str">
        <f t="shared" si="39"/>
        <v/>
      </c>
      <c r="O172" s="41" t="str">
        <f t="shared" si="40"/>
        <v/>
      </c>
    </row>
    <row r="173" spans="2:15" hidden="1" x14ac:dyDescent="0.3">
      <c r="B173" s="22" t="s">
        <v>18</v>
      </c>
      <c r="C173" s="22"/>
      <c r="D173" s="28">
        <f>IFERROR(SUM(D153:D161),"")</f>
        <v>0</v>
      </c>
      <c r="E173" s="44"/>
      <c r="F173" s="88"/>
      <c r="G173" s="22"/>
      <c r="H173" s="38"/>
      <c r="I173" s="22"/>
      <c r="J173" s="29">
        <f>SUM(J153:J161)</f>
        <v>0</v>
      </c>
      <c r="K173" s="43" t="str">
        <f>IFERROR(J173/D173,"")</f>
        <v/>
      </c>
      <c r="L173" s="22"/>
      <c r="M173" s="22"/>
      <c r="N173" s="43"/>
      <c r="O173" s="43"/>
    </row>
    <row r="174" spans="2:15" hidden="1" x14ac:dyDescent="0.3">
      <c r="B174" s="74"/>
      <c r="C174" s="74"/>
      <c r="D174" s="74"/>
      <c r="E174" s="74"/>
      <c r="F174" s="74"/>
      <c r="G174" s="75"/>
      <c r="H174" s="74"/>
      <c r="K174" s="73"/>
      <c r="O174" s="72"/>
    </row>
    <row r="175" spans="2:15" ht="85.5" hidden="1" customHeight="1" x14ac:dyDescent="0.3">
      <c r="B175" s="110" t="s">
        <v>294</v>
      </c>
      <c r="C175" s="110"/>
      <c r="D175" s="110"/>
      <c r="E175" s="110"/>
      <c r="F175" s="110"/>
      <c r="G175" s="110"/>
      <c r="H175" s="110"/>
      <c r="K175" s="73"/>
      <c r="O175" s="72"/>
    </row>
    <row r="176" spans="2:15" x14ac:dyDescent="0.3">
      <c r="B176" s="74"/>
      <c r="C176" s="74"/>
      <c r="D176" s="74"/>
      <c r="E176" s="74"/>
      <c r="F176" s="74"/>
      <c r="G176" s="75"/>
      <c r="H176" s="74"/>
      <c r="K176" s="73"/>
      <c r="O176" s="72"/>
    </row>
    <row r="177" spans="1:15" hidden="1" x14ac:dyDescent="0.3">
      <c r="A177" s="79"/>
      <c r="B177" s="95" t="s">
        <v>271</v>
      </c>
      <c r="C177" s="74"/>
      <c r="D177" s="74"/>
      <c r="E177" s="74"/>
      <c r="F177" s="74"/>
      <c r="G177" s="75"/>
      <c r="H177" s="74"/>
      <c r="K177" s="73"/>
      <c r="O177" s="72"/>
    </row>
    <row r="178" spans="1:15" hidden="1" x14ac:dyDescent="0.3">
      <c r="A178" s="3"/>
      <c r="B178" s="76" t="s">
        <v>22</v>
      </c>
      <c r="C178" s="91"/>
      <c r="D178" s="3"/>
      <c r="E178" s="3"/>
      <c r="F178" s="3"/>
    </row>
    <row r="179" spans="1:15" hidden="1" x14ac:dyDescent="0.3">
      <c r="A179" s="3"/>
      <c r="B179" s="76"/>
      <c r="C179" s="76"/>
      <c r="D179" s="3"/>
      <c r="E179" s="3"/>
      <c r="F179" s="3"/>
    </row>
    <row r="180" spans="1:15" hidden="1" x14ac:dyDescent="0.3">
      <c r="B180" s="7" t="s">
        <v>43</v>
      </c>
      <c r="C180" s="6"/>
      <c r="D180" s="6"/>
      <c r="E180" s="6"/>
      <c r="F180" s="6"/>
      <c r="I180" s="15"/>
      <c r="J180" s="15"/>
      <c r="K180" s="15"/>
      <c r="L180" s="15"/>
      <c r="M180" s="15"/>
      <c r="N180" s="15"/>
      <c r="O180" s="15"/>
    </row>
    <row r="181" spans="1:15" ht="42" hidden="1" x14ac:dyDescent="0.3">
      <c r="A181" s="3"/>
      <c r="B181" s="19" t="s">
        <v>5</v>
      </c>
      <c r="C181" s="19" t="s">
        <v>14</v>
      </c>
      <c r="D181" s="23" t="s">
        <v>21</v>
      </c>
      <c r="E181" s="20" t="s">
        <v>20</v>
      </c>
      <c r="F181" s="21" t="s">
        <v>19</v>
      </c>
      <c r="G181" s="21" t="s">
        <v>293</v>
      </c>
      <c r="H181" s="21" t="s">
        <v>45</v>
      </c>
      <c r="I181" s="21" t="s">
        <v>32</v>
      </c>
      <c r="J181" s="21" t="s">
        <v>278</v>
      </c>
      <c r="K181" s="21" t="s">
        <v>279</v>
      </c>
      <c r="L181" s="21" t="s">
        <v>269</v>
      </c>
      <c r="M181" s="21" t="s">
        <v>295</v>
      </c>
      <c r="N181" s="21" t="s">
        <v>276</v>
      </c>
      <c r="O181" s="21" t="s">
        <v>28</v>
      </c>
    </row>
    <row r="182" spans="1:15" hidden="1" x14ac:dyDescent="0.3">
      <c r="A182" s="3"/>
      <c r="B182" s="4" t="s">
        <v>6</v>
      </c>
      <c r="C182" s="92"/>
      <c r="D182" s="93"/>
      <c r="E182" s="94"/>
      <c r="F182" s="87" t="str">
        <f>IFERROR(ROUND(D182/E182,4),"")</f>
        <v/>
      </c>
      <c r="G182" s="25" t="str">
        <f>IF(E182="","",E182)</f>
        <v/>
      </c>
      <c r="H182" s="94"/>
      <c r="I182" s="25" t="str">
        <f>IFERROR(G182-H182,"")</f>
        <v/>
      </c>
      <c r="J182" s="26" t="str">
        <f>IFERROR(F182*I182,"")</f>
        <v/>
      </c>
      <c r="K182" s="41" t="str">
        <f>IFERROR(J182/D182,"")</f>
        <v/>
      </c>
      <c r="L182" s="94"/>
      <c r="M182" s="25" t="str">
        <f>IF(L182="","",L182)</f>
        <v/>
      </c>
      <c r="N182" s="25" t="str">
        <f>IFERROR(M182-H182,"")</f>
        <v/>
      </c>
      <c r="O182" s="41" t="str">
        <f>IFERROR(N182/H182,"")</f>
        <v/>
      </c>
    </row>
    <row r="183" spans="1:15" hidden="1" x14ac:dyDescent="0.3">
      <c r="A183" s="3"/>
      <c r="B183" s="4" t="s">
        <v>171</v>
      </c>
      <c r="C183" s="92"/>
      <c r="D183" s="93"/>
      <c r="E183" s="94"/>
      <c r="F183" s="87" t="str">
        <f t="shared" ref="F183:F201" si="41">IFERROR(ROUND(D183/E183,4),"")</f>
        <v/>
      </c>
      <c r="G183" s="25" t="str">
        <f t="shared" ref="G183:G201" si="42">IF(E183="","",E183)</f>
        <v/>
      </c>
      <c r="H183" s="94"/>
      <c r="I183" s="25" t="str">
        <f t="shared" ref="I183:I201" si="43">IFERROR(G183-H183,"")</f>
        <v/>
      </c>
      <c r="J183" s="26" t="str">
        <f t="shared" ref="J183:J201" si="44">IFERROR(F183*I183,"")</f>
        <v/>
      </c>
      <c r="K183" s="41" t="str">
        <f t="shared" ref="K183:K201" si="45">IFERROR(J183/D183,"")</f>
        <v/>
      </c>
      <c r="L183" s="94"/>
      <c r="M183" s="25" t="str">
        <f t="shared" ref="M183:M201" si="46">IF(L183="","",L183)</f>
        <v/>
      </c>
      <c r="N183" s="25" t="str">
        <f t="shared" ref="N183:N201" si="47">IFERROR(M183-H183,"")</f>
        <v/>
      </c>
      <c r="O183" s="41" t="str">
        <f t="shared" ref="O183:O201" si="48">IFERROR(N183/H183,"")</f>
        <v/>
      </c>
    </row>
    <row r="184" spans="1:15" hidden="1" x14ac:dyDescent="0.3">
      <c r="A184" s="3"/>
      <c r="B184" s="4" t="s">
        <v>188</v>
      </c>
      <c r="C184" s="92"/>
      <c r="D184" s="93"/>
      <c r="E184" s="94"/>
      <c r="F184" s="87" t="str">
        <f t="shared" si="41"/>
        <v/>
      </c>
      <c r="G184" s="25" t="str">
        <f t="shared" si="42"/>
        <v/>
      </c>
      <c r="H184" s="94"/>
      <c r="I184" s="25" t="str">
        <f t="shared" si="43"/>
        <v/>
      </c>
      <c r="J184" s="26" t="str">
        <f t="shared" si="44"/>
        <v/>
      </c>
      <c r="K184" s="41" t="str">
        <f t="shared" si="45"/>
        <v/>
      </c>
      <c r="L184" s="94"/>
      <c r="M184" s="25" t="str">
        <f t="shared" si="46"/>
        <v/>
      </c>
      <c r="N184" s="25" t="str">
        <f t="shared" si="47"/>
        <v/>
      </c>
      <c r="O184" s="41" t="str">
        <f t="shared" si="48"/>
        <v/>
      </c>
    </row>
    <row r="185" spans="1:15" hidden="1" x14ac:dyDescent="0.3">
      <c r="A185" s="3"/>
      <c r="B185" s="4" t="s">
        <v>11</v>
      </c>
      <c r="C185" s="92"/>
      <c r="D185" s="93"/>
      <c r="E185" s="94"/>
      <c r="F185" s="87" t="str">
        <f t="shared" si="41"/>
        <v/>
      </c>
      <c r="G185" s="25" t="str">
        <f t="shared" si="42"/>
        <v/>
      </c>
      <c r="H185" s="94"/>
      <c r="I185" s="25" t="str">
        <f t="shared" si="43"/>
        <v/>
      </c>
      <c r="J185" s="26" t="str">
        <f t="shared" si="44"/>
        <v/>
      </c>
      <c r="K185" s="41" t="str">
        <f t="shared" si="45"/>
        <v/>
      </c>
      <c r="L185" s="94"/>
      <c r="M185" s="25" t="str">
        <f t="shared" si="46"/>
        <v/>
      </c>
      <c r="N185" s="25" t="str">
        <f t="shared" si="47"/>
        <v/>
      </c>
      <c r="O185" s="41" t="str">
        <f t="shared" si="48"/>
        <v/>
      </c>
    </row>
    <row r="186" spans="1:15" hidden="1" x14ac:dyDescent="0.3">
      <c r="A186" s="3"/>
      <c r="B186" s="4" t="s">
        <v>12</v>
      </c>
      <c r="C186" s="92"/>
      <c r="D186" s="93"/>
      <c r="E186" s="94"/>
      <c r="F186" s="87" t="str">
        <f t="shared" si="41"/>
        <v/>
      </c>
      <c r="G186" s="25" t="str">
        <f t="shared" si="42"/>
        <v/>
      </c>
      <c r="H186" s="94"/>
      <c r="I186" s="25" t="str">
        <f t="shared" si="43"/>
        <v/>
      </c>
      <c r="J186" s="26" t="str">
        <f t="shared" si="44"/>
        <v/>
      </c>
      <c r="K186" s="41" t="str">
        <f t="shared" si="45"/>
        <v/>
      </c>
      <c r="L186" s="94"/>
      <c r="M186" s="25" t="str">
        <f t="shared" si="46"/>
        <v/>
      </c>
      <c r="N186" s="25" t="str">
        <f t="shared" si="47"/>
        <v/>
      </c>
      <c r="O186" s="41" t="str">
        <f t="shared" si="48"/>
        <v/>
      </c>
    </row>
    <row r="187" spans="1:15" hidden="1" x14ac:dyDescent="0.3">
      <c r="A187" s="3"/>
      <c r="B187" s="4" t="s">
        <v>13</v>
      </c>
      <c r="C187" s="92"/>
      <c r="D187" s="93"/>
      <c r="E187" s="94"/>
      <c r="F187" s="87" t="str">
        <f t="shared" si="41"/>
        <v/>
      </c>
      <c r="G187" s="25" t="str">
        <f t="shared" si="42"/>
        <v/>
      </c>
      <c r="H187" s="94"/>
      <c r="I187" s="25" t="str">
        <f t="shared" si="43"/>
        <v/>
      </c>
      <c r="J187" s="26" t="str">
        <f t="shared" si="44"/>
        <v/>
      </c>
      <c r="K187" s="41" t="str">
        <f t="shared" si="45"/>
        <v/>
      </c>
      <c r="L187" s="94"/>
      <c r="M187" s="25" t="str">
        <f t="shared" si="46"/>
        <v/>
      </c>
      <c r="N187" s="25" t="str">
        <f t="shared" si="47"/>
        <v/>
      </c>
      <c r="O187" s="41" t="str">
        <f t="shared" si="48"/>
        <v/>
      </c>
    </row>
    <row r="188" spans="1:15" hidden="1" x14ac:dyDescent="0.3">
      <c r="B188" s="4" t="s">
        <v>177</v>
      </c>
      <c r="C188" s="92"/>
      <c r="D188" s="93"/>
      <c r="E188" s="94"/>
      <c r="F188" s="87" t="str">
        <f t="shared" si="41"/>
        <v/>
      </c>
      <c r="G188" s="25" t="str">
        <f t="shared" si="42"/>
        <v/>
      </c>
      <c r="H188" s="94"/>
      <c r="I188" s="25" t="str">
        <f t="shared" si="43"/>
        <v/>
      </c>
      <c r="J188" s="26" t="str">
        <f t="shared" si="44"/>
        <v/>
      </c>
      <c r="K188" s="41" t="str">
        <f t="shared" si="45"/>
        <v/>
      </c>
      <c r="L188" s="94"/>
      <c r="M188" s="25" t="str">
        <f t="shared" si="46"/>
        <v/>
      </c>
      <c r="N188" s="25" t="str">
        <f t="shared" si="47"/>
        <v/>
      </c>
      <c r="O188" s="41" t="str">
        <f t="shared" si="48"/>
        <v/>
      </c>
    </row>
    <row r="189" spans="1:15" hidden="1" x14ac:dyDescent="0.3">
      <c r="B189" s="4"/>
      <c r="C189" s="92"/>
      <c r="D189" s="93"/>
      <c r="E189" s="94"/>
      <c r="F189" s="87" t="str">
        <f t="shared" si="41"/>
        <v/>
      </c>
      <c r="G189" s="25" t="str">
        <f t="shared" si="42"/>
        <v/>
      </c>
      <c r="H189" s="94"/>
      <c r="I189" s="25" t="str">
        <f t="shared" si="43"/>
        <v/>
      </c>
      <c r="J189" s="26" t="str">
        <f t="shared" si="44"/>
        <v/>
      </c>
      <c r="K189" s="41" t="str">
        <f t="shared" si="45"/>
        <v/>
      </c>
      <c r="L189" s="94"/>
      <c r="M189" s="25" t="str">
        <f t="shared" si="46"/>
        <v/>
      </c>
      <c r="N189" s="25" t="str">
        <f t="shared" si="47"/>
        <v/>
      </c>
      <c r="O189" s="41" t="str">
        <f t="shared" si="48"/>
        <v/>
      </c>
    </row>
    <row r="190" spans="1:15" hidden="1" x14ac:dyDescent="0.3">
      <c r="B190" s="4"/>
      <c r="C190" s="92"/>
      <c r="D190" s="93"/>
      <c r="E190" s="94"/>
      <c r="F190" s="87" t="str">
        <f t="shared" si="41"/>
        <v/>
      </c>
      <c r="G190" s="25" t="str">
        <f t="shared" si="42"/>
        <v/>
      </c>
      <c r="H190" s="94"/>
      <c r="I190" s="25" t="str">
        <f t="shared" si="43"/>
        <v/>
      </c>
      <c r="J190" s="26" t="str">
        <f t="shared" si="44"/>
        <v/>
      </c>
      <c r="K190" s="41" t="str">
        <f t="shared" si="45"/>
        <v/>
      </c>
      <c r="L190" s="94"/>
      <c r="M190" s="25" t="str">
        <f t="shared" si="46"/>
        <v/>
      </c>
      <c r="N190" s="25" t="str">
        <f t="shared" si="47"/>
        <v/>
      </c>
      <c r="O190" s="41" t="str">
        <f t="shared" si="48"/>
        <v/>
      </c>
    </row>
    <row r="191" spans="1:15" hidden="1" x14ac:dyDescent="0.3">
      <c r="B191" s="4"/>
      <c r="C191" s="92"/>
      <c r="D191" s="93"/>
      <c r="E191" s="94"/>
      <c r="F191" s="87" t="str">
        <f t="shared" si="41"/>
        <v/>
      </c>
      <c r="G191" s="25" t="str">
        <f t="shared" si="42"/>
        <v/>
      </c>
      <c r="H191" s="94"/>
      <c r="I191" s="25" t="str">
        <f t="shared" si="43"/>
        <v/>
      </c>
      <c r="J191" s="26" t="str">
        <f t="shared" si="44"/>
        <v/>
      </c>
      <c r="K191" s="41" t="str">
        <f t="shared" si="45"/>
        <v/>
      </c>
      <c r="L191" s="94"/>
      <c r="M191" s="25" t="str">
        <f t="shared" si="46"/>
        <v/>
      </c>
      <c r="N191" s="25" t="str">
        <f t="shared" si="47"/>
        <v/>
      </c>
      <c r="O191" s="41" t="str">
        <f t="shared" si="48"/>
        <v/>
      </c>
    </row>
    <row r="192" spans="1:15" hidden="1" x14ac:dyDescent="0.3">
      <c r="B192" s="4"/>
      <c r="C192" s="92"/>
      <c r="D192" s="93"/>
      <c r="E192" s="94"/>
      <c r="F192" s="87" t="str">
        <f t="shared" si="41"/>
        <v/>
      </c>
      <c r="G192" s="25" t="str">
        <f t="shared" si="42"/>
        <v/>
      </c>
      <c r="H192" s="94"/>
      <c r="I192" s="25" t="str">
        <f t="shared" si="43"/>
        <v/>
      </c>
      <c r="J192" s="26" t="str">
        <f t="shared" si="44"/>
        <v/>
      </c>
      <c r="K192" s="41" t="str">
        <f t="shared" si="45"/>
        <v/>
      </c>
      <c r="L192" s="94"/>
      <c r="M192" s="25" t="str">
        <f t="shared" si="46"/>
        <v/>
      </c>
      <c r="N192" s="25" t="str">
        <f t="shared" si="47"/>
        <v/>
      </c>
      <c r="O192" s="41" t="str">
        <f t="shared" si="48"/>
        <v/>
      </c>
    </row>
    <row r="193" spans="1:15" hidden="1" x14ac:dyDescent="0.3">
      <c r="B193" s="4"/>
      <c r="C193" s="92"/>
      <c r="D193" s="93"/>
      <c r="E193" s="94"/>
      <c r="F193" s="87" t="str">
        <f t="shared" si="41"/>
        <v/>
      </c>
      <c r="G193" s="25" t="str">
        <f t="shared" si="42"/>
        <v/>
      </c>
      <c r="H193" s="94"/>
      <c r="I193" s="25" t="str">
        <f t="shared" si="43"/>
        <v/>
      </c>
      <c r="J193" s="26" t="str">
        <f t="shared" si="44"/>
        <v/>
      </c>
      <c r="K193" s="41" t="str">
        <f t="shared" si="45"/>
        <v/>
      </c>
      <c r="L193" s="94"/>
      <c r="M193" s="25" t="str">
        <f t="shared" si="46"/>
        <v/>
      </c>
      <c r="N193" s="25" t="str">
        <f t="shared" si="47"/>
        <v/>
      </c>
      <c r="O193" s="41" t="str">
        <f t="shared" si="48"/>
        <v/>
      </c>
    </row>
    <row r="194" spans="1:15" hidden="1" x14ac:dyDescent="0.3">
      <c r="B194" s="4"/>
      <c r="C194" s="92"/>
      <c r="D194" s="93"/>
      <c r="E194" s="94"/>
      <c r="F194" s="87" t="str">
        <f t="shared" si="41"/>
        <v/>
      </c>
      <c r="G194" s="25" t="str">
        <f t="shared" si="42"/>
        <v/>
      </c>
      <c r="H194" s="94"/>
      <c r="I194" s="25" t="str">
        <f t="shared" si="43"/>
        <v/>
      </c>
      <c r="J194" s="26" t="str">
        <f t="shared" si="44"/>
        <v/>
      </c>
      <c r="K194" s="41" t="str">
        <f t="shared" si="45"/>
        <v/>
      </c>
      <c r="L194" s="94"/>
      <c r="M194" s="25" t="str">
        <f t="shared" si="46"/>
        <v/>
      </c>
      <c r="N194" s="25" t="str">
        <f t="shared" si="47"/>
        <v/>
      </c>
      <c r="O194" s="41" t="str">
        <f t="shared" si="48"/>
        <v/>
      </c>
    </row>
    <row r="195" spans="1:15" hidden="1" x14ac:dyDescent="0.3">
      <c r="B195" s="4"/>
      <c r="C195" s="92"/>
      <c r="D195" s="93"/>
      <c r="E195" s="94"/>
      <c r="F195" s="87" t="str">
        <f t="shared" si="41"/>
        <v/>
      </c>
      <c r="G195" s="25" t="str">
        <f t="shared" si="42"/>
        <v/>
      </c>
      <c r="H195" s="94"/>
      <c r="I195" s="25" t="str">
        <f t="shared" si="43"/>
        <v/>
      </c>
      <c r="J195" s="26" t="str">
        <f t="shared" si="44"/>
        <v/>
      </c>
      <c r="K195" s="41" t="str">
        <f t="shared" si="45"/>
        <v/>
      </c>
      <c r="L195" s="94"/>
      <c r="M195" s="25" t="str">
        <f t="shared" si="46"/>
        <v/>
      </c>
      <c r="N195" s="25" t="str">
        <f t="shared" si="47"/>
        <v/>
      </c>
      <c r="O195" s="41" t="str">
        <f t="shared" si="48"/>
        <v/>
      </c>
    </row>
    <row r="196" spans="1:15" hidden="1" x14ac:dyDescent="0.3">
      <c r="B196" s="4"/>
      <c r="C196" s="92"/>
      <c r="D196" s="93"/>
      <c r="E196" s="94"/>
      <c r="F196" s="87" t="str">
        <f t="shared" si="41"/>
        <v/>
      </c>
      <c r="G196" s="25" t="str">
        <f t="shared" si="42"/>
        <v/>
      </c>
      <c r="H196" s="94"/>
      <c r="I196" s="25" t="str">
        <f t="shared" si="43"/>
        <v/>
      </c>
      <c r="J196" s="26" t="str">
        <f t="shared" si="44"/>
        <v/>
      </c>
      <c r="K196" s="41" t="str">
        <f t="shared" si="45"/>
        <v/>
      </c>
      <c r="L196" s="94"/>
      <c r="M196" s="25" t="str">
        <f t="shared" si="46"/>
        <v/>
      </c>
      <c r="N196" s="25" t="str">
        <f t="shared" si="47"/>
        <v/>
      </c>
      <c r="O196" s="41" t="str">
        <f t="shared" si="48"/>
        <v/>
      </c>
    </row>
    <row r="197" spans="1:15" hidden="1" x14ac:dyDescent="0.3">
      <c r="B197" s="4"/>
      <c r="C197" s="92"/>
      <c r="D197" s="93"/>
      <c r="E197" s="94"/>
      <c r="F197" s="87" t="str">
        <f t="shared" si="41"/>
        <v/>
      </c>
      <c r="G197" s="25" t="str">
        <f t="shared" si="42"/>
        <v/>
      </c>
      <c r="H197" s="94"/>
      <c r="I197" s="25" t="str">
        <f t="shared" si="43"/>
        <v/>
      </c>
      <c r="J197" s="26" t="str">
        <f t="shared" si="44"/>
        <v/>
      </c>
      <c r="K197" s="41" t="str">
        <f t="shared" si="45"/>
        <v/>
      </c>
      <c r="L197" s="94"/>
      <c r="M197" s="25" t="str">
        <f t="shared" si="46"/>
        <v/>
      </c>
      <c r="N197" s="25" t="str">
        <f t="shared" si="47"/>
        <v/>
      </c>
      <c r="O197" s="41" t="str">
        <f t="shared" si="48"/>
        <v/>
      </c>
    </row>
    <row r="198" spans="1:15" hidden="1" x14ac:dyDescent="0.3">
      <c r="B198" s="4"/>
      <c r="C198" s="92"/>
      <c r="D198" s="93"/>
      <c r="E198" s="94"/>
      <c r="F198" s="87" t="str">
        <f t="shared" si="41"/>
        <v/>
      </c>
      <c r="G198" s="25" t="str">
        <f t="shared" si="42"/>
        <v/>
      </c>
      <c r="H198" s="94"/>
      <c r="I198" s="25" t="str">
        <f t="shared" si="43"/>
        <v/>
      </c>
      <c r="J198" s="26" t="str">
        <f t="shared" si="44"/>
        <v/>
      </c>
      <c r="K198" s="41" t="str">
        <f t="shared" si="45"/>
        <v/>
      </c>
      <c r="L198" s="94"/>
      <c r="M198" s="25" t="str">
        <f t="shared" si="46"/>
        <v/>
      </c>
      <c r="N198" s="25" t="str">
        <f t="shared" si="47"/>
        <v/>
      </c>
      <c r="O198" s="41" t="str">
        <f t="shared" si="48"/>
        <v/>
      </c>
    </row>
    <row r="199" spans="1:15" hidden="1" x14ac:dyDescent="0.3">
      <c r="B199" s="4"/>
      <c r="C199" s="92"/>
      <c r="D199" s="93"/>
      <c r="E199" s="94"/>
      <c r="F199" s="87" t="str">
        <f t="shared" si="41"/>
        <v/>
      </c>
      <c r="G199" s="25" t="str">
        <f t="shared" si="42"/>
        <v/>
      </c>
      <c r="H199" s="94"/>
      <c r="I199" s="25" t="str">
        <f t="shared" si="43"/>
        <v/>
      </c>
      <c r="J199" s="26" t="str">
        <f t="shared" si="44"/>
        <v/>
      </c>
      <c r="K199" s="41" t="str">
        <f t="shared" si="45"/>
        <v/>
      </c>
      <c r="L199" s="94"/>
      <c r="M199" s="25" t="str">
        <f t="shared" si="46"/>
        <v/>
      </c>
      <c r="N199" s="25" t="str">
        <f t="shared" si="47"/>
        <v/>
      </c>
      <c r="O199" s="41" t="str">
        <f t="shared" si="48"/>
        <v/>
      </c>
    </row>
    <row r="200" spans="1:15" hidden="1" x14ac:dyDescent="0.3">
      <c r="B200" s="4"/>
      <c r="C200" s="92"/>
      <c r="D200" s="93"/>
      <c r="E200" s="94"/>
      <c r="F200" s="87" t="str">
        <f t="shared" si="41"/>
        <v/>
      </c>
      <c r="G200" s="25" t="str">
        <f t="shared" si="42"/>
        <v/>
      </c>
      <c r="H200" s="94"/>
      <c r="I200" s="25" t="str">
        <f t="shared" si="43"/>
        <v/>
      </c>
      <c r="J200" s="26" t="str">
        <f t="shared" si="44"/>
        <v/>
      </c>
      <c r="K200" s="41" t="str">
        <f t="shared" si="45"/>
        <v/>
      </c>
      <c r="L200" s="94"/>
      <c r="M200" s="25" t="str">
        <f t="shared" si="46"/>
        <v/>
      </c>
      <c r="N200" s="25" t="str">
        <f t="shared" si="47"/>
        <v/>
      </c>
      <c r="O200" s="41" t="str">
        <f t="shared" si="48"/>
        <v/>
      </c>
    </row>
    <row r="201" spans="1:15" hidden="1" x14ac:dyDescent="0.3">
      <c r="B201" s="4"/>
      <c r="C201" s="92"/>
      <c r="D201" s="93"/>
      <c r="E201" s="94"/>
      <c r="F201" s="87" t="str">
        <f t="shared" si="41"/>
        <v/>
      </c>
      <c r="G201" s="25" t="str">
        <f t="shared" si="42"/>
        <v/>
      </c>
      <c r="H201" s="94"/>
      <c r="I201" s="25" t="str">
        <f t="shared" si="43"/>
        <v/>
      </c>
      <c r="J201" s="26" t="str">
        <f t="shared" si="44"/>
        <v/>
      </c>
      <c r="K201" s="41" t="str">
        <f t="shared" si="45"/>
        <v/>
      </c>
      <c r="L201" s="94"/>
      <c r="M201" s="25" t="str">
        <f t="shared" si="46"/>
        <v/>
      </c>
      <c r="N201" s="25" t="str">
        <f t="shared" si="47"/>
        <v/>
      </c>
      <c r="O201" s="41" t="str">
        <f t="shared" si="48"/>
        <v/>
      </c>
    </row>
    <row r="202" spans="1:15" hidden="1" x14ac:dyDescent="0.3">
      <c r="B202" s="22" t="s">
        <v>18</v>
      </c>
      <c r="C202" s="22"/>
      <c r="D202" s="28">
        <f>IFERROR(SUM(D182:D201),"")</f>
        <v>0</v>
      </c>
      <c r="E202" s="44"/>
      <c r="F202" s="88"/>
      <c r="G202" s="22"/>
      <c r="H202" s="38"/>
      <c r="I202" s="22"/>
      <c r="J202" s="29">
        <f>SUM(J182:J201)</f>
        <v>0</v>
      </c>
      <c r="K202" s="43" t="str">
        <f>IFERROR(J202/D202,"")</f>
        <v/>
      </c>
      <c r="L202" s="22"/>
      <c r="M202" s="22"/>
      <c r="N202" s="43"/>
      <c r="O202" s="43"/>
    </row>
    <row r="203" spans="1:15" hidden="1" x14ac:dyDescent="0.3">
      <c r="B203" s="74"/>
      <c r="C203" s="74"/>
      <c r="D203" s="74"/>
      <c r="E203" s="74"/>
      <c r="F203" s="74"/>
      <c r="G203" s="75"/>
      <c r="H203" s="74"/>
      <c r="K203" s="73"/>
      <c r="O203" s="72"/>
    </row>
    <row r="204" spans="1:15" ht="86.25" hidden="1" customHeight="1" x14ac:dyDescent="0.3">
      <c r="B204" s="110" t="s">
        <v>294</v>
      </c>
      <c r="C204" s="110"/>
      <c r="D204" s="110"/>
      <c r="E204" s="110"/>
      <c r="F204" s="110"/>
      <c r="G204" s="110"/>
      <c r="H204" s="110"/>
      <c r="K204" s="73"/>
      <c r="O204" s="72"/>
    </row>
    <row r="205" spans="1:15" x14ac:dyDescent="0.3">
      <c r="B205" s="74"/>
      <c r="C205" s="74"/>
      <c r="D205" s="74"/>
      <c r="E205" s="74"/>
      <c r="F205" s="74"/>
      <c r="G205" s="75"/>
      <c r="H205" s="74"/>
      <c r="K205" s="73"/>
      <c r="O205" s="72"/>
    </row>
    <row r="206" spans="1:15" hidden="1" x14ac:dyDescent="0.3">
      <c r="A206" s="79"/>
      <c r="B206" s="95" t="s">
        <v>272</v>
      </c>
      <c r="C206" s="74"/>
      <c r="D206" s="74"/>
      <c r="E206" s="74"/>
      <c r="F206" s="74"/>
      <c r="G206" s="75"/>
      <c r="H206" s="74"/>
      <c r="K206" s="73"/>
      <c r="O206" s="72"/>
    </row>
    <row r="207" spans="1:15" hidden="1" x14ac:dyDescent="0.3">
      <c r="A207" s="3"/>
      <c r="B207" s="76" t="s">
        <v>22</v>
      </c>
      <c r="C207" s="91"/>
      <c r="D207" s="3"/>
      <c r="E207" s="3"/>
      <c r="F207" s="3"/>
    </row>
    <row r="208" spans="1:15" hidden="1" x14ac:dyDescent="0.3">
      <c r="A208" s="3"/>
      <c r="B208" s="76"/>
      <c r="C208" s="76"/>
      <c r="D208" s="3"/>
      <c r="E208" s="3"/>
      <c r="F208" s="3"/>
    </row>
    <row r="209" spans="1:15" hidden="1" x14ac:dyDescent="0.3">
      <c r="B209" s="7" t="s">
        <v>43</v>
      </c>
      <c r="C209" s="6"/>
      <c r="D209" s="6"/>
      <c r="E209" s="6"/>
      <c r="F209" s="6"/>
      <c r="I209" s="15"/>
      <c r="J209" s="15"/>
      <c r="K209" s="15"/>
      <c r="L209" s="15"/>
      <c r="M209" s="15"/>
      <c r="N209" s="15"/>
      <c r="O209" s="15"/>
    </row>
    <row r="210" spans="1:15" ht="42" hidden="1" x14ac:dyDescent="0.3">
      <c r="A210" s="3"/>
      <c r="B210" s="19" t="s">
        <v>5</v>
      </c>
      <c r="C210" s="19" t="s">
        <v>14</v>
      </c>
      <c r="D210" s="23" t="s">
        <v>21</v>
      </c>
      <c r="E210" s="20" t="s">
        <v>20</v>
      </c>
      <c r="F210" s="21" t="s">
        <v>19</v>
      </c>
      <c r="G210" s="21" t="s">
        <v>293</v>
      </c>
      <c r="H210" s="21" t="s">
        <v>45</v>
      </c>
      <c r="I210" s="21" t="s">
        <v>32</v>
      </c>
      <c r="J210" s="21" t="s">
        <v>278</v>
      </c>
      <c r="K210" s="21" t="s">
        <v>279</v>
      </c>
      <c r="L210" s="21" t="s">
        <v>269</v>
      </c>
      <c r="M210" s="21" t="s">
        <v>295</v>
      </c>
      <c r="N210" s="21" t="s">
        <v>276</v>
      </c>
      <c r="O210" s="21" t="s">
        <v>28</v>
      </c>
    </row>
    <row r="211" spans="1:15" hidden="1" x14ac:dyDescent="0.3">
      <c r="A211" s="3"/>
      <c r="B211" s="4" t="s">
        <v>6</v>
      </c>
      <c r="C211" s="92"/>
      <c r="D211" s="93"/>
      <c r="E211" s="94"/>
      <c r="F211" s="87" t="str">
        <f>IFERROR(ROUND(D211/E211,4),"")</f>
        <v/>
      </c>
      <c r="G211" s="25" t="str">
        <f>IF(E211="","",E211)</f>
        <v/>
      </c>
      <c r="H211" s="94"/>
      <c r="I211" s="25" t="str">
        <f>IFERROR(G211-H211,"")</f>
        <v/>
      </c>
      <c r="J211" s="26" t="str">
        <f>IFERROR(F211*I211,"")</f>
        <v/>
      </c>
      <c r="K211" s="41" t="str">
        <f>IFERROR(J211/D211,"")</f>
        <v/>
      </c>
      <c r="L211" s="94"/>
      <c r="M211" s="25" t="str">
        <f>IF(L211="","",L211)</f>
        <v/>
      </c>
      <c r="N211" s="25" t="str">
        <f>IFERROR(M211-H211,"")</f>
        <v/>
      </c>
      <c r="O211" s="41" t="str">
        <f>IFERROR(N211/H211,"")</f>
        <v/>
      </c>
    </row>
    <row r="212" spans="1:15" hidden="1" x14ac:dyDescent="0.3">
      <c r="A212" s="3"/>
      <c r="B212" s="4" t="s">
        <v>171</v>
      </c>
      <c r="C212" s="92"/>
      <c r="D212" s="93"/>
      <c r="E212" s="94"/>
      <c r="F212" s="87" t="str">
        <f t="shared" ref="F212:F230" si="49">IFERROR(ROUND(D212/E212,4),"")</f>
        <v/>
      </c>
      <c r="G212" s="25" t="str">
        <f t="shared" ref="G212:G230" si="50">IF(E212="","",E212)</f>
        <v/>
      </c>
      <c r="H212" s="94"/>
      <c r="I212" s="25" t="str">
        <f t="shared" ref="I212:I230" si="51">IFERROR(G212-H212,"")</f>
        <v/>
      </c>
      <c r="J212" s="26" t="str">
        <f t="shared" ref="J212:J230" si="52">IFERROR(F212*I212,"")</f>
        <v/>
      </c>
      <c r="K212" s="41" t="str">
        <f t="shared" ref="K212:K230" si="53">IFERROR(J212/D212,"")</f>
        <v/>
      </c>
      <c r="L212" s="94"/>
      <c r="M212" s="25" t="str">
        <f t="shared" ref="M212:M230" si="54">IF(L212="","",L212)</f>
        <v/>
      </c>
      <c r="N212" s="25" t="str">
        <f t="shared" ref="N212:N230" si="55">IFERROR(M212-H212,"")</f>
        <v/>
      </c>
      <c r="O212" s="41" t="str">
        <f t="shared" ref="O212:O230" si="56">IFERROR(N212/H212,"")</f>
        <v/>
      </c>
    </row>
    <row r="213" spans="1:15" hidden="1" x14ac:dyDescent="0.3">
      <c r="A213" s="3"/>
      <c r="B213" s="4" t="s">
        <v>188</v>
      </c>
      <c r="C213" s="92"/>
      <c r="D213" s="93"/>
      <c r="E213" s="94"/>
      <c r="F213" s="87" t="str">
        <f t="shared" si="49"/>
        <v/>
      </c>
      <c r="G213" s="25" t="str">
        <f t="shared" si="50"/>
        <v/>
      </c>
      <c r="H213" s="94"/>
      <c r="I213" s="25" t="str">
        <f t="shared" si="51"/>
        <v/>
      </c>
      <c r="J213" s="26" t="str">
        <f t="shared" si="52"/>
        <v/>
      </c>
      <c r="K213" s="41" t="str">
        <f t="shared" si="53"/>
        <v/>
      </c>
      <c r="L213" s="94"/>
      <c r="M213" s="25" t="str">
        <f t="shared" si="54"/>
        <v/>
      </c>
      <c r="N213" s="25" t="str">
        <f t="shared" si="55"/>
        <v/>
      </c>
      <c r="O213" s="41" t="str">
        <f t="shared" si="56"/>
        <v/>
      </c>
    </row>
    <row r="214" spans="1:15" hidden="1" x14ac:dyDescent="0.3">
      <c r="A214" s="3"/>
      <c r="B214" s="4" t="s">
        <v>11</v>
      </c>
      <c r="C214" s="92"/>
      <c r="D214" s="93"/>
      <c r="E214" s="94"/>
      <c r="F214" s="87" t="str">
        <f t="shared" si="49"/>
        <v/>
      </c>
      <c r="G214" s="25" t="str">
        <f t="shared" si="50"/>
        <v/>
      </c>
      <c r="H214" s="94"/>
      <c r="I214" s="25" t="str">
        <f t="shared" si="51"/>
        <v/>
      </c>
      <c r="J214" s="26" t="str">
        <f t="shared" si="52"/>
        <v/>
      </c>
      <c r="K214" s="41" t="str">
        <f t="shared" si="53"/>
        <v/>
      </c>
      <c r="L214" s="94"/>
      <c r="M214" s="25" t="str">
        <f t="shared" si="54"/>
        <v/>
      </c>
      <c r="N214" s="25" t="str">
        <f t="shared" si="55"/>
        <v/>
      </c>
      <c r="O214" s="41" t="str">
        <f t="shared" si="56"/>
        <v/>
      </c>
    </row>
    <row r="215" spans="1:15" hidden="1" x14ac:dyDescent="0.3">
      <c r="A215" s="3"/>
      <c r="B215" s="4" t="s">
        <v>12</v>
      </c>
      <c r="C215" s="92"/>
      <c r="D215" s="93"/>
      <c r="E215" s="94"/>
      <c r="F215" s="87" t="str">
        <f t="shared" si="49"/>
        <v/>
      </c>
      <c r="G215" s="25" t="str">
        <f t="shared" si="50"/>
        <v/>
      </c>
      <c r="H215" s="94"/>
      <c r="I215" s="25" t="str">
        <f t="shared" si="51"/>
        <v/>
      </c>
      <c r="J215" s="26" t="str">
        <f t="shared" si="52"/>
        <v/>
      </c>
      <c r="K215" s="41" t="str">
        <f t="shared" si="53"/>
        <v/>
      </c>
      <c r="L215" s="94"/>
      <c r="M215" s="25" t="str">
        <f t="shared" si="54"/>
        <v/>
      </c>
      <c r="N215" s="25" t="str">
        <f t="shared" si="55"/>
        <v/>
      </c>
      <c r="O215" s="41" t="str">
        <f t="shared" si="56"/>
        <v/>
      </c>
    </row>
    <row r="216" spans="1:15" hidden="1" x14ac:dyDescent="0.3">
      <c r="A216" s="3"/>
      <c r="B216" s="4" t="s">
        <v>13</v>
      </c>
      <c r="C216" s="92"/>
      <c r="D216" s="93"/>
      <c r="E216" s="94"/>
      <c r="F216" s="87" t="str">
        <f t="shared" si="49"/>
        <v/>
      </c>
      <c r="G216" s="25" t="str">
        <f t="shared" si="50"/>
        <v/>
      </c>
      <c r="H216" s="94"/>
      <c r="I216" s="25" t="str">
        <f t="shared" si="51"/>
        <v/>
      </c>
      <c r="J216" s="26" t="str">
        <f t="shared" si="52"/>
        <v/>
      </c>
      <c r="K216" s="41" t="str">
        <f t="shared" si="53"/>
        <v/>
      </c>
      <c r="L216" s="94"/>
      <c r="M216" s="25" t="str">
        <f t="shared" si="54"/>
        <v/>
      </c>
      <c r="N216" s="25" t="str">
        <f t="shared" si="55"/>
        <v/>
      </c>
      <c r="O216" s="41" t="str">
        <f t="shared" si="56"/>
        <v/>
      </c>
    </row>
    <row r="217" spans="1:15" hidden="1" x14ac:dyDescent="0.3">
      <c r="B217" s="4" t="s">
        <v>177</v>
      </c>
      <c r="C217" s="92"/>
      <c r="D217" s="93"/>
      <c r="E217" s="94"/>
      <c r="F217" s="87" t="str">
        <f t="shared" si="49"/>
        <v/>
      </c>
      <c r="G217" s="25" t="str">
        <f t="shared" si="50"/>
        <v/>
      </c>
      <c r="H217" s="94"/>
      <c r="I217" s="25" t="str">
        <f t="shared" si="51"/>
        <v/>
      </c>
      <c r="J217" s="26" t="str">
        <f t="shared" si="52"/>
        <v/>
      </c>
      <c r="K217" s="41" t="str">
        <f t="shared" si="53"/>
        <v/>
      </c>
      <c r="L217" s="94"/>
      <c r="M217" s="25" t="str">
        <f t="shared" si="54"/>
        <v/>
      </c>
      <c r="N217" s="25" t="str">
        <f t="shared" si="55"/>
        <v/>
      </c>
      <c r="O217" s="41" t="str">
        <f t="shared" si="56"/>
        <v/>
      </c>
    </row>
    <row r="218" spans="1:15" hidden="1" x14ac:dyDescent="0.3">
      <c r="B218" s="4"/>
      <c r="C218" s="92"/>
      <c r="D218" s="93"/>
      <c r="E218" s="94"/>
      <c r="F218" s="87" t="str">
        <f t="shared" si="49"/>
        <v/>
      </c>
      <c r="G218" s="25" t="str">
        <f t="shared" si="50"/>
        <v/>
      </c>
      <c r="H218" s="94"/>
      <c r="I218" s="25" t="str">
        <f t="shared" si="51"/>
        <v/>
      </c>
      <c r="J218" s="26" t="str">
        <f t="shared" si="52"/>
        <v/>
      </c>
      <c r="K218" s="41" t="str">
        <f t="shared" si="53"/>
        <v/>
      </c>
      <c r="L218" s="94"/>
      <c r="M218" s="25" t="str">
        <f t="shared" si="54"/>
        <v/>
      </c>
      <c r="N218" s="25" t="str">
        <f t="shared" si="55"/>
        <v/>
      </c>
      <c r="O218" s="41" t="str">
        <f t="shared" si="56"/>
        <v/>
      </c>
    </row>
    <row r="219" spans="1:15" hidden="1" x14ac:dyDescent="0.3">
      <c r="B219" s="4"/>
      <c r="C219" s="92"/>
      <c r="D219" s="93"/>
      <c r="E219" s="94"/>
      <c r="F219" s="87" t="str">
        <f t="shared" si="49"/>
        <v/>
      </c>
      <c r="G219" s="25" t="str">
        <f t="shared" si="50"/>
        <v/>
      </c>
      <c r="H219" s="94"/>
      <c r="I219" s="25" t="str">
        <f t="shared" si="51"/>
        <v/>
      </c>
      <c r="J219" s="26" t="str">
        <f t="shared" si="52"/>
        <v/>
      </c>
      <c r="K219" s="41" t="str">
        <f t="shared" si="53"/>
        <v/>
      </c>
      <c r="L219" s="94"/>
      <c r="M219" s="25" t="str">
        <f t="shared" si="54"/>
        <v/>
      </c>
      <c r="N219" s="25" t="str">
        <f t="shared" si="55"/>
        <v/>
      </c>
      <c r="O219" s="41" t="str">
        <f t="shared" si="56"/>
        <v/>
      </c>
    </row>
    <row r="220" spans="1:15" hidden="1" x14ac:dyDescent="0.3">
      <c r="B220" s="4"/>
      <c r="C220" s="92"/>
      <c r="D220" s="93"/>
      <c r="E220" s="94"/>
      <c r="F220" s="87" t="str">
        <f t="shared" si="49"/>
        <v/>
      </c>
      <c r="G220" s="25" t="str">
        <f t="shared" si="50"/>
        <v/>
      </c>
      <c r="H220" s="94"/>
      <c r="I220" s="25" t="str">
        <f t="shared" si="51"/>
        <v/>
      </c>
      <c r="J220" s="26" t="str">
        <f t="shared" si="52"/>
        <v/>
      </c>
      <c r="K220" s="41" t="str">
        <f t="shared" si="53"/>
        <v/>
      </c>
      <c r="L220" s="94"/>
      <c r="M220" s="25" t="str">
        <f t="shared" si="54"/>
        <v/>
      </c>
      <c r="N220" s="25" t="str">
        <f t="shared" si="55"/>
        <v/>
      </c>
      <c r="O220" s="41" t="str">
        <f t="shared" si="56"/>
        <v/>
      </c>
    </row>
    <row r="221" spans="1:15" hidden="1" x14ac:dyDescent="0.3">
      <c r="B221" s="4"/>
      <c r="C221" s="92"/>
      <c r="D221" s="93"/>
      <c r="E221" s="94"/>
      <c r="F221" s="87" t="str">
        <f t="shared" si="49"/>
        <v/>
      </c>
      <c r="G221" s="25" t="str">
        <f t="shared" si="50"/>
        <v/>
      </c>
      <c r="H221" s="94"/>
      <c r="I221" s="25" t="str">
        <f t="shared" si="51"/>
        <v/>
      </c>
      <c r="J221" s="26" t="str">
        <f t="shared" si="52"/>
        <v/>
      </c>
      <c r="K221" s="41" t="str">
        <f t="shared" si="53"/>
        <v/>
      </c>
      <c r="L221" s="94"/>
      <c r="M221" s="25" t="str">
        <f t="shared" si="54"/>
        <v/>
      </c>
      <c r="N221" s="25" t="str">
        <f t="shared" si="55"/>
        <v/>
      </c>
      <c r="O221" s="41" t="str">
        <f t="shared" si="56"/>
        <v/>
      </c>
    </row>
    <row r="222" spans="1:15" hidden="1" x14ac:dyDescent="0.3">
      <c r="B222" s="4"/>
      <c r="C222" s="92"/>
      <c r="D222" s="93"/>
      <c r="E222" s="94"/>
      <c r="F222" s="87" t="str">
        <f t="shared" si="49"/>
        <v/>
      </c>
      <c r="G222" s="25" t="str">
        <f t="shared" si="50"/>
        <v/>
      </c>
      <c r="H222" s="94"/>
      <c r="I222" s="25" t="str">
        <f t="shared" si="51"/>
        <v/>
      </c>
      <c r="J222" s="26" t="str">
        <f t="shared" si="52"/>
        <v/>
      </c>
      <c r="K222" s="41" t="str">
        <f t="shared" si="53"/>
        <v/>
      </c>
      <c r="L222" s="94"/>
      <c r="M222" s="25" t="str">
        <f t="shared" si="54"/>
        <v/>
      </c>
      <c r="N222" s="25" t="str">
        <f t="shared" si="55"/>
        <v/>
      </c>
      <c r="O222" s="41" t="str">
        <f t="shared" si="56"/>
        <v/>
      </c>
    </row>
    <row r="223" spans="1:15" hidden="1" x14ac:dyDescent="0.3">
      <c r="B223" s="4"/>
      <c r="C223" s="92"/>
      <c r="D223" s="93"/>
      <c r="E223" s="94"/>
      <c r="F223" s="87" t="str">
        <f t="shared" si="49"/>
        <v/>
      </c>
      <c r="G223" s="25" t="str">
        <f t="shared" si="50"/>
        <v/>
      </c>
      <c r="H223" s="94"/>
      <c r="I223" s="25" t="str">
        <f t="shared" si="51"/>
        <v/>
      </c>
      <c r="J223" s="26" t="str">
        <f t="shared" si="52"/>
        <v/>
      </c>
      <c r="K223" s="41" t="str">
        <f t="shared" si="53"/>
        <v/>
      </c>
      <c r="L223" s="94"/>
      <c r="M223" s="25" t="str">
        <f t="shared" si="54"/>
        <v/>
      </c>
      <c r="N223" s="25" t="str">
        <f t="shared" si="55"/>
        <v/>
      </c>
      <c r="O223" s="41" t="str">
        <f t="shared" si="56"/>
        <v/>
      </c>
    </row>
    <row r="224" spans="1:15" hidden="1" x14ac:dyDescent="0.3">
      <c r="B224" s="4"/>
      <c r="C224" s="92"/>
      <c r="D224" s="93"/>
      <c r="E224" s="94"/>
      <c r="F224" s="87" t="str">
        <f t="shared" si="49"/>
        <v/>
      </c>
      <c r="G224" s="25" t="str">
        <f t="shared" si="50"/>
        <v/>
      </c>
      <c r="H224" s="94"/>
      <c r="I224" s="25" t="str">
        <f t="shared" si="51"/>
        <v/>
      </c>
      <c r="J224" s="26" t="str">
        <f t="shared" si="52"/>
        <v/>
      </c>
      <c r="K224" s="41" t="str">
        <f t="shared" si="53"/>
        <v/>
      </c>
      <c r="L224" s="94"/>
      <c r="M224" s="25" t="str">
        <f t="shared" si="54"/>
        <v/>
      </c>
      <c r="N224" s="25" t="str">
        <f t="shared" si="55"/>
        <v/>
      </c>
      <c r="O224" s="41" t="str">
        <f t="shared" si="56"/>
        <v/>
      </c>
    </row>
    <row r="225" spans="2:15" hidden="1" x14ac:dyDescent="0.3">
      <c r="B225" s="4"/>
      <c r="C225" s="92"/>
      <c r="D225" s="93"/>
      <c r="E225" s="94"/>
      <c r="F225" s="87" t="str">
        <f t="shared" si="49"/>
        <v/>
      </c>
      <c r="G225" s="25" t="str">
        <f t="shared" si="50"/>
        <v/>
      </c>
      <c r="H225" s="94"/>
      <c r="I225" s="25" t="str">
        <f t="shared" si="51"/>
        <v/>
      </c>
      <c r="J225" s="26" t="str">
        <f t="shared" si="52"/>
        <v/>
      </c>
      <c r="K225" s="41" t="str">
        <f t="shared" si="53"/>
        <v/>
      </c>
      <c r="L225" s="94"/>
      <c r="M225" s="25" t="str">
        <f t="shared" si="54"/>
        <v/>
      </c>
      <c r="N225" s="25" t="str">
        <f t="shared" si="55"/>
        <v/>
      </c>
      <c r="O225" s="41" t="str">
        <f t="shared" si="56"/>
        <v/>
      </c>
    </row>
    <row r="226" spans="2:15" hidden="1" x14ac:dyDescent="0.3">
      <c r="B226" s="4"/>
      <c r="C226" s="92"/>
      <c r="D226" s="93"/>
      <c r="E226" s="94"/>
      <c r="F226" s="87" t="str">
        <f t="shared" si="49"/>
        <v/>
      </c>
      <c r="G226" s="25" t="str">
        <f t="shared" si="50"/>
        <v/>
      </c>
      <c r="H226" s="94"/>
      <c r="I226" s="25" t="str">
        <f t="shared" si="51"/>
        <v/>
      </c>
      <c r="J226" s="26" t="str">
        <f t="shared" si="52"/>
        <v/>
      </c>
      <c r="K226" s="41" t="str">
        <f t="shared" si="53"/>
        <v/>
      </c>
      <c r="L226" s="94"/>
      <c r="M226" s="25" t="str">
        <f t="shared" si="54"/>
        <v/>
      </c>
      <c r="N226" s="25" t="str">
        <f t="shared" si="55"/>
        <v/>
      </c>
      <c r="O226" s="41" t="str">
        <f t="shared" si="56"/>
        <v/>
      </c>
    </row>
    <row r="227" spans="2:15" hidden="1" x14ac:dyDescent="0.3">
      <c r="B227" s="4"/>
      <c r="C227" s="92"/>
      <c r="D227" s="93"/>
      <c r="E227" s="94"/>
      <c r="F227" s="87" t="str">
        <f t="shared" si="49"/>
        <v/>
      </c>
      <c r="G227" s="25" t="str">
        <f t="shared" si="50"/>
        <v/>
      </c>
      <c r="H227" s="94"/>
      <c r="I227" s="25" t="str">
        <f t="shared" si="51"/>
        <v/>
      </c>
      <c r="J227" s="26" t="str">
        <f t="shared" si="52"/>
        <v/>
      </c>
      <c r="K227" s="41" t="str">
        <f t="shared" si="53"/>
        <v/>
      </c>
      <c r="L227" s="94"/>
      <c r="M227" s="25" t="str">
        <f t="shared" si="54"/>
        <v/>
      </c>
      <c r="N227" s="25" t="str">
        <f t="shared" si="55"/>
        <v/>
      </c>
      <c r="O227" s="41" t="str">
        <f t="shared" si="56"/>
        <v/>
      </c>
    </row>
    <row r="228" spans="2:15" hidden="1" x14ac:dyDescent="0.3">
      <c r="B228" s="4"/>
      <c r="C228" s="92"/>
      <c r="D228" s="93"/>
      <c r="E228" s="94"/>
      <c r="F228" s="87" t="str">
        <f t="shared" si="49"/>
        <v/>
      </c>
      <c r="G228" s="25" t="str">
        <f t="shared" si="50"/>
        <v/>
      </c>
      <c r="H228" s="94"/>
      <c r="I228" s="25" t="str">
        <f t="shared" si="51"/>
        <v/>
      </c>
      <c r="J228" s="26" t="str">
        <f t="shared" si="52"/>
        <v/>
      </c>
      <c r="K228" s="41" t="str">
        <f t="shared" si="53"/>
        <v/>
      </c>
      <c r="L228" s="94"/>
      <c r="M228" s="25" t="str">
        <f t="shared" si="54"/>
        <v/>
      </c>
      <c r="N228" s="25" t="str">
        <f t="shared" si="55"/>
        <v/>
      </c>
      <c r="O228" s="41" t="str">
        <f t="shared" si="56"/>
        <v/>
      </c>
    </row>
    <row r="229" spans="2:15" hidden="1" x14ac:dyDescent="0.3">
      <c r="B229" s="4"/>
      <c r="C229" s="92"/>
      <c r="D229" s="93"/>
      <c r="E229" s="94"/>
      <c r="F229" s="87" t="str">
        <f t="shared" si="49"/>
        <v/>
      </c>
      <c r="G229" s="25" t="str">
        <f t="shared" si="50"/>
        <v/>
      </c>
      <c r="H229" s="94"/>
      <c r="I229" s="25" t="str">
        <f t="shared" si="51"/>
        <v/>
      </c>
      <c r="J229" s="26" t="str">
        <f t="shared" si="52"/>
        <v/>
      </c>
      <c r="K229" s="41" t="str">
        <f t="shared" si="53"/>
        <v/>
      </c>
      <c r="L229" s="94"/>
      <c r="M229" s="25" t="str">
        <f t="shared" si="54"/>
        <v/>
      </c>
      <c r="N229" s="25" t="str">
        <f t="shared" si="55"/>
        <v/>
      </c>
      <c r="O229" s="41" t="str">
        <f t="shared" si="56"/>
        <v/>
      </c>
    </row>
    <row r="230" spans="2:15" hidden="1" x14ac:dyDescent="0.3">
      <c r="B230" s="4"/>
      <c r="C230" s="92"/>
      <c r="D230" s="93"/>
      <c r="E230" s="94"/>
      <c r="F230" s="87" t="str">
        <f t="shared" si="49"/>
        <v/>
      </c>
      <c r="G230" s="25" t="str">
        <f t="shared" si="50"/>
        <v/>
      </c>
      <c r="H230" s="94"/>
      <c r="I230" s="25" t="str">
        <f t="shared" si="51"/>
        <v/>
      </c>
      <c r="J230" s="26" t="str">
        <f t="shared" si="52"/>
        <v/>
      </c>
      <c r="K230" s="41" t="str">
        <f t="shared" si="53"/>
        <v/>
      </c>
      <c r="L230" s="94"/>
      <c r="M230" s="25" t="str">
        <f t="shared" si="54"/>
        <v/>
      </c>
      <c r="N230" s="25" t="str">
        <f t="shared" si="55"/>
        <v/>
      </c>
      <c r="O230" s="41" t="str">
        <f t="shared" si="56"/>
        <v/>
      </c>
    </row>
    <row r="231" spans="2:15" hidden="1" x14ac:dyDescent="0.3">
      <c r="B231" s="22" t="s">
        <v>18</v>
      </c>
      <c r="C231" s="22"/>
      <c r="D231" s="28">
        <f>IFERROR(SUM(D211:D230),"")</f>
        <v>0</v>
      </c>
      <c r="E231" s="44"/>
      <c r="F231" s="88"/>
      <c r="G231" s="22"/>
      <c r="H231" s="38"/>
      <c r="I231" s="22"/>
      <c r="J231" s="29">
        <f>SUM(J211:J230)</f>
        <v>0</v>
      </c>
      <c r="K231" s="43" t="str">
        <f>IFERROR(J231/D231,"")</f>
        <v/>
      </c>
      <c r="L231" s="22"/>
      <c r="M231" s="22"/>
      <c r="N231" s="43"/>
      <c r="O231" s="43"/>
    </row>
    <row r="232" spans="2:15" hidden="1" x14ac:dyDescent="0.3">
      <c r="B232" s="74"/>
      <c r="C232" s="74"/>
      <c r="D232" s="74"/>
      <c r="E232" s="74"/>
      <c r="F232" s="74"/>
      <c r="G232" s="75"/>
      <c r="H232" s="74"/>
      <c r="K232" s="73"/>
      <c r="O232" s="72"/>
    </row>
    <row r="233" spans="2:15" ht="88.5" hidden="1" customHeight="1" x14ac:dyDescent="0.3">
      <c r="B233" s="110" t="s">
        <v>294</v>
      </c>
      <c r="C233" s="110"/>
      <c r="D233" s="110"/>
      <c r="E233" s="110"/>
      <c r="F233" s="110"/>
      <c r="G233" s="110"/>
      <c r="H233" s="110"/>
      <c r="K233" s="73"/>
      <c r="O233" s="72"/>
    </row>
    <row r="234" spans="2:15" x14ac:dyDescent="0.3">
      <c r="B234" s="74"/>
      <c r="C234" s="74"/>
      <c r="D234" s="74"/>
      <c r="E234" s="74"/>
      <c r="F234" s="74"/>
      <c r="G234" s="75"/>
      <c r="H234" s="74"/>
      <c r="K234" s="73"/>
      <c r="O234" s="72"/>
    </row>
    <row r="235" spans="2:15" hidden="1" x14ac:dyDescent="0.3">
      <c r="B235" s="46" t="s">
        <v>33</v>
      </c>
      <c r="C235" s="47"/>
      <c r="D235" s="48"/>
      <c r="E235" s="47"/>
      <c r="F235" s="47"/>
      <c r="G235" s="47"/>
      <c r="H235" s="47"/>
      <c r="I235" s="49"/>
      <c r="J235" s="50"/>
    </row>
    <row r="236" spans="2:15" hidden="1" x14ac:dyDescent="0.3">
      <c r="B236" s="51" t="s">
        <v>36</v>
      </c>
      <c r="C236" s="32"/>
      <c r="D236" s="33"/>
      <c r="E236" s="32"/>
      <c r="F236" s="32"/>
      <c r="G236" s="32"/>
      <c r="H236" s="32"/>
      <c r="I236" s="34"/>
      <c r="J236" s="52">
        <f>J231+J202+J173+J144+J115+J86+J57</f>
        <v>0</v>
      </c>
    </row>
    <row r="237" spans="2:15" hidden="1" x14ac:dyDescent="0.3">
      <c r="B237" s="51" t="s">
        <v>35</v>
      </c>
      <c r="C237" s="32"/>
      <c r="D237" s="33"/>
      <c r="E237" s="32"/>
      <c r="F237" s="32"/>
      <c r="G237" s="32"/>
      <c r="H237" s="32"/>
      <c r="I237" s="34"/>
      <c r="J237" s="57">
        <f>H15</f>
        <v>19688.399999999994</v>
      </c>
    </row>
    <row r="238" spans="2:15" ht="14.5" hidden="1" thickBot="1" x14ac:dyDescent="0.35">
      <c r="B238" s="53" t="s">
        <v>273</v>
      </c>
      <c r="C238" s="54"/>
      <c r="D238" s="55"/>
      <c r="E238" s="54"/>
      <c r="F238" s="54"/>
      <c r="G238" s="54"/>
      <c r="H238" s="54"/>
      <c r="I238" s="56"/>
      <c r="J238" s="58">
        <f>J236-J237</f>
        <v>-19688.399999999994</v>
      </c>
    </row>
    <row r="239" spans="2:15" hidden="1" x14ac:dyDescent="0.3">
      <c r="B239" s="32"/>
      <c r="C239" s="32"/>
      <c r="D239" s="33"/>
      <c r="E239" s="32"/>
      <c r="F239" s="32"/>
      <c r="G239" s="32"/>
      <c r="H239" s="32"/>
      <c r="I239" s="34"/>
      <c r="J239" s="35"/>
    </row>
    <row r="240" spans="2:15" ht="19.5" hidden="1" customHeight="1" x14ac:dyDescent="0.3">
      <c r="B240" s="110" t="s">
        <v>274</v>
      </c>
      <c r="C240" s="110"/>
      <c r="D240" s="110"/>
      <c r="E240" s="110"/>
      <c r="F240" s="110"/>
      <c r="G240" s="110"/>
      <c r="H240" s="110"/>
      <c r="I240" s="34"/>
      <c r="J240" s="35"/>
    </row>
    <row r="241" spans="2:10" ht="12" customHeight="1" x14ac:dyDescent="0.3">
      <c r="B241" s="32"/>
      <c r="C241" s="32"/>
      <c r="D241" s="33"/>
      <c r="E241" s="32"/>
      <c r="F241" s="32"/>
      <c r="G241" s="32"/>
      <c r="H241" s="32"/>
      <c r="I241" s="34"/>
      <c r="J241" s="35"/>
    </row>
    <row r="242" spans="2:10" x14ac:dyDescent="0.3">
      <c r="B242" s="2" t="s">
        <v>2</v>
      </c>
      <c r="J242" s="15"/>
    </row>
    <row r="243" spans="2:10" ht="14.5" thickBot="1" x14ac:dyDescent="0.35">
      <c r="B243" s="13"/>
      <c r="C243" s="13"/>
      <c r="D243" s="13"/>
      <c r="E243" s="13"/>
      <c r="F243" s="13"/>
      <c r="G243" s="13"/>
      <c r="H243" s="13"/>
      <c r="J243" s="15"/>
    </row>
    <row r="244" spans="2:10" x14ac:dyDescent="0.3">
      <c r="B244" s="101" t="s">
        <v>298</v>
      </c>
      <c r="C244" s="102"/>
      <c r="D244" s="102"/>
      <c r="E244" s="102"/>
      <c r="F244" s="102"/>
      <c r="G244" s="102"/>
      <c r="H244" s="103"/>
      <c r="J244" s="15"/>
    </row>
    <row r="245" spans="2:10" x14ac:dyDescent="0.3">
      <c r="B245" s="104"/>
      <c r="C245" s="105"/>
      <c r="D245" s="105"/>
      <c r="E245" s="105"/>
      <c r="F245" s="105"/>
      <c r="G245" s="105"/>
      <c r="H245" s="106"/>
      <c r="J245" s="15"/>
    </row>
    <row r="246" spans="2:10" x14ac:dyDescent="0.3">
      <c r="B246" s="104"/>
      <c r="C246" s="105"/>
      <c r="D246" s="105"/>
      <c r="E246" s="105"/>
      <c r="F246" s="105"/>
      <c r="G246" s="105"/>
      <c r="H246" s="106"/>
      <c r="J246" s="15"/>
    </row>
    <row r="247" spans="2:10" x14ac:dyDescent="0.3">
      <c r="B247" s="104"/>
      <c r="C247" s="105"/>
      <c r="D247" s="105"/>
      <c r="E247" s="105"/>
      <c r="F247" s="105"/>
      <c r="G247" s="105"/>
      <c r="H247" s="106"/>
    </row>
    <row r="248" spans="2:10" x14ac:dyDescent="0.3">
      <c r="B248" s="104"/>
      <c r="C248" s="105"/>
      <c r="D248" s="105"/>
      <c r="E248" s="105"/>
      <c r="F248" s="105"/>
      <c r="G248" s="105"/>
      <c r="H248" s="106"/>
    </row>
    <row r="249" spans="2:10" x14ac:dyDescent="0.3">
      <c r="B249" s="104"/>
      <c r="C249" s="105"/>
      <c r="D249" s="105"/>
      <c r="E249" s="105"/>
      <c r="F249" s="105"/>
      <c r="G249" s="105"/>
      <c r="H249" s="106"/>
    </row>
    <row r="250" spans="2:10" x14ac:dyDescent="0.3">
      <c r="B250" s="104"/>
      <c r="C250" s="105"/>
      <c r="D250" s="105"/>
      <c r="E250" s="105"/>
      <c r="F250" s="105"/>
      <c r="G250" s="105"/>
      <c r="H250" s="106"/>
    </row>
    <row r="251" spans="2:10" x14ac:dyDescent="0.3">
      <c r="B251" s="104"/>
      <c r="C251" s="105"/>
      <c r="D251" s="105"/>
      <c r="E251" s="105"/>
      <c r="F251" s="105"/>
      <c r="G251" s="105"/>
      <c r="H251" s="106"/>
    </row>
    <row r="252" spans="2:10" x14ac:dyDescent="0.3">
      <c r="B252" s="104"/>
      <c r="C252" s="105"/>
      <c r="D252" s="105"/>
      <c r="E252" s="105"/>
      <c r="F252" s="105"/>
      <c r="G252" s="105"/>
      <c r="H252" s="106"/>
    </row>
    <row r="253" spans="2:10" x14ac:dyDescent="0.3">
      <c r="B253" s="104"/>
      <c r="C253" s="105"/>
      <c r="D253" s="105"/>
      <c r="E253" s="105"/>
      <c r="F253" s="105"/>
      <c r="G253" s="105"/>
      <c r="H253" s="106"/>
    </row>
    <row r="254" spans="2:10" ht="14.5" thickBot="1" x14ac:dyDescent="0.35">
      <c r="B254" s="107"/>
      <c r="C254" s="108"/>
      <c r="D254" s="108"/>
      <c r="E254" s="108"/>
      <c r="F254" s="108"/>
      <c r="G254" s="108"/>
      <c r="H254" s="109"/>
    </row>
    <row r="258" spans="9:9" x14ac:dyDescent="0.3">
      <c r="I258" s="79"/>
    </row>
  </sheetData>
  <sheetProtection algorithmName="SHA-512" hashValue="1AAtFBFv5b4WaaI7RwQMEamydQMRCrwaTYnduMmXOKO2MvEQewWuESUYkGB0I5+NS36U1tG627FzEKF4k3EhKA==" saltValue="UGOU0m2O7mthbfIior0UjQ==" spinCount="100000" sheet="1" objects="1" scenarios="1"/>
  <mergeCells count="9">
    <mergeCell ref="B233:H233"/>
    <mergeCell ref="B240:H240"/>
    <mergeCell ref="B244:H254"/>
    <mergeCell ref="B59:H59"/>
    <mergeCell ref="B88:H88"/>
    <mergeCell ref="B117:H117"/>
    <mergeCell ref="B146:H146"/>
    <mergeCell ref="B175:H175"/>
    <mergeCell ref="B204:H204"/>
  </mergeCells>
  <dataValidations count="1">
    <dataValidation type="list" allowBlank="1" showInputMessage="1" showErrorMessage="1" sqref="C66:C85 C124:C143 C95:C114 C37:C56 C153:C172 C182:C201 C211:C230" xr:uid="{00000000-0002-0000-0700-000000000000}">
      <formula1>"kW,kWh"</formula1>
    </dataValidation>
  </dataValidations>
  <hyperlinks>
    <hyperlink ref="E35" r:id="rId1" display="https://www.ebay.com/itm/392051712212" xr:uid="{00000000-0004-0000-0700-000000000000}"/>
  </hyperlinks>
  <pageMargins left="0.7" right="0.7" top="0.75" bottom="0.75" header="0.3" footer="0.3"/>
  <pageSetup scale="42" fitToHeight="0" orientation="landscape" r:id="rId2"/>
  <drawing r:id="rId3"/>
  <legacyDrawing r:id="rId4"/>
  <controls>
    <mc:AlternateContent xmlns:mc="http://schemas.openxmlformats.org/markup-compatibility/2006">
      <mc:Choice Requires="x14">
        <control shapeId="71687" r:id="rId5" name="CheckBox7">
          <controlPr locked="0" defaultSize="0" autoLine="0" r:id="rId6">
            <anchor moveWithCells="1" sizeWithCells="1">
              <from>
                <xdr:col>2</xdr:col>
                <xdr:colOff>19050</xdr:colOff>
                <xdr:row>23</xdr:row>
                <xdr:rowOff>114300</xdr:rowOff>
              </from>
              <to>
                <xdr:col>5</xdr:col>
                <xdr:colOff>1028700</xdr:colOff>
                <xdr:row>24</xdr:row>
                <xdr:rowOff>146050</xdr:rowOff>
              </to>
            </anchor>
          </controlPr>
        </control>
      </mc:Choice>
      <mc:Fallback>
        <control shapeId="71687" r:id="rId5" name="CheckBox7"/>
      </mc:Fallback>
    </mc:AlternateContent>
    <mc:AlternateContent xmlns:mc="http://schemas.openxmlformats.org/markup-compatibility/2006">
      <mc:Choice Requires="x14">
        <control shapeId="71686" r:id="rId7" name="CheckBox6">
          <controlPr locked="0" defaultSize="0" autoLine="0" r:id="rId8">
            <anchor moveWithCells="1" sizeWithCells="1">
              <from>
                <xdr:col>2</xdr:col>
                <xdr:colOff>19050</xdr:colOff>
                <xdr:row>22</xdr:row>
                <xdr:rowOff>139700</xdr:rowOff>
              </from>
              <to>
                <xdr:col>5</xdr:col>
                <xdr:colOff>1028700</xdr:colOff>
                <xdr:row>23</xdr:row>
                <xdr:rowOff>120650</xdr:rowOff>
              </to>
            </anchor>
          </controlPr>
        </control>
      </mc:Choice>
      <mc:Fallback>
        <control shapeId="71686" r:id="rId7" name="CheckBox6"/>
      </mc:Fallback>
    </mc:AlternateContent>
    <mc:AlternateContent xmlns:mc="http://schemas.openxmlformats.org/markup-compatibility/2006">
      <mc:Choice Requires="x14">
        <control shapeId="71685" r:id="rId9" name="CheckBox5">
          <controlPr locked="0" defaultSize="0" autoLine="0" r:id="rId10">
            <anchor moveWithCells="1" sizeWithCells="1">
              <from>
                <xdr:col>2</xdr:col>
                <xdr:colOff>19050</xdr:colOff>
                <xdr:row>21</xdr:row>
                <xdr:rowOff>171450</xdr:rowOff>
              </from>
              <to>
                <xdr:col>6</xdr:col>
                <xdr:colOff>0</xdr:colOff>
                <xdr:row>22</xdr:row>
                <xdr:rowOff>146050</xdr:rowOff>
              </to>
            </anchor>
          </controlPr>
        </control>
      </mc:Choice>
      <mc:Fallback>
        <control shapeId="71685" r:id="rId9" name="CheckBox5"/>
      </mc:Fallback>
    </mc:AlternateContent>
    <mc:AlternateContent xmlns:mc="http://schemas.openxmlformats.org/markup-compatibility/2006">
      <mc:Choice Requires="x14">
        <control shapeId="71684" r:id="rId11" name="CheckBox4">
          <controlPr locked="0" defaultSize="0" autoLine="0" r:id="rId12">
            <anchor moveWithCells="1" sizeWithCells="1">
              <from>
                <xdr:col>2</xdr:col>
                <xdr:colOff>19050</xdr:colOff>
                <xdr:row>20</xdr:row>
                <xdr:rowOff>177800</xdr:rowOff>
              </from>
              <to>
                <xdr:col>5</xdr:col>
                <xdr:colOff>1035050</xdr:colOff>
                <xdr:row>21</xdr:row>
                <xdr:rowOff>152400</xdr:rowOff>
              </to>
            </anchor>
          </controlPr>
        </control>
      </mc:Choice>
      <mc:Fallback>
        <control shapeId="71684" r:id="rId11" name="CheckBox4"/>
      </mc:Fallback>
    </mc:AlternateContent>
    <mc:AlternateContent xmlns:mc="http://schemas.openxmlformats.org/markup-compatibility/2006">
      <mc:Choice Requires="x14">
        <control shapeId="71683" r:id="rId13" name="CheckBox3">
          <controlPr locked="0" defaultSize="0" autoLine="0" r:id="rId14">
            <anchor moveWithCells="1" sizeWithCells="1">
              <from>
                <xdr:col>2</xdr:col>
                <xdr:colOff>19050</xdr:colOff>
                <xdr:row>20</xdr:row>
                <xdr:rowOff>12700</xdr:rowOff>
              </from>
              <to>
                <xdr:col>5</xdr:col>
                <xdr:colOff>1035050</xdr:colOff>
                <xdr:row>20</xdr:row>
                <xdr:rowOff>171450</xdr:rowOff>
              </to>
            </anchor>
          </controlPr>
        </control>
      </mc:Choice>
      <mc:Fallback>
        <control shapeId="71683" r:id="rId13" name="CheckBox3"/>
      </mc:Fallback>
    </mc:AlternateContent>
    <mc:AlternateContent xmlns:mc="http://schemas.openxmlformats.org/markup-compatibility/2006">
      <mc:Choice Requires="x14">
        <control shapeId="71682" r:id="rId15" name="CheckBox2">
          <controlPr locked="0" defaultSize="0" autoLine="0" r:id="rId16">
            <anchor moveWithCells="1" sizeWithCells="1">
              <from>
                <xdr:col>2</xdr:col>
                <xdr:colOff>19050</xdr:colOff>
                <xdr:row>19</xdr:row>
                <xdr:rowOff>19050</xdr:rowOff>
              </from>
              <to>
                <xdr:col>6</xdr:col>
                <xdr:colOff>0</xdr:colOff>
                <xdr:row>19</xdr:row>
                <xdr:rowOff>171450</xdr:rowOff>
              </to>
            </anchor>
          </controlPr>
        </control>
      </mc:Choice>
      <mc:Fallback>
        <control shapeId="71682" r:id="rId15" name="CheckBox2"/>
      </mc:Fallback>
    </mc:AlternateContent>
    <mc:AlternateContent xmlns:mc="http://schemas.openxmlformats.org/markup-compatibility/2006">
      <mc:Choice Requires="x14">
        <control shapeId="71681" r:id="rId17" name="CheckBox1">
          <controlPr locked="0" defaultSize="0" autoLine="0" r:id="rId18">
            <anchor moveWithCells="1" sizeWithCells="1">
              <from>
                <xdr:col>2</xdr:col>
                <xdr:colOff>19050</xdr:colOff>
                <xdr:row>18</xdr:row>
                <xdr:rowOff>31750</xdr:rowOff>
              </from>
              <to>
                <xdr:col>6</xdr:col>
                <xdr:colOff>0</xdr:colOff>
                <xdr:row>18</xdr:row>
                <xdr:rowOff>177800</xdr:rowOff>
              </to>
            </anchor>
          </controlPr>
        </control>
      </mc:Choice>
      <mc:Fallback>
        <control shapeId="71681" r:id="rId17" name="CheckBox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460"/>
  <sheetViews>
    <sheetView topLeftCell="A430" workbookViewId="0">
      <selection activeCell="B1" sqref="B1:B18"/>
    </sheetView>
  </sheetViews>
  <sheetFormatPr defaultRowHeight="14.5" x14ac:dyDescent="0.35"/>
  <cols>
    <col min="1" max="1" width="42.54296875" style="80" bestFit="1" customWidth="1"/>
    <col min="2" max="2" width="76.81640625" style="80" bestFit="1" customWidth="1"/>
  </cols>
  <sheetData>
    <row r="1" spans="1:2" x14ac:dyDescent="0.35">
      <c r="A1" s="80" t="s">
        <v>170</v>
      </c>
      <c r="B1" s="80" t="s">
        <v>6</v>
      </c>
    </row>
    <row r="2" spans="1:2" x14ac:dyDescent="0.35">
      <c r="A2" s="80" t="s">
        <v>170</v>
      </c>
      <c r="B2" s="80" t="s">
        <v>171</v>
      </c>
    </row>
    <row r="3" spans="1:2" x14ac:dyDescent="0.35">
      <c r="A3" s="80" t="s">
        <v>170</v>
      </c>
      <c r="B3" s="80" t="s">
        <v>172</v>
      </c>
    </row>
    <row r="4" spans="1:2" x14ac:dyDescent="0.35">
      <c r="A4" s="80" t="s">
        <v>170</v>
      </c>
      <c r="B4" s="80" t="s">
        <v>173</v>
      </c>
    </row>
    <row r="5" spans="1:2" x14ac:dyDescent="0.35">
      <c r="A5" s="80" t="s">
        <v>170</v>
      </c>
      <c r="B5" s="80" t="s">
        <v>10</v>
      </c>
    </row>
    <row r="6" spans="1:2" x14ac:dyDescent="0.35">
      <c r="A6" s="80" t="s">
        <v>170</v>
      </c>
      <c r="B6" s="80" t="s">
        <v>11</v>
      </c>
    </row>
    <row r="7" spans="1:2" x14ac:dyDescent="0.35">
      <c r="A7" s="80" t="s">
        <v>170</v>
      </c>
      <c r="B7" s="80" t="s">
        <v>13</v>
      </c>
    </row>
    <row r="8" spans="1:2" x14ac:dyDescent="0.35">
      <c r="A8" s="80" t="s">
        <v>170</v>
      </c>
      <c r="B8" s="80" t="s">
        <v>15</v>
      </c>
    </row>
    <row r="9" spans="1:2" x14ac:dyDescent="0.35">
      <c r="A9" s="80" t="s">
        <v>170</v>
      </c>
      <c r="B9" s="80" t="s">
        <v>174</v>
      </c>
    </row>
    <row r="10" spans="1:2" x14ac:dyDescent="0.35">
      <c r="A10" s="80" t="s">
        <v>170</v>
      </c>
      <c r="B10" s="80" t="s">
        <v>175</v>
      </c>
    </row>
    <row r="11" spans="1:2" x14ac:dyDescent="0.35">
      <c r="A11" s="80" t="s">
        <v>170</v>
      </c>
      <c r="B11" s="80" t="s">
        <v>176</v>
      </c>
    </row>
    <row r="12" spans="1:2" x14ac:dyDescent="0.35">
      <c r="A12" s="80" t="s">
        <v>170</v>
      </c>
      <c r="B12" s="80" t="s">
        <v>177</v>
      </c>
    </row>
    <row r="13" spans="1:2" x14ac:dyDescent="0.35">
      <c r="A13" s="80" t="s">
        <v>170</v>
      </c>
      <c r="B13" s="80" t="s">
        <v>178</v>
      </c>
    </row>
    <row r="14" spans="1:2" x14ac:dyDescent="0.35">
      <c r="A14" s="80" t="s">
        <v>170</v>
      </c>
      <c r="B14" s="80" t="s">
        <v>179</v>
      </c>
    </row>
    <row r="15" spans="1:2" x14ac:dyDescent="0.35">
      <c r="A15" s="80" t="s">
        <v>170</v>
      </c>
      <c r="B15" s="80" t="s">
        <v>180</v>
      </c>
    </row>
    <row r="16" spans="1:2" x14ac:dyDescent="0.35">
      <c r="A16" s="80" t="s">
        <v>170</v>
      </c>
      <c r="B16" s="80" t="s">
        <v>181</v>
      </c>
    </row>
    <row r="17" spans="1:2" x14ac:dyDescent="0.35">
      <c r="A17" s="80" t="s">
        <v>170</v>
      </c>
      <c r="B17" s="80" t="s">
        <v>182</v>
      </c>
    </row>
    <row r="18" spans="1:2" x14ac:dyDescent="0.35">
      <c r="A18" s="80" t="s">
        <v>170</v>
      </c>
      <c r="B18" s="80" t="s">
        <v>12</v>
      </c>
    </row>
    <row r="19" spans="1:2" x14ac:dyDescent="0.35">
      <c r="A19" s="80" t="s">
        <v>183</v>
      </c>
      <c r="B19" s="80" t="s">
        <v>184</v>
      </c>
    </row>
    <row r="20" spans="1:2" x14ac:dyDescent="0.35">
      <c r="A20" s="80" t="s">
        <v>183</v>
      </c>
      <c r="B20" s="80" t="s">
        <v>185</v>
      </c>
    </row>
    <row r="21" spans="1:2" x14ac:dyDescent="0.35">
      <c r="A21" s="80" t="s">
        <v>183</v>
      </c>
      <c r="B21" s="80" t="s">
        <v>186</v>
      </c>
    </row>
    <row r="22" spans="1:2" x14ac:dyDescent="0.35">
      <c r="A22" s="80" t="s">
        <v>183</v>
      </c>
      <c r="B22" s="80" t="s">
        <v>13</v>
      </c>
    </row>
    <row r="23" spans="1:2" x14ac:dyDescent="0.35">
      <c r="A23" s="80" t="s">
        <v>183</v>
      </c>
      <c r="B23" s="80" t="s">
        <v>177</v>
      </c>
    </row>
    <row r="24" spans="1:2" x14ac:dyDescent="0.35">
      <c r="A24" s="80" t="s">
        <v>187</v>
      </c>
      <c r="B24" s="80" t="s">
        <v>6</v>
      </c>
    </row>
    <row r="25" spans="1:2" x14ac:dyDescent="0.35">
      <c r="A25" s="80" t="s">
        <v>187</v>
      </c>
      <c r="B25" s="80" t="s">
        <v>171</v>
      </c>
    </row>
    <row r="26" spans="1:2" x14ac:dyDescent="0.35">
      <c r="A26" s="80" t="s">
        <v>187</v>
      </c>
      <c r="B26" s="80" t="s">
        <v>188</v>
      </c>
    </row>
    <row r="27" spans="1:2" x14ac:dyDescent="0.35">
      <c r="A27" s="80" t="s">
        <v>187</v>
      </c>
      <c r="B27" s="80" t="s">
        <v>13</v>
      </c>
    </row>
    <row r="28" spans="1:2" x14ac:dyDescent="0.35">
      <c r="A28" s="80" t="s">
        <v>187</v>
      </c>
      <c r="B28" s="80" t="s">
        <v>177</v>
      </c>
    </row>
    <row r="29" spans="1:2" x14ac:dyDescent="0.35">
      <c r="A29" s="80" t="s">
        <v>189</v>
      </c>
      <c r="B29" s="80" t="s">
        <v>6</v>
      </c>
    </row>
    <row r="30" spans="1:2" x14ac:dyDescent="0.35">
      <c r="A30" s="80" t="s">
        <v>189</v>
      </c>
      <c r="B30" s="80" t="s">
        <v>171</v>
      </c>
    </row>
    <row r="31" spans="1:2" x14ac:dyDescent="0.35">
      <c r="A31" s="80" t="s">
        <v>189</v>
      </c>
      <c r="B31" s="80" t="s">
        <v>190</v>
      </c>
    </row>
    <row r="32" spans="1:2" x14ac:dyDescent="0.35">
      <c r="A32" s="80" t="s">
        <v>189</v>
      </c>
      <c r="B32" s="80" t="s">
        <v>191</v>
      </c>
    </row>
    <row r="33" spans="1:2" x14ac:dyDescent="0.35">
      <c r="A33" s="80" t="s">
        <v>189</v>
      </c>
      <c r="B33" s="80" t="s">
        <v>10</v>
      </c>
    </row>
    <row r="34" spans="1:2" x14ac:dyDescent="0.35">
      <c r="A34" s="80" t="s">
        <v>189</v>
      </c>
      <c r="B34" s="80" t="s">
        <v>11</v>
      </c>
    </row>
    <row r="35" spans="1:2" x14ac:dyDescent="0.35">
      <c r="A35" s="80" t="s">
        <v>189</v>
      </c>
      <c r="B35" s="80" t="s">
        <v>12</v>
      </c>
    </row>
    <row r="36" spans="1:2" x14ac:dyDescent="0.35">
      <c r="A36" s="80" t="s">
        <v>189</v>
      </c>
      <c r="B36" s="80" t="s">
        <v>13</v>
      </c>
    </row>
    <row r="37" spans="1:2" x14ac:dyDescent="0.35">
      <c r="A37" s="80" t="s">
        <v>189</v>
      </c>
      <c r="B37" s="80" t="s">
        <v>177</v>
      </c>
    </row>
    <row r="38" spans="1:2" x14ac:dyDescent="0.35">
      <c r="A38" s="80" t="s">
        <v>192</v>
      </c>
      <c r="B38" s="80" t="s">
        <v>6</v>
      </c>
    </row>
    <row r="39" spans="1:2" x14ac:dyDescent="0.35">
      <c r="A39" s="80" t="s">
        <v>192</v>
      </c>
      <c r="B39" s="80" t="s">
        <v>171</v>
      </c>
    </row>
    <row r="40" spans="1:2" x14ac:dyDescent="0.35">
      <c r="A40" s="80" t="s">
        <v>192</v>
      </c>
      <c r="B40" s="80" t="s">
        <v>188</v>
      </c>
    </row>
    <row r="41" spans="1:2" x14ac:dyDescent="0.35">
      <c r="A41" s="80" t="s">
        <v>192</v>
      </c>
      <c r="B41" s="80" t="s">
        <v>174</v>
      </c>
    </row>
    <row r="42" spans="1:2" x14ac:dyDescent="0.35">
      <c r="A42" s="80" t="s">
        <v>192</v>
      </c>
      <c r="B42" s="80" t="s">
        <v>177</v>
      </c>
    </row>
    <row r="43" spans="1:2" x14ac:dyDescent="0.35">
      <c r="A43" s="80" t="s">
        <v>192</v>
      </c>
      <c r="B43" s="80" t="s">
        <v>12</v>
      </c>
    </row>
    <row r="44" spans="1:2" x14ac:dyDescent="0.35">
      <c r="A44" s="80" t="s">
        <v>192</v>
      </c>
      <c r="B44" s="80" t="s">
        <v>13</v>
      </c>
    </row>
    <row r="45" spans="1:2" x14ac:dyDescent="0.35">
      <c r="A45" s="80" t="s">
        <v>192</v>
      </c>
      <c r="B45" s="80" t="s">
        <v>11</v>
      </c>
    </row>
    <row r="46" spans="1:2" x14ac:dyDescent="0.35">
      <c r="A46" s="80" t="s">
        <v>192</v>
      </c>
      <c r="B46" s="80" t="s">
        <v>15</v>
      </c>
    </row>
    <row r="47" spans="1:2" x14ac:dyDescent="0.35">
      <c r="A47" s="80" t="s">
        <v>193</v>
      </c>
      <c r="B47" s="80" t="s">
        <v>6</v>
      </c>
    </row>
    <row r="48" spans="1:2" x14ac:dyDescent="0.35">
      <c r="A48" s="80" t="s">
        <v>193</v>
      </c>
      <c r="B48" s="80" t="s">
        <v>171</v>
      </c>
    </row>
    <row r="49" spans="1:2" x14ac:dyDescent="0.35">
      <c r="A49" s="80" t="s">
        <v>193</v>
      </c>
      <c r="B49" s="80" t="s">
        <v>188</v>
      </c>
    </row>
    <row r="50" spans="1:2" x14ac:dyDescent="0.35">
      <c r="A50" s="80" t="s">
        <v>193</v>
      </c>
      <c r="B50" s="80" t="s">
        <v>11</v>
      </c>
    </row>
    <row r="51" spans="1:2" x14ac:dyDescent="0.35">
      <c r="A51" s="80" t="s">
        <v>193</v>
      </c>
      <c r="B51" s="80" t="s">
        <v>13</v>
      </c>
    </row>
    <row r="52" spans="1:2" x14ac:dyDescent="0.35">
      <c r="A52" s="80" t="s">
        <v>193</v>
      </c>
      <c r="B52" s="80" t="s">
        <v>177</v>
      </c>
    </row>
    <row r="53" spans="1:2" x14ac:dyDescent="0.35">
      <c r="A53" s="80" t="s">
        <v>194</v>
      </c>
      <c r="B53" s="80" t="s">
        <v>6</v>
      </c>
    </row>
    <row r="54" spans="1:2" x14ac:dyDescent="0.35">
      <c r="A54" s="80" t="s">
        <v>194</v>
      </c>
      <c r="B54" s="80" t="s">
        <v>171</v>
      </c>
    </row>
    <row r="55" spans="1:2" x14ac:dyDescent="0.35">
      <c r="A55" s="80" t="s">
        <v>194</v>
      </c>
      <c r="B55" s="80" t="s">
        <v>188</v>
      </c>
    </row>
    <row r="56" spans="1:2" x14ac:dyDescent="0.35">
      <c r="A56" s="80" t="s">
        <v>194</v>
      </c>
      <c r="B56" s="80" t="s">
        <v>174</v>
      </c>
    </row>
    <row r="57" spans="1:2" x14ac:dyDescent="0.35">
      <c r="A57" s="80" t="s">
        <v>194</v>
      </c>
      <c r="B57" s="80" t="s">
        <v>11</v>
      </c>
    </row>
    <row r="58" spans="1:2" x14ac:dyDescent="0.35">
      <c r="A58" s="80" t="s">
        <v>194</v>
      </c>
      <c r="B58" s="80" t="s">
        <v>15</v>
      </c>
    </row>
    <row r="59" spans="1:2" x14ac:dyDescent="0.35">
      <c r="A59" s="80" t="s">
        <v>194</v>
      </c>
      <c r="B59" s="80" t="s">
        <v>12</v>
      </c>
    </row>
    <row r="60" spans="1:2" x14ac:dyDescent="0.35">
      <c r="A60" s="80" t="s">
        <v>194</v>
      </c>
      <c r="B60" s="80" t="s">
        <v>13</v>
      </c>
    </row>
    <row r="61" spans="1:2" x14ac:dyDescent="0.35">
      <c r="A61" s="80" t="s">
        <v>194</v>
      </c>
      <c r="B61" s="80" t="s">
        <v>177</v>
      </c>
    </row>
    <row r="62" spans="1:2" x14ac:dyDescent="0.35">
      <c r="A62" s="80" t="s">
        <v>195</v>
      </c>
      <c r="B62" s="80" t="s">
        <v>6</v>
      </c>
    </row>
    <row r="63" spans="1:2" x14ac:dyDescent="0.35">
      <c r="A63" s="80" t="s">
        <v>195</v>
      </c>
      <c r="B63" s="80" t="s">
        <v>171</v>
      </c>
    </row>
    <row r="64" spans="1:2" x14ac:dyDescent="0.35">
      <c r="A64" s="80" t="s">
        <v>195</v>
      </c>
      <c r="B64" s="80" t="s">
        <v>196</v>
      </c>
    </row>
    <row r="65" spans="1:2" x14ac:dyDescent="0.35">
      <c r="A65" s="80" t="s">
        <v>195</v>
      </c>
      <c r="B65" s="80" t="s">
        <v>197</v>
      </c>
    </row>
    <row r="66" spans="1:2" x14ac:dyDescent="0.35">
      <c r="A66" s="80" t="s">
        <v>195</v>
      </c>
      <c r="B66" s="80" t="s">
        <v>11</v>
      </c>
    </row>
    <row r="67" spans="1:2" x14ac:dyDescent="0.35">
      <c r="A67" s="80" t="s">
        <v>195</v>
      </c>
      <c r="B67" s="80" t="s">
        <v>12</v>
      </c>
    </row>
    <row r="68" spans="1:2" x14ac:dyDescent="0.35">
      <c r="A68" s="80" t="s">
        <v>195</v>
      </c>
      <c r="B68" s="80" t="s">
        <v>13</v>
      </c>
    </row>
    <row r="69" spans="1:2" x14ac:dyDescent="0.35">
      <c r="A69" s="80" t="s">
        <v>195</v>
      </c>
      <c r="B69" s="80" t="s">
        <v>177</v>
      </c>
    </row>
    <row r="70" spans="1:2" x14ac:dyDescent="0.35">
      <c r="A70" s="80" t="s">
        <v>198</v>
      </c>
      <c r="B70" s="80" t="s">
        <v>6</v>
      </c>
    </row>
    <row r="71" spans="1:2" x14ac:dyDescent="0.35">
      <c r="A71" s="80" t="s">
        <v>198</v>
      </c>
      <c r="B71" s="80" t="s">
        <v>171</v>
      </c>
    </row>
    <row r="72" spans="1:2" x14ac:dyDescent="0.35">
      <c r="A72" s="80" t="s">
        <v>198</v>
      </c>
      <c r="B72" s="80" t="s">
        <v>188</v>
      </c>
    </row>
    <row r="73" spans="1:2" x14ac:dyDescent="0.35">
      <c r="A73" s="80" t="s">
        <v>198</v>
      </c>
      <c r="B73" s="80" t="s">
        <v>11</v>
      </c>
    </row>
    <row r="74" spans="1:2" x14ac:dyDescent="0.35">
      <c r="A74" s="80" t="s">
        <v>198</v>
      </c>
      <c r="B74" s="80" t="s">
        <v>13</v>
      </c>
    </row>
    <row r="75" spans="1:2" x14ac:dyDescent="0.35">
      <c r="A75" s="80" t="s">
        <v>198</v>
      </c>
      <c r="B75" s="80" t="s">
        <v>177</v>
      </c>
    </row>
    <row r="76" spans="1:2" x14ac:dyDescent="0.35">
      <c r="A76" s="80" t="s">
        <v>199</v>
      </c>
      <c r="B76" s="80" t="s">
        <v>6</v>
      </c>
    </row>
    <row r="77" spans="1:2" x14ac:dyDescent="0.35">
      <c r="A77" s="80" t="s">
        <v>199</v>
      </c>
      <c r="B77" s="80" t="s">
        <v>171</v>
      </c>
    </row>
    <row r="78" spans="1:2" x14ac:dyDescent="0.35">
      <c r="A78" s="80" t="s">
        <v>199</v>
      </c>
      <c r="B78" s="80" t="s">
        <v>188</v>
      </c>
    </row>
    <row r="79" spans="1:2" x14ac:dyDescent="0.35">
      <c r="A79" s="80" t="s">
        <v>199</v>
      </c>
      <c r="B79" s="80" t="s">
        <v>11</v>
      </c>
    </row>
    <row r="80" spans="1:2" x14ac:dyDescent="0.35">
      <c r="A80" s="80" t="s">
        <v>199</v>
      </c>
      <c r="B80" s="80" t="s">
        <v>12</v>
      </c>
    </row>
    <row r="81" spans="1:2" x14ac:dyDescent="0.35">
      <c r="A81" s="80" t="s">
        <v>199</v>
      </c>
      <c r="B81" s="80" t="s">
        <v>13</v>
      </c>
    </row>
    <row r="82" spans="1:2" x14ac:dyDescent="0.35">
      <c r="A82" s="80" t="s">
        <v>199</v>
      </c>
      <c r="B82" s="80" t="s">
        <v>174</v>
      </c>
    </row>
    <row r="83" spans="1:2" x14ac:dyDescent="0.35">
      <c r="A83" s="80" t="s">
        <v>199</v>
      </c>
      <c r="B83" s="80" t="s">
        <v>177</v>
      </c>
    </row>
    <row r="84" spans="1:2" x14ac:dyDescent="0.35">
      <c r="A84" s="80" t="s">
        <v>200</v>
      </c>
      <c r="B84" s="80" t="s">
        <v>6</v>
      </c>
    </row>
    <row r="85" spans="1:2" x14ac:dyDescent="0.35">
      <c r="A85" s="80" t="s">
        <v>200</v>
      </c>
      <c r="B85" s="80" t="s">
        <v>171</v>
      </c>
    </row>
    <row r="86" spans="1:2" x14ac:dyDescent="0.35">
      <c r="A86" s="80" t="s">
        <v>200</v>
      </c>
      <c r="B86" s="80" t="s">
        <v>188</v>
      </c>
    </row>
    <row r="87" spans="1:2" x14ac:dyDescent="0.35">
      <c r="A87" s="80" t="s">
        <v>200</v>
      </c>
      <c r="B87" s="80" t="s">
        <v>11</v>
      </c>
    </row>
    <row r="88" spans="1:2" x14ac:dyDescent="0.35">
      <c r="A88" s="80" t="s">
        <v>200</v>
      </c>
      <c r="B88" s="80" t="s">
        <v>12</v>
      </c>
    </row>
    <row r="89" spans="1:2" x14ac:dyDescent="0.35">
      <c r="A89" s="80" t="s">
        <v>200</v>
      </c>
      <c r="B89" s="80" t="s">
        <v>13</v>
      </c>
    </row>
    <row r="90" spans="1:2" x14ac:dyDescent="0.35">
      <c r="A90" s="80" t="s">
        <v>200</v>
      </c>
      <c r="B90" s="80" t="s">
        <v>177</v>
      </c>
    </row>
    <row r="91" spans="1:2" x14ac:dyDescent="0.35">
      <c r="A91" s="80" t="s">
        <v>200</v>
      </c>
      <c r="B91" s="80" t="s">
        <v>190</v>
      </c>
    </row>
    <row r="92" spans="1:2" x14ac:dyDescent="0.35">
      <c r="A92" s="80" t="s">
        <v>200</v>
      </c>
      <c r="B92" s="80" t="s">
        <v>191</v>
      </c>
    </row>
    <row r="93" spans="1:2" x14ac:dyDescent="0.35">
      <c r="A93" s="80" t="s">
        <v>200</v>
      </c>
      <c r="B93" s="80" t="s">
        <v>10</v>
      </c>
    </row>
    <row r="94" spans="1:2" x14ac:dyDescent="0.35">
      <c r="A94" s="80" t="s">
        <v>200</v>
      </c>
      <c r="B94" s="80" t="s">
        <v>174</v>
      </c>
    </row>
    <row r="95" spans="1:2" x14ac:dyDescent="0.35">
      <c r="A95" s="80" t="s">
        <v>201</v>
      </c>
      <c r="B95" s="80" t="s">
        <v>6</v>
      </c>
    </row>
    <row r="96" spans="1:2" x14ac:dyDescent="0.35">
      <c r="A96" s="80" t="s">
        <v>201</v>
      </c>
      <c r="B96" s="80" t="s">
        <v>171</v>
      </c>
    </row>
    <row r="97" spans="1:2" x14ac:dyDescent="0.35">
      <c r="A97" s="80" t="s">
        <v>201</v>
      </c>
      <c r="B97" s="80" t="s">
        <v>188</v>
      </c>
    </row>
    <row r="98" spans="1:2" x14ac:dyDescent="0.35">
      <c r="A98" s="80" t="s">
        <v>201</v>
      </c>
      <c r="B98" s="80" t="s">
        <v>10</v>
      </c>
    </row>
    <row r="99" spans="1:2" x14ac:dyDescent="0.35">
      <c r="A99" s="80" t="s">
        <v>201</v>
      </c>
      <c r="B99" s="80" t="s">
        <v>11</v>
      </c>
    </row>
    <row r="100" spans="1:2" x14ac:dyDescent="0.35">
      <c r="A100" s="80" t="s">
        <v>201</v>
      </c>
      <c r="B100" s="80" t="s">
        <v>12</v>
      </c>
    </row>
    <row r="101" spans="1:2" x14ac:dyDescent="0.35">
      <c r="A101" s="80" t="s">
        <v>201</v>
      </c>
      <c r="B101" s="80" t="s">
        <v>13</v>
      </c>
    </row>
    <row r="102" spans="1:2" x14ac:dyDescent="0.35">
      <c r="A102" s="80" t="s">
        <v>201</v>
      </c>
      <c r="B102" s="80" t="s">
        <v>174</v>
      </c>
    </row>
    <row r="103" spans="1:2" x14ac:dyDescent="0.35">
      <c r="A103" s="80" t="s">
        <v>201</v>
      </c>
      <c r="B103" s="80" t="s">
        <v>15</v>
      </c>
    </row>
    <row r="104" spans="1:2" x14ac:dyDescent="0.35">
      <c r="A104" s="80" t="s">
        <v>201</v>
      </c>
      <c r="B104" s="80" t="s">
        <v>177</v>
      </c>
    </row>
    <row r="105" spans="1:2" x14ac:dyDescent="0.35">
      <c r="A105" s="80" t="s">
        <v>202</v>
      </c>
      <c r="B105" s="80" t="s">
        <v>6</v>
      </c>
    </row>
    <row r="106" spans="1:2" x14ac:dyDescent="0.35">
      <c r="A106" s="80" t="s">
        <v>202</v>
      </c>
      <c r="B106" s="80" t="s">
        <v>171</v>
      </c>
    </row>
    <row r="107" spans="1:2" x14ac:dyDescent="0.35">
      <c r="A107" s="80" t="s">
        <v>202</v>
      </c>
      <c r="B107" s="80" t="s">
        <v>188</v>
      </c>
    </row>
    <row r="108" spans="1:2" x14ac:dyDescent="0.35">
      <c r="A108" s="80" t="s">
        <v>202</v>
      </c>
      <c r="B108" s="80" t="s">
        <v>203</v>
      </c>
    </row>
    <row r="109" spans="1:2" x14ac:dyDescent="0.35">
      <c r="A109" s="80" t="s">
        <v>202</v>
      </c>
      <c r="B109" s="80" t="s">
        <v>204</v>
      </c>
    </row>
    <row r="110" spans="1:2" x14ac:dyDescent="0.35">
      <c r="A110" s="80" t="s">
        <v>202</v>
      </c>
      <c r="B110" s="80" t="s">
        <v>205</v>
      </c>
    </row>
    <row r="111" spans="1:2" x14ac:dyDescent="0.35">
      <c r="A111" s="80" t="s">
        <v>202</v>
      </c>
      <c r="B111" s="80" t="s">
        <v>206</v>
      </c>
    </row>
    <row r="112" spans="1:2" x14ac:dyDescent="0.35">
      <c r="A112" s="80" t="s">
        <v>202</v>
      </c>
      <c r="B112" s="80" t="s">
        <v>11</v>
      </c>
    </row>
    <row r="113" spans="1:2" x14ac:dyDescent="0.35">
      <c r="A113" s="80" t="s">
        <v>202</v>
      </c>
      <c r="B113" s="80" t="s">
        <v>12</v>
      </c>
    </row>
    <row r="114" spans="1:2" x14ac:dyDescent="0.35">
      <c r="A114" s="80" t="s">
        <v>202</v>
      </c>
      <c r="B114" s="80" t="s">
        <v>13</v>
      </c>
    </row>
    <row r="115" spans="1:2" x14ac:dyDescent="0.35">
      <c r="A115" s="80" t="s">
        <v>202</v>
      </c>
      <c r="B115" s="80" t="s">
        <v>15</v>
      </c>
    </row>
    <row r="116" spans="1:2" x14ac:dyDescent="0.35">
      <c r="A116" s="80" t="s">
        <v>202</v>
      </c>
      <c r="B116" s="80" t="s">
        <v>177</v>
      </c>
    </row>
    <row r="117" spans="1:2" x14ac:dyDescent="0.35">
      <c r="A117" s="80" t="s">
        <v>207</v>
      </c>
      <c r="B117" s="80" t="s">
        <v>6</v>
      </c>
    </row>
    <row r="118" spans="1:2" x14ac:dyDescent="0.35">
      <c r="A118" s="80" t="s">
        <v>207</v>
      </c>
      <c r="B118" s="80" t="s">
        <v>171</v>
      </c>
    </row>
    <row r="119" spans="1:2" x14ac:dyDescent="0.35">
      <c r="A119" s="80" t="s">
        <v>207</v>
      </c>
      <c r="B119" s="80" t="s">
        <v>188</v>
      </c>
    </row>
    <row r="120" spans="1:2" x14ac:dyDescent="0.35">
      <c r="A120" s="80" t="s">
        <v>207</v>
      </c>
      <c r="B120" s="80" t="s">
        <v>10</v>
      </c>
    </row>
    <row r="121" spans="1:2" x14ac:dyDescent="0.35">
      <c r="A121" s="80" t="s">
        <v>207</v>
      </c>
      <c r="B121" s="80" t="s">
        <v>11</v>
      </c>
    </row>
    <row r="122" spans="1:2" x14ac:dyDescent="0.35">
      <c r="A122" s="80" t="s">
        <v>207</v>
      </c>
      <c r="B122" s="80" t="s">
        <v>12</v>
      </c>
    </row>
    <row r="123" spans="1:2" x14ac:dyDescent="0.35">
      <c r="A123" s="80" t="s">
        <v>207</v>
      </c>
      <c r="B123" s="80" t="s">
        <v>13</v>
      </c>
    </row>
    <row r="124" spans="1:2" x14ac:dyDescent="0.35">
      <c r="A124" s="80" t="s">
        <v>207</v>
      </c>
      <c r="B124" s="80" t="s">
        <v>177</v>
      </c>
    </row>
    <row r="125" spans="1:2" x14ac:dyDescent="0.35">
      <c r="A125" s="80" t="s">
        <v>208</v>
      </c>
      <c r="B125" s="80" t="s">
        <v>6</v>
      </c>
    </row>
    <row r="126" spans="1:2" x14ac:dyDescent="0.35">
      <c r="A126" s="80" t="s">
        <v>208</v>
      </c>
      <c r="B126" s="80" t="s">
        <v>171</v>
      </c>
    </row>
    <row r="127" spans="1:2" x14ac:dyDescent="0.35">
      <c r="A127" s="80" t="s">
        <v>208</v>
      </c>
      <c r="B127" s="80" t="s">
        <v>188</v>
      </c>
    </row>
    <row r="128" spans="1:2" x14ac:dyDescent="0.35">
      <c r="A128" s="80" t="s">
        <v>208</v>
      </c>
      <c r="B128" s="80" t="s">
        <v>11</v>
      </c>
    </row>
    <row r="129" spans="1:2" x14ac:dyDescent="0.35">
      <c r="A129" s="80" t="s">
        <v>208</v>
      </c>
      <c r="B129" s="80" t="s">
        <v>13</v>
      </c>
    </row>
    <row r="130" spans="1:2" x14ac:dyDescent="0.35">
      <c r="A130" s="80" t="s">
        <v>208</v>
      </c>
      <c r="B130" s="80" t="s">
        <v>177</v>
      </c>
    </row>
    <row r="131" spans="1:2" x14ac:dyDescent="0.35">
      <c r="A131" s="80" t="s">
        <v>209</v>
      </c>
      <c r="B131" s="80" t="s">
        <v>6</v>
      </c>
    </row>
    <row r="132" spans="1:2" x14ac:dyDescent="0.35">
      <c r="A132" s="80" t="s">
        <v>209</v>
      </c>
      <c r="B132" s="80" t="s">
        <v>171</v>
      </c>
    </row>
    <row r="133" spans="1:2" x14ac:dyDescent="0.35">
      <c r="A133" s="80" t="s">
        <v>209</v>
      </c>
      <c r="B133" s="80" t="s">
        <v>188</v>
      </c>
    </row>
    <row r="134" spans="1:2" x14ac:dyDescent="0.35">
      <c r="A134" s="80" t="s">
        <v>209</v>
      </c>
      <c r="B134" s="80" t="s">
        <v>11</v>
      </c>
    </row>
    <row r="135" spans="1:2" x14ac:dyDescent="0.35">
      <c r="A135" s="80" t="s">
        <v>209</v>
      </c>
      <c r="B135" s="80" t="s">
        <v>12</v>
      </c>
    </row>
    <row r="136" spans="1:2" x14ac:dyDescent="0.35">
      <c r="A136" s="80" t="s">
        <v>209</v>
      </c>
      <c r="B136" s="80" t="s">
        <v>13</v>
      </c>
    </row>
    <row r="137" spans="1:2" x14ac:dyDescent="0.35">
      <c r="A137" s="80" t="s">
        <v>209</v>
      </c>
      <c r="B137" s="80" t="s">
        <v>177</v>
      </c>
    </row>
    <row r="138" spans="1:2" x14ac:dyDescent="0.35">
      <c r="A138" s="80" t="s">
        <v>210</v>
      </c>
      <c r="B138" s="80" t="s">
        <v>6</v>
      </c>
    </row>
    <row r="139" spans="1:2" x14ac:dyDescent="0.35">
      <c r="A139" s="80" t="s">
        <v>210</v>
      </c>
      <c r="B139" s="80" t="s">
        <v>211</v>
      </c>
    </row>
    <row r="140" spans="1:2" x14ac:dyDescent="0.35">
      <c r="A140" s="80" t="s">
        <v>210</v>
      </c>
      <c r="B140" s="80" t="s">
        <v>171</v>
      </c>
    </row>
    <row r="141" spans="1:2" x14ac:dyDescent="0.35">
      <c r="A141" s="80" t="s">
        <v>210</v>
      </c>
      <c r="B141" s="80" t="s">
        <v>188</v>
      </c>
    </row>
    <row r="142" spans="1:2" x14ac:dyDescent="0.35">
      <c r="A142" s="80" t="s">
        <v>210</v>
      </c>
      <c r="B142" s="80" t="s">
        <v>11</v>
      </c>
    </row>
    <row r="143" spans="1:2" x14ac:dyDescent="0.35">
      <c r="A143" s="80" t="s">
        <v>210</v>
      </c>
      <c r="B143" s="80" t="s">
        <v>13</v>
      </c>
    </row>
    <row r="144" spans="1:2" x14ac:dyDescent="0.35">
      <c r="A144" s="80" t="s">
        <v>210</v>
      </c>
      <c r="B144" s="80" t="s">
        <v>174</v>
      </c>
    </row>
    <row r="145" spans="1:2" x14ac:dyDescent="0.35">
      <c r="A145" s="80" t="s">
        <v>210</v>
      </c>
      <c r="B145" s="80" t="s">
        <v>177</v>
      </c>
    </row>
    <row r="146" spans="1:2" x14ac:dyDescent="0.35">
      <c r="A146" s="80" t="s">
        <v>212</v>
      </c>
      <c r="B146" s="80" t="s">
        <v>6</v>
      </c>
    </row>
    <row r="147" spans="1:2" x14ac:dyDescent="0.35">
      <c r="A147" s="80" t="s">
        <v>212</v>
      </c>
      <c r="B147" s="80" t="s">
        <v>171</v>
      </c>
    </row>
    <row r="148" spans="1:2" x14ac:dyDescent="0.35">
      <c r="A148" s="80" t="s">
        <v>212</v>
      </c>
      <c r="B148" s="80" t="s">
        <v>190</v>
      </c>
    </row>
    <row r="149" spans="1:2" x14ac:dyDescent="0.35">
      <c r="A149" s="80" t="s">
        <v>212</v>
      </c>
      <c r="B149" s="80" t="s">
        <v>191</v>
      </c>
    </row>
    <row r="150" spans="1:2" x14ac:dyDescent="0.35">
      <c r="A150" s="80" t="s">
        <v>212</v>
      </c>
      <c r="B150" s="80" t="s">
        <v>10</v>
      </c>
    </row>
    <row r="151" spans="1:2" x14ac:dyDescent="0.35">
      <c r="A151" s="80" t="s">
        <v>212</v>
      </c>
      <c r="B151" s="80" t="s">
        <v>11</v>
      </c>
    </row>
    <row r="152" spans="1:2" x14ac:dyDescent="0.35">
      <c r="A152" s="80" t="s">
        <v>212</v>
      </c>
      <c r="B152" s="80" t="s">
        <v>182</v>
      </c>
    </row>
    <row r="153" spans="1:2" x14ac:dyDescent="0.35">
      <c r="A153" s="80" t="s">
        <v>212</v>
      </c>
      <c r="B153" s="80" t="s">
        <v>12</v>
      </c>
    </row>
    <row r="154" spans="1:2" x14ac:dyDescent="0.35">
      <c r="A154" s="80" t="s">
        <v>212</v>
      </c>
      <c r="B154" s="80" t="s">
        <v>13</v>
      </c>
    </row>
    <row r="155" spans="1:2" x14ac:dyDescent="0.35">
      <c r="A155" s="80" t="s">
        <v>212</v>
      </c>
      <c r="B155" s="80" t="s">
        <v>177</v>
      </c>
    </row>
    <row r="156" spans="1:2" x14ac:dyDescent="0.35">
      <c r="A156" s="80" t="s">
        <v>213</v>
      </c>
      <c r="B156" s="80" t="s">
        <v>6</v>
      </c>
    </row>
    <row r="157" spans="1:2" x14ac:dyDescent="0.35">
      <c r="A157" s="80" t="s">
        <v>213</v>
      </c>
      <c r="B157" s="80" t="s">
        <v>171</v>
      </c>
    </row>
    <row r="158" spans="1:2" x14ac:dyDescent="0.35">
      <c r="A158" s="80" t="s">
        <v>213</v>
      </c>
      <c r="B158" s="80" t="s">
        <v>190</v>
      </c>
    </row>
    <row r="159" spans="1:2" x14ac:dyDescent="0.35">
      <c r="A159" s="80" t="s">
        <v>213</v>
      </c>
      <c r="B159" s="80" t="s">
        <v>191</v>
      </c>
    </row>
    <row r="160" spans="1:2" x14ac:dyDescent="0.35">
      <c r="A160" s="80" t="s">
        <v>213</v>
      </c>
      <c r="B160" s="80" t="s">
        <v>11</v>
      </c>
    </row>
    <row r="161" spans="1:2" x14ac:dyDescent="0.35">
      <c r="A161" s="80" t="s">
        <v>213</v>
      </c>
      <c r="B161" s="80" t="s">
        <v>12</v>
      </c>
    </row>
    <row r="162" spans="1:2" x14ac:dyDescent="0.35">
      <c r="A162" s="80" t="s">
        <v>213</v>
      </c>
      <c r="B162" s="80" t="s">
        <v>13</v>
      </c>
    </row>
    <row r="163" spans="1:2" x14ac:dyDescent="0.35">
      <c r="A163" s="80" t="s">
        <v>213</v>
      </c>
      <c r="B163" s="80" t="s">
        <v>177</v>
      </c>
    </row>
    <row r="164" spans="1:2" x14ac:dyDescent="0.35">
      <c r="A164" s="80" t="s">
        <v>214</v>
      </c>
      <c r="B164" s="80" t="s">
        <v>6</v>
      </c>
    </row>
    <row r="165" spans="1:2" x14ac:dyDescent="0.35">
      <c r="A165" s="80" t="s">
        <v>214</v>
      </c>
      <c r="B165" s="80" t="s">
        <v>171</v>
      </c>
    </row>
    <row r="166" spans="1:2" x14ac:dyDescent="0.35">
      <c r="A166" s="80" t="s">
        <v>214</v>
      </c>
      <c r="B166" s="80" t="s">
        <v>215</v>
      </c>
    </row>
    <row r="167" spans="1:2" x14ac:dyDescent="0.35">
      <c r="A167" s="80" t="s">
        <v>214</v>
      </c>
      <c r="B167" s="80" t="s">
        <v>216</v>
      </c>
    </row>
    <row r="168" spans="1:2" x14ac:dyDescent="0.35">
      <c r="A168" s="80" t="s">
        <v>214</v>
      </c>
      <c r="B168" s="80" t="s">
        <v>12</v>
      </c>
    </row>
    <row r="169" spans="1:2" x14ac:dyDescent="0.35">
      <c r="A169" s="80" t="s">
        <v>214</v>
      </c>
      <c r="B169" s="80" t="s">
        <v>13</v>
      </c>
    </row>
    <row r="170" spans="1:2" x14ac:dyDescent="0.35">
      <c r="A170" s="80" t="s">
        <v>214</v>
      </c>
      <c r="B170" s="80" t="s">
        <v>177</v>
      </c>
    </row>
    <row r="171" spans="1:2" x14ac:dyDescent="0.35">
      <c r="A171" s="80" t="s">
        <v>217</v>
      </c>
      <c r="B171" s="80" t="s">
        <v>6</v>
      </c>
    </row>
    <row r="172" spans="1:2" x14ac:dyDescent="0.35">
      <c r="A172" s="80" t="s">
        <v>217</v>
      </c>
      <c r="B172" s="80" t="s">
        <v>171</v>
      </c>
    </row>
    <row r="173" spans="1:2" x14ac:dyDescent="0.35">
      <c r="A173" s="80" t="s">
        <v>217</v>
      </c>
      <c r="B173" s="80" t="s">
        <v>188</v>
      </c>
    </row>
    <row r="174" spans="1:2" x14ac:dyDescent="0.35">
      <c r="A174" s="80" t="s">
        <v>217</v>
      </c>
      <c r="B174" s="80" t="s">
        <v>11</v>
      </c>
    </row>
    <row r="175" spans="1:2" x14ac:dyDescent="0.35">
      <c r="A175" s="80" t="s">
        <v>217</v>
      </c>
      <c r="B175" s="80" t="s">
        <v>12</v>
      </c>
    </row>
    <row r="176" spans="1:2" x14ac:dyDescent="0.35">
      <c r="A176" s="80" t="s">
        <v>217</v>
      </c>
      <c r="B176" s="80" t="s">
        <v>13</v>
      </c>
    </row>
    <row r="177" spans="1:2" x14ac:dyDescent="0.35">
      <c r="A177" s="80" t="s">
        <v>217</v>
      </c>
      <c r="B177" s="80" t="s">
        <v>177</v>
      </c>
    </row>
    <row r="178" spans="1:2" x14ac:dyDescent="0.35">
      <c r="A178" s="80" t="s">
        <v>218</v>
      </c>
      <c r="B178" s="80" t="s">
        <v>6</v>
      </c>
    </row>
    <row r="179" spans="1:2" x14ac:dyDescent="0.35">
      <c r="A179" s="80" t="s">
        <v>218</v>
      </c>
      <c r="B179" s="80" t="s">
        <v>171</v>
      </c>
    </row>
    <row r="180" spans="1:2" x14ac:dyDescent="0.35">
      <c r="A180" s="80" t="s">
        <v>218</v>
      </c>
      <c r="B180" s="80" t="s">
        <v>188</v>
      </c>
    </row>
    <row r="181" spans="1:2" x14ac:dyDescent="0.35">
      <c r="A181" s="80" t="s">
        <v>218</v>
      </c>
      <c r="B181" s="80" t="s">
        <v>11</v>
      </c>
    </row>
    <row r="182" spans="1:2" x14ac:dyDescent="0.35">
      <c r="A182" s="80" t="s">
        <v>218</v>
      </c>
      <c r="B182" s="80" t="s">
        <v>12</v>
      </c>
    </row>
    <row r="183" spans="1:2" x14ac:dyDescent="0.35">
      <c r="A183" s="80" t="s">
        <v>218</v>
      </c>
      <c r="B183" s="80" t="s">
        <v>13</v>
      </c>
    </row>
    <row r="184" spans="1:2" x14ac:dyDescent="0.35">
      <c r="A184" s="80" t="s">
        <v>218</v>
      </c>
      <c r="B184" s="80" t="s">
        <v>219</v>
      </c>
    </row>
    <row r="185" spans="1:2" x14ac:dyDescent="0.35">
      <c r="A185" s="80" t="s">
        <v>218</v>
      </c>
      <c r="B185" s="80" t="s">
        <v>177</v>
      </c>
    </row>
    <row r="186" spans="1:2" x14ac:dyDescent="0.35">
      <c r="A186" s="80" t="s">
        <v>218</v>
      </c>
      <c r="B186" s="80" t="s">
        <v>174</v>
      </c>
    </row>
    <row r="187" spans="1:2" x14ac:dyDescent="0.35">
      <c r="A187" s="80" t="s">
        <v>218</v>
      </c>
      <c r="B187" s="80" t="s">
        <v>190</v>
      </c>
    </row>
    <row r="188" spans="1:2" x14ac:dyDescent="0.35">
      <c r="A188" s="80" t="s">
        <v>218</v>
      </c>
      <c r="B188" s="80" t="s">
        <v>220</v>
      </c>
    </row>
    <row r="189" spans="1:2" x14ac:dyDescent="0.35">
      <c r="A189" s="80" t="s">
        <v>221</v>
      </c>
      <c r="B189" s="80" t="s">
        <v>6</v>
      </c>
    </row>
    <row r="190" spans="1:2" x14ac:dyDescent="0.35">
      <c r="A190" s="80" t="s">
        <v>221</v>
      </c>
      <c r="B190" s="80" t="s">
        <v>171</v>
      </c>
    </row>
    <row r="191" spans="1:2" x14ac:dyDescent="0.35">
      <c r="A191" s="80" t="s">
        <v>221</v>
      </c>
      <c r="B191" s="80" t="s">
        <v>215</v>
      </c>
    </row>
    <row r="192" spans="1:2" x14ac:dyDescent="0.35">
      <c r="A192" s="80" t="s">
        <v>221</v>
      </c>
      <c r="B192" s="80" t="s">
        <v>222</v>
      </c>
    </row>
    <row r="193" spans="1:2" x14ac:dyDescent="0.35">
      <c r="A193" s="80" t="s">
        <v>221</v>
      </c>
      <c r="B193" s="80" t="s">
        <v>10</v>
      </c>
    </row>
    <row r="194" spans="1:2" x14ac:dyDescent="0.35">
      <c r="A194" s="80" t="s">
        <v>221</v>
      </c>
      <c r="B194" s="80" t="s">
        <v>11</v>
      </c>
    </row>
    <row r="195" spans="1:2" x14ac:dyDescent="0.35">
      <c r="A195" s="80" t="s">
        <v>221</v>
      </c>
      <c r="B195" s="80" t="s">
        <v>15</v>
      </c>
    </row>
    <row r="196" spans="1:2" x14ac:dyDescent="0.35">
      <c r="A196" s="80" t="s">
        <v>221</v>
      </c>
      <c r="B196" s="80" t="s">
        <v>12</v>
      </c>
    </row>
    <row r="197" spans="1:2" x14ac:dyDescent="0.35">
      <c r="A197" s="80" t="s">
        <v>221</v>
      </c>
      <c r="B197" s="80" t="s">
        <v>13</v>
      </c>
    </row>
    <row r="198" spans="1:2" x14ac:dyDescent="0.35">
      <c r="A198" s="80" t="s">
        <v>221</v>
      </c>
      <c r="B198" s="80" t="s">
        <v>223</v>
      </c>
    </row>
    <row r="199" spans="1:2" x14ac:dyDescent="0.35">
      <c r="A199" s="80" t="s">
        <v>221</v>
      </c>
      <c r="B199" s="80" t="s">
        <v>224</v>
      </c>
    </row>
    <row r="200" spans="1:2" x14ac:dyDescent="0.35">
      <c r="A200" s="80" t="s">
        <v>221</v>
      </c>
      <c r="B200" s="80" t="s">
        <v>225</v>
      </c>
    </row>
    <row r="201" spans="1:2" x14ac:dyDescent="0.35">
      <c r="A201" s="80" t="s">
        <v>226</v>
      </c>
      <c r="B201" s="80" t="s">
        <v>6</v>
      </c>
    </row>
    <row r="202" spans="1:2" x14ac:dyDescent="0.35">
      <c r="A202" s="80" t="s">
        <v>226</v>
      </c>
      <c r="B202" s="80" t="s">
        <v>171</v>
      </c>
    </row>
    <row r="203" spans="1:2" x14ac:dyDescent="0.35">
      <c r="A203" s="80" t="s">
        <v>226</v>
      </c>
      <c r="B203" s="80" t="s">
        <v>188</v>
      </c>
    </row>
    <row r="204" spans="1:2" x14ac:dyDescent="0.35">
      <c r="A204" s="80" t="s">
        <v>226</v>
      </c>
      <c r="B204" s="80" t="s">
        <v>11</v>
      </c>
    </row>
    <row r="205" spans="1:2" x14ac:dyDescent="0.35">
      <c r="A205" s="80" t="s">
        <v>226</v>
      </c>
      <c r="B205" s="80" t="s">
        <v>12</v>
      </c>
    </row>
    <row r="206" spans="1:2" x14ac:dyDescent="0.35">
      <c r="A206" s="80" t="s">
        <v>226</v>
      </c>
      <c r="B206" s="80" t="s">
        <v>13</v>
      </c>
    </row>
    <row r="207" spans="1:2" x14ac:dyDescent="0.35">
      <c r="A207" s="80" t="s">
        <v>226</v>
      </c>
      <c r="B207" s="80" t="s">
        <v>177</v>
      </c>
    </row>
    <row r="208" spans="1:2" x14ac:dyDescent="0.35">
      <c r="A208" s="80" t="s">
        <v>227</v>
      </c>
      <c r="B208" s="80" t="s">
        <v>6</v>
      </c>
    </row>
    <row r="209" spans="1:2" x14ac:dyDescent="0.35">
      <c r="A209" s="80" t="s">
        <v>227</v>
      </c>
      <c r="B209" s="80" t="s">
        <v>171</v>
      </c>
    </row>
    <row r="210" spans="1:2" x14ac:dyDescent="0.35">
      <c r="A210" s="80" t="s">
        <v>227</v>
      </c>
      <c r="B210" s="80" t="s">
        <v>188</v>
      </c>
    </row>
    <row r="211" spans="1:2" x14ac:dyDescent="0.35">
      <c r="A211" s="80" t="s">
        <v>227</v>
      </c>
      <c r="B211" s="80" t="s">
        <v>11</v>
      </c>
    </row>
    <row r="212" spans="1:2" x14ac:dyDescent="0.35">
      <c r="A212" s="80" t="s">
        <v>227</v>
      </c>
      <c r="B212" s="80" t="s">
        <v>13</v>
      </c>
    </row>
    <row r="213" spans="1:2" x14ac:dyDescent="0.35">
      <c r="A213" s="80" t="s">
        <v>227</v>
      </c>
      <c r="B213" s="80" t="s">
        <v>177</v>
      </c>
    </row>
    <row r="214" spans="1:2" x14ac:dyDescent="0.35">
      <c r="A214" s="80" t="s">
        <v>228</v>
      </c>
      <c r="B214" s="80" t="s">
        <v>6</v>
      </c>
    </row>
    <row r="215" spans="1:2" x14ac:dyDescent="0.35">
      <c r="A215" s="80" t="s">
        <v>228</v>
      </c>
      <c r="B215" s="80" t="s">
        <v>171</v>
      </c>
    </row>
    <row r="216" spans="1:2" x14ac:dyDescent="0.35">
      <c r="A216" s="80" t="s">
        <v>228</v>
      </c>
      <c r="B216" s="80" t="s">
        <v>188</v>
      </c>
    </row>
    <row r="217" spans="1:2" x14ac:dyDescent="0.35">
      <c r="A217" s="80" t="s">
        <v>228</v>
      </c>
      <c r="B217" s="80" t="s">
        <v>10</v>
      </c>
    </row>
    <row r="218" spans="1:2" x14ac:dyDescent="0.35">
      <c r="A218" s="80" t="s">
        <v>228</v>
      </c>
      <c r="B218" s="80" t="s">
        <v>11</v>
      </c>
    </row>
    <row r="219" spans="1:2" x14ac:dyDescent="0.35">
      <c r="A219" s="80" t="s">
        <v>228</v>
      </c>
      <c r="B219" s="80" t="s">
        <v>15</v>
      </c>
    </row>
    <row r="220" spans="1:2" x14ac:dyDescent="0.35">
      <c r="A220" s="80" t="s">
        <v>228</v>
      </c>
      <c r="B220" s="80" t="s">
        <v>13</v>
      </c>
    </row>
    <row r="221" spans="1:2" x14ac:dyDescent="0.35">
      <c r="A221" s="80" t="s">
        <v>228</v>
      </c>
      <c r="B221" s="80" t="s">
        <v>177</v>
      </c>
    </row>
    <row r="222" spans="1:2" x14ac:dyDescent="0.35">
      <c r="A222" s="80" t="s">
        <v>229</v>
      </c>
      <c r="B222" s="80" t="s">
        <v>6</v>
      </c>
    </row>
    <row r="223" spans="1:2" x14ac:dyDescent="0.35">
      <c r="A223" s="80" t="s">
        <v>229</v>
      </c>
      <c r="B223" s="80" t="s">
        <v>171</v>
      </c>
    </row>
    <row r="224" spans="1:2" x14ac:dyDescent="0.35">
      <c r="A224" s="80" t="s">
        <v>229</v>
      </c>
      <c r="B224" s="80" t="s">
        <v>188</v>
      </c>
    </row>
    <row r="225" spans="1:2" x14ac:dyDescent="0.35">
      <c r="A225" s="80" t="s">
        <v>229</v>
      </c>
      <c r="B225" s="80" t="s">
        <v>10</v>
      </c>
    </row>
    <row r="226" spans="1:2" x14ac:dyDescent="0.35">
      <c r="A226" s="80" t="s">
        <v>229</v>
      </c>
      <c r="B226" s="80" t="s">
        <v>11</v>
      </c>
    </row>
    <row r="227" spans="1:2" x14ac:dyDescent="0.35">
      <c r="A227" s="80" t="s">
        <v>229</v>
      </c>
      <c r="B227" s="80" t="s">
        <v>13</v>
      </c>
    </row>
    <row r="228" spans="1:2" x14ac:dyDescent="0.35">
      <c r="A228" s="80" t="s">
        <v>229</v>
      </c>
      <c r="B228" s="80" t="s">
        <v>174</v>
      </c>
    </row>
    <row r="229" spans="1:2" x14ac:dyDescent="0.35">
      <c r="A229" s="80" t="s">
        <v>229</v>
      </c>
      <c r="B229" s="80" t="s">
        <v>177</v>
      </c>
    </row>
    <row r="230" spans="1:2" x14ac:dyDescent="0.35">
      <c r="A230" s="80" t="s">
        <v>229</v>
      </c>
      <c r="B230" s="80" t="s">
        <v>15</v>
      </c>
    </row>
    <row r="231" spans="1:2" x14ac:dyDescent="0.35">
      <c r="A231" s="80" t="s">
        <v>230</v>
      </c>
      <c r="B231" s="80" t="s">
        <v>6</v>
      </c>
    </row>
    <row r="232" spans="1:2" x14ac:dyDescent="0.35">
      <c r="A232" s="80" t="s">
        <v>230</v>
      </c>
      <c r="B232" s="80" t="s">
        <v>171</v>
      </c>
    </row>
    <row r="233" spans="1:2" x14ac:dyDescent="0.35">
      <c r="A233" s="80" t="s">
        <v>230</v>
      </c>
      <c r="B233" s="80" t="s">
        <v>196</v>
      </c>
    </row>
    <row r="234" spans="1:2" x14ac:dyDescent="0.35">
      <c r="A234" s="80" t="s">
        <v>230</v>
      </c>
      <c r="B234" s="80" t="s">
        <v>197</v>
      </c>
    </row>
    <row r="235" spans="1:2" x14ac:dyDescent="0.35">
      <c r="A235" s="80" t="s">
        <v>230</v>
      </c>
      <c r="B235" s="80" t="s">
        <v>11</v>
      </c>
    </row>
    <row r="236" spans="1:2" x14ac:dyDescent="0.35">
      <c r="A236" s="80" t="s">
        <v>230</v>
      </c>
      <c r="B236" s="80" t="s">
        <v>12</v>
      </c>
    </row>
    <row r="237" spans="1:2" x14ac:dyDescent="0.35">
      <c r="A237" s="80" t="s">
        <v>230</v>
      </c>
      <c r="B237" s="80" t="s">
        <v>13</v>
      </c>
    </row>
    <row r="238" spans="1:2" x14ac:dyDescent="0.35">
      <c r="A238" s="80" t="s">
        <v>230</v>
      </c>
      <c r="B238" s="80" t="s">
        <v>177</v>
      </c>
    </row>
    <row r="239" spans="1:2" x14ac:dyDescent="0.35">
      <c r="A239" s="80" t="s">
        <v>231</v>
      </c>
      <c r="B239" s="80" t="s">
        <v>6</v>
      </c>
    </row>
    <row r="240" spans="1:2" x14ac:dyDescent="0.35">
      <c r="A240" s="80" t="s">
        <v>231</v>
      </c>
      <c r="B240" s="80" t="s">
        <v>171</v>
      </c>
    </row>
    <row r="241" spans="1:2" x14ac:dyDescent="0.35">
      <c r="A241" s="80" t="s">
        <v>231</v>
      </c>
      <c r="B241" s="80" t="s">
        <v>188</v>
      </c>
    </row>
    <row r="242" spans="1:2" x14ac:dyDescent="0.35">
      <c r="A242" s="80" t="s">
        <v>231</v>
      </c>
      <c r="B242" s="80" t="s">
        <v>11</v>
      </c>
    </row>
    <row r="243" spans="1:2" x14ac:dyDescent="0.35">
      <c r="A243" s="80" t="s">
        <v>231</v>
      </c>
      <c r="B243" s="80" t="s">
        <v>12</v>
      </c>
    </row>
    <row r="244" spans="1:2" x14ac:dyDescent="0.35">
      <c r="A244" s="80" t="s">
        <v>231</v>
      </c>
      <c r="B244" s="80" t="s">
        <v>13</v>
      </c>
    </row>
    <row r="245" spans="1:2" x14ac:dyDescent="0.35">
      <c r="A245" s="80" t="s">
        <v>231</v>
      </c>
      <c r="B245" s="80" t="s">
        <v>177</v>
      </c>
    </row>
    <row r="246" spans="1:2" x14ac:dyDescent="0.35">
      <c r="A246" s="80" t="s">
        <v>232</v>
      </c>
      <c r="B246" s="80" t="s">
        <v>6</v>
      </c>
    </row>
    <row r="247" spans="1:2" x14ac:dyDescent="0.35">
      <c r="A247" s="80" t="s">
        <v>232</v>
      </c>
      <c r="B247" s="80" t="s">
        <v>171</v>
      </c>
    </row>
    <row r="248" spans="1:2" x14ac:dyDescent="0.35">
      <c r="A248" s="80" t="s">
        <v>232</v>
      </c>
      <c r="B248" s="80" t="s">
        <v>188</v>
      </c>
    </row>
    <row r="249" spans="1:2" x14ac:dyDescent="0.35">
      <c r="A249" s="80" t="s">
        <v>232</v>
      </c>
      <c r="B249" s="80" t="s">
        <v>233</v>
      </c>
    </row>
    <row r="250" spans="1:2" x14ac:dyDescent="0.35">
      <c r="A250" s="80" t="s">
        <v>232</v>
      </c>
      <c r="B250" s="80" t="s">
        <v>15</v>
      </c>
    </row>
    <row r="251" spans="1:2" x14ac:dyDescent="0.35">
      <c r="A251" s="80" t="s">
        <v>232</v>
      </c>
      <c r="B251" s="80" t="s">
        <v>10</v>
      </c>
    </row>
    <row r="252" spans="1:2" x14ac:dyDescent="0.35">
      <c r="A252" s="80" t="s">
        <v>232</v>
      </c>
      <c r="B252" s="80" t="s">
        <v>13</v>
      </c>
    </row>
    <row r="253" spans="1:2" x14ac:dyDescent="0.35">
      <c r="A253" s="80" t="s">
        <v>232</v>
      </c>
      <c r="B253" s="80" t="s">
        <v>12</v>
      </c>
    </row>
    <row r="254" spans="1:2" x14ac:dyDescent="0.35">
      <c r="A254" s="80" t="s">
        <v>232</v>
      </c>
      <c r="B254" s="80" t="s">
        <v>11</v>
      </c>
    </row>
    <row r="255" spans="1:2" x14ac:dyDescent="0.35">
      <c r="A255" s="80" t="s">
        <v>232</v>
      </c>
      <c r="B255" s="80" t="s">
        <v>177</v>
      </c>
    </row>
    <row r="256" spans="1:2" x14ac:dyDescent="0.35">
      <c r="A256" s="80" t="s">
        <v>234</v>
      </c>
      <c r="B256" s="80" t="s">
        <v>6</v>
      </c>
    </row>
    <row r="257" spans="1:2" x14ac:dyDescent="0.35">
      <c r="A257" s="80" t="s">
        <v>234</v>
      </c>
      <c r="B257" s="80" t="s">
        <v>171</v>
      </c>
    </row>
    <row r="258" spans="1:2" x14ac:dyDescent="0.35">
      <c r="A258" s="80" t="s">
        <v>234</v>
      </c>
      <c r="B258" s="80" t="s">
        <v>188</v>
      </c>
    </row>
    <row r="259" spans="1:2" x14ac:dyDescent="0.35">
      <c r="A259" s="80" t="s">
        <v>234</v>
      </c>
      <c r="B259" s="80" t="s">
        <v>11</v>
      </c>
    </row>
    <row r="260" spans="1:2" x14ac:dyDescent="0.35">
      <c r="A260" s="80" t="s">
        <v>234</v>
      </c>
      <c r="B260" s="80" t="s">
        <v>13</v>
      </c>
    </row>
    <row r="261" spans="1:2" x14ac:dyDescent="0.35">
      <c r="A261" s="80" t="s">
        <v>234</v>
      </c>
      <c r="B261" s="80" t="s">
        <v>177</v>
      </c>
    </row>
    <row r="262" spans="1:2" x14ac:dyDescent="0.35">
      <c r="A262" s="80" t="s">
        <v>235</v>
      </c>
      <c r="B262" s="80" t="s">
        <v>6</v>
      </c>
    </row>
    <row r="263" spans="1:2" x14ac:dyDescent="0.35">
      <c r="A263" s="80" t="s">
        <v>235</v>
      </c>
      <c r="B263" s="80" t="s">
        <v>171</v>
      </c>
    </row>
    <row r="264" spans="1:2" x14ac:dyDescent="0.35">
      <c r="A264" s="80" t="s">
        <v>235</v>
      </c>
      <c r="B264" s="80" t="s">
        <v>190</v>
      </c>
    </row>
    <row r="265" spans="1:2" x14ac:dyDescent="0.35">
      <c r="A265" s="80" t="s">
        <v>235</v>
      </c>
      <c r="B265" s="80" t="s">
        <v>191</v>
      </c>
    </row>
    <row r="266" spans="1:2" x14ac:dyDescent="0.35">
      <c r="A266" s="80" t="s">
        <v>235</v>
      </c>
      <c r="B266" s="80" t="s">
        <v>10</v>
      </c>
    </row>
    <row r="267" spans="1:2" x14ac:dyDescent="0.35">
      <c r="A267" s="80" t="s">
        <v>235</v>
      </c>
      <c r="B267" s="80" t="s">
        <v>11</v>
      </c>
    </row>
    <row r="268" spans="1:2" x14ac:dyDescent="0.35">
      <c r="A268" s="80" t="s">
        <v>235</v>
      </c>
      <c r="B268" s="80" t="s">
        <v>12</v>
      </c>
    </row>
    <row r="269" spans="1:2" x14ac:dyDescent="0.35">
      <c r="A269" s="80" t="s">
        <v>235</v>
      </c>
      <c r="B269" s="80" t="s">
        <v>13</v>
      </c>
    </row>
    <row r="270" spans="1:2" x14ac:dyDescent="0.35">
      <c r="A270" s="80" t="s">
        <v>235</v>
      </c>
      <c r="B270" s="80" t="s">
        <v>177</v>
      </c>
    </row>
    <row r="271" spans="1:2" x14ac:dyDescent="0.35">
      <c r="A271" s="80" t="s">
        <v>236</v>
      </c>
      <c r="B271" s="80" t="s">
        <v>6</v>
      </c>
    </row>
    <row r="272" spans="1:2" x14ac:dyDescent="0.35">
      <c r="A272" s="80" t="s">
        <v>236</v>
      </c>
      <c r="B272" s="80" t="s">
        <v>171</v>
      </c>
    </row>
    <row r="273" spans="1:2" x14ac:dyDescent="0.35">
      <c r="A273" s="80" t="s">
        <v>236</v>
      </c>
      <c r="B273" s="80" t="s">
        <v>188</v>
      </c>
    </row>
    <row r="274" spans="1:2" x14ac:dyDescent="0.35">
      <c r="A274" s="80" t="s">
        <v>236</v>
      </c>
      <c r="B274" s="80" t="s">
        <v>11</v>
      </c>
    </row>
    <row r="275" spans="1:2" x14ac:dyDescent="0.35">
      <c r="A275" s="80" t="s">
        <v>236</v>
      </c>
      <c r="B275" s="80" t="s">
        <v>12</v>
      </c>
    </row>
    <row r="276" spans="1:2" x14ac:dyDescent="0.35">
      <c r="A276" s="80" t="s">
        <v>236</v>
      </c>
      <c r="B276" s="80" t="s">
        <v>13</v>
      </c>
    </row>
    <row r="277" spans="1:2" x14ac:dyDescent="0.35">
      <c r="A277" s="80" t="s">
        <v>236</v>
      </c>
      <c r="B277" s="80" t="s">
        <v>177</v>
      </c>
    </row>
    <row r="278" spans="1:2" x14ac:dyDescent="0.35">
      <c r="A278" s="80" t="s">
        <v>237</v>
      </c>
      <c r="B278" s="80" t="s">
        <v>6</v>
      </c>
    </row>
    <row r="279" spans="1:2" x14ac:dyDescent="0.35">
      <c r="A279" s="80" t="s">
        <v>237</v>
      </c>
      <c r="B279" s="80" t="s">
        <v>171</v>
      </c>
    </row>
    <row r="280" spans="1:2" x14ac:dyDescent="0.35">
      <c r="A280" s="80" t="s">
        <v>237</v>
      </c>
      <c r="B280" s="80" t="s">
        <v>188</v>
      </c>
    </row>
    <row r="281" spans="1:2" x14ac:dyDescent="0.35">
      <c r="A281" s="80" t="s">
        <v>237</v>
      </c>
      <c r="B281" s="80" t="s">
        <v>11</v>
      </c>
    </row>
    <row r="282" spans="1:2" x14ac:dyDescent="0.35">
      <c r="A282" s="80" t="s">
        <v>237</v>
      </c>
      <c r="B282" s="80" t="s">
        <v>12</v>
      </c>
    </row>
    <row r="283" spans="1:2" x14ac:dyDescent="0.35">
      <c r="A283" s="80" t="s">
        <v>237</v>
      </c>
      <c r="B283" s="80" t="s">
        <v>13</v>
      </c>
    </row>
    <row r="284" spans="1:2" x14ac:dyDescent="0.35">
      <c r="A284" s="80" t="s">
        <v>237</v>
      </c>
      <c r="B284" s="80" t="s">
        <v>177</v>
      </c>
    </row>
    <row r="285" spans="1:2" x14ac:dyDescent="0.35">
      <c r="A285" s="80" t="s">
        <v>238</v>
      </c>
      <c r="B285" s="80" t="s">
        <v>6</v>
      </c>
    </row>
    <row r="286" spans="1:2" x14ac:dyDescent="0.35">
      <c r="A286" s="80" t="s">
        <v>238</v>
      </c>
      <c r="B286" s="80" t="s">
        <v>171</v>
      </c>
    </row>
    <row r="287" spans="1:2" x14ac:dyDescent="0.35">
      <c r="A287" s="80" t="s">
        <v>238</v>
      </c>
      <c r="B287" s="80" t="s">
        <v>188</v>
      </c>
    </row>
    <row r="288" spans="1:2" x14ac:dyDescent="0.35">
      <c r="A288" s="80" t="s">
        <v>238</v>
      </c>
      <c r="B288" s="80" t="s">
        <v>11</v>
      </c>
    </row>
    <row r="289" spans="1:2" x14ac:dyDescent="0.35">
      <c r="A289" s="80" t="s">
        <v>238</v>
      </c>
      <c r="B289" s="80" t="s">
        <v>13</v>
      </c>
    </row>
    <row r="290" spans="1:2" x14ac:dyDescent="0.35">
      <c r="A290" s="80" t="s">
        <v>238</v>
      </c>
      <c r="B290" s="80" t="s">
        <v>177</v>
      </c>
    </row>
    <row r="291" spans="1:2" x14ac:dyDescent="0.35">
      <c r="A291" s="80" t="s">
        <v>239</v>
      </c>
      <c r="B291" s="80" t="s">
        <v>6</v>
      </c>
    </row>
    <row r="292" spans="1:2" x14ac:dyDescent="0.35">
      <c r="A292" s="80" t="s">
        <v>239</v>
      </c>
      <c r="B292" s="80" t="s">
        <v>171</v>
      </c>
    </row>
    <row r="293" spans="1:2" x14ac:dyDescent="0.35">
      <c r="A293" s="80" t="s">
        <v>239</v>
      </c>
      <c r="B293" s="80" t="s">
        <v>196</v>
      </c>
    </row>
    <row r="294" spans="1:2" x14ac:dyDescent="0.35">
      <c r="A294" s="80" t="s">
        <v>239</v>
      </c>
      <c r="B294" s="80" t="s">
        <v>197</v>
      </c>
    </row>
    <row r="295" spans="1:2" x14ac:dyDescent="0.35">
      <c r="A295" s="80" t="s">
        <v>239</v>
      </c>
      <c r="B295" s="80" t="s">
        <v>11</v>
      </c>
    </row>
    <row r="296" spans="1:2" x14ac:dyDescent="0.35">
      <c r="A296" s="80" t="s">
        <v>239</v>
      </c>
      <c r="B296" s="80" t="s">
        <v>12</v>
      </c>
    </row>
    <row r="297" spans="1:2" x14ac:dyDescent="0.35">
      <c r="A297" s="80" t="s">
        <v>239</v>
      </c>
      <c r="B297" s="80" t="s">
        <v>13</v>
      </c>
    </row>
    <row r="298" spans="1:2" x14ac:dyDescent="0.35">
      <c r="A298" s="80" t="s">
        <v>239</v>
      </c>
      <c r="B298" s="80" t="s">
        <v>177</v>
      </c>
    </row>
    <row r="299" spans="1:2" x14ac:dyDescent="0.35">
      <c r="A299" s="80" t="s">
        <v>240</v>
      </c>
      <c r="B299" s="80" t="s">
        <v>6</v>
      </c>
    </row>
    <row r="300" spans="1:2" x14ac:dyDescent="0.35">
      <c r="A300" s="80" t="s">
        <v>240</v>
      </c>
      <c r="B300" s="80" t="s">
        <v>171</v>
      </c>
    </row>
    <row r="301" spans="1:2" x14ac:dyDescent="0.35">
      <c r="A301" s="80" t="s">
        <v>240</v>
      </c>
      <c r="B301" s="80" t="s">
        <v>188</v>
      </c>
    </row>
    <row r="302" spans="1:2" x14ac:dyDescent="0.35">
      <c r="A302" s="80" t="s">
        <v>240</v>
      </c>
      <c r="B302" s="80" t="s">
        <v>11</v>
      </c>
    </row>
    <row r="303" spans="1:2" x14ac:dyDescent="0.35">
      <c r="A303" s="80" t="s">
        <v>240</v>
      </c>
      <c r="B303" s="80" t="s">
        <v>13</v>
      </c>
    </row>
    <row r="304" spans="1:2" x14ac:dyDescent="0.35">
      <c r="A304" s="80" t="s">
        <v>240</v>
      </c>
      <c r="B304" s="80" t="s">
        <v>177</v>
      </c>
    </row>
    <row r="305" spans="1:2" x14ac:dyDescent="0.35">
      <c r="A305" s="80" t="s">
        <v>241</v>
      </c>
      <c r="B305" s="80" t="s">
        <v>6</v>
      </c>
    </row>
    <row r="306" spans="1:2" x14ac:dyDescent="0.35">
      <c r="A306" s="80" t="s">
        <v>241</v>
      </c>
      <c r="B306" s="80" t="s">
        <v>171</v>
      </c>
    </row>
    <row r="307" spans="1:2" x14ac:dyDescent="0.35">
      <c r="A307" s="80" t="s">
        <v>241</v>
      </c>
      <c r="B307" s="80" t="s">
        <v>190</v>
      </c>
    </row>
    <row r="308" spans="1:2" x14ac:dyDescent="0.35">
      <c r="A308" s="80" t="s">
        <v>241</v>
      </c>
      <c r="B308" s="80" t="s">
        <v>242</v>
      </c>
    </row>
    <row r="309" spans="1:2" x14ac:dyDescent="0.35">
      <c r="A309" s="80" t="s">
        <v>241</v>
      </c>
      <c r="B309" s="80" t="s">
        <v>11</v>
      </c>
    </row>
    <row r="310" spans="1:2" x14ac:dyDescent="0.35">
      <c r="A310" s="80" t="s">
        <v>241</v>
      </c>
      <c r="B310" s="80" t="s">
        <v>12</v>
      </c>
    </row>
    <row r="311" spans="1:2" x14ac:dyDescent="0.35">
      <c r="A311" s="80" t="s">
        <v>241</v>
      </c>
      <c r="B311" s="80" t="s">
        <v>13</v>
      </c>
    </row>
    <row r="312" spans="1:2" x14ac:dyDescent="0.35">
      <c r="A312" s="80" t="s">
        <v>241</v>
      </c>
      <c r="B312" s="80" t="s">
        <v>174</v>
      </c>
    </row>
    <row r="313" spans="1:2" x14ac:dyDescent="0.35">
      <c r="A313" s="80" t="s">
        <v>241</v>
      </c>
      <c r="B313" s="80" t="s">
        <v>177</v>
      </c>
    </row>
    <row r="314" spans="1:2" x14ac:dyDescent="0.35">
      <c r="A314" s="80" t="s">
        <v>243</v>
      </c>
      <c r="B314" s="80" t="s">
        <v>6</v>
      </c>
    </row>
    <row r="315" spans="1:2" x14ac:dyDescent="0.35">
      <c r="A315" s="80" t="s">
        <v>243</v>
      </c>
      <c r="B315" s="80" t="s">
        <v>171</v>
      </c>
    </row>
    <row r="316" spans="1:2" x14ac:dyDescent="0.35">
      <c r="A316" s="80" t="s">
        <v>243</v>
      </c>
      <c r="B316" s="80" t="s">
        <v>188</v>
      </c>
    </row>
    <row r="317" spans="1:2" x14ac:dyDescent="0.35">
      <c r="A317" s="80" t="s">
        <v>243</v>
      </c>
      <c r="B317" s="80" t="s">
        <v>12</v>
      </c>
    </row>
    <row r="318" spans="1:2" x14ac:dyDescent="0.35">
      <c r="A318" s="80" t="s">
        <v>243</v>
      </c>
      <c r="B318" s="80" t="s">
        <v>13</v>
      </c>
    </row>
    <row r="319" spans="1:2" x14ac:dyDescent="0.35">
      <c r="A319" s="80" t="s">
        <v>243</v>
      </c>
      <c r="B319" s="80" t="s">
        <v>11</v>
      </c>
    </row>
    <row r="320" spans="1:2" x14ac:dyDescent="0.35">
      <c r="A320" s="80" t="s">
        <v>243</v>
      </c>
      <c r="B320" s="80" t="s">
        <v>177</v>
      </c>
    </row>
    <row r="321" spans="1:2" x14ac:dyDescent="0.35">
      <c r="A321" s="80" t="s">
        <v>244</v>
      </c>
      <c r="B321" s="80" t="s">
        <v>6</v>
      </c>
    </row>
    <row r="322" spans="1:2" x14ac:dyDescent="0.35">
      <c r="A322" s="80" t="s">
        <v>244</v>
      </c>
      <c r="B322" s="80" t="s">
        <v>171</v>
      </c>
    </row>
    <row r="323" spans="1:2" x14ac:dyDescent="0.35">
      <c r="A323" s="80" t="s">
        <v>244</v>
      </c>
      <c r="B323" s="80" t="s">
        <v>188</v>
      </c>
    </row>
    <row r="324" spans="1:2" x14ac:dyDescent="0.35">
      <c r="A324" s="80" t="s">
        <v>244</v>
      </c>
      <c r="B324" s="80" t="s">
        <v>11</v>
      </c>
    </row>
    <row r="325" spans="1:2" x14ac:dyDescent="0.35">
      <c r="A325" s="80" t="s">
        <v>244</v>
      </c>
      <c r="B325" s="80" t="s">
        <v>12</v>
      </c>
    </row>
    <row r="326" spans="1:2" x14ac:dyDescent="0.35">
      <c r="A326" s="80" t="s">
        <v>244</v>
      </c>
      <c r="B326" s="80" t="s">
        <v>13</v>
      </c>
    </row>
    <row r="327" spans="1:2" x14ac:dyDescent="0.35">
      <c r="A327" s="80" t="s">
        <v>244</v>
      </c>
      <c r="B327" s="80" t="s">
        <v>15</v>
      </c>
    </row>
    <row r="328" spans="1:2" x14ac:dyDescent="0.35">
      <c r="A328" s="80" t="s">
        <v>244</v>
      </c>
      <c r="B328" s="80" t="s">
        <v>177</v>
      </c>
    </row>
    <row r="329" spans="1:2" x14ac:dyDescent="0.35">
      <c r="A329" s="80" t="s">
        <v>245</v>
      </c>
      <c r="B329" s="80" t="s">
        <v>6</v>
      </c>
    </row>
    <row r="330" spans="1:2" x14ac:dyDescent="0.35">
      <c r="A330" s="80" t="s">
        <v>245</v>
      </c>
      <c r="B330" s="80" t="s">
        <v>171</v>
      </c>
    </row>
    <row r="331" spans="1:2" x14ac:dyDescent="0.35">
      <c r="A331" s="80" t="s">
        <v>245</v>
      </c>
      <c r="B331" s="80" t="s">
        <v>190</v>
      </c>
    </row>
    <row r="332" spans="1:2" x14ac:dyDescent="0.35">
      <c r="A332" s="80" t="s">
        <v>245</v>
      </c>
      <c r="B332" s="80" t="s">
        <v>191</v>
      </c>
    </row>
    <row r="333" spans="1:2" x14ac:dyDescent="0.35">
      <c r="A333" s="80" t="s">
        <v>245</v>
      </c>
      <c r="B333" s="80" t="s">
        <v>10</v>
      </c>
    </row>
    <row r="334" spans="1:2" x14ac:dyDescent="0.35">
      <c r="A334" s="80" t="s">
        <v>245</v>
      </c>
      <c r="B334" s="80" t="s">
        <v>11</v>
      </c>
    </row>
    <row r="335" spans="1:2" x14ac:dyDescent="0.35">
      <c r="A335" s="80" t="s">
        <v>245</v>
      </c>
      <c r="B335" s="80" t="s">
        <v>12</v>
      </c>
    </row>
    <row r="336" spans="1:2" x14ac:dyDescent="0.35">
      <c r="A336" s="80" t="s">
        <v>245</v>
      </c>
      <c r="B336" s="80" t="s">
        <v>13</v>
      </c>
    </row>
    <row r="337" spans="1:2" x14ac:dyDescent="0.35">
      <c r="A337" s="80" t="s">
        <v>245</v>
      </c>
      <c r="B337" s="80" t="s">
        <v>177</v>
      </c>
    </row>
    <row r="338" spans="1:2" x14ac:dyDescent="0.35">
      <c r="A338" s="80" t="s">
        <v>246</v>
      </c>
      <c r="B338" s="80" t="s">
        <v>6</v>
      </c>
    </row>
    <row r="339" spans="1:2" x14ac:dyDescent="0.35">
      <c r="A339" s="80" t="s">
        <v>246</v>
      </c>
      <c r="B339" s="80" t="s">
        <v>171</v>
      </c>
    </row>
    <row r="340" spans="1:2" x14ac:dyDescent="0.35">
      <c r="A340" s="80" t="s">
        <v>246</v>
      </c>
      <c r="B340" s="80" t="s">
        <v>188</v>
      </c>
    </row>
    <row r="341" spans="1:2" x14ac:dyDescent="0.35">
      <c r="A341" s="80" t="s">
        <v>246</v>
      </c>
      <c r="B341" s="80" t="s">
        <v>12</v>
      </c>
    </row>
    <row r="342" spans="1:2" x14ac:dyDescent="0.35">
      <c r="A342" s="80" t="s">
        <v>246</v>
      </c>
      <c r="B342" s="80" t="s">
        <v>13</v>
      </c>
    </row>
    <row r="343" spans="1:2" x14ac:dyDescent="0.35">
      <c r="A343" s="80" t="s">
        <v>246</v>
      </c>
      <c r="B343" s="80" t="s">
        <v>11</v>
      </c>
    </row>
    <row r="344" spans="1:2" x14ac:dyDescent="0.35">
      <c r="A344" s="80" t="s">
        <v>246</v>
      </c>
      <c r="B344" s="80" t="s">
        <v>177</v>
      </c>
    </row>
    <row r="345" spans="1:2" x14ac:dyDescent="0.35">
      <c r="A345" s="80" t="s">
        <v>247</v>
      </c>
      <c r="B345" s="80" t="s">
        <v>6</v>
      </c>
    </row>
    <row r="346" spans="1:2" x14ac:dyDescent="0.35">
      <c r="A346" s="80" t="s">
        <v>247</v>
      </c>
      <c r="B346" s="80" t="s">
        <v>171</v>
      </c>
    </row>
    <row r="347" spans="1:2" x14ac:dyDescent="0.35">
      <c r="A347" s="80" t="s">
        <v>247</v>
      </c>
      <c r="B347" s="80" t="s">
        <v>188</v>
      </c>
    </row>
    <row r="348" spans="1:2" x14ac:dyDescent="0.35">
      <c r="A348" s="80" t="s">
        <v>247</v>
      </c>
      <c r="B348" s="80" t="s">
        <v>10</v>
      </c>
    </row>
    <row r="349" spans="1:2" x14ac:dyDescent="0.35">
      <c r="A349" s="80" t="s">
        <v>247</v>
      </c>
      <c r="B349" s="80" t="s">
        <v>11</v>
      </c>
    </row>
    <row r="350" spans="1:2" x14ac:dyDescent="0.35">
      <c r="A350" s="80" t="s">
        <v>247</v>
      </c>
      <c r="B350" s="80" t="s">
        <v>12</v>
      </c>
    </row>
    <row r="351" spans="1:2" x14ac:dyDescent="0.35">
      <c r="A351" s="80" t="s">
        <v>247</v>
      </c>
      <c r="B351" s="80" t="s">
        <v>13</v>
      </c>
    </row>
    <row r="352" spans="1:2" x14ac:dyDescent="0.35">
      <c r="A352" s="80" t="s">
        <v>247</v>
      </c>
      <c r="B352" s="80" t="s">
        <v>177</v>
      </c>
    </row>
    <row r="353" spans="1:2" x14ac:dyDescent="0.35">
      <c r="A353" s="80" t="s">
        <v>248</v>
      </c>
      <c r="B353" s="80" t="s">
        <v>6</v>
      </c>
    </row>
    <row r="354" spans="1:2" x14ac:dyDescent="0.35">
      <c r="A354" s="80" t="s">
        <v>248</v>
      </c>
      <c r="B354" s="80" t="s">
        <v>171</v>
      </c>
    </row>
    <row r="355" spans="1:2" x14ac:dyDescent="0.35">
      <c r="A355" s="80" t="s">
        <v>248</v>
      </c>
      <c r="B355" s="80" t="s">
        <v>188</v>
      </c>
    </row>
    <row r="356" spans="1:2" x14ac:dyDescent="0.35">
      <c r="A356" s="80" t="s">
        <v>248</v>
      </c>
      <c r="B356" s="80" t="s">
        <v>11</v>
      </c>
    </row>
    <row r="357" spans="1:2" x14ac:dyDescent="0.35">
      <c r="A357" s="80" t="s">
        <v>248</v>
      </c>
      <c r="B357" s="80" t="s">
        <v>13</v>
      </c>
    </row>
    <row r="358" spans="1:2" x14ac:dyDescent="0.35">
      <c r="A358" s="80" t="s">
        <v>248</v>
      </c>
      <c r="B358" s="80" t="s">
        <v>177</v>
      </c>
    </row>
    <row r="359" spans="1:2" x14ac:dyDescent="0.35">
      <c r="A359" s="80" t="s">
        <v>249</v>
      </c>
      <c r="B359" s="80" t="s">
        <v>6</v>
      </c>
    </row>
    <row r="360" spans="1:2" x14ac:dyDescent="0.35">
      <c r="A360" s="80" t="s">
        <v>249</v>
      </c>
      <c r="B360" s="80" t="s">
        <v>171</v>
      </c>
    </row>
    <row r="361" spans="1:2" x14ac:dyDescent="0.35">
      <c r="A361" s="80" t="s">
        <v>249</v>
      </c>
      <c r="B361" s="80" t="s">
        <v>188</v>
      </c>
    </row>
    <row r="362" spans="1:2" x14ac:dyDescent="0.35">
      <c r="A362" s="80" t="s">
        <v>249</v>
      </c>
      <c r="B362" s="80" t="s">
        <v>11</v>
      </c>
    </row>
    <row r="363" spans="1:2" x14ac:dyDescent="0.35">
      <c r="A363" s="80" t="s">
        <v>249</v>
      </c>
      <c r="B363" s="80" t="s">
        <v>12</v>
      </c>
    </row>
    <row r="364" spans="1:2" x14ac:dyDescent="0.35">
      <c r="A364" s="80" t="s">
        <v>249</v>
      </c>
      <c r="B364" s="80" t="s">
        <v>13</v>
      </c>
    </row>
    <row r="365" spans="1:2" x14ac:dyDescent="0.35">
      <c r="A365" s="80" t="s">
        <v>249</v>
      </c>
      <c r="B365" s="80" t="s">
        <v>177</v>
      </c>
    </row>
    <row r="366" spans="1:2" x14ac:dyDescent="0.35">
      <c r="A366" s="80" t="s">
        <v>250</v>
      </c>
      <c r="B366" s="80" t="s">
        <v>6</v>
      </c>
    </row>
    <row r="367" spans="1:2" x14ac:dyDescent="0.35">
      <c r="A367" s="80" t="s">
        <v>250</v>
      </c>
      <c r="B367" s="80" t="s">
        <v>171</v>
      </c>
    </row>
    <row r="368" spans="1:2" x14ac:dyDescent="0.35">
      <c r="A368" s="80" t="s">
        <v>250</v>
      </c>
      <c r="B368" s="80" t="s">
        <v>188</v>
      </c>
    </row>
    <row r="369" spans="1:2" x14ac:dyDescent="0.35">
      <c r="A369" s="80" t="s">
        <v>250</v>
      </c>
      <c r="B369" s="80" t="s">
        <v>12</v>
      </c>
    </row>
    <row r="370" spans="1:2" x14ac:dyDescent="0.35">
      <c r="A370" s="80" t="s">
        <v>250</v>
      </c>
      <c r="B370" s="80" t="s">
        <v>13</v>
      </c>
    </row>
    <row r="371" spans="1:2" x14ac:dyDescent="0.35">
      <c r="A371" s="80" t="s">
        <v>250</v>
      </c>
      <c r="B371" s="80" t="s">
        <v>177</v>
      </c>
    </row>
    <row r="372" spans="1:2" x14ac:dyDescent="0.35">
      <c r="A372" s="80" t="s">
        <v>251</v>
      </c>
      <c r="B372" s="80" t="s">
        <v>6</v>
      </c>
    </row>
    <row r="373" spans="1:2" x14ac:dyDescent="0.35">
      <c r="A373" s="80" t="s">
        <v>251</v>
      </c>
      <c r="B373" s="80" t="s">
        <v>171</v>
      </c>
    </row>
    <row r="374" spans="1:2" x14ac:dyDescent="0.35">
      <c r="A374" s="80" t="s">
        <v>251</v>
      </c>
      <c r="B374" s="80" t="s">
        <v>190</v>
      </c>
    </row>
    <row r="375" spans="1:2" x14ac:dyDescent="0.35">
      <c r="A375" s="80" t="s">
        <v>251</v>
      </c>
      <c r="B375" s="80" t="s">
        <v>252</v>
      </c>
    </row>
    <row r="376" spans="1:2" x14ac:dyDescent="0.35">
      <c r="A376" s="80" t="s">
        <v>251</v>
      </c>
      <c r="B376" s="80" t="s">
        <v>11</v>
      </c>
    </row>
    <row r="377" spans="1:2" x14ac:dyDescent="0.35">
      <c r="A377" s="80" t="s">
        <v>251</v>
      </c>
      <c r="B377" s="80" t="s">
        <v>12</v>
      </c>
    </row>
    <row r="378" spans="1:2" x14ac:dyDescent="0.35">
      <c r="A378" s="80" t="s">
        <v>251</v>
      </c>
      <c r="B378" s="80" t="s">
        <v>13</v>
      </c>
    </row>
    <row r="379" spans="1:2" x14ac:dyDescent="0.35">
      <c r="A379" s="80" t="s">
        <v>251</v>
      </c>
      <c r="B379" s="80" t="s">
        <v>177</v>
      </c>
    </row>
    <row r="380" spans="1:2" x14ac:dyDescent="0.35">
      <c r="A380" s="80" t="s">
        <v>253</v>
      </c>
      <c r="B380" s="80" t="s">
        <v>6</v>
      </c>
    </row>
    <row r="381" spans="1:2" x14ac:dyDescent="0.35">
      <c r="A381" s="80" t="s">
        <v>253</v>
      </c>
      <c r="B381" s="80" t="s">
        <v>171</v>
      </c>
    </row>
    <row r="382" spans="1:2" x14ac:dyDescent="0.35">
      <c r="A382" s="80" t="s">
        <v>253</v>
      </c>
      <c r="B382" s="80" t="s">
        <v>178</v>
      </c>
    </row>
    <row r="383" spans="1:2" x14ac:dyDescent="0.35">
      <c r="A383" s="80" t="s">
        <v>253</v>
      </c>
      <c r="B383" s="80" t="s">
        <v>254</v>
      </c>
    </row>
    <row r="384" spans="1:2" x14ac:dyDescent="0.35">
      <c r="A384" s="80" t="s">
        <v>253</v>
      </c>
      <c r="B384" s="80" t="s">
        <v>255</v>
      </c>
    </row>
    <row r="385" spans="1:2" x14ac:dyDescent="0.35">
      <c r="A385" s="80" t="s">
        <v>253</v>
      </c>
      <c r="B385" s="80" t="s">
        <v>11</v>
      </c>
    </row>
    <row r="386" spans="1:2" x14ac:dyDescent="0.35">
      <c r="A386" s="80" t="s">
        <v>253</v>
      </c>
      <c r="B386" s="80" t="s">
        <v>12</v>
      </c>
    </row>
    <row r="387" spans="1:2" x14ac:dyDescent="0.35">
      <c r="A387" s="80" t="s">
        <v>253</v>
      </c>
      <c r="B387" s="80" t="s">
        <v>13</v>
      </c>
    </row>
    <row r="388" spans="1:2" x14ac:dyDescent="0.35">
      <c r="A388" s="80" t="s">
        <v>253</v>
      </c>
      <c r="B388" s="80" t="s">
        <v>177</v>
      </c>
    </row>
    <row r="389" spans="1:2" x14ac:dyDescent="0.35">
      <c r="A389" s="80" t="s">
        <v>256</v>
      </c>
      <c r="B389" s="80" t="s">
        <v>6</v>
      </c>
    </row>
    <row r="390" spans="1:2" x14ac:dyDescent="0.35">
      <c r="A390" s="80" t="s">
        <v>256</v>
      </c>
      <c r="B390" s="80" t="s">
        <v>257</v>
      </c>
    </row>
    <row r="391" spans="1:2" x14ac:dyDescent="0.35">
      <c r="A391" s="80" t="s">
        <v>256</v>
      </c>
      <c r="B391" s="80" t="s">
        <v>171</v>
      </c>
    </row>
    <row r="392" spans="1:2" x14ac:dyDescent="0.35">
      <c r="A392" s="80" t="s">
        <v>256</v>
      </c>
      <c r="B392" s="80" t="s">
        <v>190</v>
      </c>
    </row>
    <row r="393" spans="1:2" x14ac:dyDescent="0.35">
      <c r="A393" s="80" t="s">
        <v>256</v>
      </c>
      <c r="B393" s="80" t="s">
        <v>191</v>
      </c>
    </row>
    <row r="394" spans="1:2" x14ac:dyDescent="0.35">
      <c r="A394" s="80" t="s">
        <v>256</v>
      </c>
      <c r="B394" s="80" t="s">
        <v>10</v>
      </c>
    </row>
    <row r="395" spans="1:2" x14ac:dyDescent="0.35">
      <c r="A395" s="80" t="s">
        <v>256</v>
      </c>
      <c r="B395" s="80" t="s">
        <v>15</v>
      </c>
    </row>
    <row r="396" spans="1:2" x14ac:dyDescent="0.35">
      <c r="A396" s="80" t="s">
        <v>256</v>
      </c>
      <c r="B396" s="80" t="s">
        <v>11</v>
      </c>
    </row>
    <row r="397" spans="1:2" x14ac:dyDescent="0.35">
      <c r="A397" s="80" t="s">
        <v>256</v>
      </c>
      <c r="B397" s="80" t="s">
        <v>13</v>
      </c>
    </row>
    <row r="398" spans="1:2" x14ac:dyDescent="0.35">
      <c r="A398" s="80" t="s">
        <v>256</v>
      </c>
      <c r="B398" s="80" t="s">
        <v>177</v>
      </c>
    </row>
    <row r="399" spans="1:2" x14ac:dyDescent="0.35">
      <c r="A399" s="80" t="s">
        <v>258</v>
      </c>
      <c r="B399" s="80" t="s">
        <v>6</v>
      </c>
    </row>
    <row r="400" spans="1:2" x14ac:dyDescent="0.35">
      <c r="A400" s="80" t="s">
        <v>258</v>
      </c>
      <c r="B400" s="80" t="s">
        <v>259</v>
      </c>
    </row>
    <row r="401" spans="1:2" x14ac:dyDescent="0.35">
      <c r="A401" s="80" t="s">
        <v>258</v>
      </c>
      <c r="B401" s="80" t="s">
        <v>171</v>
      </c>
    </row>
    <row r="402" spans="1:2" x14ac:dyDescent="0.35">
      <c r="A402" s="80" t="s">
        <v>258</v>
      </c>
      <c r="B402" s="80" t="s">
        <v>196</v>
      </c>
    </row>
    <row r="403" spans="1:2" x14ac:dyDescent="0.35">
      <c r="A403" s="80" t="s">
        <v>258</v>
      </c>
      <c r="B403" s="80" t="s">
        <v>197</v>
      </c>
    </row>
    <row r="404" spans="1:2" x14ac:dyDescent="0.35">
      <c r="A404" s="80" t="s">
        <v>258</v>
      </c>
      <c r="B404" s="80" t="s">
        <v>10</v>
      </c>
    </row>
    <row r="405" spans="1:2" x14ac:dyDescent="0.35">
      <c r="A405" s="80" t="s">
        <v>258</v>
      </c>
      <c r="B405" s="80" t="s">
        <v>11</v>
      </c>
    </row>
    <row r="406" spans="1:2" x14ac:dyDescent="0.35">
      <c r="A406" s="80" t="s">
        <v>258</v>
      </c>
      <c r="B406" s="80" t="s">
        <v>12</v>
      </c>
    </row>
    <row r="407" spans="1:2" x14ac:dyDescent="0.35">
      <c r="A407" s="80" t="s">
        <v>258</v>
      </c>
      <c r="B407" s="80" t="s">
        <v>13</v>
      </c>
    </row>
    <row r="408" spans="1:2" x14ac:dyDescent="0.35">
      <c r="A408" s="80" t="s">
        <v>258</v>
      </c>
      <c r="B408" s="80" t="s">
        <v>177</v>
      </c>
    </row>
    <row r="409" spans="1:2" x14ac:dyDescent="0.35">
      <c r="A409" s="80" t="s">
        <v>260</v>
      </c>
      <c r="B409" s="80" t="s">
        <v>6</v>
      </c>
    </row>
    <row r="410" spans="1:2" x14ac:dyDescent="0.35">
      <c r="A410" s="80" t="s">
        <v>260</v>
      </c>
      <c r="B410" s="80" t="s">
        <v>171</v>
      </c>
    </row>
    <row r="411" spans="1:2" x14ac:dyDescent="0.35">
      <c r="A411" s="80" t="s">
        <v>260</v>
      </c>
      <c r="B411" s="80" t="s">
        <v>188</v>
      </c>
    </row>
    <row r="412" spans="1:2" x14ac:dyDescent="0.35">
      <c r="A412" s="80" t="s">
        <v>260</v>
      </c>
      <c r="B412" s="80" t="s">
        <v>11</v>
      </c>
    </row>
    <row r="413" spans="1:2" x14ac:dyDescent="0.35">
      <c r="A413" s="80" t="s">
        <v>260</v>
      </c>
      <c r="B413" s="80" t="s">
        <v>13</v>
      </c>
    </row>
    <row r="414" spans="1:2" x14ac:dyDescent="0.35">
      <c r="A414" s="80" t="s">
        <v>260</v>
      </c>
      <c r="B414" s="80" t="s">
        <v>177</v>
      </c>
    </row>
    <row r="415" spans="1:2" x14ac:dyDescent="0.35">
      <c r="A415" s="80" t="s">
        <v>261</v>
      </c>
      <c r="B415" s="80" t="s">
        <v>6</v>
      </c>
    </row>
    <row r="416" spans="1:2" x14ac:dyDescent="0.35">
      <c r="A416" s="80" t="s">
        <v>261</v>
      </c>
      <c r="B416" s="80" t="s">
        <v>171</v>
      </c>
    </row>
    <row r="417" spans="1:2" x14ac:dyDescent="0.35">
      <c r="A417" s="80" t="s">
        <v>261</v>
      </c>
      <c r="B417" s="80" t="s">
        <v>188</v>
      </c>
    </row>
    <row r="418" spans="1:2" x14ac:dyDescent="0.35">
      <c r="A418" s="80" t="s">
        <v>261</v>
      </c>
      <c r="B418" s="80" t="s">
        <v>10</v>
      </c>
    </row>
    <row r="419" spans="1:2" x14ac:dyDescent="0.35">
      <c r="A419" s="80" t="s">
        <v>261</v>
      </c>
      <c r="B419" s="80" t="s">
        <v>11</v>
      </c>
    </row>
    <row r="420" spans="1:2" x14ac:dyDescent="0.35">
      <c r="A420" s="80" t="s">
        <v>261</v>
      </c>
      <c r="B420" s="80" t="s">
        <v>13</v>
      </c>
    </row>
    <row r="421" spans="1:2" x14ac:dyDescent="0.35">
      <c r="A421" s="80" t="s">
        <v>261</v>
      </c>
      <c r="B421" s="80" t="s">
        <v>177</v>
      </c>
    </row>
    <row r="422" spans="1:2" x14ac:dyDescent="0.35">
      <c r="A422" s="80" t="s">
        <v>261</v>
      </c>
      <c r="B422" s="80" t="s">
        <v>174</v>
      </c>
    </row>
    <row r="423" spans="1:2" x14ac:dyDescent="0.35">
      <c r="A423" s="80" t="s">
        <v>262</v>
      </c>
      <c r="B423" s="80" t="s">
        <v>6</v>
      </c>
    </row>
    <row r="424" spans="1:2" x14ac:dyDescent="0.35">
      <c r="A424" s="80" t="s">
        <v>262</v>
      </c>
      <c r="B424" s="80" t="s">
        <v>171</v>
      </c>
    </row>
    <row r="425" spans="1:2" x14ac:dyDescent="0.35">
      <c r="A425" s="80" t="s">
        <v>262</v>
      </c>
      <c r="B425" s="80" t="s">
        <v>188</v>
      </c>
    </row>
    <row r="426" spans="1:2" x14ac:dyDescent="0.35">
      <c r="A426" s="80" t="s">
        <v>262</v>
      </c>
      <c r="B426" s="80" t="s">
        <v>11</v>
      </c>
    </row>
    <row r="427" spans="1:2" x14ac:dyDescent="0.35">
      <c r="A427" s="80" t="s">
        <v>262</v>
      </c>
      <c r="B427" s="80" t="s">
        <v>12</v>
      </c>
    </row>
    <row r="428" spans="1:2" x14ac:dyDescent="0.35">
      <c r="A428" s="80" t="s">
        <v>262</v>
      </c>
      <c r="B428" s="80" t="s">
        <v>13</v>
      </c>
    </row>
    <row r="429" spans="1:2" x14ac:dyDescent="0.35">
      <c r="A429" s="80" t="s">
        <v>262</v>
      </c>
      <c r="B429" s="80" t="s">
        <v>177</v>
      </c>
    </row>
    <row r="430" spans="1:2" x14ac:dyDescent="0.35">
      <c r="A430" s="80" t="s">
        <v>263</v>
      </c>
      <c r="B430" s="80" t="s">
        <v>6</v>
      </c>
    </row>
    <row r="431" spans="1:2" x14ac:dyDescent="0.35">
      <c r="A431" s="80" t="s">
        <v>263</v>
      </c>
      <c r="B431" s="80" t="s">
        <v>171</v>
      </c>
    </row>
    <row r="432" spans="1:2" x14ac:dyDescent="0.35">
      <c r="A432" s="80" t="s">
        <v>263</v>
      </c>
      <c r="B432" s="80" t="s">
        <v>190</v>
      </c>
    </row>
    <row r="433" spans="1:2" x14ac:dyDescent="0.35">
      <c r="A433" s="80" t="s">
        <v>263</v>
      </c>
      <c r="B433" s="80" t="s">
        <v>191</v>
      </c>
    </row>
    <row r="434" spans="1:2" x14ac:dyDescent="0.35">
      <c r="A434" s="80" t="s">
        <v>263</v>
      </c>
      <c r="B434" s="80" t="s">
        <v>11</v>
      </c>
    </row>
    <row r="435" spans="1:2" x14ac:dyDescent="0.35">
      <c r="A435" s="80" t="s">
        <v>263</v>
      </c>
      <c r="B435" s="80" t="s">
        <v>12</v>
      </c>
    </row>
    <row r="436" spans="1:2" x14ac:dyDescent="0.35">
      <c r="A436" s="80" t="s">
        <v>263</v>
      </c>
      <c r="B436" s="80" t="s">
        <v>13</v>
      </c>
    </row>
    <row r="437" spans="1:2" x14ac:dyDescent="0.35">
      <c r="A437" s="80" t="s">
        <v>263</v>
      </c>
      <c r="B437" s="80" t="s">
        <v>177</v>
      </c>
    </row>
    <row r="438" spans="1:2" x14ac:dyDescent="0.35">
      <c r="A438" s="80" t="s">
        <v>264</v>
      </c>
      <c r="B438" s="80" t="s">
        <v>6</v>
      </c>
    </row>
    <row r="439" spans="1:2" x14ac:dyDescent="0.35">
      <c r="A439" s="80" t="s">
        <v>264</v>
      </c>
      <c r="B439" s="80" t="s">
        <v>171</v>
      </c>
    </row>
    <row r="440" spans="1:2" x14ac:dyDescent="0.35">
      <c r="A440" s="80" t="s">
        <v>264</v>
      </c>
      <c r="B440" s="80" t="s">
        <v>178</v>
      </c>
    </row>
    <row r="441" spans="1:2" x14ac:dyDescent="0.35">
      <c r="A441" s="80" t="s">
        <v>264</v>
      </c>
      <c r="B441" s="80" t="s">
        <v>179</v>
      </c>
    </row>
    <row r="442" spans="1:2" x14ac:dyDescent="0.35">
      <c r="A442" s="80" t="s">
        <v>264</v>
      </c>
      <c r="B442" s="80" t="s">
        <v>10</v>
      </c>
    </row>
    <row r="443" spans="1:2" x14ac:dyDescent="0.35">
      <c r="A443" s="80" t="s">
        <v>264</v>
      </c>
      <c r="B443" s="80" t="s">
        <v>11</v>
      </c>
    </row>
    <row r="444" spans="1:2" x14ac:dyDescent="0.35">
      <c r="A444" s="80" t="s">
        <v>264</v>
      </c>
      <c r="B444" s="80" t="s">
        <v>12</v>
      </c>
    </row>
    <row r="445" spans="1:2" x14ac:dyDescent="0.35">
      <c r="A445" s="80" t="s">
        <v>264</v>
      </c>
      <c r="B445" s="80" t="s">
        <v>13</v>
      </c>
    </row>
    <row r="446" spans="1:2" x14ac:dyDescent="0.35">
      <c r="A446" s="80" t="s">
        <v>264</v>
      </c>
      <c r="B446" s="80" t="s">
        <v>177</v>
      </c>
    </row>
    <row r="447" spans="1:2" x14ac:dyDescent="0.35">
      <c r="A447" s="80" t="s">
        <v>265</v>
      </c>
      <c r="B447" s="80" t="s">
        <v>6</v>
      </c>
    </row>
    <row r="448" spans="1:2" x14ac:dyDescent="0.35">
      <c r="A448" s="80" t="s">
        <v>265</v>
      </c>
      <c r="B448" s="80" t="s">
        <v>171</v>
      </c>
    </row>
    <row r="449" spans="1:2" x14ac:dyDescent="0.35">
      <c r="A449" s="80" t="s">
        <v>265</v>
      </c>
      <c r="B449" s="80" t="s">
        <v>188</v>
      </c>
    </row>
    <row r="450" spans="1:2" x14ac:dyDescent="0.35">
      <c r="A450" s="80" t="s">
        <v>265</v>
      </c>
      <c r="B450" s="80" t="s">
        <v>11</v>
      </c>
    </row>
    <row r="451" spans="1:2" x14ac:dyDescent="0.35">
      <c r="A451" s="80" t="s">
        <v>265</v>
      </c>
      <c r="B451" s="80" t="s">
        <v>12</v>
      </c>
    </row>
    <row r="452" spans="1:2" x14ac:dyDescent="0.35">
      <c r="A452" s="80" t="s">
        <v>265</v>
      </c>
      <c r="B452" s="80" t="s">
        <v>13</v>
      </c>
    </row>
    <row r="453" spans="1:2" x14ac:dyDescent="0.35">
      <c r="A453" s="80" t="s">
        <v>265</v>
      </c>
      <c r="B453" s="80" t="s">
        <v>177</v>
      </c>
    </row>
    <row r="454" spans="1:2" x14ac:dyDescent="0.35">
      <c r="A454" s="80" t="s">
        <v>266</v>
      </c>
      <c r="B454" s="80" t="s">
        <v>6</v>
      </c>
    </row>
    <row r="455" spans="1:2" x14ac:dyDescent="0.35">
      <c r="A455" s="80" t="s">
        <v>266</v>
      </c>
      <c r="B455" s="80" t="s">
        <v>171</v>
      </c>
    </row>
    <row r="456" spans="1:2" x14ac:dyDescent="0.35">
      <c r="A456" s="80" t="s">
        <v>266</v>
      </c>
      <c r="B456" s="80" t="s">
        <v>188</v>
      </c>
    </row>
    <row r="457" spans="1:2" x14ac:dyDescent="0.35">
      <c r="A457" s="80" t="s">
        <v>266</v>
      </c>
      <c r="B457" s="80" t="s">
        <v>11</v>
      </c>
    </row>
    <row r="458" spans="1:2" x14ac:dyDescent="0.35">
      <c r="A458" s="80" t="s">
        <v>266</v>
      </c>
      <c r="B458" s="80" t="s">
        <v>12</v>
      </c>
    </row>
    <row r="459" spans="1:2" x14ac:dyDescent="0.35">
      <c r="A459" s="80" t="s">
        <v>266</v>
      </c>
      <c r="B459" s="80" t="s">
        <v>13</v>
      </c>
    </row>
    <row r="460" spans="1:2" x14ac:dyDescent="0.35">
      <c r="A460" s="80" t="s">
        <v>266</v>
      </c>
      <c r="B460" s="80" t="s">
        <v>177</v>
      </c>
    </row>
  </sheetData>
  <sheetProtection algorithmName="SHA-512" hashValue="ccXursN3rMLZDKrieLUXD2tBReM20Q70LIsMZolTuJlTlVz2gf1oGT3t6thVIG/cM22aT+IYezoWjEyvGuXI/w==" saltValue="cg68esQ/mq55vi+zWvbkv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1. Information Sheet</vt:lpstr>
      <vt:lpstr>List</vt:lpstr>
      <vt:lpstr>1595 Analysis</vt:lpstr>
      <vt:lpstr>1595 2012</vt:lpstr>
      <vt:lpstr>1595 2013</vt:lpstr>
      <vt:lpstr>1595 2014</vt:lpstr>
      <vt:lpstr>1595 2015</vt:lpstr>
      <vt:lpstr>1595 2016</vt:lpstr>
      <vt:lpstr>Classes</vt:lpstr>
      <vt:lpstr>'1. Information Sheet'!Print_Area</vt:lpstr>
      <vt:lpstr>'1595 2012'!Print_Area</vt:lpstr>
      <vt:lpstr>'1595 2013'!Print_Area</vt:lpstr>
      <vt:lpstr>'1595 2014'!Print_Area</vt:lpstr>
      <vt:lpstr>'1595 2015'!Print_Area</vt:lpstr>
      <vt:lpstr>'1595 2016'!Print_Area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Michelle Reesor</cp:lastModifiedBy>
  <cp:lastPrinted>2018-11-09T00:32:20Z</cp:lastPrinted>
  <dcterms:created xsi:type="dcterms:W3CDTF">2017-05-01T19:29:01Z</dcterms:created>
  <dcterms:modified xsi:type="dcterms:W3CDTF">2018-11-09T00:34:20Z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