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zm\Documents\"/>
    </mc:Choice>
  </mc:AlternateContent>
  <bookViews>
    <workbookView xWindow="0" yWindow="0" windowWidth="19200" windowHeight="61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5" i="1" l="1"/>
  <c r="S27" i="1" s="1"/>
  <c r="R25" i="1"/>
  <c r="Q25" i="1"/>
  <c r="P25" i="1"/>
  <c r="O25" i="1"/>
  <c r="N25" i="1"/>
  <c r="M25" i="1"/>
  <c r="L25" i="1"/>
  <c r="R24" i="1"/>
  <c r="R27" i="1" s="1"/>
  <c r="Q24" i="1"/>
  <c r="P24" i="1"/>
  <c r="O24" i="1"/>
  <c r="N24" i="1"/>
  <c r="M24" i="1"/>
  <c r="L24" i="1"/>
  <c r="Q23" i="1"/>
  <c r="Q27" i="1" s="1"/>
  <c r="P23" i="1"/>
  <c r="O23" i="1"/>
  <c r="N23" i="1"/>
  <c r="M23" i="1"/>
  <c r="L23" i="1"/>
  <c r="P22" i="1"/>
  <c r="O22" i="1"/>
  <c r="N22" i="1"/>
  <c r="M22" i="1"/>
  <c r="L22" i="1"/>
  <c r="O21" i="1"/>
  <c r="O27" i="1" s="1"/>
  <c r="N21" i="1"/>
  <c r="M21" i="1"/>
  <c r="L21" i="1"/>
  <c r="N20" i="1"/>
  <c r="N27" i="1" s="1"/>
  <c r="M20" i="1"/>
  <c r="L20" i="1"/>
  <c r="M19" i="1"/>
  <c r="M27" i="1" s="1"/>
  <c r="L19" i="1"/>
  <c r="L18" i="1"/>
  <c r="P27" i="1" l="1"/>
  <c r="L27" i="1"/>
  <c r="S11" i="1"/>
  <c r="S13" i="1" s="1"/>
  <c r="R10" i="1"/>
  <c r="R13" i="1" s="1"/>
  <c r="R11" i="1"/>
  <c r="Q10" i="1"/>
  <c r="Q11" i="1"/>
  <c r="Q9" i="1"/>
  <c r="Q13" i="1" s="1"/>
  <c r="P9" i="1"/>
  <c r="P10" i="1"/>
  <c r="P11" i="1"/>
  <c r="P8" i="1"/>
  <c r="P13" i="1" s="1"/>
  <c r="O8" i="1"/>
  <c r="O9" i="1"/>
  <c r="O10" i="1"/>
  <c r="O11" i="1"/>
  <c r="O7" i="1"/>
  <c r="N7" i="1"/>
  <c r="N8" i="1"/>
  <c r="N9" i="1"/>
  <c r="N10" i="1"/>
  <c r="N11" i="1"/>
  <c r="N6" i="1"/>
  <c r="N13" i="1" s="1"/>
  <c r="M6" i="1"/>
  <c r="M7" i="1"/>
  <c r="M8" i="1"/>
  <c r="M9" i="1"/>
  <c r="M10" i="1"/>
  <c r="M11" i="1"/>
  <c r="M5" i="1"/>
  <c r="L6" i="1"/>
  <c r="L7" i="1"/>
  <c r="L8" i="1"/>
  <c r="L9" i="1"/>
  <c r="L10" i="1"/>
  <c r="L11" i="1"/>
  <c r="L5" i="1"/>
  <c r="L4" i="1"/>
  <c r="L13" i="1" s="1"/>
  <c r="T13" i="1" l="1"/>
  <c r="M13" i="1"/>
  <c r="T27" i="1"/>
  <c r="O13" i="1"/>
</calcChain>
</file>

<file path=xl/sharedStrings.xml><?xml version="1.0" encoding="utf-8"?>
<sst xmlns="http://schemas.openxmlformats.org/spreadsheetml/2006/main" count="22" uniqueCount="12">
  <si>
    <t>July</t>
  </si>
  <si>
    <t>August</t>
  </si>
  <si>
    <t>December</t>
  </si>
  <si>
    <t>May</t>
  </si>
  <si>
    <t>June</t>
  </si>
  <si>
    <t>January</t>
  </si>
  <si>
    <t>February</t>
  </si>
  <si>
    <t>April</t>
  </si>
  <si>
    <t>March</t>
  </si>
  <si>
    <t>GA Rate</t>
  </si>
  <si>
    <t>RPP Volumes</t>
  </si>
  <si>
    <t>Variance Recorded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</si>
</sst>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164" fontId="0" fillId="0" borderId="0" xfId="1" applyNumberFormat="1" applyFont="1" applyFill="1"/>
    <xf numFmtId="164" fontId="3" fillId="0" borderId="0" xfId="1" applyNumberFormat="1" applyFont="1" applyFill="1"/>
    <xf numFmtId="44" fontId="0" fillId="0" borderId="0" xfId="2" applyFont="1"/>
    <xf numFmtId="44" fontId="2" fillId="0" borderId="1" xfId="0" applyNumberFormat="1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17" fontId="0" fillId="0" borderId="0" xfId="0" applyNumberFormat="1" applyFont="1" applyAlignment="1">
      <alignment horizontal="center" wrapText="1"/>
    </xf>
    <xf numFmtId="17" fontId="0" fillId="0" borderId="0" xfId="0" applyNumberFormat="1" applyFont="1"/>
    <xf numFmtId="44" fontId="0" fillId="0" borderId="0" xfId="0" applyNumberFormat="1" applyFont="1"/>
    <xf numFmtId="44" fontId="4" fillId="2" borderId="0" xfId="2" applyFont="1" applyFill="1" applyBorder="1"/>
    <xf numFmtId="164" fontId="3" fillId="0" borderId="0" xfId="1" applyNumberFormat="1" applyFont="1" applyFill="1" applyBorder="1"/>
    <xf numFmtId="164" fontId="4" fillId="0" borderId="0" xfId="1" applyNumberFormat="1" applyFont="1" applyFill="1" applyBorder="1"/>
    <xf numFmtId="41" fontId="4" fillId="0" borderId="0" xfId="2" applyNumberFormat="1" applyFont="1" applyFill="1" applyBorder="1"/>
    <xf numFmtId="164" fontId="0" fillId="0" borderId="0" xfId="1" applyNumberFormat="1" applyFont="1" applyFill="1" applyBorder="1"/>
    <xf numFmtId="41" fontId="3" fillId="0" borderId="0" xfId="2" applyNumberFormat="1" applyFont="1" applyFill="1" applyBorder="1"/>
    <xf numFmtId="44" fontId="4" fillId="2" borderId="0" xfId="2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tabSelected="1" workbookViewId="0">
      <selection activeCell="L23" sqref="L23"/>
    </sheetView>
  </sheetViews>
  <sheetFormatPr defaultRowHeight="15" x14ac:dyDescent="0.25"/>
  <cols>
    <col min="1" max="1" width="11.7109375" style="7" customWidth="1"/>
    <col min="2" max="2" width="12.7109375" style="7" customWidth="1"/>
    <col min="3" max="11" width="14.140625" style="7" customWidth="1"/>
    <col min="12" max="20" width="15.5703125" style="7" customWidth="1"/>
    <col min="21" max="16384" width="9.140625" style="7"/>
  </cols>
  <sheetData>
    <row r="1" spans="1:20" s="5" customFormat="1" x14ac:dyDescent="0.25">
      <c r="C1" s="6" t="s">
        <v>10</v>
      </c>
      <c r="D1" s="6"/>
      <c r="E1" s="6"/>
      <c r="F1" s="6"/>
      <c r="G1" s="6"/>
      <c r="H1" s="6"/>
      <c r="I1" s="6"/>
      <c r="J1" s="6"/>
      <c r="K1" s="6"/>
      <c r="L1" s="6" t="s">
        <v>11</v>
      </c>
      <c r="M1" s="6"/>
      <c r="N1" s="6"/>
      <c r="O1" s="6"/>
      <c r="P1" s="6"/>
      <c r="Q1" s="6"/>
      <c r="R1" s="6"/>
      <c r="S1" s="6"/>
    </row>
    <row r="2" spans="1:20" x14ac:dyDescent="0.25">
      <c r="B2" s="8" t="s">
        <v>9</v>
      </c>
      <c r="C2" s="8" t="s">
        <v>2</v>
      </c>
      <c r="D2" s="8" t="s">
        <v>5</v>
      </c>
      <c r="E2" s="8" t="s">
        <v>6</v>
      </c>
      <c r="F2" s="8" t="s">
        <v>8</v>
      </c>
      <c r="G2" s="8" t="s">
        <v>7</v>
      </c>
      <c r="H2" s="8" t="s">
        <v>3</v>
      </c>
      <c r="I2" s="8" t="s">
        <v>4</v>
      </c>
      <c r="J2" s="8" t="s">
        <v>0</v>
      </c>
      <c r="K2" s="8" t="s">
        <v>1</v>
      </c>
      <c r="L2" s="9">
        <v>42736</v>
      </c>
      <c r="M2" s="9">
        <v>42767</v>
      </c>
      <c r="N2" s="9">
        <v>42795</v>
      </c>
      <c r="O2" s="9">
        <v>42826</v>
      </c>
      <c r="P2" s="9">
        <v>42856</v>
      </c>
      <c r="Q2" s="9">
        <v>42887</v>
      </c>
      <c r="R2" s="9">
        <v>42917</v>
      </c>
      <c r="S2" s="9">
        <v>42948</v>
      </c>
    </row>
    <row r="4" spans="1:20" x14ac:dyDescent="0.25">
      <c r="A4" s="10">
        <v>42491</v>
      </c>
      <c r="B4" s="12">
        <v>-107.49</v>
      </c>
      <c r="C4" s="13">
        <v>72772509.488600001</v>
      </c>
      <c r="D4" s="14">
        <v>72772286.741099998</v>
      </c>
      <c r="E4" s="1">
        <v>72772286.741099998</v>
      </c>
      <c r="F4" s="14">
        <v>72772286.741099998</v>
      </c>
      <c r="G4" s="15">
        <v>72772286.741099998</v>
      </c>
      <c r="H4" s="15">
        <v>72772286.741099998</v>
      </c>
      <c r="I4" s="15">
        <v>72772286.741099998</v>
      </c>
      <c r="J4" s="14">
        <v>72772286.741099998</v>
      </c>
      <c r="K4" s="1">
        <v>72772286.741099998</v>
      </c>
      <c r="L4" s="3">
        <f>+(C4-D4)*-B4/1000</f>
        <v>23.943128775256273</v>
      </c>
    </row>
    <row r="5" spans="1:20" x14ac:dyDescent="0.25">
      <c r="A5" s="10">
        <v>42522</v>
      </c>
      <c r="B5" s="12">
        <v>-95.45</v>
      </c>
      <c r="C5" s="13">
        <v>79847346.525600001</v>
      </c>
      <c r="D5" s="13">
        <v>79847282.267999992</v>
      </c>
      <c r="E5" s="1">
        <v>79847192.267999992</v>
      </c>
      <c r="F5" s="14">
        <v>79847192.267999992</v>
      </c>
      <c r="G5" s="15">
        <v>79847192.267999992</v>
      </c>
      <c r="H5" s="15">
        <v>79847192.267999992</v>
      </c>
      <c r="I5" s="15">
        <v>79847192.267999992</v>
      </c>
      <c r="J5" s="14">
        <v>79847192.267999992</v>
      </c>
      <c r="K5" s="1">
        <v>79847192.267999992</v>
      </c>
      <c r="L5" s="3">
        <f>+(C5-D5)*-B5/1000</f>
        <v>6.1333879209011792</v>
      </c>
      <c r="M5" s="11">
        <f>+(E5-D5)*B5/1000</f>
        <v>8.5905000000000005</v>
      </c>
      <c r="N5" s="11"/>
    </row>
    <row r="6" spans="1:20" x14ac:dyDescent="0.25">
      <c r="A6" s="10">
        <v>42552</v>
      </c>
      <c r="B6" s="12">
        <v>-83.06</v>
      </c>
      <c r="C6" s="13">
        <v>97166273.883399993</v>
      </c>
      <c r="D6" s="13">
        <v>97166119.141800001</v>
      </c>
      <c r="E6" s="2">
        <v>97166119.139400005</v>
      </c>
      <c r="F6" s="16">
        <v>97166922.560000002</v>
      </c>
      <c r="G6" s="15">
        <v>97166922.560000002</v>
      </c>
      <c r="H6" s="15">
        <v>97166922.560000002</v>
      </c>
      <c r="I6" s="15">
        <v>97166922.560000002</v>
      </c>
      <c r="J6" s="16">
        <v>97166922.560000002</v>
      </c>
      <c r="K6" s="1">
        <v>97166922.560000002</v>
      </c>
      <c r="L6" s="3">
        <f>+(C6-D6)*-B6/1000</f>
        <v>12.852837295328676</v>
      </c>
      <c r="M6" s="11">
        <f>+(E6-D6)*B6/1000</f>
        <v>1.9934366136789322E-4</v>
      </c>
      <c r="N6" s="11">
        <f>+(F6-E6)*$B6/1000</f>
        <v>-66.732115035754433</v>
      </c>
      <c r="O6" s="11"/>
    </row>
    <row r="7" spans="1:20" x14ac:dyDescent="0.25">
      <c r="A7" s="10">
        <v>42583</v>
      </c>
      <c r="B7" s="12">
        <v>-71.03</v>
      </c>
      <c r="C7" s="13">
        <v>100457909.6973</v>
      </c>
      <c r="D7" s="13">
        <v>100457415.3381</v>
      </c>
      <c r="E7" s="2">
        <v>100457415.3381</v>
      </c>
      <c r="F7" s="13">
        <v>100458355.1964</v>
      </c>
      <c r="G7" s="15">
        <v>100458962.28070001</v>
      </c>
      <c r="H7" s="15">
        <v>100458962.28070001</v>
      </c>
      <c r="I7" s="15">
        <v>100458962.28070001</v>
      </c>
      <c r="J7" s="14">
        <v>100458962.28070001</v>
      </c>
      <c r="K7" s="1">
        <v>100458962.28070001</v>
      </c>
      <c r="L7" s="3">
        <f>+(C7-D7)*-B7/1000</f>
        <v>35.114333976054191</v>
      </c>
      <c r="M7" s="11">
        <f>+(E7-D7)*B7/1000</f>
        <v>0</v>
      </c>
      <c r="N7" s="11">
        <f>+(F7-E7)*$B7/1000</f>
        <v>-66.758135049030486</v>
      </c>
      <c r="O7" s="11">
        <f>+(G7-F7)*$B7/1000</f>
        <v>-43.121197829809489</v>
      </c>
      <c r="P7" s="11"/>
    </row>
    <row r="8" spans="1:20" x14ac:dyDescent="0.25">
      <c r="A8" s="10">
        <v>42614</v>
      </c>
      <c r="B8" s="12">
        <v>-95.31</v>
      </c>
      <c r="C8" s="13">
        <v>78005184.759000003</v>
      </c>
      <c r="D8" s="13">
        <v>78004684.567200005</v>
      </c>
      <c r="E8" s="2">
        <v>78004684.567200005</v>
      </c>
      <c r="F8" s="13">
        <v>78005737.487200007</v>
      </c>
      <c r="G8" s="17">
        <v>78006225.392000005</v>
      </c>
      <c r="H8" s="15">
        <v>78006225.392000005</v>
      </c>
      <c r="I8" s="15">
        <v>78006225.392000005</v>
      </c>
      <c r="J8" s="14">
        <v>78006225.392000005</v>
      </c>
      <c r="K8" s="1">
        <v>78006225.392000005</v>
      </c>
      <c r="L8" s="3">
        <f>+(C8-D8)*-B8/1000</f>
        <v>47.673280457836391</v>
      </c>
      <c r="M8" s="11">
        <f>+(E8-D8)*B8/1000</f>
        <v>0</v>
      </c>
      <c r="N8" s="11">
        <f>+(F8-E8)*$B8/1000</f>
        <v>-100.35380520017044</v>
      </c>
      <c r="O8" s="11">
        <f>+(G8-F8)*$B8/1000</f>
        <v>-46.502206487790943</v>
      </c>
      <c r="P8" s="11">
        <f>+(H8-G8)*$B8/1000</f>
        <v>0</v>
      </c>
      <c r="Q8" s="11"/>
    </row>
    <row r="9" spans="1:20" x14ac:dyDescent="0.25">
      <c r="A9" s="10">
        <v>42644</v>
      </c>
      <c r="B9" s="12">
        <v>-112.26</v>
      </c>
      <c r="C9" s="13">
        <v>82429200.530400008</v>
      </c>
      <c r="D9" s="13">
        <v>70586772.125</v>
      </c>
      <c r="E9" s="2">
        <v>70586772.125</v>
      </c>
      <c r="F9" s="13">
        <v>70587980.956200004</v>
      </c>
      <c r="G9" s="17">
        <v>70588431.714299992</v>
      </c>
      <c r="H9" s="17">
        <v>70588431.714299992</v>
      </c>
      <c r="I9" s="15">
        <v>70588431.714299992</v>
      </c>
      <c r="J9" s="14">
        <v>70588431.714299992</v>
      </c>
      <c r="K9" s="1">
        <v>70588431.714299992</v>
      </c>
      <c r="L9" s="3">
        <f>+(C9-D9)*-B9/1000</f>
        <v>1329431.012790205</v>
      </c>
      <c r="M9" s="11">
        <f>+(E9-D9)*B9/1000</f>
        <v>0</v>
      </c>
      <c r="N9" s="11">
        <f>+(F9-E9)*$B9/1000</f>
        <v>-135.70339051240683</v>
      </c>
      <c r="O9" s="11">
        <f>+(G9-F9)*$B9/1000</f>
        <v>-50.602104304664437</v>
      </c>
      <c r="P9" s="11">
        <f>+(H9-G9)*$B9/1000</f>
        <v>0</v>
      </c>
      <c r="Q9" s="11">
        <f>+(I9-H9)*$B9/1000</f>
        <v>0</v>
      </c>
      <c r="R9" s="11"/>
    </row>
    <row r="10" spans="1:20" x14ac:dyDescent="0.25">
      <c r="A10" s="10">
        <v>42675</v>
      </c>
      <c r="B10" s="12">
        <v>-111.09</v>
      </c>
      <c r="C10" s="13">
        <v>82176885.859400004</v>
      </c>
      <c r="D10" s="13">
        <v>82176885.859400004</v>
      </c>
      <c r="E10" s="2">
        <v>73980925.076700002</v>
      </c>
      <c r="F10" s="13">
        <v>73982208.067699999</v>
      </c>
      <c r="G10" s="17">
        <v>73982674.857600003</v>
      </c>
      <c r="H10" s="17">
        <v>73982674.857600003</v>
      </c>
      <c r="I10" s="17">
        <v>73982674.857600003</v>
      </c>
      <c r="J10" s="14">
        <v>73982674.857600003</v>
      </c>
      <c r="K10" s="1">
        <v>73982674.857600003</v>
      </c>
      <c r="L10" s="3">
        <f>+(C10-D10)*-B10/1000</f>
        <v>0</v>
      </c>
      <c r="M10" s="11">
        <f>+(E10-D10)*B10/1000</f>
        <v>910489.28335014335</v>
      </c>
      <c r="N10" s="11">
        <f>+(F10-E10)*$B10/1000</f>
        <v>-142.52747018962921</v>
      </c>
      <c r="O10" s="11">
        <f>+(G10-F10)*$B10/1000</f>
        <v>-51.855689991540309</v>
      </c>
      <c r="P10" s="11">
        <f>+(H10-G10)*$B10/1000</f>
        <v>0</v>
      </c>
      <c r="Q10" s="11">
        <f>+(I10-H10)*$B10/1000</f>
        <v>0</v>
      </c>
      <c r="R10" s="11">
        <f>+(J10-I10)*$B10/1000</f>
        <v>0</v>
      </c>
    </row>
    <row r="11" spans="1:20" x14ac:dyDescent="0.25">
      <c r="A11" s="10">
        <v>42705</v>
      </c>
      <c r="B11" s="18">
        <v>-87.08</v>
      </c>
      <c r="C11" s="13">
        <v>85215336.225799993</v>
      </c>
      <c r="D11" s="13">
        <v>85215336.225799993</v>
      </c>
      <c r="E11" s="2">
        <v>85215336.225799993</v>
      </c>
      <c r="F11" s="13">
        <v>90240725.343800008</v>
      </c>
      <c r="G11" s="17">
        <v>90241494.848800004</v>
      </c>
      <c r="H11" s="17">
        <v>90241294.463500008</v>
      </c>
      <c r="I11" s="17">
        <v>90241294.463500008</v>
      </c>
      <c r="J11" s="13">
        <v>90241294.463500008</v>
      </c>
      <c r="K11" s="1">
        <v>90240404.744100004</v>
      </c>
      <c r="L11" s="3">
        <f>+(C11-D11)*-B11/1000</f>
        <v>0</v>
      </c>
      <c r="M11" s="11">
        <f>+(E11-D11)*B11/1000</f>
        <v>0</v>
      </c>
      <c r="N11" s="11">
        <f>+(F11-E11)*$B11/1000</f>
        <v>-437610.88439544133</v>
      </c>
      <c r="O11" s="11">
        <f>+(G11-F11)*$B11/1000</f>
        <v>-67.008495399584774</v>
      </c>
      <c r="P11" s="11">
        <f>+(H11-G11)*$B11/1000</f>
        <v>17.449551923611761</v>
      </c>
      <c r="Q11" s="11">
        <f>+(I11-H11)*$B11/1000</f>
        <v>0</v>
      </c>
      <c r="R11" s="11">
        <f>+(J11-I11)*$B11/1000</f>
        <v>0</v>
      </c>
      <c r="S11" s="11">
        <f>+(K11-J11)*$B11/1000</f>
        <v>77.476765352309343</v>
      </c>
    </row>
    <row r="12" spans="1:20" x14ac:dyDescent="0.25">
      <c r="R12" s="11"/>
    </row>
    <row r="13" spans="1:20" ht="15.75" thickBot="1" x14ac:dyDescent="0.3">
      <c r="L13" s="4">
        <f>SUM(L4:L12)</f>
        <v>1329556.7297586303</v>
      </c>
      <c r="M13" s="4">
        <f t="shared" ref="M13" si="0">SUM(M4:M12)</f>
        <v>910497.87404948706</v>
      </c>
      <c r="N13" s="4">
        <f t="shared" ref="N13" si="1">SUM(N4:N12)</f>
        <v>-438122.95931142831</v>
      </c>
      <c r="O13" s="4">
        <f t="shared" ref="O13" si="2">SUM(O4:O12)</f>
        <v>-259.08969401338993</v>
      </c>
      <c r="P13" s="4">
        <f t="shared" ref="P13" si="3">SUM(P4:P12)</f>
        <v>17.449551923611761</v>
      </c>
      <c r="Q13" s="4">
        <f t="shared" ref="Q13" si="4">SUM(Q4:Q12)</f>
        <v>0</v>
      </c>
      <c r="R13" s="4">
        <f t="shared" ref="R13" si="5">SUM(R4:R12)</f>
        <v>0</v>
      </c>
      <c r="S13" s="4">
        <f t="shared" ref="S13" si="6">SUM(S4:S12)</f>
        <v>77.476765352309343</v>
      </c>
      <c r="T13" s="4">
        <f>SUM(L13:S13)</f>
        <v>1801767.4811199515</v>
      </c>
    </row>
    <row r="14" spans="1:20" ht="15.75" thickTop="1" x14ac:dyDescent="0.25"/>
    <row r="16" spans="1:20" x14ac:dyDescent="0.25">
      <c r="B16" s="8" t="s">
        <v>9</v>
      </c>
      <c r="C16" s="8" t="s">
        <v>2</v>
      </c>
      <c r="D16" s="8" t="s">
        <v>5</v>
      </c>
      <c r="E16" s="8" t="s">
        <v>6</v>
      </c>
      <c r="F16" s="8" t="s">
        <v>8</v>
      </c>
      <c r="G16" s="8" t="s">
        <v>7</v>
      </c>
      <c r="H16" s="8" t="s">
        <v>3</v>
      </c>
      <c r="I16" s="8" t="s">
        <v>4</v>
      </c>
      <c r="J16" s="8" t="s">
        <v>0</v>
      </c>
      <c r="K16" s="8" t="s">
        <v>1</v>
      </c>
      <c r="L16" s="9">
        <v>43101</v>
      </c>
      <c r="M16" s="9">
        <v>43132</v>
      </c>
      <c r="N16" s="9">
        <v>43160</v>
      </c>
      <c r="O16" s="9">
        <v>43191</v>
      </c>
      <c r="P16" s="9">
        <v>43221</v>
      </c>
      <c r="Q16" s="9">
        <v>43252</v>
      </c>
      <c r="R16" s="9">
        <v>43282</v>
      </c>
      <c r="S16" s="9">
        <v>43313</v>
      </c>
    </row>
    <row r="18" spans="1:20" x14ac:dyDescent="0.25">
      <c r="A18" s="10">
        <v>42856</v>
      </c>
      <c r="B18" s="12">
        <v>-123.07</v>
      </c>
      <c r="C18" s="13">
        <v>69695305.769500002</v>
      </c>
      <c r="D18" s="14">
        <v>69695305.769500002</v>
      </c>
      <c r="E18" s="1">
        <v>69695305.769500002</v>
      </c>
      <c r="F18" s="14">
        <v>69695305.769500002</v>
      </c>
      <c r="G18" s="15">
        <v>69695305.769500002</v>
      </c>
      <c r="H18" s="15">
        <v>69695305.769500002</v>
      </c>
      <c r="I18" s="15">
        <v>69695305.769500002</v>
      </c>
      <c r="J18" s="14">
        <v>69695305.769500002</v>
      </c>
      <c r="K18" s="1">
        <v>69695305.769500002</v>
      </c>
      <c r="L18" s="3">
        <f>+(C18-D18)*-B18/1000</f>
        <v>0</v>
      </c>
    </row>
    <row r="19" spans="1:20" x14ac:dyDescent="0.25">
      <c r="A19" s="10">
        <v>42887</v>
      </c>
      <c r="B19" s="12">
        <v>-118.48</v>
      </c>
      <c r="C19" s="13">
        <v>76916817.623700008</v>
      </c>
      <c r="D19" s="13">
        <v>76916817.623700008</v>
      </c>
      <c r="E19" s="1">
        <v>76916817.623700008</v>
      </c>
      <c r="F19" s="14">
        <v>76916817.623700008</v>
      </c>
      <c r="G19" s="15">
        <v>76916817.623700008</v>
      </c>
      <c r="H19" s="15">
        <v>76916817.623700008</v>
      </c>
      <c r="I19" s="15">
        <v>76916817.623700008</v>
      </c>
      <c r="J19" s="14">
        <v>76916817.623700008</v>
      </c>
      <c r="K19" s="1">
        <v>76916817.623700008</v>
      </c>
      <c r="L19" s="3">
        <f>+(C19-D19)*-B19/1000</f>
        <v>0</v>
      </c>
      <c r="M19" s="11">
        <f>+(E19-D19)*B19/1000</f>
        <v>0</v>
      </c>
      <c r="N19" s="11"/>
    </row>
    <row r="20" spans="1:20" x14ac:dyDescent="0.25">
      <c r="A20" s="10">
        <v>42917</v>
      </c>
      <c r="B20" s="12">
        <v>-112.8</v>
      </c>
      <c r="C20" s="13">
        <v>87216091.787</v>
      </c>
      <c r="D20" s="13">
        <v>87216091.787</v>
      </c>
      <c r="E20" s="2">
        <v>87216888.362199992</v>
      </c>
      <c r="F20" s="16">
        <v>87216888.362199992</v>
      </c>
      <c r="G20" s="15">
        <v>87216888.362199992</v>
      </c>
      <c r="H20" s="15">
        <v>87216888.362199992</v>
      </c>
      <c r="I20" s="15">
        <v>87216888.362199992</v>
      </c>
      <c r="J20" s="16">
        <v>87216888.362199992</v>
      </c>
      <c r="K20" s="1">
        <v>87216888.362199992</v>
      </c>
      <c r="L20" s="3">
        <f>+(C20-D20)*-B20/1000</f>
        <v>0</v>
      </c>
      <c r="M20" s="11">
        <f>+(E20-D20)*B20/1000</f>
        <v>-89.853682559037196</v>
      </c>
      <c r="N20" s="11">
        <f>+(F20-E20)*$B20/1000</f>
        <v>0</v>
      </c>
      <c r="O20" s="11"/>
    </row>
    <row r="21" spans="1:20" x14ac:dyDescent="0.25">
      <c r="A21" s="10">
        <v>42948</v>
      </c>
      <c r="B21" s="12">
        <v>-101.09</v>
      </c>
      <c r="C21" s="13">
        <v>81754367.780399993</v>
      </c>
      <c r="D21" s="13">
        <v>81754367.780399993</v>
      </c>
      <c r="E21" s="2">
        <v>81753565.770300001</v>
      </c>
      <c r="F21" s="13">
        <v>81753565.770300001</v>
      </c>
      <c r="G21" s="15">
        <v>81753565.770300001</v>
      </c>
      <c r="H21" s="15">
        <v>81753565.770300001</v>
      </c>
      <c r="I21" s="15">
        <v>81753565.770300001</v>
      </c>
      <c r="J21" s="14">
        <v>81753565.770300001</v>
      </c>
      <c r="K21" s="1">
        <v>81753565.770300001</v>
      </c>
      <c r="L21" s="3">
        <f>+(C21-D21)*-B21/1000</f>
        <v>0</v>
      </c>
      <c r="M21" s="11">
        <f>+(E21-D21)*B21/1000</f>
        <v>81.07520100820706</v>
      </c>
      <c r="N21" s="11">
        <f>+(F21-E21)*$B21/1000</f>
        <v>0</v>
      </c>
      <c r="O21" s="11">
        <f>+(G21-F21)*$B21/1000</f>
        <v>0</v>
      </c>
      <c r="P21" s="11"/>
    </row>
    <row r="22" spans="1:20" x14ac:dyDescent="0.25">
      <c r="A22" s="10">
        <v>42979</v>
      </c>
      <c r="B22" s="12">
        <v>-88.64</v>
      </c>
      <c r="C22" s="13">
        <v>77402261.957499996</v>
      </c>
      <c r="D22" s="13">
        <v>77402261.957499996</v>
      </c>
      <c r="E22" s="2">
        <v>77402013.525999993</v>
      </c>
      <c r="F22" s="13">
        <v>77402013.525999993</v>
      </c>
      <c r="G22" s="17">
        <v>77402013.525999993</v>
      </c>
      <c r="H22" s="15">
        <v>77402013.525999993</v>
      </c>
      <c r="I22" s="15">
        <v>77402013.525999993</v>
      </c>
      <c r="J22" s="14">
        <v>77402013.525999993</v>
      </c>
      <c r="K22" s="1">
        <v>77402013.525999993</v>
      </c>
      <c r="L22" s="3">
        <f>+(C22-D22)*-B22/1000</f>
        <v>0</v>
      </c>
      <c r="M22" s="11">
        <f>+(E22-D22)*B22/1000</f>
        <v>22.020968160243036</v>
      </c>
      <c r="N22" s="11">
        <f>+(F22-E22)*$B22/1000</f>
        <v>0</v>
      </c>
      <c r="O22" s="11">
        <f>+(G22-F22)*$B22/1000</f>
        <v>0</v>
      </c>
      <c r="P22" s="11">
        <f>+(H22-G22)*$B22/1000</f>
        <v>0</v>
      </c>
      <c r="Q22" s="11"/>
    </row>
    <row r="23" spans="1:20" x14ac:dyDescent="0.25">
      <c r="A23" s="10">
        <v>43009</v>
      </c>
      <c r="B23" s="12">
        <v>-125.63</v>
      </c>
      <c r="C23" s="13">
        <v>81824009.667999998</v>
      </c>
      <c r="D23" s="13">
        <v>71698960.716399997</v>
      </c>
      <c r="E23" s="2">
        <v>71699254.237599999</v>
      </c>
      <c r="F23" s="13">
        <v>71699322.577900007</v>
      </c>
      <c r="G23" s="17">
        <v>71699322.577900007</v>
      </c>
      <c r="H23" s="17">
        <v>71699322.577900007</v>
      </c>
      <c r="I23" s="15">
        <v>71699322.577900007</v>
      </c>
      <c r="J23" s="14">
        <v>71699322.577900007</v>
      </c>
      <c r="K23" s="1">
        <v>71699322.577900007</v>
      </c>
      <c r="L23" s="3">
        <f>+(C23-D23)*-B23/1000</f>
        <v>1272009.8997895082</v>
      </c>
      <c r="M23" s="11">
        <f>+(E23-D23)*B23/1000</f>
        <v>-36.875068356155751</v>
      </c>
      <c r="N23" s="11">
        <f>+(F23-E23)*$B23/1000</f>
        <v>-8.5855918900872759</v>
      </c>
      <c r="O23" s="11">
        <f>+(G23-F23)*$B23/1000</f>
        <v>0</v>
      </c>
      <c r="P23" s="11">
        <f>+(H23-G23)*$B23/1000</f>
        <v>0</v>
      </c>
      <c r="Q23" s="11">
        <f>+(I23-H23)*$B23/1000</f>
        <v>0</v>
      </c>
      <c r="R23" s="11"/>
    </row>
    <row r="24" spans="1:20" x14ac:dyDescent="0.25">
      <c r="A24" s="10">
        <v>43040</v>
      </c>
      <c r="B24" s="12">
        <v>-97.04</v>
      </c>
      <c r="C24" s="13">
        <v>81362643.346199989</v>
      </c>
      <c r="D24" s="13">
        <v>81362643.346199989</v>
      </c>
      <c r="E24" s="2">
        <v>78721485.783099994</v>
      </c>
      <c r="F24" s="13">
        <v>78721746.067900002</v>
      </c>
      <c r="G24" s="17">
        <v>78721746.067900002</v>
      </c>
      <c r="H24" s="17">
        <v>78721746.067900002</v>
      </c>
      <c r="I24" s="17">
        <v>78721746.067900002</v>
      </c>
      <c r="J24" s="14">
        <v>78721592.512500003</v>
      </c>
      <c r="K24" s="1">
        <v>78721592.512500003</v>
      </c>
      <c r="L24" s="3">
        <f>+(C24-D24)*-B24/1000</f>
        <v>0</v>
      </c>
      <c r="M24" s="11">
        <f>+(E24-D24)*B24/1000</f>
        <v>256297.92992322356</v>
      </c>
      <c r="N24" s="11">
        <f>+(F24-E24)*$B24/1000</f>
        <v>-25.258036992770435</v>
      </c>
      <c r="O24" s="11">
        <f>+(G24-F24)*$B24/1000</f>
        <v>0</v>
      </c>
      <c r="P24" s="11">
        <f>+(H24-G24)*$B24/1000</f>
        <v>0</v>
      </c>
      <c r="Q24" s="11">
        <f>+(I24-H24)*$B24/1000</f>
        <v>0</v>
      </c>
      <c r="R24" s="11">
        <f>+(J24-I24)*$B24/1000</f>
        <v>14.901016015905142</v>
      </c>
    </row>
    <row r="25" spans="1:20" x14ac:dyDescent="0.25">
      <c r="A25" s="10">
        <v>43070</v>
      </c>
      <c r="B25" s="18">
        <v>-92.07</v>
      </c>
      <c r="C25" s="13">
        <v>82931772.835299999</v>
      </c>
      <c r="D25" s="13">
        <v>82931772.835299999</v>
      </c>
      <c r="E25" s="2">
        <v>82931772.835299999</v>
      </c>
      <c r="F25" s="13">
        <v>91947796.963999987</v>
      </c>
      <c r="G25" s="17">
        <v>91947796.963999987</v>
      </c>
      <c r="H25" s="17">
        <v>91947796.963999987</v>
      </c>
      <c r="I25" s="17">
        <v>91947796.963999987</v>
      </c>
      <c r="J25" s="13">
        <v>91947618.037099987</v>
      </c>
      <c r="K25" s="1">
        <v>91947772.152999997</v>
      </c>
      <c r="L25" s="3">
        <f>+(C25-D25)*-B25/1000</f>
        <v>0</v>
      </c>
      <c r="M25" s="11">
        <f>+(E25-D25)*B25/1000</f>
        <v>0</v>
      </c>
      <c r="N25" s="11">
        <f>+(F25-E25)*$B25/1000</f>
        <v>-830105.34152940789</v>
      </c>
      <c r="O25" s="11">
        <f>+(G25-F25)*$B25/1000</f>
        <v>0</v>
      </c>
      <c r="P25" s="11">
        <f>+(H25-G25)*$B25/1000</f>
        <v>0</v>
      </c>
      <c r="Q25" s="11">
        <f>+(I25-H25)*$B25/1000</f>
        <v>0</v>
      </c>
      <c r="R25" s="11">
        <f>+(J25-I25)*$B25/1000</f>
        <v>16.473799682942925</v>
      </c>
      <c r="S25" s="11">
        <f>+(K25-J25)*$B25/1000</f>
        <v>-14.189450913908779</v>
      </c>
    </row>
    <row r="27" spans="1:20" ht="15.75" thickBot="1" x14ac:dyDescent="0.3">
      <c r="L27" s="4">
        <f>SUM(L18:L26)</f>
        <v>1272009.8997895082</v>
      </c>
      <c r="M27" s="4">
        <f t="shared" ref="M27:S27" si="7">SUM(M18:M26)</f>
        <v>256274.29734147683</v>
      </c>
      <c r="N27" s="4">
        <f t="shared" si="7"/>
        <v>-830139.18515829078</v>
      </c>
      <c r="O27" s="4">
        <f t="shared" si="7"/>
        <v>0</v>
      </c>
      <c r="P27" s="4">
        <f t="shared" si="7"/>
        <v>0</v>
      </c>
      <c r="Q27" s="4">
        <f t="shared" si="7"/>
        <v>0</v>
      </c>
      <c r="R27" s="4">
        <f t="shared" si="7"/>
        <v>31.374815698848067</v>
      </c>
      <c r="S27" s="4">
        <f t="shared" si="7"/>
        <v>-14.189450913908779</v>
      </c>
      <c r="T27" s="4">
        <f>SUM(L27:S27)</f>
        <v>698162.19733747921</v>
      </c>
    </row>
    <row r="28" spans="1:20" ht="15.75" thickTop="1" x14ac:dyDescent="0.25"/>
  </sheetData>
  <mergeCells count="2">
    <mergeCell ref="C1:K1"/>
    <mergeCell ref="L1:S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Muir, Liz</dc:creator>
  <cp:lastModifiedBy>Muir, Liz</cp:lastModifiedBy>
  <dcterms:created xsi:type="dcterms:W3CDTF">2018-11-29T21:55:35Z</dcterms:created>
  <dcterms:modified xsi:type="dcterms:W3CDTF">2018-11-30T16:31:31Z</dcterms:modified>
</cp:coreProperties>
</file>