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Rate Application\2019 IRM\OEB Questions\IR Submission jan 15, 2019\"/>
    </mc:Choice>
  </mc:AlternateContent>
  <bookViews>
    <workbookView xWindow="0" yWindow="0" windowWidth="28800" windowHeight="13350"/>
  </bookViews>
  <sheets>
    <sheet name="Cardinal" sheetId="1" r:id="rId1"/>
    <sheet name="Prescott" sheetId="2" r:id="rId2"/>
    <sheet name="South Dunda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E17" i="3"/>
  <c r="P245" i="3" l="1"/>
  <c r="P224" i="3"/>
  <c r="P203" i="3"/>
  <c r="P182" i="3"/>
  <c r="P181" i="3"/>
  <c r="P180" i="3"/>
  <c r="P179" i="3"/>
  <c r="P178" i="3"/>
  <c r="P177" i="3"/>
  <c r="P176" i="3"/>
  <c r="P175" i="3"/>
  <c r="P174" i="3"/>
  <c r="P173" i="3"/>
  <c r="P161" i="3"/>
  <c r="P140" i="3"/>
  <c r="P119" i="3"/>
  <c r="P98" i="3"/>
  <c r="P97" i="3"/>
  <c r="P96" i="3"/>
  <c r="P95" i="3"/>
  <c r="P94" i="3"/>
  <c r="P93" i="3"/>
  <c r="P92" i="3"/>
  <c r="P91" i="3"/>
  <c r="P90" i="3"/>
  <c r="P89" i="3"/>
  <c r="P78" i="3"/>
  <c r="P77" i="3"/>
  <c r="P56" i="3"/>
  <c r="G36" i="3"/>
  <c r="P36" i="3"/>
  <c r="P18" i="3"/>
  <c r="G18" i="3"/>
  <c r="O250" i="3"/>
  <c r="F250" i="3"/>
  <c r="G248" i="3"/>
  <c r="G247" i="3"/>
  <c r="G246" i="3"/>
  <c r="G245" i="3"/>
  <c r="P244" i="3"/>
  <c r="G244" i="3"/>
  <c r="P243" i="3"/>
  <c r="G243" i="3"/>
  <c r="P242" i="3"/>
  <c r="G242" i="3"/>
  <c r="P241" i="3"/>
  <c r="G241" i="3"/>
  <c r="P240" i="3"/>
  <c r="G240" i="3"/>
  <c r="P239" i="3"/>
  <c r="G239" i="3"/>
  <c r="P238" i="3"/>
  <c r="G238" i="3"/>
  <c r="P237" i="3"/>
  <c r="G237" i="3"/>
  <c r="P236" i="3"/>
  <c r="G236" i="3"/>
  <c r="O229" i="3"/>
  <c r="F229" i="3"/>
  <c r="G227" i="3"/>
  <c r="G226" i="3"/>
  <c r="G225" i="3"/>
  <c r="G224" i="3"/>
  <c r="P223" i="3"/>
  <c r="G223" i="3"/>
  <c r="P222" i="3"/>
  <c r="G222" i="3"/>
  <c r="P221" i="3"/>
  <c r="G221" i="3"/>
  <c r="P220" i="3"/>
  <c r="G220" i="3"/>
  <c r="P219" i="3"/>
  <c r="G219" i="3"/>
  <c r="P218" i="3"/>
  <c r="G218" i="3"/>
  <c r="P217" i="3"/>
  <c r="G217" i="3"/>
  <c r="P216" i="3"/>
  <c r="G216" i="3"/>
  <c r="P215" i="3"/>
  <c r="G215" i="3"/>
  <c r="O208" i="3"/>
  <c r="F208" i="3"/>
  <c r="G206" i="3"/>
  <c r="G205" i="3"/>
  <c r="G204" i="3"/>
  <c r="G203" i="3"/>
  <c r="P202" i="3"/>
  <c r="G202" i="3"/>
  <c r="P201" i="3"/>
  <c r="G201" i="3"/>
  <c r="P200" i="3"/>
  <c r="G200" i="3"/>
  <c r="P199" i="3"/>
  <c r="G199" i="3"/>
  <c r="P198" i="3"/>
  <c r="G198" i="3"/>
  <c r="P197" i="3"/>
  <c r="G197" i="3"/>
  <c r="P196" i="3"/>
  <c r="G196" i="3"/>
  <c r="P195" i="3"/>
  <c r="G195" i="3"/>
  <c r="P194" i="3"/>
  <c r="G194" i="3"/>
  <c r="O187" i="3"/>
  <c r="F187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O166" i="3"/>
  <c r="F166" i="3"/>
  <c r="G164" i="3"/>
  <c r="G163" i="3"/>
  <c r="G162" i="3"/>
  <c r="G161" i="3"/>
  <c r="P160" i="3"/>
  <c r="G160" i="3"/>
  <c r="P159" i="3"/>
  <c r="G159" i="3"/>
  <c r="P158" i="3"/>
  <c r="G158" i="3"/>
  <c r="P157" i="3"/>
  <c r="G157" i="3"/>
  <c r="P156" i="3"/>
  <c r="G156" i="3"/>
  <c r="P155" i="3"/>
  <c r="G155" i="3"/>
  <c r="P154" i="3"/>
  <c r="G154" i="3"/>
  <c r="P153" i="3"/>
  <c r="G153" i="3"/>
  <c r="P152" i="3"/>
  <c r="G152" i="3"/>
  <c r="O145" i="3"/>
  <c r="F145" i="3"/>
  <c r="G143" i="3"/>
  <c r="G142" i="3"/>
  <c r="G141" i="3"/>
  <c r="G140" i="3"/>
  <c r="P139" i="3"/>
  <c r="G139" i="3"/>
  <c r="P138" i="3"/>
  <c r="G138" i="3"/>
  <c r="P137" i="3"/>
  <c r="G137" i="3"/>
  <c r="P136" i="3"/>
  <c r="G136" i="3"/>
  <c r="P135" i="3"/>
  <c r="G135" i="3"/>
  <c r="P134" i="3"/>
  <c r="G134" i="3"/>
  <c r="P133" i="3"/>
  <c r="G133" i="3"/>
  <c r="P132" i="3"/>
  <c r="G132" i="3"/>
  <c r="P131" i="3"/>
  <c r="G131" i="3"/>
  <c r="O124" i="3"/>
  <c r="F124" i="3"/>
  <c r="G122" i="3"/>
  <c r="G121" i="3"/>
  <c r="G120" i="3"/>
  <c r="G119" i="3"/>
  <c r="P118" i="3"/>
  <c r="G118" i="3"/>
  <c r="P117" i="3"/>
  <c r="G117" i="3"/>
  <c r="P116" i="3"/>
  <c r="G116" i="3"/>
  <c r="P115" i="3"/>
  <c r="G115" i="3"/>
  <c r="P114" i="3"/>
  <c r="G114" i="3"/>
  <c r="P113" i="3"/>
  <c r="G113" i="3"/>
  <c r="P112" i="3"/>
  <c r="G112" i="3"/>
  <c r="P111" i="3"/>
  <c r="G111" i="3"/>
  <c r="P110" i="3"/>
  <c r="G110" i="3"/>
  <c r="O103" i="3"/>
  <c r="F103" i="3"/>
  <c r="P101" i="3"/>
  <c r="G101" i="3"/>
  <c r="P100" i="3"/>
  <c r="G100" i="3"/>
  <c r="P99" i="3"/>
  <c r="G99" i="3"/>
  <c r="G98" i="3"/>
  <c r="G97" i="3"/>
  <c r="G96" i="3"/>
  <c r="G95" i="3"/>
  <c r="G94" i="3"/>
  <c r="G93" i="3"/>
  <c r="G92" i="3"/>
  <c r="G91" i="3"/>
  <c r="G90" i="3"/>
  <c r="G89" i="3"/>
  <c r="O82" i="3"/>
  <c r="F82" i="3"/>
  <c r="P80" i="3"/>
  <c r="G80" i="3"/>
  <c r="P79" i="3"/>
  <c r="G79" i="3"/>
  <c r="G78" i="3"/>
  <c r="G77" i="3"/>
  <c r="P76" i="3"/>
  <c r="G76" i="3"/>
  <c r="P75" i="3"/>
  <c r="G75" i="3"/>
  <c r="P74" i="3"/>
  <c r="G74" i="3"/>
  <c r="P73" i="3"/>
  <c r="G73" i="3"/>
  <c r="P72" i="3"/>
  <c r="G72" i="3"/>
  <c r="P71" i="3"/>
  <c r="G71" i="3"/>
  <c r="P70" i="3"/>
  <c r="G70" i="3"/>
  <c r="P69" i="3"/>
  <c r="G69" i="3"/>
  <c r="P68" i="3"/>
  <c r="G68" i="3"/>
  <c r="O61" i="3"/>
  <c r="F61" i="3"/>
  <c r="G59" i="3"/>
  <c r="G58" i="3"/>
  <c r="G57" i="3"/>
  <c r="G56" i="3"/>
  <c r="P55" i="3"/>
  <c r="G55" i="3"/>
  <c r="P54" i="3"/>
  <c r="G54" i="3"/>
  <c r="P53" i="3"/>
  <c r="G53" i="3"/>
  <c r="P52" i="3"/>
  <c r="G52" i="3"/>
  <c r="P51" i="3"/>
  <c r="G51" i="3"/>
  <c r="P50" i="3"/>
  <c r="G50" i="3"/>
  <c r="P49" i="3"/>
  <c r="G49" i="3"/>
  <c r="P48" i="3"/>
  <c r="G48" i="3"/>
  <c r="P47" i="3"/>
  <c r="G47" i="3"/>
  <c r="O40" i="3"/>
  <c r="F40" i="3"/>
  <c r="P35" i="3"/>
  <c r="G35" i="3"/>
  <c r="P34" i="3"/>
  <c r="G34" i="3"/>
  <c r="P33" i="3"/>
  <c r="G33" i="3"/>
  <c r="P32" i="3"/>
  <c r="G32" i="3"/>
  <c r="P31" i="3"/>
  <c r="G31" i="3"/>
  <c r="P30" i="3"/>
  <c r="G30" i="3"/>
  <c r="P29" i="3"/>
  <c r="G29" i="3"/>
  <c r="P28" i="3"/>
  <c r="G28" i="3"/>
  <c r="P27" i="3"/>
  <c r="G27" i="3"/>
  <c r="O20" i="3"/>
  <c r="F20" i="3"/>
  <c r="P17" i="3"/>
  <c r="G17" i="3"/>
  <c r="P16" i="3"/>
  <c r="G16" i="3"/>
  <c r="P15" i="3"/>
  <c r="G15" i="3"/>
  <c r="P14" i="3"/>
  <c r="G14" i="3"/>
  <c r="P13" i="3"/>
  <c r="G13" i="3"/>
  <c r="P12" i="3"/>
  <c r="G12" i="3"/>
  <c r="P11" i="3"/>
  <c r="G11" i="3"/>
  <c r="P10" i="3"/>
  <c r="G10" i="3"/>
  <c r="P9" i="3"/>
  <c r="G9" i="3"/>
  <c r="P240" i="2"/>
  <c r="P239" i="2"/>
  <c r="P238" i="2"/>
  <c r="P237" i="2"/>
  <c r="P236" i="2"/>
  <c r="P235" i="2"/>
  <c r="P234" i="2"/>
  <c r="P233" i="2"/>
  <c r="P232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P219" i="2"/>
  <c r="P218" i="2"/>
  <c r="P217" i="2"/>
  <c r="P216" i="2"/>
  <c r="P215" i="2"/>
  <c r="P214" i="2"/>
  <c r="P213" i="2"/>
  <c r="P212" i="2"/>
  <c r="P211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P198" i="2"/>
  <c r="P197" i="2"/>
  <c r="P196" i="2"/>
  <c r="P195" i="2"/>
  <c r="P194" i="2"/>
  <c r="P193" i="2"/>
  <c r="P192" i="2"/>
  <c r="P191" i="2"/>
  <c r="P190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P177" i="2"/>
  <c r="P176" i="2"/>
  <c r="P175" i="2"/>
  <c r="P174" i="2"/>
  <c r="P173" i="2"/>
  <c r="P172" i="2"/>
  <c r="P171" i="2"/>
  <c r="P170" i="2"/>
  <c r="P169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P156" i="2"/>
  <c r="P155" i="2"/>
  <c r="P154" i="2"/>
  <c r="P153" i="2"/>
  <c r="P152" i="2"/>
  <c r="P151" i="2"/>
  <c r="P150" i="2"/>
  <c r="P149" i="2"/>
  <c r="P148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P135" i="2"/>
  <c r="P134" i="2"/>
  <c r="P133" i="2"/>
  <c r="P132" i="2"/>
  <c r="P131" i="2"/>
  <c r="P130" i="2"/>
  <c r="P129" i="2"/>
  <c r="P128" i="2"/>
  <c r="P127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P114" i="2"/>
  <c r="P113" i="2"/>
  <c r="P112" i="2"/>
  <c r="P111" i="2"/>
  <c r="P110" i="2"/>
  <c r="P109" i="2"/>
  <c r="P108" i="2"/>
  <c r="P107" i="2"/>
  <c r="P106" i="2"/>
  <c r="G118" i="2"/>
  <c r="G117" i="2"/>
  <c r="G116" i="2"/>
  <c r="G115" i="2"/>
  <c r="G114" i="2"/>
  <c r="G113" i="2"/>
  <c r="G112" i="2"/>
  <c r="G111" i="2"/>
  <c r="G110" i="2"/>
  <c r="P93" i="2"/>
  <c r="P92" i="2"/>
  <c r="P91" i="2"/>
  <c r="P90" i="2"/>
  <c r="P89" i="2"/>
  <c r="P88" i="2"/>
  <c r="P87" i="2"/>
  <c r="P86" i="2"/>
  <c r="P85" i="2"/>
  <c r="G97" i="2"/>
  <c r="G96" i="2"/>
  <c r="G95" i="2"/>
  <c r="G94" i="2"/>
  <c r="G93" i="2"/>
  <c r="G92" i="2"/>
  <c r="G91" i="2"/>
  <c r="G90" i="2"/>
  <c r="G89" i="2"/>
  <c r="P72" i="2"/>
  <c r="P71" i="2"/>
  <c r="P70" i="2"/>
  <c r="P69" i="2"/>
  <c r="P68" i="2"/>
  <c r="P67" i="2"/>
  <c r="P66" i="2"/>
  <c r="P65" i="2"/>
  <c r="P64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55" i="2"/>
  <c r="G54" i="2"/>
  <c r="G53" i="2"/>
  <c r="G52" i="2"/>
  <c r="G51" i="2"/>
  <c r="G50" i="2"/>
  <c r="G49" i="2"/>
  <c r="G48" i="2"/>
  <c r="G47" i="2"/>
  <c r="G46" i="2"/>
  <c r="G45" i="2"/>
  <c r="G44" i="2"/>
  <c r="F57" i="2"/>
  <c r="G43" i="2"/>
  <c r="O57" i="2"/>
  <c r="P51" i="2"/>
  <c r="P50" i="2"/>
  <c r="P49" i="2"/>
  <c r="P48" i="2"/>
  <c r="P47" i="2"/>
  <c r="P46" i="2"/>
  <c r="P45" i="2"/>
  <c r="P44" i="2"/>
  <c r="P43" i="2"/>
  <c r="O36" i="2"/>
  <c r="P34" i="2"/>
  <c r="P33" i="2"/>
  <c r="P32" i="2"/>
  <c r="P31" i="2"/>
  <c r="P30" i="2"/>
  <c r="P29" i="2"/>
  <c r="P28" i="2"/>
  <c r="P27" i="2"/>
  <c r="P26" i="2"/>
  <c r="F36" i="2"/>
  <c r="G34" i="2"/>
  <c r="G33" i="2"/>
  <c r="G32" i="2"/>
  <c r="G31" i="2"/>
  <c r="G30" i="2"/>
  <c r="G29" i="2"/>
  <c r="G28" i="2"/>
  <c r="G27" i="2"/>
  <c r="G26" i="2"/>
  <c r="O19" i="2"/>
  <c r="P17" i="2"/>
  <c r="P16" i="2"/>
  <c r="P15" i="2"/>
  <c r="P14" i="2"/>
  <c r="P13" i="2"/>
  <c r="P12" i="2"/>
  <c r="P11" i="2"/>
  <c r="P10" i="2"/>
  <c r="P9" i="2"/>
  <c r="G17" i="2"/>
  <c r="G16" i="2"/>
  <c r="G15" i="2"/>
  <c r="G14" i="2"/>
  <c r="G13" i="2"/>
  <c r="P82" i="3" l="1"/>
  <c r="G82" i="3"/>
  <c r="P61" i="3"/>
  <c r="G61" i="3"/>
  <c r="P40" i="3"/>
  <c r="G40" i="3"/>
  <c r="G103" i="3"/>
  <c r="G124" i="3"/>
  <c r="G145" i="3"/>
  <c r="G166" i="3"/>
  <c r="G187" i="3"/>
  <c r="G208" i="3"/>
  <c r="G229" i="3"/>
  <c r="G250" i="3"/>
  <c r="P103" i="3"/>
  <c r="P124" i="3"/>
  <c r="P145" i="3"/>
  <c r="P166" i="3"/>
  <c r="P187" i="3"/>
  <c r="P208" i="3"/>
  <c r="P229" i="3"/>
  <c r="P250" i="3"/>
  <c r="P20" i="3"/>
  <c r="G20" i="3"/>
  <c r="P19" i="2"/>
  <c r="P36" i="2"/>
  <c r="G36" i="2"/>
  <c r="P57" i="2"/>
  <c r="G57" i="2"/>
  <c r="O246" i="2"/>
  <c r="F246" i="2"/>
  <c r="O225" i="2"/>
  <c r="F225" i="2"/>
  <c r="O204" i="2"/>
  <c r="F204" i="2"/>
  <c r="O183" i="2"/>
  <c r="F183" i="2"/>
  <c r="O162" i="2"/>
  <c r="F162" i="2"/>
  <c r="O141" i="2"/>
  <c r="F141" i="2"/>
  <c r="G141" i="2"/>
  <c r="O120" i="2"/>
  <c r="F120" i="2"/>
  <c r="G109" i="2"/>
  <c r="G108" i="2"/>
  <c r="G107" i="2"/>
  <c r="G106" i="2"/>
  <c r="O99" i="2"/>
  <c r="F99" i="2"/>
  <c r="P97" i="2"/>
  <c r="P96" i="2"/>
  <c r="P95" i="2"/>
  <c r="P94" i="2"/>
  <c r="G88" i="2"/>
  <c r="G87" i="2"/>
  <c r="G86" i="2"/>
  <c r="G85" i="2"/>
  <c r="O78" i="2"/>
  <c r="F78" i="2"/>
  <c r="P76" i="2"/>
  <c r="P75" i="2"/>
  <c r="G78" i="2"/>
  <c r="F19" i="2"/>
  <c r="G12" i="2"/>
  <c r="G11" i="2"/>
  <c r="G10" i="2"/>
  <c r="G9" i="2"/>
  <c r="P242" i="1"/>
  <c r="P241" i="1"/>
  <c r="P240" i="1"/>
  <c r="P239" i="1"/>
  <c r="P238" i="1"/>
  <c r="P237" i="1"/>
  <c r="P236" i="1"/>
  <c r="P235" i="1"/>
  <c r="P250" i="1" s="1"/>
  <c r="P234" i="1"/>
  <c r="P233" i="1"/>
  <c r="P218" i="1"/>
  <c r="P217" i="1"/>
  <c r="P216" i="1"/>
  <c r="P215" i="1"/>
  <c r="P214" i="1"/>
  <c r="P213" i="1"/>
  <c r="P212" i="1"/>
  <c r="P211" i="1"/>
  <c r="P226" i="1" s="1"/>
  <c r="P210" i="1"/>
  <c r="P209" i="1"/>
  <c r="P196" i="1"/>
  <c r="P195" i="1"/>
  <c r="P194" i="1"/>
  <c r="P193" i="1"/>
  <c r="P192" i="1"/>
  <c r="P191" i="1"/>
  <c r="P190" i="1"/>
  <c r="P189" i="1"/>
  <c r="P188" i="1"/>
  <c r="P187" i="1"/>
  <c r="P202" i="1" s="1"/>
  <c r="P174" i="1"/>
  <c r="P173" i="1"/>
  <c r="P172" i="1"/>
  <c r="P171" i="1"/>
  <c r="P170" i="1"/>
  <c r="P169" i="1"/>
  <c r="P168" i="1"/>
  <c r="P167" i="1"/>
  <c r="P166" i="1"/>
  <c r="P165" i="1"/>
  <c r="P180" i="1" s="1"/>
  <c r="P153" i="1"/>
  <c r="P152" i="1"/>
  <c r="P151" i="1"/>
  <c r="P150" i="1"/>
  <c r="P149" i="1"/>
  <c r="P148" i="1"/>
  <c r="P147" i="1"/>
  <c r="P146" i="1"/>
  <c r="P145" i="1"/>
  <c r="P144" i="1"/>
  <c r="P158" i="1" s="1"/>
  <c r="P132" i="1"/>
  <c r="P131" i="1"/>
  <c r="P130" i="1"/>
  <c r="P129" i="1"/>
  <c r="P128" i="1"/>
  <c r="P127" i="1"/>
  <c r="P126" i="1"/>
  <c r="P125" i="1"/>
  <c r="P137" i="1" s="1"/>
  <c r="P124" i="1"/>
  <c r="P123" i="1"/>
  <c r="P111" i="1"/>
  <c r="P110" i="1"/>
  <c r="P109" i="1"/>
  <c r="P108" i="1"/>
  <c r="P107" i="1"/>
  <c r="P106" i="1"/>
  <c r="P105" i="1"/>
  <c r="P104" i="1"/>
  <c r="P116" i="1" s="1"/>
  <c r="P103" i="1"/>
  <c r="P102" i="1"/>
  <c r="P90" i="1"/>
  <c r="P89" i="1"/>
  <c r="P88" i="1"/>
  <c r="P87" i="1"/>
  <c r="P86" i="1"/>
  <c r="P85" i="1"/>
  <c r="P84" i="1"/>
  <c r="P83" i="1"/>
  <c r="P82" i="1"/>
  <c r="P81" i="1"/>
  <c r="P69" i="1"/>
  <c r="P68" i="1"/>
  <c r="P67" i="1"/>
  <c r="P66" i="1"/>
  <c r="P65" i="1"/>
  <c r="P64" i="1"/>
  <c r="P63" i="1"/>
  <c r="P62" i="1"/>
  <c r="P74" i="1" s="1"/>
  <c r="P61" i="1"/>
  <c r="P60" i="1"/>
  <c r="P52" i="1"/>
  <c r="P51" i="1"/>
  <c r="P50" i="1"/>
  <c r="P49" i="1"/>
  <c r="P48" i="1"/>
  <c r="P47" i="1"/>
  <c r="P46" i="1"/>
  <c r="P45" i="1"/>
  <c r="P53" i="1" s="1"/>
  <c r="P44" i="1"/>
  <c r="P43" i="1"/>
  <c r="P35" i="1"/>
  <c r="P34" i="1"/>
  <c r="P33" i="1"/>
  <c r="P32" i="1"/>
  <c r="P31" i="1"/>
  <c r="P30" i="1"/>
  <c r="P29" i="1"/>
  <c r="P28" i="1"/>
  <c r="P27" i="1"/>
  <c r="P26" i="1"/>
  <c r="P18" i="1"/>
  <c r="P17" i="1"/>
  <c r="P16" i="1"/>
  <c r="P15" i="1"/>
  <c r="P14" i="1"/>
  <c r="P13" i="1"/>
  <c r="O250" i="1"/>
  <c r="O226" i="1"/>
  <c r="O202" i="1"/>
  <c r="O180" i="1"/>
  <c r="O158" i="1"/>
  <c r="O137" i="1"/>
  <c r="O116" i="1"/>
  <c r="O95" i="1"/>
  <c r="P95" i="1"/>
  <c r="O74" i="1"/>
  <c r="O53" i="1"/>
  <c r="O36" i="1"/>
  <c r="P36" i="1"/>
  <c r="O19" i="1"/>
  <c r="P12" i="1"/>
  <c r="P11" i="1"/>
  <c r="P10" i="1"/>
  <c r="P9" i="1"/>
  <c r="P78" i="2" l="1"/>
  <c r="G204" i="2"/>
  <c r="G225" i="2"/>
  <c r="G120" i="2"/>
  <c r="G162" i="2"/>
  <c r="G183" i="2"/>
  <c r="G246" i="2"/>
  <c r="G99" i="2"/>
  <c r="P99" i="2"/>
  <c r="P120" i="2"/>
  <c r="P141" i="2"/>
  <c r="P162" i="2"/>
  <c r="P183" i="2"/>
  <c r="P204" i="2"/>
  <c r="P225" i="2"/>
  <c r="P246" i="2"/>
  <c r="G19" i="2"/>
  <c r="P19" i="1"/>
  <c r="G236" i="1"/>
  <c r="G235" i="1"/>
  <c r="G234" i="1"/>
  <c r="G233" i="1"/>
  <c r="G212" i="1"/>
  <c r="G211" i="1"/>
  <c r="G210" i="1"/>
  <c r="G209" i="1"/>
  <c r="G190" i="1"/>
  <c r="G189" i="1"/>
  <c r="G188" i="1"/>
  <c r="G187" i="1"/>
  <c r="G168" i="1"/>
  <c r="G167" i="1"/>
  <c r="G166" i="1"/>
  <c r="G165" i="1"/>
  <c r="G147" i="1"/>
  <c r="G146" i="1"/>
  <c r="G145" i="1"/>
  <c r="G144" i="1"/>
  <c r="G126" i="1"/>
  <c r="G125" i="1"/>
  <c r="G124" i="1"/>
  <c r="G123" i="1"/>
  <c r="G105" i="1"/>
  <c r="G104" i="1"/>
  <c r="G103" i="1"/>
  <c r="G102" i="1"/>
  <c r="G84" i="1"/>
  <c r="G83" i="1"/>
  <c r="G82" i="1"/>
  <c r="G81" i="1"/>
  <c r="G63" i="1"/>
  <c r="G62" i="1"/>
  <c r="G61" i="1"/>
  <c r="G60" i="1"/>
  <c r="F53" i="1"/>
  <c r="F36" i="1"/>
  <c r="F19" i="1"/>
  <c r="G46" i="1"/>
  <c r="G45" i="1"/>
  <c r="G44" i="1"/>
  <c r="G43" i="1"/>
  <c r="G53" i="1" s="1"/>
  <c r="G36" i="1"/>
  <c r="G29" i="1"/>
  <c r="G28" i="1"/>
  <c r="G27" i="1"/>
  <c r="G26" i="1"/>
  <c r="G12" i="1"/>
  <c r="G11" i="1"/>
  <c r="G10" i="1"/>
  <c r="G9" i="1"/>
  <c r="G19" i="1" s="1"/>
  <c r="F250" i="1" l="1"/>
  <c r="F158" i="1"/>
  <c r="F116" i="1"/>
  <c r="F202" i="1" l="1"/>
  <c r="F180" i="1"/>
  <c r="G116" i="1"/>
  <c r="G180" i="1"/>
  <c r="G202" i="1"/>
  <c r="F226" i="1"/>
  <c r="F95" i="1"/>
  <c r="F137" i="1"/>
  <c r="G158" i="1"/>
  <c r="G250" i="1"/>
  <c r="G226" i="1"/>
  <c r="G137" i="1"/>
  <c r="G95" i="1"/>
  <c r="G74" i="1"/>
  <c r="F74" i="1"/>
</calcChain>
</file>

<file path=xl/sharedStrings.xml><?xml version="1.0" encoding="utf-8"?>
<sst xmlns="http://schemas.openxmlformats.org/spreadsheetml/2006/main" count="1328" uniqueCount="31">
  <si>
    <t>Lamp Size</t>
  </si>
  <si>
    <t xml:space="preserve">Type </t>
  </si>
  <si>
    <t>Light Type (NorthStar)</t>
  </si>
  <si>
    <t>Description (NorthStar)</t>
  </si>
  <si>
    <t>Billing Watts</t>
  </si>
  <si>
    <t>Qty</t>
  </si>
  <si>
    <t>Conn. Load (KW)</t>
  </si>
  <si>
    <t>TOTALS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</si>
  <si>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</si>
  <si>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</si>
  <si>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</si>
  <si>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</si>
  <si>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</si>
  <si>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</si>
  <si>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</si>
  <si>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</si>
  <si>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</si>
  <si>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</si>
  <si>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</si>
  <si>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Calculation of Streetlighting Demand</t>
  </si>
  <si>
    <t>Rideau St. Lawrence</t>
  </si>
  <si>
    <t>LED</t>
  </si>
  <si>
    <t>JANUARY</t>
  </si>
  <si>
    <t>Before Conversion</t>
  </si>
  <si>
    <t>Year: 2014</t>
  </si>
  <si>
    <t>After Conversion</t>
  </si>
  <si>
    <t>Year: 2016</t>
  </si>
  <si>
    <t>Unknown</t>
  </si>
  <si>
    <t>HPS</t>
  </si>
  <si>
    <t>Induction</t>
  </si>
  <si>
    <t>Year: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</si>
</sst>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065B0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rgb="FF0000FF"/>
      </right>
      <top style="thin">
        <color indexed="22"/>
      </top>
      <bottom style="thin">
        <color indexed="22"/>
      </bottom>
      <diagonal/>
    </border>
    <border>
      <left/>
      <right style="medium">
        <color rgb="FF0000FF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rgb="FF0000FF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 applyBorder="1"/>
    <xf numFmtId="165" fontId="0" fillId="0" borderId="0" xfId="1" applyNumberFormat="1" applyFont="1" applyFill="1" applyBorder="1"/>
    <xf numFmtId="165" fontId="0" fillId="0" borderId="3" xfId="1" applyNumberFormat="1" applyFont="1" applyFill="1" applyBorder="1"/>
    <xf numFmtId="164" fontId="4" fillId="0" borderId="11" xfId="1" applyFont="1" applyFill="1" applyBorder="1"/>
    <xf numFmtId="165" fontId="0" fillId="0" borderId="13" xfId="1" applyNumberFormat="1" applyFont="1" applyFill="1" applyBorder="1"/>
    <xf numFmtId="165" fontId="9" fillId="0" borderId="13" xfId="1" applyNumberFormat="1" applyFont="1" applyFill="1" applyBorder="1"/>
    <xf numFmtId="164" fontId="9" fillId="0" borderId="14" xfId="1" applyFont="1" applyFill="1" applyBorder="1"/>
    <xf numFmtId="165" fontId="5" fillId="0" borderId="13" xfId="1" applyNumberFormat="1" applyFont="1" applyFill="1" applyBorder="1"/>
    <xf numFmtId="0" fontId="5" fillId="0" borderId="0" xfId="0" applyFont="1" applyFill="1" applyAlignment="1">
      <alignment horizontal="left"/>
    </xf>
    <xf numFmtId="164" fontId="5" fillId="0" borderId="0" xfId="1" applyFont="1" applyFill="1" applyAlignment="1">
      <alignment horizontal="left"/>
    </xf>
    <xf numFmtId="0" fontId="0" fillId="0" borderId="0" xfId="0" applyFont="1" applyFill="1"/>
    <xf numFmtId="165" fontId="5" fillId="0" borderId="0" xfId="1" applyNumberFormat="1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5" fontId="4" fillId="0" borderId="5" xfId="1" applyNumberFormat="1" applyFont="1" applyFill="1" applyBorder="1" applyAlignment="1">
      <alignment horizontal="left"/>
    </xf>
    <xf numFmtId="164" fontId="4" fillId="0" borderId="6" xfId="1" applyFont="1" applyFill="1" applyBorder="1" applyAlignment="1">
      <alignment horizontal="left"/>
    </xf>
    <xf numFmtId="0" fontId="4" fillId="0" borderId="7" xfId="0" applyFont="1" applyFill="1" applyBorder="1"/>
    <xf numFmtId="0" fontId="4" fillId="0" borderId="0" xfId="0" applyFont="1" applyFill="1" applyBorder="1"/>
    <xf numFmtId="165" fontId="4" fillId="0" borderId="0" xfId="1" applyNumberFormat="1" applyFont="1" applyFill="1" applyBorder="1"/>
    <xf numFmtId="164" fontId="4" fillId="0" borderId="8" xfId="1" applyFont="1" applyFill="1" applyBorder="1"/>
    <xf numFmtId="0" fontId="4" fillId="0" borderId="9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165" fontId="4" fillId="0" borderId="2" xfId="1" applyNumberFormat="1" applyFont="1" applyFill="1" applyBorder="1" applyAlignment="1">
      <alignment horizontal="center" wrapText="1"/>
    </xf>
    <xf numFmtId="164" fontId="4" fillId="0" borderId="10" xfId="1" applyFont="1" applyFill="1" applyBorder="1" applyAlignment="1">
      <alignment horizontal="center" wrapText="1"/>
    </xf>
    <xf numFmtId="0" fontId="0" fillId="0" borderId="9" xfId="0" applyFont="1" applyFill="1" applyBorder="1"/>
    <xf numFmtId="0" fontId="0" fillId="0" borderId="1" xfId="0" applyFont="1" applyFill="1" applyBorder="1"/>
    <xf numFmtId="165" fontId="0" fillId="0" borderId="2" xfId="1" applyNumberFormat="1" applyFont="1" applyFill="1" applyBorder="1"/>
    <xf numFmtId="164" fontId="0" fillId="0" borderId="10" xfId="1" applyFont="1" applyFill="1" applyBorder="1"/>
    <xf numFmtId="0" fontId="7" fillId="0" borderId="9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centerContinuous"/>
    </xf>
    <xf numFmtId="165" fontId="7" fillId="0" borderId="2" xfId="1" applyNumberFormat="1" applyFont="1" applyFill="1" applyBorder="1"/>
    <xf numFmtId="164" fontId="7" fillId="0" borderId="10" xfId="1" applyFont="1" applyFill="1" applyBorder="1"/>
    <xf numFmtId="0" fontId="8" fillId="0" borderId="9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5" fontId="8" fillId="0" borderId="2" xfId="1" applyNumberFormat="1" applyFont="1" applyFill="1" applyBorder="1" applyAlignment="1">
      <alignment horizontal="centerContinuous"/>
    </xf>
    <xf numFmtId="165" fontId="8" fillId="0" borderId="2" xfId="1" applyNumberFormat="1" applyFont="1" applyFill="1" applyBorder="1"/>
    <xf numFmtId="164" fontId="8" fillId="0" borderId="10" xfId="1" applyFont="1" applyFill="1" applyBorder="1"/>
    <xf numFmtId="0" fontId="0" fillId="0" borderId="7" xfId="0" applyFont="1" applyFill="1" applyBorder="1"/>
    <xf numFmtId="164" fontId="0" fillId="0" borderId="8" xfId="1" applyFont="1" applyFill="1" applyBorder="1"/>
    <xf numFmtId="0" fontId="0" fillId="0" borderId="12" xfId="0" applyFont="1" applyFill="1" applyBorder="1"/>
    <xf numFmtId="0" fontId="4" fillId="0" borderId="13" xfId="0" applyFont="1" applyFill="1" applyBorder="1"/>
    <xf numFmtId="165" fontId="0" fillId="0" borderId="0" xfId="1" applyNumberFormat="1" applyFont="1" applyFill="1"/>
    <xf numFmtId="164" fontId="0" fillId="0" borderId="0" xfId="1" applyFont="1" applyFill="1"/>
    <xf numFmtId="0" fontId="5" fillId="0" borderId="9" xfId="0" applyFont="1" applyFill="1" applyBorder="1"/>
    <xf numFmtId="0" fontId="5" fillId="0" borderId="1" xfId="0" applyFont="1" applyFill="1" applyBorder="1"/>
    <xf numFmtId="165" fontId="5" fillId="0" borderId="2" xfId="1" applyNumberFormat="1" applyFont="1" applyFill="1" applyBorder="1"/>
    <xf numFmtId="164" fontId="5" fillId="0" borderId="10" xfId="1" applyFont="1" applyFill="1" applyBorder="1"/>
    <xf numFmtId="0" fontId="5" fillId="0" borderId="7" xfId="0" applyFont="1" applyFill="1" applyBorder="1"/>
    <xf numFmtId="0" fontId="5" fillId="0" borderId="0" xfId="0" applyFont="1" applyFill="1" applyBorder="1"/>
    <xf numFmtId="165" fontId="5" fillId="0" borderId="0" xfId="1" applyNumberFormat="1" applyFont="1" applyFill="1" applyBorder="1"/>
    <xf numFmtId="164" fontId="5" fillId="0" borderId="8" xfId="1" applyFont="1" applyFill="1" applyBorder="1"/>
    <xf numFmtId="0" fontId="5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64" fontId="3" fillId="0" borderId="0" xfId="1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165" fontId="2" fillId="0" borderId="15" xfId="1" applyNumberFormat="1" applyFont="1" applyFill="1" applyBorder="1" applyAlignment="1">
      <alignment horizontal="left"/>
    </xf>
    <xf numFmtId="164" fontId="2" fillId="0" borderId="15" xfId="1" applyFont="1" applyFill="1" applyBorder="1" applyAlignment="1">
      <alignment horizontal="left"/>
    </xf>
    <xf numFmtId="164" fontId="2" fillId="0" borderId="0" xfId="1" applyFont="1" applyFill="1" applyBorder="1" applyAlignment="1">
      <alignment horizontal="left"/>
    </xf>
    <xf numFmtId="0" fontId="7" fillId="0" borderId="16" xfId="0" applyFont="1" applyFill="1" applyBorder="1"/>
    <xf numFmtId="0" fontId="7" fillId="0" borderId="17" xfId="0" applyFont="1" applyFill="1" applyBorder="1"/>
    <xf numFmtId="0" fontId="5" fillId="0" borderId="17" xfId="0" applyFont="1" applyFill="1" applyBorder="1"/>
    <xf numFmtId="0" fontId="0" fillId="0" borderId="18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7" xfId="0" applyFont="1" applyFill="1" applyBorder="1"/>
    <xf numFmtId="164" fontId="7" fillId="0" borderId="8" xfId="1" applyFont="1" applyFill="1" applyBorder="1"/>
    <xf numFmtId="0" fontId="7" fillId="0" borderId="7" xfId="0" applyFont="1" applyFill="1" applyBorder="1"/>
    <xf numFmtId="0" fontId="7" fillId="0" borderId="0" xfId="0" applyFont="1" applyFill="1" applyBorder="1"/>
    <xf numFmtId="165" fontId="7" fillId="0" borderId="0" xfId="1" applyNumberFormat="1" applyFont="1" applyFill="1" applyBorder="1" applyAlignment="1">
      <alignment horizontal="centerContinuous"/>
    </xf>
    <xf numFmtId="0" fontId="7" fillId="0" borderId="19" xfId="0" applyFont="1" applyFill="1" applyBorder="1"/>
    <xf numFmtId="0" fontId="7" fillId="0" borderId="20" xfId="0" applyFont="1" applyFill="1" applyBorder="1"/>
    <xf numFmtId="165" fontId="7" fillId="0" borderId="21" xfId="1" applyNumberFormat="1" applyFont="1" applyFill="1" applyBorder="1" applyAlignment="1">
      <alignment horizontal="centerContinuous"/>
    </xf>
    <xf numFmtId="165" fontId="5" fillId="0" borderId="2" xfId="1" applyNumberFormat="1" applyFont="1" applyFill="1" applyBorder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workbookViewId="0"/>
  </sheetViews>
  <sheetFormatPr defaultColWidth="9.140625" defaultRowHeight="15" x14ac:dyDescent="0.25"/>
  <cols>
    <col min="1" max="1" width="21" style="11" customWidth="1"/>
    <col min="2" max="2" width="20.5703125" style="11" bestFit="1" customWidth="1"/>
    <col min="3" max="3" width="14.7109375" style="11" customWidth="1"/>
    <col min="4" max="4" width="30.7109375" style="11" bestFit="1" customWidth="1"/>
    <col min="5" max="6" width="10.7109375" style="46" customWidth="1"/>
    <col min="7" max="7" width="10.7109375" style="47" customWidth="1"/>
    <col min="8" max="9" width="9.140625" style="11"/>
    <col min="10" max="10" width="19.140625" style="11" customWidth="1"/>
    <col min="11" max="11" width="11.28515625" style="11" customWidth="1"/>
    <col min="12" max="12" width="13.140625" style="11" customWidth="1"/>
    <col min="13" max="13" width="20.85546875" style="11" customWidth="1"/>
    <col min="14" max="16384" width="9.140625" style="11"/>
  </cols>
  <sheetData>
    <row r="1" spans="1:16" ht="18.75" x14ac:dyDescent="0.3">
      <c r="A1" s="57" t="s">
        <v>20</v>
      </c>
      <c r="B1" s="58"/>
      <c r="C1" s="58"/>
      <c r="D1" s="58"/>
      <c r="E1" s="59"/>
      <c r="F1" s="59"/>
      <c r="G1" s="60"/>
    </row>
    <row r="2" spans="1:16" ht="19.5" thickBot="1" x14ac:dyDescent="0.35">
      <c r="A2" s="61" t="s">
        <v>19</v>
      </c>
      <c r="B2" s="61"/>
      <c r="C2" s="61"/>
      <c r="D2" s="61"/>
      <c r="E2" s="62"/>
      <c r="F2" s="62"/>
      <c r="G2" s="63"/>
    </row>
    <row r="3" spans="1:16" ht="18.75" x14ac:dyDescent="0.3">
      <c r="A3" s="57" t="s">
        <v>25</v>
      </c>
      <c r="B3" s="57"/>
      <c r="C3" s="57" t="s">
        <v>26</v>
      </c>
      <c r="D3" s="57"/>
      <c r="E3" s="59"/>
      <c r="F3" s="59"/>
      <c r="G3" s="64"/>
      <c r="J3" s="57" t="s">
        <v>23</v>
      </c>
      <c r="K3" s="57"/>
      <c r="L3" s="57" t="s">
        <v>24</v>
      </c>
    </row>
    <row r="4" spans="1:16" ht="15.75" thickBot="1" x14ac:dyDescent="0.3">
      <c r="A4" s="9"/>
      <c r="B4" s="9"/>
      <c r="C4" s="9"/>
      <c r="D4" s="9"/>
      <c r="E4" s="12"/>
      <c r="F4" s="12"/>
      <c r="G4" s="10"/>
    </row>
    <row r="5" spans="1:16" x14ac:dyDescent="0.25">
      <c r="A5" s="13" t="s">
        <v>22</v>
      </c>
      <c r="B5" s="14"/>
      <c r="C5" s="14"/>
      <c r="D5" s="14"/>
      <c r="E5" s="15"/>
      <c r="F5" s="15"/>
      <c r="G5" s="16"/>
      <c r="J5" s="13" t="s">
        <v>22</v>
      </c>
      <c r="K5" s="14"/>
      <c r="L5" s="14"/>
      <c r="M5" s="14"/>
      <c r="N5" s="15"/>
      <c r="O5" s="15"/>
      <c r="P5" s="16"/>
    </row>
    <row r="6" spans="1:16" x14ac:dyDescent="0.25">
      <c r="A6" s="17"/>
      <c r="B6" s="18"/>
      <c r="C6" s="18"/>
      <c r="D6" s="18"/>
      <c r="E6" s="19"/>
      <c r="F6" s="19"/>
      <c r="G6" s="20"/>
      <c r="J6" s="17"/>
      <c r="K6" s="18"/>
      <c r="L6" s="18"/>
      <c r="M6" s="18"/>
      <c r="N6" s="19"/>
      <c r="O6" s="19"/>
      <c r="P6" s="20"/>
    </row>
    <row r="7" spans="1:16" ht="60" x14ac:dyDescent="0.25">
      <c r="A7" s="21" t="s">
        <v>0</v>
      </c>
      <c r="B7" s="22" t="s">
        <v>1</v>
      </c>
      <c r="C7" s="23" t="s">
        <v>2</v>
      </c>
      <c r="D7" s="23" t="s">
        <v>3</v>
      </c>
      <c r="E7" s="24" t="s">
        <v>4</v>
      </c>
      <c r="F7" s="24" t="s">
        <v>5</v>
      </c>
      <c r="G7" s="25" t="s">
        <v>6</v>
      </c>
      <c r="J7" s="21" t="s">
        <v>0</v>
      </c>
      <c r="K7" s="22" t="s">
        <v>1</v>
      </c>
      <c r="L7" s="23" t="s">
        <v>2</v>
      </c>
      <c r="M7" s="23" t="s">
        <v>3</v>
      </c>
      <c r="N7" s="24" t="s">
        <v>4</v>
      </c>
      <c r="O7" s="24" t="s">
        <v>5</v>
      </c>
      <c r="P7" s="25" t="s">
        <v>6</v>
      </c>
    </row>
    <row r="8" spans="1:16" x14ac:dyDescent="0.25">
      <c r="A8" s="26"/>
      <c r="B8" s="27"/>
      <c r="C8" s="27"/>
      <c r="D8" s="27"/>
      <c r="E8" s="28"/>
      <c r="F8" s="28"/>
      <c r="G8" s="29"/>
      <c r="J8" s="26"/>
      <c r="K8" s="27"/>
      <c r="L8" s="27"/>
      <c r="M8" s="68"/>
      <c r="N8" s="28"/>
      <c r="O8" s="28"/>
      <c r="P8" s="29"/>
    </row>
    <row r="9" spans="1:16" x14ac:dyDescent="0.25">
      <c r="A9" s="30">
        <v>54</v>
      </c>
      <c r="B9" s="31" t="s">
        <v>21</v>
      </c>
      <c r="C9" s="32"/>
      <c r="D9" s="32"/>
      <c r="E9" s="33">
        <v>54</v>
      </c>
      <c r="F9" s="34">
        <v>143</v>
      </c>
      <c r="G9" s="35">
        <f>F9*E9/1000</f>
        <v>7.7220000000000004</v>
      </c>
      <c r="J9" s="30">
        <v>1000</v>
      </c>
      <c r="K9" s="31" t="s">
        <v>27</v>
      </c>
      <c r="L9" s="32"/>
      <c r="M9" s="69"/>
      <c r="N9" s="66">
        <v>1000</v>
      </c>
      <c r="O9" s="34">
        <v>4</v>
      </c>
      <c r="P9" s="35">
        <f>O9*N9/1000</f>
        <v>4</v>
      </c>
    </row>
    <row r="10" spans="1:16" x14ac:dyDescent="0.25">
      <c r="A10" s="30">
        <v>78</v>
      </c>
      <c r="B10" s="31" t="s">
        <v>21</v>
      </c>
      <c r="C10" s="32"/>
      <c r="D10" s="32"/>
      <c r="E10" s="33">
        <v>78</v>
      </c>
      <c r="F10" s="34">
        <v>53</v>
      </c>
      <c r="G10" s="35">
        <f t="shared" ref="G10:G12" si="0">F10*E10/1000</f>
        <v>4.1340000000000003</v>
      </c>
      <c r="J10" s="30">
        <v>132</v>
      </c>
      <c r="K10" s="31" t="s">
        <v>28</v>
      </c>
      <c r="L10" s="32"/>
      <c r="M10" s="69"/>
      <c r="N10" s="66">
        <v>132</v>
      </c>
      <c r="O10" s="34">
        <v>137</v>
      </c>
      <c r="P10" s="35">
        <f t="shared" ref="P10:P18" si="1">O10*N10/1000</f>
        <v>18.084</v>
      </c>
    </row>
    <row r="11" spans="1:16" x14ac:dyDescent="0.25">
      <c r="A11" s="30">
        <v>79</v>
      </c>
      <c r="B11" s="31" t="s">
        <v>21</v>
      </c>
      <c r="C11" s="32"/>
      <c r="D11" s="32"/>
      <c r="E11" s="33">
        <v>79</v>
      </c>
      <c r="F11" s="34">
        <v>32</v>
      </c>
      <c r="G11" s="35">
        <f t="shared" si="0"/>
        <v>2.528</v>
      </c>
      <c r="J11" s="30">
        <v>192</v>
      </c>
      <c r="K11" s="31" t="s">
        <v>28</v>
      </c>
      <c r="L11" s="32"/>
      <c r="M11" s="69"/>
      <c r="N11" s="66">
        <v>192</v>
      </c>
      <c r="O11" s="34">
        <v>78</v>
      </c>
      <c r="P11" s="35">
        <f t="shared" si="1"/>
        <v>14.976000000000001</v>
      </c>
    </row>
    <row r="12" spans="1:16" x14ac:dyDescent="0.25">
      <c r="A12" s="48">
        <v>105</v>
      </c>
      <c r="B12" s="31" t="s">
        <v>21</v>
      </c>
      <c r="C12" s="38"/>
      <c r="D12" s="38"/>
      <c r="E12" s="39">
        <v>105</v>
      </c>
      <c r="F12" s="40">
        <v>16</v>
      </c>
      <c r="G12" s="35">
        <f t="shared" si="0"/>
        <v>1.68</v>
      </c>
      <c r="J12" s="48">
        <v>306</v>
      </c>
      <c r="K12" s="31" t="s">
        <v>28</v>
      </c>
      <c r="L12" s="38"/>
      <c r="M12" s="70"/>
      <c r="N12" s="67">
        <v>306</v>
      </c>
      <c r="O12" s="40">
        <v>7</v>
      </c>
      <c r="P12" s="35">
        <f t="shared" si="1"/>
        <v>2.1419999999999999</v>
      </c>
    </row>
    <row r="13" spans="1:16" x14ac:dyDescent="0.25">
      <c r="A13" s="36"/>
      <c r="B13" s="37"/>
      <c r="C13" s="38"/>
      <c r="D13" s="38"/>
      <c r="E13" s="39"/>
      <c r="F13" s="40"/>
      <c r="G13" s="41"/>
      <c r="J13" s="48">
        <v>454</v>
      </c>
      <c r="K13" s="49" t="s">
        <v>27</v>
      </c>
      <c r="L13" s="38"/>
      <c r="M13" s="70"/>
      <c r="N13" s="67">
        <v>454</v>
      </c>
      <c r="O13" s="40">
        <v>2</v>
      </c>
      <c r="P13" s="41">
        <f t="shared" si="1"/>
        <v>0.90800000000000003</v>
      </c>
    </row>
    <row r="14" spans="1:16" x14ac:dyDescent="0.25">
      <c r="A14" s="30"/>
      <c r="B14" s="31"/>
      <c r="C14" s="32"/>
      <c r="D14" s="32"/>
      <c r="E14" s="33"/>
      <c r="F14" s="34"/>
      <c r="G14" s="35"/>
      <c r="J14" s="30">
        <v>750</v>
      </c>
      <c r="K14" s="31" t="s">
        <v>27</v>
      </c>
      <c r="L14" s="32"/>
      <c r="M14" s="69"/>
      <c r="N14" s="66">
        <v>750</v>
      </c>
      <c r="O14" s="34">
        <v>2</v>
      </c>
      <c r="P14" s="35">
        <f t="shared" si="1"/>
        <v>1.5</v>
      </c>
    </row>
    <row r="15" spans="1:16" x14ac:dyDescent="0.25">
      <c r="A15" s="30"/>
      <c r="B15" s="31"/>
      <c r="C15" s="32"/>
      <c r="D15" s="32"/>
      <c r="E15" s="33"/>
      <c r="F15" s="34"/>
      <c r="G15" s="35"/>
      <c r="J15" s="30">
        <v>201</v>
      </c>
      <c r="K15" s="31" t="s">
        <v>28</v>
      </c>
      <c r="L15" s="32"/>
      <c r="M15" s="69"/>
      <c r="N15" s="66">
        <v>201</v>
      </c>
      <c r="O15" s="34">
        <v>2</v>
      </c>
      <c r="P15" s="35">
        <f t="shared" si="1"/>
        <v>0.40200000000000002</v>
      </c>
    </row>
    <row r="16" spans="1:16" x14ac:dyDescent="0.25">
      <c r="A16" s="30"/>
      <c r="B16" s="31"/>
      <c r="C16" s="32"/>
      <c r="D16" s="32"/>
      <c r="E16" s="33"/>
      <c r="F16" s="34"/>
      <c r="G16" s="35"/>
      <c r="J16" s="30">
        <v>79.400000000000006</v>
      </c>
      <c r="K16" s="31" t="s">
        <v>28</v>
      </c>
      <c r="L16" s="32"/>
      <c r="M16" s="69"/>
      <c r="N16" s="66">
        <v>79.400000000000006</v>
      </c>
      <c r="O16" s="34">
        <v>4</v>
      </c>
      <c r="P16" s="35">
        <f t="shared" si="1"/>
        <v>0.31760000000000005</v>
      </c>
    </row>
    <row r="17" spans="1:16" x14ac:dyDescent="0.25">
      <c r="A17" s="30"/>
      <c r="B17" s="31"/>
      <c r="C17" s="32"/>
      <c r="D17" s="32"/>
      <c r="E17" s="33"/>
      <c r="F17" s="34"/>
      <c r="G17" s="35"/>
      <c r="J17" s="30">
        <v>100.2</v>
      </c>
      <c r="K17" s="31" t="s">
        <v>29</v>
      </c>
      <c r="L17" s="32"/>
      <c r="M17" s="69"/>
      <c r="N17" s="66">
        <v>100.2</v>
      </c>
      <c r="O17" s="34">
        <v>4</v>
      </c>
      <c r="P17" s="35">
        <f t="shared" si="1"/>
        <v>0.40079999999999999</v>
      </c>
    </row>
    <row r="18" spans="1:16" x14ac:dyDescent="0.25">
      <c r="A18" s="42"/>
      <c r="B18" s="1"/>
      <c r="C18" s="1"/>
      <c r="D18" s="1"/>
      <c r="E18" s="2"/>
      <c r="F18" s="2"/>
      <c r="G18" s="43"/>
      <c r="J18" s="42">
        <v>153.4</v>
      </c>
      <c r="K18" s="65" t="s">
        <v>28</v>
      </c>
      <c r="L18" s="1"/>
      <c r="M18" s="1"/>
      <c r="N18" s="1">
        <v>153.4</v>
      </c>
      <c r="O18" s="2">
        <v>4</v>
      </c>
      <c r="P18" s="43">
        <f t="shared" si="1"/>
        <v>0.61360000000000003</v>
      </c>
    </row>
    <row r="19" spans="1:16" ht="15.75" thickBot="1" x14ac:dyDescent="0.3">
      <c r="A19" s="42"/>
      <c r="B19" s="18"/>
      <c r="C19" s="18"/>
      <c r="D19" s="18"/>
      <c r="E19" s="2"/>
      <c r="F19" s="3">
        <f>SUM(F9:F18)</f>
        <v>244</v>
      </c>
      <c r="G19" s="4">
        <f>SUM(G9:G18)</f>
        <v>16.064000000000004</v>
      </c>
      <c r="J19" s="42"/>
      <c r="K19" s="18"/>
      <c r="L19" s="18"/>
      <c r="M19" s="18"/>
      <c r="N19" s="2"/>
      <c r="O19" s="3">
        <f>SUM(O9:O18)</f>
        <v>244</v>
      </c>
      <c r="P19" s="4">
        <f>SUM(P9:P18)</f>
        <v>43.344000000000001</v>
      </c>
    </row>
    <row r="20" spans="1:16" ht="16.5" thickTop="1" thickBot="1" x14ac:dyDescent="0.3">
      <c r="A20" s="44"/>
      <c r="B20" s="45"/>
      <c r="C20" s="45"/>
      <c r="D20" s="45"/>
      <c r="E20" s="5"/>
      <c r="F20" s="6"/>
      <c r="G20" s="7"/>
      <c r="J20" s="44"/>
      <c r="K20" s="45"/>
      <c r="L20" s="45"/>
      <c r="M20" s="45"/>
      <c r="N20" s="5"/>
      <c r="O20" s="6"/>
      <c r="P20" s="7"/>
    </row>
    <row r="21" spans="1:16" ht="15.75" thickBot="1" x14ac:dyDescent="0.3">
      <c r="N21" s="46"/>
      <c r="O21" s="46"/>
      <c r="P21" s="47"/>
    </row>
    <row r="22" spans="1:16" x14ac:dyDescent="0.25">
      <c r="A22" s="13" t="s">
        <v>8</v>
      </c>
      <c r="B22" s="14"/>
      <c r="C22" s="14"/>
      <c r="D22" s="14"/>
      <c r="E22" s="15"/>
      <c r="F22" s="15"/>
      <c r="G22" s="16"/>
      <c r="J22" s="13" t="s">
        <v>8</v>
      </c>
      <c r="K22" s="14"/>
      <c r="L22" s="14"/>
      <c r="M22" s="14"/>
      <c r="N22" s="15"/>
      <c r="O22" s="15"/>
      <c r="P22" s="16"/>
    </row>
    <row r="23" spans="1:16" x14ac:dyDescent="0.25">
      <c r="A23" s="17"/>
      <c r="B23" s="18"/>
      <c r="C23" s="18"/>
      <c r="D23" s="18"/>
      <c r="E23" s="19"/>
      <c r="F23" s="19"/>
      <c r="G23" s="20"/>
      <c r="J23" s="17"/>
      <c r="K23" s="18"/>
      <c r="L23" s="18"/>
      <c r="M23" s="18"/>
      <c r="N23" s="19"/>
      <c r="O23" s="19"/>
      <c r="P23" s="20"/>
    </row>
    <row r="24" spans="1:16" ht="60" x14ac:dyDescent="0.25">
      <c r="A24" s="21" t="s">
        <v>0</v>
      </c>
      <c r="B24" s="22" t="s">
        <v>1</v>
      </c>
      <c r="C24" s="23" t="s">
        <v>2</v>
      </c>
      <c r="D24" s="23" t="s">
        <v>3</v>
      </c>
      <c r="E24" s="24" t="s">
        <v>4</v>
      </c>
      <c r="F24" s="24" t="s">
        <v>5</v>
      </c>
      <c r="G24" s="25" t="s">
        <v>6</v>
      </c>
      <c r="J24" s="21" t="s">
        <v>0</v>
      </c>
      <c r="K24" s="22" t="s">
        <v>1</v>
      </c>
      <c r="L24" s="23" t="s">
        <v>2</v>
      </c>
      <c r="M24" s="23" t="s">
        <v>3</v>
      </c>
      <c r="N24" s="24" t="s">
        <v>4</v>
      </c>
      <c r="O24" s="24" t="s">
        <v>5</v>
      </c>
      <c r="P24" s="25" t="s">
        <v>6</v>
      </c>
    </row>
    <row r="25" spans="1:16" x14ac:dyDescent="0.25">
      <c r="A25" s="26"/>
      <c r="B25" s="27"/>
      <c r="C25" s="27"/>
      <c r="D25" s="27"/>
      <c r="E25" s="28"/>
      <c r="F25" s="28"/>
      <c r="G25" s="29"/>
      <c r="J25" s="26"/>
      <c r="K25" s="27"/>
      <c r="L25" s="27"/>
      <c r="M25" s="27"/>
      <c r="N25" s="28"/>
      <c r="O25" s="28"/>
      <c r="P25" s="29"/>
    </row>
    <row r="26" spans="1:16" x14ac:dyDescent="0.25">
      <c r="A26" s="30">
        <v>54</v>
      </c>
      <c r="B26" s="31" t="s">
        <v>21</v>
      </c>
      <c r="C26" s="32"/>
      <c r="D26" s="32"/>
      <c r="E26" s="33">
        <v>54</v>
      </c>
      <c r="F26" s="34">
        <v>143</v>
      </c>
      <c r="G26" s="35">
        <f>F26*E26/1000</f>
        <v>7.7220000000000004</v>
      </c>
      <c r="J26" s="30">
        <v>1000</v>
      </c>
      <c r="K26" s="31" t="s">
        <v>27</v>
      </c>
      <c r="L26" s="32"/>
      <c r="M26" s="69"/>
      <c r="N26" s="66">
        <v>1000</v>
      </c>
      <c r="O26" s="34">
        <v>4</v>
      </c>
      <c r="P26" s="35">
        <f>O26*N26/1000</f>
        <v>4</v>
      </c>
    </row>
    <row r="27" spans="1:16" x14ac:dyDescent="0.25">
      <c r="A27" s="30">
        <v>78</v>
      </c>
      <c r="B27" s="31" t="s">
        <v>21</v>
      </c>
      <c r="C27" s="32"/>
      <c r="D27" s="32"/>
      <c r="E27" s="33">
        <v>78</v>
      </c>
      <c r="F27" s="34">
        <v>53</v>
      </c>
      <c r="G27" s="35">
        <f t="shared" ref="G27:G29" si="2">F27*E27/1000</f>
        <v>4.1340000000000003</v>
      </c>
      <c r="J27" s="30">
        <v>132</v>
      </c>
      <c r="K27" s="31" t="s">
        <v>28</v>
      </c>
      <c r="L27" s="32"/>
      <c r="M27" s="69"/>
      <c r="N27" s="66">
        <v>132</v>
      </c>
      <c r="O27" s="34">
        <v>137</v>
      </c>
      <c r="P27" s="35">
        <f t="shared" ref="P27:P35" si="3">O27*N27/1000</f>
        <v>18.084</v>
      </c>
    </row>
    <row r="28" spans="1:16" x14ac:dyDescent="0.25">
      <c r="A28" s="30">
        <v>79</v>
      </c>
      <c r="B28" s="31" t="s">
        <v>21</v>
      </c>
      <c r="C28" s="32"/>
      <c r="D28" s="32"/>
      <c r="E28" s="33">
        <v>79</v>
      </c>
      <c r="F28" s="34">
        <v>32</v>
      </c>
      <c r="G28" s="35">
        <f t="shared" si="2"/>
        <v>2.528</v>
      </c>
      <c r="J28" s="30">
        <v>192</v>
      </c>
      <c r="K28" s="31" t="s">
        <v>28</v>
      </c>
      <c r="L28" s="32"/>
      <c r="M28" s="69"/>
      <c r="N28" s="66">
        <v>192</v>
      </c>
      <c r="O28" s="34">
        <v>78</v>
      </c>
      <c r="P28" s="35">
        <f t="shared" si="3"/>
        <v>14.976000000000001</v>
      </c>
    </row>
    <row r="29" spans="1:16" x14ac:dyDescent="0.25">
      <c r="A29" s="36">
        <v>105</v>
      </c>
      <c r="B29" s="31" t="s">
        <v>21</v>
      </c>
      <c r="C29" s="38"/>
      <c r="D29" s="38"/>
      <c r="E29" s="39">
        <v>105</v>
      </c>
      <c r="F29" s="40">
        <v>16</v>
      </c>
      <c r="G29" s="35">
        <f t="shared" si="2"/>
        <v>1.68</v>
      </c>
      <c r="J29" s="48">
        <v>306</v>
      </c>
      <c r="K29" s="31" t="s">
        <v>28</v>
      </c>
      <c r="L29" s="38"/>
      <c r="M29" s="70"/>
      <c r="N29" s="67">
        <v>306</v>
      </c>
      <c r="O29" s="40">
        <v>7</v>
      </c>
      <c r="P29" s="35">
        <f t="shared" si="3"/>
        <v>2.1419999999999999</v>
      </c>
    </row>
    <row r="30" spans="1:16" x14ac:dyDescent="0.25">
      <c r="A30" s="36"/>
      <c r="B30" s="37"/>
      <c r="C30" s="38"/>
      <c r="D30" s="38"/>
      <c r="E30" s="39"/>
      <c r="F30" s="40"/>
      <c r="G30" s="41"/>
      <c r="J30" s="48">
        <v>454</v>
      </c>
      <c r="K30" s="49" t="s">
        <v>27</v>
      </c>
      <c r="L30" s="38"/>
      <c r="M30" s="70"/>
      <c r="N30" s="67">
        <v>454</v>
      </c>
      <c r="O30" s="40">
        <v>2</v>
      </c>
      <c r="P30" s="41">
        <f t="shared" si="3"/>
        <v>0.90800000000000003</v>
      </c>
    </row>
    <row r="31" spans="1:16" x14ac:dyDescent="0.25">
      <c r="A31" s="30"/>
      <c r="B31" s="31"/>
      <c r="C31" s="32"/>
      <c r="D31" s="32"/>
      <c r="E31" s="33"/>
      <c r="F31" s="34"/>
      <c r="G31" s="35"/>
      <c r="J31" s="30">
        <v>750</v>
      </c>
      <c r="K31" s="31" t="s">
        <v>27</v>
      </c>
      <c r="L31" s="32"/>
      <c r="M31" s="69"/>
      <c r="N31" s="66">
        <v>750</v>
      </c>
      <c r="O31" s="34">
        <v>2</v>
      </c>
      <c r="P31" s="35">
        <f t="shared" si="3"/>
        <v>1.5</v>
      </c>
    </row>
    <row r="32" spans="1:16" x14ac:dyDescent="0.25">
      <c r="A32" s="30"/>
      <c r="B32" s="31"/>
      <c r="C32" s="32"/>
      <c r="D32" s="32"/>
      <c r="E32" s="33"/>
      <c r="F32" s="34"/>
      <c r="G32" s="35"/>
      <c r="J32" s="30">
        <v>201</v>
      </c>
      <c r="K32" s="31" t="s">
        <v>28</v>
      </c>
      <c r="L32" s="32"/>
      <c r="M32" s="69"/>
      <c r="N32" s="66">
        <v>201</v>
      </c>
      <c r="O32" s="34">
        <v>2</v>
      </c>
      <c r="P32" s="35">
        <f t="shared" si="3"/>
        <v>0.40200000000000002</v>
      </c>
    </row>
    <row r="33" spans="1:16" x14ac:dyDescent="0.25">
      <c r="A33" s="30"/>
      <c r="B33" s="31"/>
      <c r="C33" s="32"/>
      <c r="D33" s="32"/>
      <c r="E33" s="33"/>
      <c r="F33" s="34"/>
      <c r="G33" s="35"/>
      <c r="J33" s="30">
        <v>79.400000000000006</v>
      </c>
      <c r="K33" s="31" t="s">
        <v>28</v>
      </c>
      <c r="L33" s="32"/>
      <c r="M33" s="69"/>
      <c r="N33" s="66">
        <v>79.400000000000006</v>
      </c>
      <c r="O33" s="34">
        <v>4</v>
      </c>
      <c r="P33" s="35">
        <f t="shared" si="3"/>
        <v>0.31760000000000005</v>
      </c>
    </row>
    <row r="34" spans="1:16" x14ac:dyDescent="0.25">
      <c r="A34" s="30"/>
      <c r="B34" s="31"/>
      <c r="C34" s="32"/>
      <c r="D34" s="32"/>
      <c r="E34" s="33"/>
      <c r="F34" s="34"/>
      <c r="G34" s="35"/>
      <c r="J34" s="30">
        <v>100.2</v>
      </c>
      <c r="K34" s="31" t="s">
        <v>29</v>
      </c>
      <c r="L34" s="32"/>
      <c r="M34" s="69"/>
      <c r="N34" s="66">
        <v>100.2</v>
      </c>
      <c r="O34" s="34">
        <v>4</v>
      </c>
      <c r="P34" s="35">
        <f t="shared" si="3"/>
        <v>0.40079999999999999</v>
      </c>
    </row>
    <row r="35" spans="1:16" x14ac:dyDescent="0.25">
      <c r="A35" s="42"/>
      <c r="B35" s="1"/>
      <c r="C35" s="1"/>
      <c r="D35" s="1"/>
      <c r="E35" s="2"/>
      <c r="F35" s="2"/>
      <c r="G35" s="43"/>
      <c r="J35" s="42">
        <v>153.4</v>
      </c>
      <c r="K35" s="65" t="s">
        <v>28</v>
      </c>
      <c r="L35" s="1"/>
      <c r="M35" s="1"/>
      <c r="N35" s="1">
        <v>153.4</v>
      </c>
      <c r="O35" s="2">
        <v>4</v>
      </c>
      <c r="P35" s="43">
        <f t="shared" si="3"/>
        <v>0.61360000000000003</v>
      </c>
    </row>
    <row r="36" spans="1:16" ht="15.75" thickBot="1" x14ac:dyDescent="0.3">
      <c r="A36" s="42"/>
      <c r="B36" s="18" t="s">
        <v>7</v>
      </c>
      <c r="C36" s="18"/>
      <c r="D36" s="18"/>
      <c r="E36" s="2"/>
      <c r="F36" s="3">
        <f>SUM(F26:F35)</f>
        <v>244</v>
      </c>
      <c r="G36" s="4">
        <f>SUM(G26:G35)</f>
        <v>16.064000000000004</v>
      </c>
      <c r="J36" s="42"/>
      <c r="K36" s="18" t="s">
        <v>7</v>
      </c>
      <c r="L36" s="18"/>
      <c r="M36" s="18"/>
      <c r="N36" s="2"/>
      <c r="O36" s="3">
        <f>SUM(O26:O35)</f>
        <v>244</v>
      </c>
      <c r="P36" s="4">
        <f>SUM(P26:P35)</f>
        <v>43.344000000000001</v>
      </c>
    </row>
    <row r="37" spans="1:16" ht="16.5" thickTop="1" thickBot="1" x14ac:dyDescent="0.3">
      <c r="A37" s="44"/>
      <c r="B37" s="45"/>
      <c r="C37" s="45"/>
      <c r="D37" s="45"/>
      <c r="E37" s="5"/>
      <c r="F37" s="6"/>
      <c r="G37" s="7"/>
      <c r="J37" s="44"/>
      <c r="K37" s="45"/>
      <c r="L37" s="45"/>
      <c r="M37" s="45"/>
      <c r="N37" s="5"/>
      <c r="O37" s="6"/>
      <c r="P37" s="7"/>
    </row>
    <row r="38" spans="1:16" ht="15.75" thickBot="1" x14ac:dyDescent="0.3">
      <c r="N38" s="46"/>
      <c r="O38" s="46"/>
      <c r="P38" s="47"/>
    </row>
    <row r="39" spans="1:16" x14ac:dyDescent="0.25">
      <c r="A39" s="13" t="s">
        <v>9</v>
      </c>
      <c r="B39" s="14"/>
      <c r="C39" s="14"/>
      <c r="D39" s="14"/>
      <c r="E39" s="15"/>
      <c r="F39" s="15"/>
      <c r="G39" s="16"/>
      <c r="J39" s="13" t="s">
        <v>9</v>
      </c>
      <c r="K39" s="14"/>
      <c r="L39" s="14"/>
      <c r="M39" s="14"/>
      <c r="N39" s="15"/>
      <c r="O39" s="15"/>
      <c r="P39" s="16"/>
    </row>
    <row r="40" spans="1:16" x14ac:dyDescent="0.25">
      <c r="A40" s="17"/>
      <c r="B40" s="18"/>
      <c r="C40" s="18"/>
      <c r="D40" s="18"/>
      <c r="E40" s="19"/>
      <c r="F40" s="19"/>
      <c r="G40" s="20"/>
      <c r="J40" s="17"/>
      <c r="K40" s="18"/>
      <c r="L40" s="18"/>
      <c r="M40" s="18"/>
      <c r="N40" s="19"/>
      <c r="O40" s="19"/>
      <c r="P40" s="20"/>
    </row>
    <row r="41" spans="1:16" ht="60" x14ac:dyDescent="0.25">
      <c r="A41" s="21" t="s">
        <v>0</v>
      </c>
      <c r="B41" s="22" t="s">
        <v>1</v>
      </c>
      <c r="C41" s="23" t="s">
        <v>2</v>
      </c>
      <c r="D41" s="23" t="s">
        <v>3</v>
      </c>
      <c r="E41" s="24" t="s">
        <v>4</v>
      </c>
      <c r="F41" s="24" t="s">
        <v>5</v>
      </c>
      <c r="G41" s="25" t="s">
        <v>6</v>
      </c>
      <c r="J41" s="21" t="s">
        <v>0</v>
      </c>
      <c r="K41" s="22" t="s">
        <v>1</v>
      </c>
      <c r="L41" s="23" t="s">
        <v>2</v>
      </c>
      <c r="M41" s="23" t="s">
        <v>3</v>
      </c>
      <c r="N41" s="24" t="s">
        <v>4</v>
      </c>
      <c r="O41" s="24" t="s">
        <v>5</v>
      </c>
      <c r="P41" s="25" t="s">
        <v>6</v>
      </c>
    </row>
    <row r="42" spans="1:16" x14ac:dyDescent="0.25">
      <c r="A42" s="26"/>
      <c r="B42" s="27"/>
      <c r="C42" s="27"/>
      <c r="D42" s="27"/>
      <c r="E42" s="28"/>
      <c r="F42" s="28"/>
      <c r="G42" s="29"/>
      <c r="J42" s="26"/>
      <c r="K42" s="27"/>
      <c r="L42" s="27"/>
      <c r="M42" s="27"/>
      <c r="N42" s="28"/>
      <c r="O42" s="28"/>
      <c r="P42" s="29"/>
    </row>
    <row r="43" spans="1:16" x14ac:dyDescent="0.25">
      <c r="A43" s="30">
        <v>54</v>
      </c>
      <c r="B43" s="31" t="s">
        <v>21</v>
      </c>
      <c r="C43" s="32"/>
      <c r="D43" s="32"/>
      <c r="E43" s="33">
        <v>54</v>
      </c>
      <c r="F43" s="34">
        <v>143</v>
      </c>
      <c r="G43" s="35">
        <f>F43*E43/1000</f>
        <v>7.7220000000000004</v>
      </c>
      <c r="J43" s="30">
        <v>1000</v>
      </c>
      <c r="K43" s="31" t="s">
        <v>27</v>
      </c>
      <c r="L43" s="32"/>
      <c r="M43" s="69"/>
      <c r="N43" s="66">
        <v>1000</v>
      </c>
      <c r="O43" s="34">
        <v>4</v>
      </c>
      <c r="P43" s="35">
        <f>O43*N43/1000</f>
        <v>4</v>
      </c>
    </row>
    <row r="44" spans="1:16" x14ac:dyDescent="0.25">
      <c r="A44" s="30">
        <v>78</v>
      </c>
      <c r="B44" s="31" t="s">
        <v>21</v>
      </c>
      <c r="C44" s="32"/>
      <c r="D44" s="32"/>
      <c r="E44" s="33">
        <v>78</v>
      </c>
      <c r="F44" s="34">
        <v>53</v>
      </c>
      <c r="G44" s="35">
        <f t="shared" ref="G44:G46" si="4">F44*E44/1000</f>
        <v>4.1340000000000003</v>
      </c>
      <c r="J44" s="30">
        <v>132</v>
      </c>
      <c r="K44" s="31" t="s">
        <v>28</v>
      </c>
      <c r="L44" s="32"/>
      <c r="M44" s="69"/>
      <c r="N44" s="66">
        <v>132</v>
      </c>
      <c r="O44" s="34">
        <v>137</v>
      </c>
      <c r="P44" s="35">
        <f t="shared" ref="P44:P52" si="5">O44*N44/1000</f>
        <v>18.084</v>
      </c>
    </row>
    <row r="45" spans="1:16" x14ac:dyDescent="0.25">
      <c r="A45" s="30">
        <v>79</v>
      </c>
      <c r="B45" s="31" t="s">
        <v>21</v>
      </c>
      <c r="C45" s="32"/>
      <c r="D45" s="32"/>
      <c r="E45" s="33">
        <v>79</v>
      </c>
      <c r="F45" s="34">
        <v>32</v>
      </c>
      <c r="G45" s="35">
        <f t="shared" si="4"/>
        <v>2.528</v>
      </c>
      <c r="J45" s="30">
        <v>192</v>
      </c>
      <c r="K45" s="31" t="s">
        <v>28</v>
      </c>
      <c r="L45" s="32"/>
      <c r="M45" s="69"/>
      <c r="N45" s="66">
        <v>192</v>
      </c>
      <c r="O45" s="34">
        <v>78</v>
      </c>
      <c r="P45" s="35">
        <f t="shared" si="5"/>
        <v>14.976000000000001</v>
      </c>
    </row>
    <row r="46" spans="1:16" x14ac:dyDescent="0.25">
      <c r="A46" s="36">
        <v>105</v>
      </c>
      <c r="B46" s="31" t="s">
        <v>21</v>
      </c>
      <c r="C46" s="38"/>
      <c r="D46" s="38"/>
      <c r="E46" s="39">
        <v>105</v>
      </c>
      <c r="F46" s="40">
        <v>16</v>
      </c>
      <c r="G46" s="35">
        <f t="shared" si="4"/>
        <v>1.68</v>
      </c>
      <c r="J46" s="48">
        <v>306</v>
      </c>
      <c r="K46" s="31" t="s">
        <v>28</v>
      </c>
      <c r="L46" s="38"/>
      <c r="M46" s="70"/>
      <c r="N46" s="67">
        <v>306</v>
      </c>
      <c r="O46" s="40">
        <v>7</v>
      </c>
      <c r="P46" s="35">
        <f t="shared" si="5"/>
        <v>2.1419999999999999</v>
      </c>
    </row>
    <row r="47" spans="1:16" x14ac:dyDescent="0.25">
      <c r="A47" s="36"/>
      <c r="B47" s="37"/>
      <c r="C47" s="38"/>
      <c r="D47" s="38"/>
      <c r="E47" s="39"/>
      <c r="F47" s="40"/>
      <c r="G47" s="41"/>
      <c r="J47" s="48">
        <v>454</v>
      </c>
      <c r="K47" s="49" t="s">
        <v>27</v>
      </c>
      <c r="L47" s="38"/>
      <c r="M47" s="70"/>
      <c r="N47" s="67">
        <v>454</v>
      </c>
      <c r="O47" s="40">
        <v>2</v>
      </c>
      <c r="P47" s="41">
        <f t="shared" si="5"/>
        <v>0.90800000000000003</v>
      </c>
    </row>
    <row r="48" spans="1:16" x14ac:dyDescent="0.25">
      <c r="A48" s="30"/>
      <c r="B48" s="31"/>
      <c r="C48" s="32"/>
      <c r="D48" s="32"/>
      <c r="E48" s="33"/>
      <c r="F48" s="34"/>
      <c r="G48" s="35"/>
      <c r="J48" s="30">
        <v>750</v>
      </c>
      <c r="K48" s="31" t="s">
        <v>27</v>
      </c>
      <c r="L48" s="32"/>
      <c r="M48" s="69"/>
      <c r="N48" s="66">
        <v>750</v>
      </c>
      <c r="O48" s="34">
        <v>2</v>
      </c>
      <c r="P48" s="35">
        <f t="shared" si="5"/>
        <v>1.5</v>
      </c>
    </row>
    <row r="49" spans="1:16" x14ac:dyDescent="0.25">
      <c r="A49" s="30"/>
      <c r="B49" s="31"/>
      <c r="C49" s="32"/>
      <c r="D49" s="32"/>
      <c r="E49" s="33"/>
      <c r="F49" s="34"/>
      <c r="G49" s="35"/>
      <c r="J49" s="30">
        <v>201</v>
      </c>
      <c r="K49" s="31" t="s">
        <v>28</v>
      </c>
      <c r="L49" s="32"/>
      <c r="M49" s="69"/>
      <c r="N49" s="66">
        <v>201</v>
      </c>
      <c r="O49" s="34">
        <v>2</v>
      </c>
      <c r="P49" s="35">
        <f t="shared" si="5"/>
        <v>0.40200000000000002</v>
      </c>
    </row>
    <row r="50" spans="1:16" x14ac:dyDescent="0.25">
      <c r="A50" s="30"/>
      <c r="B50" s="31"/>
      <c r="C50" s="32"/>
      <c r="D50" s="32"/>
      <c r="E50" s="33"/>
      <c r="F50" s="34"/>
      <c r="G50" s="35"/>
      <c r="J50" s="30">
        <v>79.400000000000006</v>
      </c>
      <c r="K50" s="31" t="s">
        <v>28</v>
      </c>
      <c r="L50" s="32"/>
      <c r="M50" s="69"/>
      <c r="N50" s="66">
        <v>79.400000000000006</v>
      </c>
      <c r="O50" s="34">
        <v>4</v>
      </c>
      <c r="P50" s="35">
        <f t="shared" si="5"/>
        <v>0.31760000000000005</v>
      </c>
    </row>
    <row r="51" spans="1:16" x14ac:dyDescent="0.25">
      <c r="A51" s="30"/>
      <c r="B51" s="31"/>
      <c r="C51" s="32"/>
      <c r="D51" s="32"/>
      <c r="E51" s="33"/>
      <c r="F51" s="34"/>
      <c r="G51" s="35"/>
      <c r="J51" s="30">
        <v>100.2</v>
      </c>
      <c r="K51" s="31" t="s">
        <v>29</v>
      </c>
      <c r="L51" s="32"/>
      <c r="M51" s="69"/>
      <c r="N51" s="66">
        <v>100.2</v>
      </c>
      <c r="O51" s="34">
        <v>4</v>
      </c>
      <c r="P51" s="35">
        <f t="shared" si="5"/>
        <v>0.40079999999999999</v>
      </c>
    </row>
    <row r="52" spans="1:16" x14ac:dyDescent="0.25">
      <c r="A52" s="42"/>
      <c r="B52" s="1"/>
      <c r="C52" s="1"/>
      <c r="D52" s="1"/>
      <c r="E52" s="2"/>
      <c r="F52" s="2"/>
      <c r="G52" s="43"/>
      <c r="J52" s="42">
        <v>153.4</v>
      </c>
      <c r="K52" s="65" t="s">
        <v>28</v>
      </c>
      <c r="L52" s="1"/>
      <c r="M52" s="1"/>
      <c r="N52" s="1">
        <v>153.4</v>
      </c>
      <c r="O52" s="2">
        <v>4</v>
      </c>
      <c r="P52" s="43">
        <f t="shared" si="5"/>
        <v>0.61360000000000003</v>
      </c>
    </row>
    <row r="53" spans="1:16" ht="15.75" thickBot="1" x14ac:dyDescent="0.3">
      <c r="A53" s="42"/>
      <c r="B53" s="18" t="s">
        <v>7</v>
      </c>
      <c r="C53" s="18"/>
      <c r="D53" s="18"/>
      <c r="E53" s="2"/>
      <c r="F53" s="3">
        <f>SUM(F43:F52)</f>
        <v>244</v>
      </c>
      <c r="G53" s="4">
        <f>SUM(G43:G52)</f>
        <v>16.064000000000004</v>
      </c>
      <c r="J53" s="42"/>
      <c r="K53" s="18" t="s">
        <v>7</v>
      </c>
      <c r="L53" s="18"/>
      <c r="M53" s="18"/>
      <c r="N53" s="2"/>
      <c r="O53" s="3">
        <f>SUM(O43:O52)</f>
        <v>244</v>
      </c>
      <c r="P53" s="4">
        <f>SUM(P43:P52)</f>
        <v>43.344000000000001</v>
      </c>
    </row>
    <row r="54" spans="1:16" ht="16.5" thickTop="1" thickBot="1" x14ac:dyDescent="0.3">
      <c r="A54" s="44"/>
      <c r="B54" s="45"/>
      <c r="C54" s="45"/>
      <c r="D54" s="45"/>
      <c r="E54" s="5"/>
      <c r="F54" s="6"/>
      <c r="G54" s="7"/>
      <c r="J54" s="44"/>
      <c r="K54" s="45"/>
      <c r="L54" s="45"/>
      <c r="M54" s="45"/>
      <c r="N54" s="5"/>
      <c r="O54" s="6"/>
      <c r="P54" s="7"/>
    </row>
    <row r="55" spans="1:16" ht="15.75" thickBot="1" x14ac:dyDescent="0.3">
      <c r="N55" s="46"/>
      <c r="O55" s="46"/>
      <c r="P55" s="47"/>
    </row>
    <row r="56" spans="1:16" x14ac:dyDescent="0.25">
      <c r="A56" s="13" t="s">
        <v>10</v>
      </c>
      <c r="B56" s="14"/>
      <c r="C56" s="14"/>
      <c r="D56" s="14"/>
      <c r="E56" s="15"/>
      <c r="F56" s="15"/>
      <c r="G56" s="16"/>
      <c r="J56" s="13" t="s">
        <v>10</v>
      </c>
      <c r="K56" s="14"/>
      <c r="L56" s="14"/>
      <c r="M56" s="14"/>
      <c r="N56" s="15"/>
      <c r="O56" s="15"/>
      <c r="P56" s="16"/>
    </row>
    <row r="57" spans="1:16" x14ac:dyDescent="0.25">
      <c r="A57" s="17"/>
      <c r="B57" s="18"/>
      <c r="C57" s="18"/>
      <c r="D57" s="18"/>
      <c r="E57" s="19"/>
      <c r="F57" s="19"/>
      <c r="G57" s="20"/>
      <c r="J57" s="17"/>
      <c r="K57" s="18"/>
      <c r="L57" s="18"/>
      <c r="M57" s="18"/>
      <c r="N57" s="19"/>
      <c r="O57" s="19"/>
      <c r="P57" s="20"/>
    </row>
    <row r="58" spans="1:16" ht="60" x14ac:dyDescent="0.25">
      <c r="A58" s="21" t="s">
        <v>0</v>
      </c>
      <c r="B58" s="22" t="s">
        <v>1</v>
      </c>
      <c r="C58" s="23" t="s">
        <v>2</v>
      </c>
      <c r="D58" s="23" t="s">
        <v>3</v>
      </c>
      <c r="E58" s="24" t="s">
        <v>4</v>
      </c>
      <c r="F58" s="24" t="s">
        <v>5</v>
      </c>
      <c r="G58" s="25" t="s">
        <v>6</v>
      </c>
      <c r="J58" s="21" t="s">
        <v>0</v>
      </c>
      <c r="K58" s="22" t="s">
        <v>1</v>
      </c>
      <c r="L58" s="23" t="s">
        <v>2</v>
      </c>
      <c r="M58" s="23" t="s">
        <v>3</v>
      </c>
      <c r="N58" s="24" t="s">
        <v>4</v>
      </c>
      <c r="O58" s="24" t="s">
        <v>5</v>
      </c>
      <c r="P58" s="25" t="s">
        <v>6</v>
      </c>
    </row>
    <row r="59" spans="1:16" x14ac:dyDescent="0.25">
      <c r="A59" s="26"/>
      <c r="B59" s="27"/>
      <c r="C59" s="27"/>
      <c r="D59" s="27"/>
      <c r="E59" s="28"/>
      <c r="F59" s="28"/>
      <c r="G59" s="29"/>
      <c r="J59" s="26"/>
      <c r="K59" s="27"/>
      <c r="L59" s="27"/>
      <c r="M59" s="27"/>
      <c r="N59" s="28"/>
      <c r="O59" s="28"/>
      <c r="P59" s="29"/>
    </row>
    <row r="60" spans="1:16" x14ac:dyDescent="0.25">
      <c r="A60" s="30">
        <v>54</v>
      </c>
      <c r="B60" s="31" t="s">
        <v>21</v>
      </c>
      <c r="C60" s="32"/>
      <c r="D60" s="32"/>
      <c r="E60" s="33">
        <v>54</v>
      </c>
      <c r="F60" s="34">
        <v>143</v>
      </c>
      <c r="G60" s="35">
        <f>F60*E60/1000</f>
        <v>7.7220000000000004</v>
      </c>
      <c r="J60" s="30">
        <v>1000</v>
      </c>
      <c r="K60" s="31" t="s">
        <v>27</v>
      </c>
      <c r="L60" s="32"/>
      <c r="M60" s="69"/>
      <c r="N60" s="66">
        <v>1000</v>
      </c>
      <c r="O60" s="34">
        <v>4</v>
      </c>
      <c r="P60" s="35">
        <f>O60*N60/1000</f>
        <v>4</v>
      </c>
    </row>
    <row r="61" spans="1:16" x14ac:dyDescent="0.25">
      <c r="A61" s="30">
        <v>78</v>
      </c>
      <c r="B61" s="31" t="s">
        <v>21</v>
      </c>
      <c r="C61" s="32"/>
      <c r="D61" s="32"/>
      <c r="E61" s="33">
        <v>78</v>
      </c>
      <c r="F61" s="34">
        <v>53</v>
      </c>
      <c r="G61" s="35">
        <f t="shared" ref="G61:G63" si="6">F61*E61/1000</f>
        <v>4.1340000000000003</v>
      </c>
      <c r="J61" s="30">
        <v>132</v>
      </c>
      <c r="K61" s="31" t="s">
        <v>28</v>
      </c>
      <c r="L61" s="32"/>
      <c r="M61" s="69"/>
      <c r="N61" s="66">
        <v>132</v>
      </c>
      <c r="O61" s="34">
        <v>137</v>
      </c>
      <c r="P61" s="35">
        <f t="shared" ref="P61:P69" si="7">O61*N61/1000</f>
        <v>18.084</v>
      </c>
    </row>
    <row r="62" spans="1:16" x14ac:dyDescent="0.25">
      <c r="A62" s="30">
        <v>79</v>
      </c>
      <c r="B62" s="31" t="s">
        <v>21</v>
      </c>
      <c r="C62" s="32"/>
      <c r="D62" s="32"/>
      <c r="E62" s="33">
        <v>79</v>
      </c>
      <c r="F62" s="34">
        <v>32</v>
      </c>
      <c r="G62" s="35">
        <f t="shared" si="6"/>
        <v>2.528</v>
      </c>
      <c r="J62" s="30">
        <v>192</v>
      </c>
      <c r="K62" s="31" t="s">
        <v>28</v>
      </c>
      <c r="L62" s="32"/>
      <c r="M62" s="69"/>
      <c r="N62" s="66">
        <v>192</v>
      </c>
      <c r="O62" s="34">
        <v>78</v>
      </c>
      <c r="P62" s="35">
        <f t="shared" si="7"/>
        <v>14.976000000000001</v>
      </c>
    </row>
    <row r="63" spans="1:16" x14ac:dyDescent="0.25">
      <c r="A63" s="36">
        <v>105</v>
      </c>
      <c r="B63" s="31" t="s">
        <v>21</v>
      </c>
      <c r="C63" s="38"/>
      <c r="D63" s="38"/>
      <c r="E63" s="39">
        <v>105</v>
      </c>
      <c r="F63" s="40">
        <v>16</v>
      </c>
      <c r="G63" s="35">
        <f t="shared" si="6"/>
        <v>1.68</v>
      </c>
      <c r="J63" s="48">
        <v>306</v>
      </c>
      <c r="K63" s="31" t="s">
        <v>28</v>
      </c>
      <c r="L63" s="38"/>
      <c r="M63" s="70"/>
      <c r="N63" s="67">
        <v>306</v>
      </c>
      <c r="O63" s="40">
        <v>7</v>
      </c>
      <c r="P63" s="35">
        <f t="shared" si="7"/>
        <v>2.1419999999999999</v>
      </c>
    </row>
    <row r="64" spans="1:16" x14ac:dyDescent="0.25">
      <c r="A64" s="36"/>
      <c r="B64" s="37"/>
      <c r="C64" s="38"/>
      <c r="D64" s="38"/>
      <c r="E64" s="39"/>
      <c r="F64" s="40"/>
      <c r="G64" s="41"/>
      <c r="J64" s="48">
        <v>454</v>
      </c>
      <c r="K64" s="49" t="s">
        <v>27</v>
      </c>
      <c r="L64" s="38"/>
      <c r="M64" s="70"/>
      <c r="N64" s="67">
        <v>454</v>
      </c>
      <c r="O64" s="40">
        <v>2</v>
      </c>
      <c r="P64" s="41">
        <f t="shared" si="7"/>
        <v>0.90800000000000003</v>
      </c>
    </row>
    <row r="65" spans="1:16" x14ac:dyDescent="0.25">
      <c r="A65" s="36"/>
      <c r="B65" s="37"/>
      <c r="C65" s="38"/>
      <c r="D65" s="38"/>
      <c r="E65" s="39"/>
      <c r="F65" s="40"/>
      <c r="G65" s="41"/>
      <c r="J65" s="30">
        <v>750</v>
      </c>
      <c r="K65" s="31" t="s">
        <v>27</v>
      </c>
      <c r="L65" s="32"/>
      <c r="M65" s="69"/>
      <c r="N65" s="66">
        <v>750</v>
      </c>
      <c r="O65" s="34">
        <v>2</v>
      </c>
      <c r="P65" s="35">
        <f t="shared" si="7"/>
        <v>1.5</v>
      </c>
    </row>
    <row r="66" spans="1:16" x14ac:dyDescent="0.25">
      <c r="A66" s="36"/>
      <c r="B66" s="37"/>
      <c r="C66" s="38"/>
      <c r="D66" s="38"/>
      <c r="E66" s="39"/>
      <c r="F66" s="40"/>
      <c r="G66" s="41"/>
      <c r="J66" s="30">
        <v>201</v>
      </c>
      <c r="K66" s="31" t="s">
        <v>28</v>
      </c>
      <c r="L66" s="32"/>
      <c r="M66" s="69"/>
      <c r="N66" s="66">
        <v>201</v>
      </c>
      <c r="O66" s="34">
        <v>2</v>
      </c>
      <c r="P66" s="35">
        <f t="shared" si="7"/>
        <v>0.40200000000000002</v>
      </c>
    </row>
    <row r="67" spans="1:16" x14ac:dyDescent="0.25">
      <c r="A67" s="36"/>
      <c r="B67" s="37"/>
      <c r="C67" s="38"/>
      <c r="D67" s="38"/>
      <c r="E67" s="39"/>
      <c r="F67" s="40"/>
      <c r="G67" s="41"/>
      <c r="J67" s="30">
        <v>79.400000000000006</v>
      </c>
      <c r="K67" s="31" t="s">
        <v>28</v>
      </c>
      <c r="L67" s="32"/>
      <c r="M67" s="69"/>
      <c r="N67" s="66">
        <v>79.400000000000006</v>
      </c>
      <c r="O67" s="34">
        <v>4</v>
      </c>
      <c r="P67" s="35">
        <f t="shared" si="7"/>
        <v>0.31760000000000005</v>
      </c>
    </row>
    <row r="68" spans="1:16" x14ac:dyDescent="0.25">
      <c r="A68" s="36"/>
      <c r="B68" s="37"/>
      <c r="C68" s="38"/>
      <c r="D68" s="38"/>
      <c r="E68" s="39"/>
      <c r="F68" s="40"/>
      <c r="G68" s="41"/>
      <c r="J68" s="30">
        <v>100.2</v>
      </c>
      <c r="K68" s="31" t="s">
        <v>29</v>
      </c>
      <c r="L68" s="32"/>
      <c r="M68" s="69"/>
      <c r="N68" s="66">
        <v>100.2</v>
      </c>
      <c r="O68" s="34">
        <v>4</v>
      </c>
      <c r="P68" s="35">
        <f t="shared" si="7"/>
        <v>0.40079999999999999</v>
      </c>
    </row>
    <row r="69" spans="1:16" x14ac:dyDescent="0.25">
      <c r="A69" s="30"/>
      <c r="B69" s="31"/>
      <c r="C69" s="32"/>
      <c r="D69" s="32"/>
      <c r="E69" s="33"/>
      <c r="F69" s="34"/>
      <c r="G69" s="35"/>
      <c r="J69" s="42">
        <v>153.4</v>
      </c>
      <c r="K69" s="65" t="s">
        <v>28</v>
      </c>
      <c r="L69" s="1"/>
      <c r="M69" s="1"/>
      <c r="N69" s="1">
        <v>153.4</v>
      </c>
      <c r="O69" s="2">
        <v>4</v>
      </c>
      <c r="P69" s="43">
        <f t="shared" si="7"/>
        <v>0.61360000000000003</v>
      </c>
    </row>
    <row r="70" spans="1:16" x14ac:dyDescent="0.25">
      <c r="A70" s="30"/>
      <c r="B70" s="31"/>
      <c r="C70" s="32"/>
      <c r="D70" s="32"/>
      <c r="E70" s="33"/>
      <c r="F70" s="34"/>
      <c r="G70" s="35"/>
      <c r="J70" s="30"/>
      <c r="K70" s="31"/>
      <c r="L70" s="32"/>
      <c r="M70" s="32"/>
      <c r="N70" s="33"/>
      <c r="O70" s="34"/>
      <c r="P70" s="35"/>
    </row>
    <row r="71" spans="1:16" x14ac:dyDescent="0.25">
      <c r="A71" s="30"/>
      <c r="B71" s="31"/>
      <c r="C71" s="32"/>
      <c r="D71" s="32"/>
      <c r="E71" s="33"/>
      <c r="F71" s="34"/>
      <c r="G71" s="35"/>
      <c r="J71" s="30"/>
      <c r="K71" s="31"/>
      <c r="L71" s="32"/>
      <c r="M71" s="32"/>
      <c r="N71" s="33"/>
      <c r="O71" s="34"/>
      <c r="P71" s="35"/>
    </row>
    <row r="72" spans="1:16" x14ac:dyDescent="0.25">
      <c r="A72" s="30"/>
      <c r="B72" s="31"/>
      <c r="C72" s="32"/>
      <c r="D72" s="32"/>
      <c r="E72" s="33"/>
      <c r="F72" s="34"/>
      <c r="G72" s="35"/>
      <c r="J72" s="30"/>
      <c r="K72" s="31"/>
      <c r="L72" s="32"/>
      <c r="M72" s="32"/>
      <c r="N72" s="33"/>
      <c r="O72" s="34"/>
      <c r="P72" s="35"/>
    </row>
    <row r="73" spans="1:16" x14ac:dyDescent="0.25">
      <c r="A73" s="42"/>
      <c r="B73" s="1"/>
      <c r="C73" s="1"/>
      <c r="D73" s="1"/>
      <c r="E73" s="2"/>
      <c r="F73" s="2"/>
      <c r="G73" s="43"/>
      <c r="J73" s="42"/>
      <c r="K73" s="1"/>
      <c r="L73" s="1"/>
      <c r="M73" s="1"/>
      <c r="N73" s="2"/>
      <c r="O73" s="2"/>
      <c r="P73" s="43"/>
    </row>
    <row r="74" spans="1:16" ht="15.75" thickBot="1" x14ac:dyDescent="0.3">
      <c r="A74" s="42"/>
      <c r="B74" s="18" t="s">
        <v>7</v>
      </c>
      <c r="C74" s="18"/>
      <c r="D74" s="18"/>
      <c r="E74" s="2"/>
      <c r="F74" s="3">
        <f>SUM(F59:F73)</f>
        <v>244</v>
      </c>
      <c r="G74" s="4">
        <f>SUM(G60:G73)</f>
        <v>16.064000000000004</v>
      </c>
      <c r="J74" s="42"/>
      <c r="K74" s="18" t="s">
        <v>7</v>
      </c>
      <c r="L74" s="18"/>
      <c r="M74" s="18"/>
      <c r="N74" s="2"/>
      <c r="O74" s="3">
        <f>SUM(O59:O73)</f>
        <v>244</v>
      </c>
      <c r="P74" s="4">
        <f>SUM(P60:P73)</f>
        <v>43.344000000000001</v>
      </c>
    </row>
    <row r="75" spans="1:16" ht="16.5" thickTop="1" thickBot="1" x14ac:dyDescent="0.3">
      <c r="A75" s="44"/>
      <c r="B75" s="45"/>
      <c r="C75" s="45"/>
      <c r="D75" s="45"/>
      <c r="E75" s="5"/>
      <c r="F75" s="6"/>
      <c r="G75" s="7"/>
      <c r="J75" s="44"/>
      <c r="K75" s="45"/>
      <c r="L75" s="45"/>
      <c r="M75" s="45"/>
      <c r="N75" s="5"/>
      <c r="O75" s="6"/>
      <c r="P75" s="7"/>
    </row>
    <row r="76" spans="1:16" ht="15.75" thickBot="1" x14ac:dyDescent="0.3">
      <c r="N76" s="46"/>
      <c r="O76" s="46"/>
      <c r="P76" s="47"/>
    </row>
    <row r="77" spans="1:16" x14ac:dyDescent="0.25">
      <c r="A77" s="13" t="s">
        <v>11</v>
      </c>
      <c r="B77" s="14"/>
      <c r="C77" s="14"/>
      <c r="D77" s="14"/>
      <c r="E77" s="15"/>
      <c r="F77" s="15"/>
      <c r="G77" s="16"/>
      <c r="J77" s="13" t="s">
        <v>11</v>
      </c>
      <c r="K77" s="14"/>
      <c r="L77" s="14"/>
      <c r="M77" s="14"/>
      <c r="N77" s="15"/>
      <c r="O77" s="15"/>
      <c r="P77" s="16"/>
    </row>
    <row r="78" spans="1:16" x14ac:dyDescent="0.25">
      <c r="A78" s="17"/>
      <c r="B78" s="18"/>
      <c r="C78" s="18"/>
      <c r="D78" s="18"/>
      <c r="E78" s="19"/>
      <c r="F78" s="19"/>
      <c r="G78" s="20"/>
      <c r="J78" s="17"/>
      <c r="K78" s="18"/>
      <c r="L78" s="18"/>
      <c r="M78" s="18"/>
      <c r="N78" s="19"/>
      <c r="O78" s="19"/>
      <c r="P78" s="20"/>
    </row>
    <row r="79" spans="1:16" ht="60" x14ac:dyDescent="0.25">
      <c r="A79" s="21" t="s">
        <v>0</v>
      </c>
      <c r="B79" s="22" t="s">
        <v>1</v>
      </c>
      <c r="C79" s="23" t="s">
        <v>2</v>
      </c>
      <c r="D79" s="23" t="s">
        <v>3</v>
      </c>
      <c r="E79" s="24" t="s">
        <v>4</v>
      </c>
      <c r="F79" s="24" t="s">
        <v>5</v>
      </c>
      <c r="G79" s="25" t="s">
        <v>6</v>
      </c>
      <c r="J79" s="21" t="s">
        <v>0</v>
      </c>
      <c r="K79" s="22" t="s">
        <v>1</v>
      </c>
      <c r="L79" s="23" t="s">
        <v>2</v>
      </c>
      <c r="M79" s="23" t="s">
        <v>3</v>
      </c>
      <c r="N79" s="24" t="s">
        <v>4</v>
      </c>
      <c r="O79" s="24" t="s">
        <v>5</v>
      </c>
      <c r="P79" s="25" t="s">
        <v>6</v>
      </c>
    </row>
    <row r="80" spans="1:16" x14ac:dyDescent="0.25">
      <c r="A80" s="26"/>
      <c r="B80" s="27"/>
      <c r="C80" s="27"/>
      <c r="D80" s="27"/>
      <c r="E80" s="28"/>
      <c r="F80" s="28"/>
      <c r="G80" s="29"/>
      <c r="J80" s="26"/>
      <c r="K80" s="27"/>
      <c r="L80" s="27"/>
      <c r="M80" s="27"/>
      <c r="N80" s="28"/>
      <c r="O80" s="28"/>
      <c r="P80" s="29"/>
    </row>
    <row r="81" spans="1:16" x14ac:dyDescent="0.25">
      <c r="A81" s="30">
        <v>54</v>
      </c>
      <c r="B81" s="31" t="s">
        <v>21</v>
      </c>
      <c r="C81" s="32"/>
      <c r="D81" s="32"/>
      <c r="E81" s="33">
        <v>54</v>
      </c>
      <c r="F81" s="34">
        <v>143</v>
      </c>
      <c r="G81" s="35">
        <f>F81*E81/1000</f>
        <v>7.7220000000000004</v>
      </c>
      <c r="J81" s="30">
        <v>1000</v>
      </c>
      <c r="K81" s="31" t="s">
        <v>27</v>
      </c>
      <c r="L81" s="32"/>
      <c r="M81" s="69"/>
      <c r="N81" s="66">
        <v>1000</v>
      </c>
      <c r="O81" s="34">
        <v>4</v>
      </c>
      <c r="P81" s="35">
        <f>O81*N81/1000</f>
        <v>4</v>
      </c>
    </row>
    <row r="82" spans="1:16" x14ac:dyDescent="0.25">
      <c r="A82" s="30">
        <v>78</v>
      </c>
      <c r="B82" s="31" t="s">
        <v>21</v>
      </c>
      <c r="C82" s="32"/>
      <c r="D82" s="32"/>
      <c r="E82" s="33">
        <v>78</v>
      </c>
      <c r="F82" s="34">
        <v>53</v>
      </c>
      <c r="G82" s="35">
        <f t="shared" ref="G82:G84" si="8">F82*E82/1000</f>
        <v>4.1340000000000003</v>
      </c>
      <c r="J82" s="30">
        <v>132</v>
      </c>
      <c r="K82" s="31" t="s">
        <v>28</v>
      </c>
      <c r="L82" s="32"/>
      <c r="M82" s="69"/>
      <c r="N82" s="66">
        <v>132</v>
      </c>
      <c r="O82" s="34">
        <v>137</v>
      </c>
      <c r="P82" s="35">
        <f t="shared" ref="P82:P90" si="9">O82*N82/1000</f>
        <v>18.084</v>
      </c>
    </row>
    <row r="83" spans="1:16" x14ac:dyDescent="0.25">
      <c r="A83" s="30">
        <v>79</v>
      </c>
      <c r="B83" s="31" t="s">
        <v>21</v>
      </c>
      <c r="C83" s="32"/>
      <c r="D83" s="32"/>
      <c r="E83" s="33">
        <v>79</v>
      </c>
      <c r="F83" s="34">
        <v>32</v>
      </c>
      <c r="G83" s="35">
        <f t="shared" si="8"/>
        <v>2.528</v>
      </c>
      <c r="J83" s="30">
        <v>192</v>
      </c>
      <c r="K83" s="31" t="s">
        <v>28</v>
      </c>
      <c r="L83" s="32"/>
      <c r="M83" s="69"/>
      <c r="N83" s="66">
        <v>192</v>
      </c>
      <c r="O83" s="34">
        <v>78</v>
      </c>
      <c r="P83" s="35">
        <f t="shared" si="9"/>
        <v>14.976000000000001</v>
      </c>
    </row>
    <row r="84" spans="1:16" x14ac:dyDescent="0.25">
      <c r="A84" s="36">
        <v>105</v>
      </c>
      <c r="B84" s="31" t="s">
        <v>21</v>
      </c>
      <c r="C84" s="38"/>
      <c r="D84" s="38"/>
      <c r="E84" s="39">
        <v>105</v>
      </c>
      <c r="F84" s="40">
        <v>16</v>
      </c>
      <c r="G84" s="35">
        <f t="shared" si="8"/>
        <v>1.68</v>
      </c>
      <c r="J84" s="48">
        <v>306</v>
      </c>
      <c r="K84" s="31" t="s">
        <v>28</v>
      </c>
      <c r="L84" s="38"/>
      <c r="M84" s="70"/>
      <c r="N84" s="67">
        <v>306</v>
      </c>
      <c r="O84" s="40">
        <v>7</v>
      </c>
      <c r="P84" s="35">
        <f t="shared" si="9"/>
        <v>2.1419999999999999</v>
      </c>
    </row>
    <row r="85" spans="1:16" x14ac:dyDescent="0.25">
      <c r="A85" s="36"/>
      <c r="B85" s="37"/>
      <c r="C85" s="38"/>
      <c r="D85" s="38"/>
      <c r="E85" s="39"/>
      <c r="F85" s="40"/>
      <c r="G85" s="41"/>
      <c r="J85" s="48">
        <v>454</v>
      </c>
      <c r="K85" s="49" t="s">
        <v>27</v>
      </c>
      <c r="L85" s="38"/>
      <c r="M85" s="70"/>
      <c r="N85" s="67">
        <v>454</v>
      </c>
      <c r="O85" s="40">
        <v>2</v>
      </c>
      <c r="P85" s="41">
        <f t="shared" si="9"/>
        <v>0.90800000000000003</v>
      </c>
    </row>
    <row r="86" spans="1:16" x14ac:dyDescent="0.25">
      <c r="A86" s="36"/>
      <c r="B86" s="37"/>
      <c r="C86" s="38"/>
      <c r="D86" s="38"/>
      <c r="E86" s="39"/>
      <c r="F86" s="40"/>
      <c r="G86" s="41"/>
      <c r="J86" s="30">
        <v>750</v>
      </c>
      <c r="K86" s="31" t="s">
        <v>27</v>
      </c>
      <c r="L86" s="32"/>
      <c r="M86" s="69"/>
      <c r="N86" s="66">
        <v>750</v>
      </c>
      <c r="O86" s="34">
        <v>2</v>
      </c>
      <c r="P86" s="35">
        <f t="shared" si="9"/>
        <v>1.5</v>
      </c>
    </row>
    <row r="87" spans="1:16" x14ac:dyDescent="0.25">
      <c r="A87" s="36"/>
      <c r="B87" s="37"/>
      <c r="C87" s="38"/>
      <c r="D87" s="38"/>
      <c r="E87" s="39"/>
      <c r="F87" s="40"/>
      <c r="G87" s="41"/>
      <c r="J87" s="30">
        <v>201</v>
      </c>
      <c r="K87" s="31" t="s">
        <v>28</v>
      </c>
      <c r="L87" s="32"/>
      <c r="M87" s="69"/>
      <c r="N87" s="66">
        <v>201</v>
      </c>
      <c r="O87" s="34">
        <v>2</v>
      </c>
      <c r="P87" s="35">
        <f t="shared" si="9"/>
        <v>0.40200000000000002</v>
      </c>
    </row>
    <row r="88" spans="1:16" x14ac:dyDescent="0.25">
      <c r="A88" s="36"/>
      <c r="B88" s="37"/>
      <c r="C88" s="38"/>
      <c r="D88" s="38"/>
      <c r="E88" s="39"/>
      <c r="F88" s="40"/>
      <c r="G88" s="41"/>
      <c r="J88" s="30">
        <v>79.400000000000006</v>
      </c>
      <c r="K88" s="31" t="s">
        <v>28</v>
      </c>
      <c r="L88" s="32"/>
      <c r="M88" s="69"/>
      <c r="N88" s="66">
        <v>79.400000000000006</v>
      </c>
      <c r="O88" s="34">
        <v>4</v>
      </c>
      <c r="P88" s="35">
        <f t="shared" si="9"/>
        <v>0.31760000000000005</v>
      </c>
    </row>
    <row r="89" spans="1:16" x14ac:dyDescent="0.25">
      <c r="A89" s="36"/>
      <c r="B89" s="37"/>
      <c r="C89" s="38"/>
      <c r="D89" s="38"/>
      <c r="E89" s="39"/>
      <c r="F89" s="40"/>
      <c r="G89" s="41"/>
      <c r="J89" s="30">
        <v>100.2</v>
      </c>
      <c r="K89" s="31" t="s">
        <v>29</v>
      </c>
      <c r="L89" s="32"/>
      <c r="M89" s="69"/>
      <c r="N89" s="66">
        <v>100.2</v>
      </c>
      <c r="O89" s="34">
        <v>4</v>
      </c>
      <c r="P89" s="35">
        <f t="shared" si="9"/>
        <v>0.40079999999999999</v>
      </c>
    </row>
    <row r="90" spans="1:16" x14ac:dyDescent="0.25">
      <c r="A90" s="30"/>
      <c r="B90" s="31"/>
      <c r="C90" s="32"/>
      <c r="D90" s="32"/>
      <c r="E90" s="33"/>
      <c r="F90" s="34"/>
      <c r="G90" s="35"/>
      <c r="J90" s="42">
        <v>153.4</v>
      </c>
      <c r="K90" s="65" t="s">
        <v>28</v>
      </c>
      <c r="L90" s="1"/>
      <c r="M90" s="1"/>
      <c r="N90" s="1">
        <v>153.4</v>
      </c>
      <c r="O90" s="2">
        <v>4</v>
      </c>
      <c r="P90" s="43">
        <f t="shared" si="9"/>
        <v>0.61360000000000003</v>
      </c>
    </row>
    <row r="91" spans="1:16" x14ac:dyDescent="0.25">
      <c r="A91" s="30"/>
      <c r="B91" s="31"/>
      <c r="C91" s="32"/>
      <c r="D91" s="32"/>
      <c r="E91" s="33"/>
      <c r="F91" s="34"/>
      <c r="G91" s="35"/>
      <c r="J91" s="30"/>
      <c r="K91" s="31"/>
      <c r="L91" s="32"/>
      <c r="M91" s="32"/>
      <c r="N91" s="33"/>
      <c r="O91" s="34"/>
      <c r="P91" s="35"/>
    </row>
    <row r="92" spans="1:16" x14ac:dyDescent="0.25">
      <c r="A92" s="30"/>
      <c r="B92" s="31"/>
      <c r="C92" s="32"/>
      <c r="D92" s="32"/>
      <c r="E92" s="33"/>
      <c r="F92" s="34"/>
      <c r="G92" s="35"/>
      <c r="J92" s="30"/>
      <c r="K92" s="31"/>
      <c r="L92" s="32"/>
      <c r="M92" s="32"/>
      <c r="N92" s="33"/>
      <c r="O92" s="34"/>
      <c r="P92" s="35"/>
    </row>
    <row r="93" spans="1:16" x14ac:dyDescent="0.25">
      <c r="A93" s="30"/>
      <c r="B93" s="31"/>
      <c r="C93" s="32"/>
      <c r="D93" s="32"/>
      <c r="E93" s="33"/>
      <c r="F93" s="34"/>
      <c r="G93" s="35"/>
      <c r="J93" s="30"/>
      <c r="K93" s="31"/>
      <c r="L93" s="32"/>
      <c r="M93" s="32"/>
      <c r="N93" s="33"/>
      <c r="O93" s="34"/>
      <c r="P93" s="35"/>
    </row>
    <row r="94" spans="1:16" x14ac:dyDescent="0.25">
      <c r="A94" s="42"/>
      <c r="B94" s="1"/>
      <c r="C94" s="1"/>
      <c r="D94" s="1"/>
      <c r="E94" s="2"/>
      <c r="F94" s="2"/>
      <c r="G94" s="43"/>
      <c r="J94" s="42"/>
      <c r="K94" s="1"/>
      <c r="L94" s="1"/>
      <c r="M94" s="1"/>
      <c r="N94" s="2"/>
      <c r="O94" s="2"/>
      <c r="P94" s="43"/>
    </row>
    <row r="95" spans="1:16" ht="15.75" thickBot="1" x14ac:dyDescent="0.3">
      <c r="A95" s="42"/>
      <c r="B95" s="18" t="s">
        <v>7</v>
      </c>
      <c r="C95" s="18"/>
      <c r="D95" s="18"/>
      <c r="E95" s="2"/>
      <c r="F95" s="3">
        <f>SUM(F80:F94)</f>
        <v>244</v>
      </c>
      <c r="G95" s="4">
        <f>SUM(G81:G94)</f>
        <v>16.064000000000004</v>
      </c>
      <c r="J95" s="42"/>
      <c r="K95" s="18" t="s">
        <v>7</v>
      </c>
      <c r="L95" s="18"/>
      <c r="M95" s="18"/>
      <c r="N95" s="2"/>
      <c r="O95" s="3">
        <f>SUM(O80:O94)</f>
        <v>244</v>
      </c>
      <c r="P95" s="4">
        <f>SUM(P81:P94)</f>
        <v>43.344000000000001</v>
      </c>
    </row>
    <row r="96" spans="1:16" ht="16.5" thickTop="1" thickBot="1" x14ac:dyDescent="0.3">
      <c r="A96" s="44"/>
      <c r="B96" s="45"/>
      <c r="C96" s="45"/>
      <c r="D96" s="45"/>
      <c r="E96" s="5"/>
      <c r="F96" s="6"/>
      <c r="G96" s="7"/>
      <c r="J96" s="44"/>
      <c r="K96" s="45"/>
      <c r="L96" s="45"/>
      <c r="M96" s="45"/>
      <c r="N96" s="5"/>
      <c r="O96" s="6"/>
      <c r="P96" s="7"/>
    </row>
    <row r="97" spans="1:16" ht="15.75" thickBot="1" x14ac:dyDescent="0.3">
      <c r="N97" s="46"/>
      <c r="O97" s="46"/>
      <c r="P97" s="47"/>
    </row>
    <row r="98" spans="1:16" x14ac:dyDescent="0.25">
      <c r="A98" s="13" t="s">
        <v>12</v>
      </c>
      <c r="B98" s="14"/>
      <c r="C98" s="14"/>
      <c r="D98" s="14"/>
      <c r="E98" s="15"/>
      <c r="F98" s="15"/>
      <c r="G98" s="16"/>
      <c r="J98" s="13" t="s">
        <v>12</v>
      </c>
      <c r="K98" s="14"/>
      <c r="L98" s="14"/>
      <c r="M98" s="14"/>
      <c r="N98" s="15"/>
      <c r="O98" s="15"/>
      <c r="P98" s="16"/>
    </row>
    <row r="99" spans="1:16" x14ac:dyDescent="0.25">
      <c r="A99" s="17"/>
      <c r="B99" s="18"/>
      <c r="C99" s="18"/>
      <c r="D99" s="18"/>
      <c r="E99" s="19"/>
      <c r="F99" s="19"/>
      <c r="G99" s="20"/>
      <c r="J99" s="17"/>
      <c r="K99" s="18"/>
      <c r="L99" s="18"/>
      <c r="M99" s="18"/>
      <c r="N99" s="19"/>
      <c r="O99" s="19"/>
      <c r="P99" s="20"/>
    </row>
    <row r="100" spans="1:16" ht="60" x14ac:dyDescent="0.25">
      <c r="A100" s="21" t="s">
        <v>0</v>
      </c>
      <c r="B100" s="22" t="s">
        <v>1</v>
      </c>
      <c r="C100" s="23" t="s">
        <v>2</v>
      </c>
      <c r="D100" s="23" t="s">
        <v>3</v>
      </c>
      <c r="E100" s="24" t="s">
        <v>4</v>
      </c>
      <c r="F100" s="24" t="s">
        <v>5</v>
      </c>
      <c r="G100" s="25" t="s">
        <v>6</v>
      </c>
      <c r="J100" s="21" t="s">
        <v>0</v>
      </c>
      <c r="K100" s="22" t="s">
        <v>1</v>
      </c>
      <c r="L100" s="23" t="s">
        <v>2</v>
      </c>
      <c r="M100" s="23" t="s">
        <v>3</v>
      </c>
      <c r="N100" s="24" t="s">
        <v>4</v>
      </c>
      <c r="O100" s="24" t="s">
        <v>5</v>
      </c>
      <c r="P100" s="25" t="s">
        <v>6</v>
      </c>
    </row>
    <row r="101" spans="1:16" x14ac:dyDescent="0.25">
      <c r="A101" s="26"/>
      <c r="B101" s="27"/>
      <c r="C101" s="27"/>
      <c r="D101" s="27"/>
      <c r="E101" s="28"/>
      <c r="F101" s="28"/>
      <c r="G101" s="29"/>
      <c r="J101" s="26"/>
      <c r="K101" s="27"/>
      <c r="L101" s="27"/>
      <c r="M101" s="27"/>
      <c r="N101" s="28"/>
      <c r="O101" s="28"/>
      <c r="P101" s="29"/>
    </row>
    <row r="102" spans="1:16" x14ac:dyDescent="0.25">
      <c r="A102" s="30">
        <v>54</v>
      </c>
      <c r="B102" s="31" t="s">
        <v>21</v>
      </c>
      <c r="C102" s="32"/>
      <c r="D102" s="32"/>
      <c r="E102" s="33">
        <v>54</v>
      </c>
      <c r="F102" s="34">
        <v>143</v>
      </c>
      <c r="G102" s="35">
        <f>F102*E102/1000</f>
        <v>7.7220000000000004</v>
      </c>
      <c r="J102" s="30">
        <v>1000</v>
      </c>
      <c r="K102" s="31" t="s">
        <v>27</v>
      </c>
      <c r="L102" s="32"/>
      <c r="M102" s="69"/>
      <c r="N102" s="66">
        <v>1000</v>
      </c>
      <c r="O102" s="34">
        <v>4</v>
      </c>
      <c r="P102" s="35">
        <f>O102*N102/1000</f>
        <v>4</v>
      </c>
    </row>
    <row r="103" spans="1:16" x14ac:dyDescent="0.25">
      <c r="A103" s="30">
        <v>78</v>
      </c>
      <c r="B103" s="31" t="s">
        <v>21</v>
      </c>
      <c r="C103" s="32"/>
      <c r="D103" s="32"/>
      <c r="E103" s="33">
        <v>78</v>
      </c>
      <c r="F103" s="34">
        <v>53</v>
      </c>
      <c r="G103" s="35">
        <f t="shared" ref="G103:G105" si="10">F103*E103/1000</f>
        <v>4.1340000000000003</v>
      </c>
      <c r="J103" s="30">
        <v>132</v>
      </c>
      <c r="K103" s="31" t="s">
        <v>28</v>
      </c>
      <c r="L103" s="32"/>
      <c r="M103" s="69"/>
      <c r="N103" s="66">
        <v>132</v>
      </c>
      <c r="O103" s="34">
        <v>137</v>
      </c>
      <c r="P103" s="35">
        <f t="shared" ref="P103:P111" si="11">O103*N103/1000</f>
        <v>18.084</v>
      </c>
    </row>
    <row r="104" spans="1:16" x14ac:dyDescent="0.25">
      <c r="A104" s="30">
        <v>79</v>
      </c>
      <c r="B104" s="31" t="s">
        <v>21</v>
      </c>
      <c r="C104" s="32"/>
      <c r="D104" s="32"/>
      <c r="E104" s="33">
        <v>79</v>
      </c>
      <c r="F104" s="34">
        <v>32</v>
      </c>
      <c r="G104" s="35">
        <f t="shared" si="10"/>
        <v>2.528</v>
      </c>
      <c r="J104" s="30">
        <v>192</v>
      </c>
      <c r="K104" s="31" t="s">
        <v>28</v>
      </c>
      <c r="L104" s="32"/>
      <c r="M104" s="69"/>
      <c r="N104" s="66">
        <v>192</v>
      </c>
      <c r="O104" s="34">
        <v>78</v>
      </c>
      <c r="P104" s="35">
        <f t="shared" si="11"/>
        <v>14.976000000000001</v>
      </c>
    </row>
    <row r="105" spans="1:16" x14ac:dyDescent="0.25">
      <c r="A105" s="36">
        <v>105</v>
      </c>
      <c r="B105" s="31" t="s">
        <v>21</v>
      </c>
      <c r="C105" s="38"/>
      <c r="D105" s="38"/>
      <c r="E105" s="39">
        <v>105</v>
      </c>
      <c r="F105" s="40">
        <v>16</v>
      </c>
      <c r="G105" s="35">
        <f t="shared" si="10"/>
        <v>1.68</v>
      </c>
      <c r="J105" s="48">
        <v>306</v>
      </c>
      <c r="K105" s="31" t="s">
        <v>28</v>
      </c>
      <c r="L105" s="38"/>
      <c r="M105" s="70"/>
      <c r="N105" s="67">
        <v>306</v>
      </c>
      <c r="O105" s="40">
        <v>7</v>
      </c>
      <c r="P105" s="35">
        <f t="shared" si="11"/>
        <v>2.1419999999999999</v>
      </c>
    </row>
    <row r="106" spans="1:16" x14ac:dyDescent="0.25">
      <c r="A106" s="36"/>
      <c r="B106" s="37"/>
      <c r="C106" s="38"/>
      <c r="D106" s="38"/>
      <c r="E106" s="39"/>
      <c r="F106" s="40"/>
      <c r="G106" s="41"/>
      <c r="J106" s="48">
        <v>454</v>
      </c>
      <c r="K106" s="49" t="s">
        <v>27</v>
      </c>
      <c r="L106" s="38"/>
      <c r="M106" s="70"/>
      <c r="N106" s="67">
        <v>454</v>
      </c>
      <c r="O106" s="40">
        <v>2</v>
      </c>
      <c r="P106" s="41">
        <f t="shared" si="11"/>
        <v>0.90800000000000003</v>
      </c>
    </row>
    <row r="107" spans="1:16" x14ac:dyDescent="0.25">
      <c r="A107" s="36"/>
      <c r="B107" s="37"/>
      <c r="C107" s="38"/>
      <c r="D107" s="38"/>
      <c r="E107" s="39"/>
      <c r="F107" s="40"/>
      <c r="G107" s="41"/>
      <c r="J107" s="30">
        <v>750</v>
      </c>
      <c r="K107" s="31" t="s">
        <v>27</v>
      </c>
      <c r="L107" s="32"/>
      <c r="M107" s="69"/>
      <c r="N107" s="66">
        <v>750</v>
      </c>
      <c r="O107" s="34">
        <v>2</v>
      </c>
      <c r="P107" s="35">
        <f t="shared" si="11"/>
        <v>1.5</v>
      </c>
    </row>
    <row r="108" spans="1:16" x14ac:dyDescent="0.25">
      <c r="A108" s="36"/>
      <c r="B108" s="37"/>
      <c r="C108" s="38"/>
      <c r="D108" s="38"/>
      <c r="E108" s="39"/>
      <c r="F108" s="40"/>
      <c r="G108" s="41"/>
      <c r="J108" s="30">
        <v>201</v>
      </c>
      <c r="K108" s="31" t="s">
        <v>28</v>
      </c>
      <c r="L108" s="32"/>
      <c r="M108" s="69"/>
      <c r="N108" s="66">
        <v>201</v>
      </c>
      <c r="O108" s="34">
        <v>2</v>
      </c>
      <c r="P108" s="35">
        <f t="shared" si="11"/>
        <v>0.40200000000000002</v>
      </c>
    </row>
    <row r="109" spans="1:16" x14ac:dyDescent="0.25">
      <c r="A109" s="36"/>
      <c r="B109" s="37"/>
      <c r="C109" s="38"/>
      <c r="D109" s="38"/>
      <c r="E109" s="39"/>
      <c r="F109" s="40"/>
      <c r="G109" s="41"/>
      <c r="J109" s="30">
        <v>79.400000000000006</v>
      </c>
      <c r="K109" s="31" t="s">
        <v>28</v>
      </c>
      <c r="L109" s="32"/>
      <c r="M109" s="69"/>
      <c r="N109" s="66">
        <v>79.400000000000006</v>
      </c>
      <c r="O109" s="34">
        <v>4</v>
      </c>
      <c r="P109" s="35">
        <f t="shared" si="11"/>
        <v>0.31760000000000005</v>
      </c>
    </row>
    <row r="110" spans="1:16" x14ac:dyDescent="0.25">
      <c r="A110" s="36"/>
      <c r="B110" s="37"/>
      <c r="C110" s="38"/>
      <c r="D110" s="38"/>
      <c r="E110" s="39"/>
      <c r="F110" s="40"/>
      <c r="G110" s="41"/>
      <c r="J110" s="30">
        <v>100.2</v>
      </c>
      <c r="K110" s="31" t="s">
        <v>29</v>
      </c>
      <c r="L110" s="32"/>
      <c r="M110" s="69"/>
      <c r="N110" s="66">
        <v>100.2</v>
      </c>
      <c r="O110" s="34">
        <v>4</v>
      </c>
      <c r="P110" s="35">
        <f t="shared" si="11"/>
        <v>0.40079999999999999</v>
      </c>
    </row>
    <row r="111" spans="1:16" x14ac:dyDescent="0.25">
      <c r="A111" s="30"/>
      <c r="B111" s="31"/>
      <c r="C111" s="32"/>
      <c r="D111" s="32"/>
      <c r="E111" s="33"/>
      <c r="F111" s="34"/>
      <c r="G111" s="35"/>
      <c r="J111" s="42">
        <v>153.4</v>
      </c>
      <c r="K111" s="65" t="s">
        <v>28</v>
      </c>
      <c r="L111" s="1"/>
      <c r="M111" s="1"/>
      <c r="N111" s="1">
        <v>153.4</v>
      </c>
      <c r="O111" s="2">
        <v>4</v>
      </c>
      <c r="P111" s="43">
        <f t="shared" si="11"/>
        <v>0.61360000000000003</v>
      </c>
    </row>
    <row r="112" spans="1:16" x14ac:dyDescent="0.25">
      <c r="A112" s="30"/>
      <c r="B112" s="31"/>
      <c r="C112" s="32"/>
      <c r="D112" s="32"/>
      <c r="E112" s="33"/>
      <c r="F112" s="34"/>
      <c r="G112" s="35"/>
      <c r="J112" s="30"/>
      <c r="K112" s="31"/>
      <c r="L112" s="32"/>
      <c r="M112" s="32"/>
      <c r="N112" s="33"/>
      <c r="O112" s="34"/>
      <c r="P112" s="35"/>
    </row>
    <row r="113" spans="1:16" x14ac:dyDescent="0.25">
      <c r="A113" s="30"/>
      <c r="B113" s="31"/>
      <c r="C113" s="32"/>
      <c r="D113" s="32"/>
      <c r="E113" s="33"/>
      <c r="F113" s="34"/>
      <c r="G113" s="35"/>
      <c r="J113" s="30"/>
      <c r="K113" s="31"/>
      <c r="L113" s="32"/>
      <c r="M113" s="32"/>
      <c r="N113" s="33"/>
      <c r="O113" s="34"/>
      <c r="P113" s="35"/>
    </row>
    <row r="114" spans="1:16" x14ac:dyDescent="0.25">
      <c r="A114" s="30"/>
      <c r="B114" s="31"/>
      <c r="C114" s="32"/>
      <c r="D114" s="32"/>
      <c r="E114" s="33"/>
      <c r="F114" s="34"/>
      <c r="G114" s="35"/>
      <c r="J114" s="30"/>
      <c r="K114" s="31"/>
      <c r="L114" s="32"/>
      <c r="M114" s="32"/>
      <c r="N114" s="33"/>
      <c r="O114" s="34"/>
      <c r="P114" s="35"/>
    </row>
    <row r="115" spans="1:16" x14ac:dyDescent="0.25">
      <c r="A115" s="42"/>
      <c r="B115" s="1"/>
      <c r="C115" s="1"/>
      <c r="D115" s="1"/>
      <c r="E115" s="2"/>
      <c r="F115" s="2"/>
      <c r="G115" s="43"/>
      <c r="J115" s="42"/>
      <c r="K115" s="1"/>
      <c r="L115" s="1"/>
      <c r="M115" s="1"/>
      <c r="N115" s="2"/>
      <c r="O115" s="2"/>
      <c r="P115" s="43"/>
    </row>
    <row r="116" spans="1:16" ht="15.75" thickBot="1" x14ac:dyDescent="0.3">
      <c r="A116" s="42"/>
      <c r="B116" s="18" t="s">
        <v>7</v>
      </c>
      <c r="C116" s="18"/>
      <c r="D116" s="18"/>
      <c r="E116" s="2"/>
      <c r="F116" s="3">
        <f>SUM(F101:F115)</f>
        <v>244</v>
      </c>
      <c r="G116" s="4">
        <f>SUM(G102:G115)</f>
        <v>16.064000000000004</v>
      </c>
      <c r="J116" s="42"/>
      <c r="K116" s="18" t="s">
        <v>7</v>
      </c>
      <c r="L116" s="18"/>
      <c r="M116" s="18"/>
      <c r="N116" s="2"/>
      <c r="O116" s="3">
        <f>SUM(O101:O115)</f>
        <v>244</v>
      </c>
      <c r="P116" s="4">
        <f>SUM(P102:P115)</f>
        <v>43.344000000000001</v>
      </c>
    </row>
    <row r="117" spans="1:16" ht="16.5" thickTop="1" thickBot="1" x14ac:dyDescent="0.3">
      <c r="A117" s="44"/>
      <c r="B117" s="45"/>
      <c r="C117" s="45"/>
      <c r="D117" s="45"/>
      <c r="E117" s="5"/>
      <c r="F117" s="6"/>
      <c r="G117" s="7"/>
      <c r="J117" s="44"/>
      <c r="K117" s="45"/>
      <c r="L117" s="45"/>
      <c r="M117" s="45"/>
      <c r="N117" s="5"/>
      <c r="O117" s="6"/>
      <c r="P117" s="7"/>
    </row>
    <row r="118" spans="1:16" ht="15.75" thickBot="1" x14ac:dyDescent="0.3">
      <c r="N118" s="46"/>
      <c r="O118" s="46"/>
      <c r="P118" s="47"/>
    </row>
    <row r="119" spans="1:16" x14ac:dyDescent="0.25">
      <c r="A119" s="13" t="s">
        <v>13</v>
      </c>
      <c r="B119" s="14"/>
      <c r="C119" s="14"/>
      <c r="D119" s="14"/>
      <c r="E119" s="15"/>
      <c r="F119" s="15"/>
      <c r="G119" s="16"/>
      <c r="J119" s="13" t="s">
        <v>13</v>
      </c>
      <c r="K119" s="14"/>
      <c r="L119" s="14"/>
      <c r="M119" s="14"/>
      <c r="N119" s="15"/>
      <c r="O119" s="15"/>
      <c r="P119" s="16"/>
    </row>
    <row r="120" spans="1:16" x14ac:dyDescent="0.25">
      <c r="A120" s="17"/>
      <c r="B120" s="18"/>
      <c r="C120" s="18"/>
      <c r="D120" s="18"/>
      <c r="E120" s="19"/>
      <c r="F120" s="19"/>
      <c r="G120" s="20"/>
      <c r="J120" s="17"/>
      <c r="K120" s="18"/>
      <c r="L120" s="18"/>
      <c r="M120" s="18"/>
      <c r="N120" s="19"/>
      <c r="O120" s="19"/>
      <c r="P120" s="20"/>
    </row>
    <row r="121" spans="1:16" ht="60" x14ac:dyDescent="0.25">
      <c r="A121" s="21" t="s">
        <v>0</v>
      </c>
      <c r="B121" s="22" t="s">
        <v>1</v>
      </c>
      <c r="C121" s="23" t="s">
        <v>2</v>
      </c>
      <c r="D121" s="23" t="s">
        <v>3</v>
      </c>
      <c r="E121" s="24" t="s">
        <v>4</v>
      </c>
      <c r="F121" s="24" t="s">
        <v>5</v>
      </c>
      <c r="G121" s="25" t="s">
        <v>6</v>
      </c>
      <c r="J121" s="21" t="s">
        <v>0</v>
      </c>
      <c r="K121" s="22" t="s">
        <v>1</v>
      </c>
      <c r="L121" s="23" t="s">
        <v>2</v>
      </c>
      <c r="M121" s="23" t="s">
        <v>3</v>
      </c>
      <c r="N121" s="24" t="s">
        <v>4</v>
      </c>
      <c r="O121" s="24" t="s">
        <v>5</v>
      </c>
      <c r="P121" s="25" t="s">
        <v>6</v>
      </c>
    </row>
    <row r="122" spans="1:16" x14ac:dyDescent="0.25">
      <c r="A122" s="26"/>
      <c r="B122" s="27"/>
      <c r="C122" s="27"/>
      <c r="D122" s="27"/>
      <c r="E122" s="28"/>
      <c r="F122" s="28"/>
      <c r="G122" s="29"/>
      <c r="J122" s="26"/>
      <c r="K122" s="27"/>
      <c r="L122" s="27"/>
      <c r="M122" s="27"/>
      <c r="N122" s="28"/>
      <c r="O122" s="28"/>
      <c r="P122" s="29"/>
    </row>
    <row r="123" spans="1:16" x14ac:dyDescent="0.25">
      <c r="A123" s="30">
        <v>54</v>
      </c>
      <c r="B123" s="31" t="s">
        <v>21</v>
      </c>
      <c r="C123" s="32"/>
      <c r="D123" s="32"/>
      <c r="E123" s="33">
        <v>54</v>
      </c>
      <c r="F123" s="34">
        <v>143</v>
      </c>
      <c r="G123" s="35">
        <f>F123*E123/1000</f>
        <v>7.7220000000000004</v>
      </c>
      <c r="J123" s="30">
        <v>1000</v>
      </c>
      <c r="K123" s="31" t="s">
        <v>27</v>
      </c>
      <c r="L123" s="32"/>
      <c r="M123" s="69"/>
      <c r="N123" s="66">
        <v>1000</v>
      </c>
      <c r="O123" s="34">
        <v>4</v>
      </c>
      <c r="P123" s="35">
        <f>O123*N123/1000</f>
        <v>4</v>
      </c>
    </row>
    <row r="124" spans="1:16" x14ac:dyDescent="0.25">
      <c r="A124" s="30">
        <v>78</v>
      </c>
      <c r="B124" s="31" t="s">
        <v>21</v>
      </c>
      <c r="C124" s="32"/>
      <c r="D124" s="32"/>
      <c r="E124" s="33">
        <v>78</v>
      </c>
      <c r="F124" s="34">
        <v>53</v>
      </c>
      <c r="G124" s="35">
        <f t="shared" ref="G124:G126" si="12">F124*E124/1000</f>
        <v>4.1340000000000003</v>
      </c>
      <c r="J124" s="30">
        <v>132</v>
      </c>
      <c r="K124" s="31" t="s">
        <v>28</v>
      </c>
      <c r="L124" s="32"/>
      <c r="M124" s="69"/>
      <c r="N124" s="66">
        <v>132</v>
      </c>
      <c r="O124" s="34">
        <v>137</v>
      </c>
      <c r="P124" s="35">
        <f t="shared" ref="P124:P132" si="13">O124*N124/1000</f>
        <v>18.084</v>
      </c>
    </row>
    <row r="125" spans="1:16" x14ac:dyDescent="0.25">
      <c r="A125" s="30">
        <v>79</v>
      </c>
      <c r="B125" s="31" t="s">
        <v>21</v>
      </c>
      <c r="C125" s="32"/>
      <c r="D125" s="32"/>
      <c r="E125" s="33">
        <v>79</v>
      </c>
      <c r="F125" s="34">
        <v>32</v>
      </c>
      <c r="G125" s="35">
        <f t="shared" si="12"/>
        <v>2.528</v>
      </c>
      <c r="J125" s="30">
        <v>192</v>
      </c>
      <c r="K125" s="31" t="s">
        <v>28</v>
      </c>
      <c r="L125" s="32"/>
      <c r="M125" s="69"/>
      <c r="N125" s="66">
        <v>192</v>
      </c>
      <c r="O125" s="34">
        <v>78</v>
      </c>
      <c r="P125" s="35">
        <f t="shared" si="13"/>
        <v>14.976000000000001</v>
      </c>
    </row>
    <row r="126" spans="1:16" x14ac:dyDescent="0.25">
      <c r="A126" s="36">
        <v>105</v>
      </c>
      <c r="B126" s="31" t="s">
        <v>21</v>
      </c>
      <c r="C126" s="38"/>
      <c r="D126" s="38"/>
      <c r="E126" s="39">
        <v>105</v>
      </c>
      <c r="F126" s="40">
        <v>16</v>
      </c>
      <c r="G126" s="35">
        <f t="shared" si="12"/>
        <v>1.68</v>
      </c>
      <c r="J126" s="48">
        <v>306</v>
      </c>
      <c r="K126" s="31" t="s">
        <v>28</v>
      </c>
      <c r="L126" s="38"/>
      <c r="M126" s="70"/>
      <c r="N126" s="67">
        <v>306</v>
      </c>
      <c r="O126" s="40">
        <v>7</v>
      </c>
      <c r="P126" s="35">
        <f t="shared" si="13"/>
        <v>2.1419999999999999</v>
      </c>
    </row>
    <row r="127" spans="1:16" x14ac:dyDescent="0.25">
      <c r="A127" s="36"/>
      <c r="B127" s="37"/>
      <c r="C127" s="38"/>
      <c r="D127" s="38"/>
      <c r="E127" s="39"/>
      <c r="F127" s="40"/>
      <c r="G127" s="41"/>
      <c r="J127" s="48">
        <v>454</v>
      </c>
      <c r="K127" s="49" t="s">
        <v>27</v>
      </c>
      <c r="L127" s="38"/>
      <c r="M127" s="70"/>
      <c r="N127" s="67">
        <v>454</v>
      </c>
      <c r="O127" s="40">
        <v>2</v>
      </c>
      <c r="P127" s="41">
        <f t="shared" si="13"/>
        <v>0.90800000000000003</v>
      </c>
    </row>
    <row r="128" spans="1:16" x14ac:dyDescent="0.25">
      <c r="A128" s="36"/>
      <c r="B128" s="37"/>
      <c r="C128" s="38"/>
      <c r="D128" s="38"/>
      <c r="E128" s="39"/>
      <c r="F128" s="40"/>
      <c r="G128" s="41"/>
      <c r="J128" s="30">
        <v>750</v>
      </c>
      <c r="K128" s="31" t="s">
        <v>27</v>
      </c>
      <c r="L128" s="32"/>
      <c r="M128" s="69"/>
      <c r="N128" s="66">
        <v>750</v>
      </c>
      <c r="O128" s="34">
        <v>2</v>
      </c>
      <c r="P128" s="35">
        <f t="shared" si="13"/>
        <v>1.5</v>
      </c>
    </row>
    <row r="129" spans="1:16" x14ac:dyDescent="0.25">
      <c r="A129" s="36"/>
      <c r="B129" s="37"/>
      <c r="C129" s="38"/>
      <c r="D129" s="38"/>
      <c r="E129" s="39"/>
      <c r="F129" s="40"/>
      <c r="G129" s="41"/>
      <c r="J129" s="30">
        <v>201</v>
      </c>
      <c r="K129" s="31" t="s">
        <v>28</v>
      </c>
      <c r="L129" s="32"/>
      <c r="M129" s="69"/>
      <c r="N129" s="66">
        <v>201</v>
      </c>
      <c r="O129" s="34">
        <v>2</v>
      </c>
      <c r="P129" s="35">
        <f t="shared" si="13"/>
        <v>0.40200000000000002</v>
      </c>
    </row>
    <row r="130" spans="1:16" x14ac:dyDescent="0.25">
      <c r="A130" s="36"/>
      <c r="B130" s="37"/>
      <c r="C130" s="38"/>
      <c r="D130" s="38"/>
      <c r="E130" s="39"/>
      <c r="F130" s="40"/>
      <c r="G130" s="41"/>
      <c r="J130" s="30">
        <v>79.400000000000006</v>
      </c>
      <c r="K130" s="31" t="s">
        <v>28</v>
      </c>
      <c r="L130" s="32"/>
      <c r="M130" s="69"/>
      <c r="N130" s="66">
        <v>79.400000000000006</v>
      </c>
      <c r="O130" s="34">
        <v>4</v>
      </c>
      <c r="P130" s="35">
        <f t="shared" si="13"/>
        <v>0.31760000000000005</v>
      </c>
    </row>
    <row r="131" spans="1:16" x14ac:dyDescent="0.25">
      <c r="A131" s="36"/>
      <c r="B131" s="37"/>
      <c r="C131" s="38"/>
      <c r="D131" s="38"/>
      <c r="E131" s="39"/>
      <c r="F131" s="40"/>
      <c r="G131" s="41"/>
      <c r="J131" s="30">
        <v>100.2</v>
      </c>
      <c r="K131" s="31" t="s">
        <v>29</v>
      </c>
      <c r="L131" s="32"/>
      <c r="M131" s="69"/>
      <c r="N131" s="66">
        <v>100.2</v>
      </c>
      <c r="O131" s="34">
        <v>4</v>
      </c>
      <c r="P131" s="35">
        <f t="shared" si="13"/>
        <v>0.40079999999999999</v>
      </c>
    </row>
    <row r="132" spans="1:16" x14ac:dyDescent="0.25">
      <c r="A132" s="30"/>
      <c r="B132" s="31"/>
      <c r="C132" s="32"/>
      <c r="D132" s="32"/>
      <c r="E132" s="33"/>
      <c r="F132" s="34"/>
      <c r="G132" s="35"/>
      <c r="J132" s="42">
        <v>153.4</v>
      </c>
      <c r="K132" s="65" t="s">
        <v>28</v>
      </c>
      <c r="L132" s="1"/>
      <c r="M132" s="1"/>
      <c r="N132" s="1">
        <v>153.4</v>
      </c>
      <c r="O132" s="2">
        <v>4</v>
      </c>
      <c r="P132" s="43">
        <f t="shared" si="13"/>
        <v>0.61360000000000003</v>
      </c>
    </row>
    <row r="133" spans="1:16" x14ac:dyDescent="0.25">
      <c r="A133" s="30"/>
      <c r="B133" s="31"/>
      <c r="C133" s="32"/>
      <c r="D133" s="32"/>
      <c r="E133" s="33"/>
      <c r="F133" s="34"/>
      <c r="G133" s="35"/>
      <c r="J133" s="30"/>
      <c r="K133" s="31"/>
      <c r="L133" s="32"/>
      <c r="M133" s="32"/>
      <c r="N133" s="33"/>
      <c r="O133" s="34"/>
      <c r="P133" s="35"/>
    </row>
    <row r="134" spans="1:16" x14ac:dyDescent="0.25">
      <c r="A134" s="30"/>
      <c r="B134" s="31"/>
      <c r="C134" s="32"/>
      <c r="D134" s="32"/>
      <c r="E134" s="33"/>
      <c r="F134" s="34"/>
      <c r="G134" s="35"/>
      <c r="J134" s="30"/>
      <c r="K134" s="31"/>
      <c r="L134" s="32"/>
      <c r="M134" s="32"/>
      <c r="N134" s="33"/>
      <c r="O134" s="34"/>
      <c r="P134" s="35"/>
    </row>
    <row r="135" spans="1:16" x14ac:dyDescent="0.25">
      <c r="A135" s="30"/>
      <c r="B135" s="31"/>
      <c r="C135" s="32"/>
      <c r="D135" s="32"/>
      <c r="E135" s="33"/>
      <c r="F135" s="34"/>
      <c r="G135" s="35"/>
      <c r="J135" s="30"/>
      <c r="K135" s="31"/>
      <c r="L135" s="32"/>
      <c r="M135" s="32"/>
      <c r="N135" s="33"/>
      <c r="O135" s="34"/>
      <c r="P135" s="35"/>
    </row>
    <row r="136" spans="1:16" x14ac:dyDescent="0.25">
      <c r="A136" s="42"/>
      <c r="B136" s="1"/>
      <c r="C136" s="1"/>
      <c r="D136" s="1"/>
      <c r="E136" s="2"/>
      <c r="F136" s="2"/>
      <c r="G136" s="43"/>
      <c r="J136" s="42"/>
      <c r="K136" s="1"/>
      <c r="L136" s="1"/>
      <c r="M136" s="1"/>
      <c r="N136" s="2"/>
      <c r="O136" s="2"/>
      <c r="P136" s="43"/>
    </row>
    <row r="137" spans="1:16" ht="15.75" thickBot="1" x14ac:dyDescent="0.3">
      <c r="A137" s="42"/>
      <c r="B137" s="18" t="s">
        <v>7</v>
      </c>
      <c r="C137" s="18"/>
      <c r="D137" s="18"/>
      <c r="E137" s="2"/>
      <c r="F137" s="3">
        <f>SUM(F122:F136)</f>
        <v>244</v>
      </c>
      <c r="G137" s="4">
        <f>SUM(G123:G136)</f>
        <v>16.064000000000004</v>
      </c>
      <c r="J137" s="42"/>
      <c r="K137" s="18" t="s">
        <v>7</v>
      </c>
      <c r="L137" s="18"/>
      <c r="M137" s="18"/>
      <c r="N137" s="2"/>
      <c r="O137" s="3">
        <f>SUM(O122:O136)</f>
        <v>244</v>
      </c>
      <c r="P137" s="4">
        <f>SUM(P123:P136)</f>
        <v>43.344000000000001</v>
      </c>
    </row>
    <row r="138" spans="1:16" ht="16.5" thickTop="1" thickBot="1" x14ac:dyDescent="0.3">
      <c r="A138" s="44"/>
      <c r="B138" s="45"/>
      <c r="C138" s="45"/>
      <c r="D138" s="45"/>
      <c r="E138" s="5"/>
      <c r="F138" s="6"/>
      <c r="G138" s="7"/>
      <c r="J138" s="44"/>
      <c r="K138" s="45"/>
      <c r="L138" s="45"/>
      <c r="M138" s="45"/>
      <c r="N138" s="5"/>
      <c r="O138" s="6"/>
      <c r="P138" s="7"/>
    </row>
    <row r="139" spans="1:16" ht="15.75" thickBot="1" x14ac:dyDescent="0.3">
      <c r="N139" s="46"/>
      <c r="O139" s="46"/>
      <c r="P139" s="47"/>
    </row>
    <row r="140" spans="1:16" x14ac:dyDescent="0.25">
      <c r="A140" s="13" t="s">
        <v>14</v>
      </c>
      <c r="B140" s="14"/>
      <c r="C140" s="14"/>
      <c r="D140" s="14"/>
      <c r="E140" s="15"/>
      <c r="F140" s="15"/>
      <c r="G140" s="16"/>
      <c r="J140" s="13" t="s">
        <v>14</v>
      </c>
      <c r="K140" s="14"/>
      <c r="L140" s="14"/>
      <c r="M140" s="14"/>
      <c r="N140" s="15"/>
      <c r="O140" s="15"/>
      <c r="P140" s="16"/>
    </row>
    <row r="141" spans="1:16" x14ac:dyDescent="0.25">
      <c r="A141" s="17"/>
      <c r="B141" s="18"/>
      <c r="C141" s="18"/>
      <c r="D141" s="18"/>
      <c r="E141" s="19"/>
      <c r="F141" s="19"/>
      <c r="G141" s="20"/>
      <c r="J141" s="17"/>
      <c r="K141" s="18"/>
      <c r="L141" s="18"/>
      <c r="M141" s="18"/>
      <c r="N141" s="19"/>
      <c r="O141" s="19"/>
      <c r="P141" s="20"/>
    </row>
    <row r="142" spans="1:16" ht="60" x14ac:dyDescent="0.25">
      <c r="A142" s="21" t="s">
        <v>0</v>
      </c>
      <c r="B142" s="22" t="s">
        <v>1</v>
      </c>
      <c r="C142" s="23" t="s">
        <v>2</v>
      </c>
      <c r="D142" s="23" t="s">
        <v>3</v>
      </c>
      <c r="E142" s="24" t="s">
        <v>4</v>
      </c>
      <c r="F142" s="24" t="s">
        <v>5</v>
      </c>
      <c r="G142" s="25" t="s">
        <v>6</v>
      </c>
      <c r="J142" s="21" t="s">
        <v>0</v>
      </c>
      <c r="K142" s="22" t="s">
        <v>1</v>
      </c>
      <c r="L142" s="23" t="s">
        <v>2</v>
      </c>
      <c r="M142" s="23" t="s">
        <v>3</v>
      </c>
      <c r="N142" s="24" t="s">
        <v>4</v>
      </c>
      <c r="O142" s="24" t="s">
        <v>5</v>
      </c>
      <c r="P142" s="25" t="s">
        <v>6</v>
      </c>
    </row>
    <row r="143" spans="1:16" x14ac:dyDescent="0.25">
      <c r="A143" s="26"/>
      <c r="B143" s="27"/>
      <c r="C143" s="27"/>
      <c r="D143" s="27"/>
      <c r="E143" s="28"/>
      <c r="F143" s="28"/>
      <c r="G143" s="29"/>
      <c r="J143" s="26"/>
      <c r="K143" s="27"/>
      <c r="L143" s="27"/>
      <c r="M143" s="27"/>
      <c r="N143" s="28"/>
      <c r="O143" s="28"/>
      <c r="P143" s="29"/>
    </row>
    <row r="144" spans="1:16" x14ac:dyDescent="0.25">
      <c r="A144" s="30">
        <v>54</v>
      </c>
      <c r="B144" s="31" t="s">
        <v>21</v>
      </c>
      <c r="C144" s="32"/>
      <c r="D144" s="32"/>
      <c r="E144" s="33">
        <v>54</v>
      </c>
      <c r="F144" s="34">
        <v>143</v>
      </c>
      <c r="G144" s="35">
        <f>F144*E144/1000</f>
        <v>7.7220000000000004</v>
      </c>
      <c r="J144" s="30">
        <v>1000</v>
      </c>
      <c r="K144" s="31" t="s">
        <v>27</v>
      </c>
      <c r="L144" s="32"/>
      <c r="M144" s="69"/>
      <c r="N144" s="66">
        <v>1000</v>
      </c>
      <c r="O144" s="34">
        <v>4</v>
      </c>
      <c r="P144" s="35">
        <f>O144*N144/1000</f>
        <v>4</v>
      </c>
    </row>
    <row r="145" spans="1:16" x14ac:dyDescent="0.25">
      <c r="A145" s="30">
        <v>78</v>
      </c>
      <c r="B145" s="31" t="s">
        <v>21</v>
      </c>
      <c r="C145" s="32"/>
      <c r="D145" s="32"/>
      <c r="E145" s="33">
        <v>78</v>
      </c>
      <c r="F145" s="34">
        <v>53</v>
      </c>
      <c r="G145" s="35">
        <f t="shared" ref="G145:G147" si="14">F145*E145/1000</f>
        <v>4.1340000000000003</v>
      </c>
      <c r="J145" s="30">
        <v>132</v>
      </c>
      <c r="K145" s="31" t="s">
        <v>28</v>
      </c>
      <c r="L145" s="32"/>
      <c r="M145" s="69"/>
      <c r="N145" s="66">
        <v>132</v>
      </c>
      <c r="O145" s="34">
        <v>137</v>
      </c>
      <c r="P145" s="35">
        <f t="shared" ref="P145:P153" si="15">O145*N145/1000</f>
        <v>18.084</v>
      </c>
    </row>
    <row r="146" spans="1:16" x14ac:dyDescent="0.25">
      <c r="A146" s="30">
        <v>79</v>
      </c>
      <c r="B146" s="31" t="s">
        <v>21</v>
      </c>
      <c r="C146" s="32"/>
      <c r="D146" s="32"/>
      <c r="E146" s="33">
        <v>79</v>
      </c>
      <c r="F146" s="34">
        <v>32</v>
      </c>
      <c r="G146" s="35">
        <f t="shared" si="14"/>
        <v>2.528</v>
      </c>
      <c r="J146" s="30">
        <v>192</v>
      </c>
      <c r="K146" s="31" t="s">
        <v>28</v>
      </c>
      <c r="L146" s="32"/>
      <c r="M146" s="69"/>
      <c r="N146" s="66">
        <v>192</v>
      </c>
      <c r="O146" s="34">
        <v>78</v>
      </c>
      <c r="P146" s="35">
        <f t="shared" si="15"/>
        <v>14.976000000000001</v>
      </c>
    </row>
    <row r="147" spans="1:16" x14ac:dyDescent="0.25">
      <c r="A147" s="36">
        <v>105</v>
      </c>
      <c r="B147" s="31" t="s">
        <v>21</v>
      </c>
      <c r="C147" s="38"/>
      <c r="D147" s="38"/>
      <c r="E147" s="39">
        <v>105</v>
      </c>
      <c r="F147" s="40">
        <v>16</v>
      </c>
      <c r="G147" s="35">
        <f t="shared" si="14"/>
        <v>1.68</v>
      </c>
      <c r="J147" s="48">
        <v>306</v>
      </c>
      <c r="K147" s="31" t="s">
        <v>28</v>
      </c>
      <c r="L147" s="38"/>
      <c r="M147" s="70"/>
      <c r="N147" s="67">
        <v>306</v>
      </c>
      <c r="O147" s="40">
        <v>7</v>
      </c>
      <c r="P147" s="35">
        <f t="shared" si="15"/>
        <v>2.1419999999999999</v>
      </c>
    </row>
    <row r="148" spans="1:16" x14ac:dyDescent="0.25">
      <c r="A148" s="36"/>
      <c r="B148" s="37"/>
      <c r="C148" s="38"/>
      <c r="D148" s="38"/>
      <c r="E148" s="39"/>
      <c r="F148" s="40"/>
      <c r="G148" s="41"/>
      <c r="J148" s="48">
        <v>454</v>
      </c>
      <c r="K148" s="49" t="s">
        <v>27</v>
      </c>
      <c r="L148" s="38"/>
      <c r="M148" s="70"/>
      <c r="N148" s="67">
        <v>454</v>
      </c>
      <c r="O148" s="40">
        <v>2</v>
      </c>
      <c r="P148" s="41">
        <f t="shared" si="15"/>
        <v>0.90800000000000003</v>
      </c>
    </row>
    <row r="149" spans="1:16" x14ac:dyDescent="0.25">
      <c r="A149" s="36"/>
      <c r="B149" s="37"/>
      <c r="C149" s="38"/>
      <c r="D149" s="38"/>
      <c r="E149" s="39"/>
      <c r="F149" s="40"/>
      <c r="G149" s="41"/>
      <c r="J149" s="30">
        <v>750</v>
      </c>
      <c r="K149" s="31" t="s">
        <v>27</v>
      </c>
      <c r="L149" s="32"/>
      <c r="M149" s="69"/>
      <c r="N149" s="66">
        <v>750</v>
      </c>
      <c r="O149" s="34">
        <v>2</v>
      </c>
      <c r="P149" s="35">
        <f t="shared" si="15"/>
        <v>1.5</v>
      </c>
    </row>
    <row r="150" spans="1:16" x14ac:dyDescent="0.25">
      <c r="A150" s="36"/>
      <c r="B150" s="37"/>
      <c r="C150" s="38"/>
      <c r="D150" s="38"/>
      <c r="E150" s="39"/>
      <c r="F150" s="40"/>
      <c r="G150" s="41"/>
      <c r="J150" s="30">
        <v>201</v>
      </c>
      <c r="K150" s="31" t="s">
        <v>28</v>
      </c>
      <c r="L150" s="32"/>
      <c r="M150" s="69"/>
      <c r="N150" s="66">
        <v>201</v>
      </c>
      <c r="O150" s="34">
        <v>2</v>
      </c>
      <c r="P150" s="35">
        <f t="shared" si="15"/>
        <v>0.40200000000000002</v>
      </c>
    </row>
    <row r="151" spans="1:16" x14ac:dyDescent="0.25">
      <c r="A151" s="36"/>
      <c r="B151" s="37"/>
      <c r="C151" s="38"/>
      <c r="D151" s="38"/>
      <c r="E151" s="39"/>
      <c r="F151" s="40"/>
      <c r="G151" s="41"/>
      <c r="J151" s="30">
        <v>79.400000000000006</v>
      </c>
      <c r="K151" s="31" t="s">
        <v>28</v>
      </c>
      <c r="L151" s="32"/>
      <c r="M151" s="69"/>
      <c r="N151" s="66">
        <v>79.400000000000006</v>
      </c>
      <c r="O151" s="34">
        <v>4</v>
      </c>
      <c r="P151" s="35">
        <f t="shared" si="15"/>
        <v>0.31760000000000005</v>
      </c>
    </row>
    <row r="152" spans="1:16" x14ac:dyDescent="0.25">
      <c r="A152" s="36"/>
      <c r="B152" s="37"/>
      <c r="C152" s="38"/>
      <c r="D152" s="38"/>
      <c r="E152" s="39"/>
      <c r="F152" s="40"/>
      <c r="G152" s="41"/>
      <c r="J152" s="30">
        <v>100.2</v>
      </c>
      <c r="K152" s="31" t="s">
        <v>29</v>
      </c>
      <c r="L152" s="32"/>
      <c r="M152" s="69"/>
      <c r="N152" s="66">
        <v>100.2</v>
      </c>
      <c r="O152" s="34">
        <v>4</v>
      </c>
      <c r="P152" s="35">
        <f t="shared" si="15"/>
        <v>0.40079999999999999</v>
      </c>
    </row>
    <row r="153" spans="1:16" x14ac:dyDescent="0.25">
      <c r="A153" s="30"/>
      <c r="B153" s="31"/>
      <c r="C153" s="32"/>
      <c r="D153" s="32"/>
      <c r="E153" s="33"/>
      <c r="F153" s="34"/>
      <c r="G153" s="35"/>
      <c r="J153" s="42">
        <v>153.4</v>
      </c>
      <c r="K153" s="65" t="s">
        <v>28</v>
      </c>
      <c r="L153" s="1"/>
      <c r="M153" s="1"/>
      <c r="N153" s="1">
        <v>153.4</v>
      </c>
      <c r="O153" s="2">
        <v>4</v>
      </c>
      <c r="P153" s="43">
        <f t="shared" si="15"/>
        <v>0.61360000000000003</v>
      </c>
    </row>
    <row r="154" spans="1:16" x14ac:dyDescent="0.25">
      <c r="A154" s="30"/>
      <c r="B154" s="31"/>
      <c r="C154" s="32"/>
      <c r="D154" s="32"/>
      <c r="E154" s="33"/>
      <c r="F154" s="34"/>
      <c r="G154" s="35"/>
      <c r="J154" s="30"/>
      <c r="K154" s="31"/>
      <c r="L154" s="32"/>
      <c r="M154" s="32"/>
      <c r="N154" s="33"/>
      <c r="O154" s="34"/>
      <c r="P154" s="35"/>
    </row>
    <row r="155" spans="1:16" x14ac:dyDescent="0.25">
      <c r="A155" s="30"/>
      <c r="B155" s="31"/>
      <c r="C155" s="32"/>
      <c r="D155" s="32"/>
      <c r="E155" s="33"/>
      <c r="F155" s="34"/>
      <c r="G155" s="35"/>
      <c r="J155" s="30"/>
      <c r="K155" s="31"/>
      <c r="L155" s="32"/>
      <c r="M155" s="32"/>
      <c r="N155" s="33"/>
      <c r="O155" s="34"/>
      <c r="P155" s="35"/>
    </row>
    <row r="156" spans="1:16" x14ac:dyDescent="0.25">
      <c r="A156" s="30"/>
      <c r="B156" s="31"/>
      <c r="C156" s="32"/>
      <c r="D156" s="32"/>
      <c r="E156" s="33"/>
      <c r="F156" s="34"/>
      <c r="G156" s="35"/>
      <c r="J156" s="30"/>
      <c r="K156" s="31"/>
      <c r="L156" s="32"/>
      <c r="M156" s="32"/>
      <c r="N156" s="33"/>
      <c r="O156" s="34"/>
      <c r="P156" s="35"/>
    </row>
    <row r="157" spans="1:16" x14ac:dyDescent="0.25">
      <c r="A157" s="42"/>
      <c r="B157" s="1"/>
      <c r="C157" s="1"/>
      <c r="D157" s="1"/>
      <c r="E157" s="2"/>
      <c r="F157" s="2"/>
      <c r="G157" s="43"/>
      <c r="J157" s="42"/>
      <c r="K157" s="1"/>
      <c r="L157" s="1"/>
      <c r="M157" s="1"/>
      <c r="N157" s="2"/>
      <c r="O157" s="2"/>
      <c r="P157" s="43"/>
    </row>
    <row r="158" spans="1:16" ht="15.75" thickBot="1" x14ac:dyDescent="0.3">
      <c r="A158" s="42"/>
      <c r="B158" s="18" t="s">
        <v>7</v>
      </c>
      <c r="C158" s="18"/>
      <c r="D158" s="18"/>
      <c r="E158" s="2"/>
      <c r="F158" s="3">
        <f>SUM(F143:F157)</f>
        <v>244</v>
      </c>
      <c r="G158" s="4">
        <f>SUM(G144:G157)</f>
        <v>16.064000000000004</v>
      </c>
      <c r="J158" s="42"/>
      <c r="K158" s="18" t="s">
        <v>7</v>
      </c>
      <c r="L158" s="18"/>
      <c r="M158" s="18"/>
      <c r="N158" s="2"/>
      <c r="O158" s="3">
        <f>SUM(O143:O157)</f>
        <v>244</v>
      </c>
      <c r="P158" s="4">
        <f>SUM(P144:P157)</f>
        <v>43.344000000000001</v>
      </c>
    </row>
    <row r="159" spans="1:16" ht="16.5" thickTop="1" thickBot="1" x14ac:dyDescent="0.3">
      <c r="A159" s="44"/>
      <c r="B159" s="45"/>
      <c r="C159" s="45"/>
      <c r="D159" s="45"/>
      <c r="E159" s="5"/>
      <c r="F159" s="6"/>
      <c r="G159" s="7"/>
      <c r="J159" s="44"/>
      <c r="K159" s="45"/>
      <c r="L159" s="45"/>
      <c r="M159" s="45"/>
      <c r="N159" s="5"/>
      <c r="O159" s="6"/>
      <c r="P159" s="7"/>
    </row>
    <row r="160" spans="1:16" ht="15.75" thickBot="1" x14ac:dyDescent="0.3">
      <c r="N160" s="46"/>
      <c r="O160" s="46"/>
      <c r="P160" s="47"/>
    </row>
    <row r="161" spans="1:16" x14ac:dyDescent="0.25">
      <c r="A161" s="13" t="s">
        <v>15</v>
      </c>
      <c r="B161" s="14"/>
      <c r="C161" s="14"/>
      <c r="D161" s="14"/>
      <c r="E161" s="15"/>
      <c r="F161" s="15"/>
      <c r="G161" s="16"/>
      <c r="J161" s="13" t="s">
        <v>15</v>
      </c>
      <c r="K161" s="14"/>
      <c r="L161" s="14"/>
      <c r="M161" s="14"/>
      <c r="N161" s="15"/>
      <c r="O161" s="15"/>
      <c r="P161" s="16"/>
    </row>
    <row r="162" spans="1:16" x14ac:dyDescent="0.25">
      <c r="A162" s="17"/>
      <c r="B162" s="18"/>
      <c r="C162" s="18"/>
      <c r="D162" s="18"/>
      <c r="E162" s="19"/>
      <c r="F162" s="19"/>
      <c r="G162" s="20"/>
      <c r="J162" s="17"/>
      <c r="K162" s="18"/>
      <c r="L162" s="18"/>
      <c r="M162" s="18"/>
      <c r="N162" s="19"/>
      <c r="O162" s="19"/>
      <c r="P162" s="20"/>
    </row>
    <row r="163" spans="1:16" ht="60" x14ac:dyDescent="0.25">
      <c r="A163" s="21" t="s">
        <v>0</v>
      </c>
      <c r="B163" s="22" t="s">
        <v>1</v>
      </c>
      <c r="C163" s="23" t="s">
        <v>2</v>
      </c>
      <c r="D163" s="23" t="s">
        <v>3</v>
      </c>
      <c r="E163" s="24" t="s">
        <v>4</v>
      </c>
      <c r="F163" s="24" t="s">
        <v>5</v>
      </c>
      <c r="G163" s="25" t="s">
        <v>6</v>
      </c>
      <c r="J163" s="21" t="s">
        <v>0</v>
      </c>
      <c r="K163" s="22" t="s">
        <v>1</v>
      </c>
      <c r="L163" s="23" t="s">
        <v>2</v>
      </c>
      <c r="M163" s="23" t="s">
        <v>3</v>
      </c>
      <c r="N163" s="24" t="s">
        <v>4</v>
      </c>
      <c r="O163" s="24" t="s">
        <v>5</v>
      </c>
      <c r="P163" s="25" t="s">
        <v>6</v>
      </c>
    </row>
    <row r="164" spans="1:16" x14ac:dyDescent="0.25">
      <c r="A164" s="48"/>
      <c r="B164" s="49"/>
      <c r="C164" s="49"/>
      <c r="D164" s="49"/>
      <c r="E164" s="50"/>
      <c r="F164" s="50"/>
      <c r="G164" s="51"/>
      <c r="J164" s="48"/>
      <c r="K164" s="49"/>
      <c r="L164" s="49"/>
      <c r="M164" s="49"/>
      <c r="N164" s="50"/>
      <c r="O164" s="50"/>
      <c r="P164" s="51"/>
    </row>
    <row r="165" spans="1:16" x14ac:dyDescent="0.25">
      <c r="A165" s="30">
        <v>54</v>
      </c>
      <c r="B165" s="31" t="s">
        <v>21</v>
      </c>
      <c r="C165" s="32"/>
      <c r="D165" s="32"/>
      <c r="E165" s="33">
        <v>54</v>
      </c>
      <c r="F165" s="34">
        <v>143</v>
      </c>
      <c r="G165" s="35">
        <f>F165*E165/1000</f>
        <v>7.7220000000000004</v>
      </c>
      <c r="J165" s="30">
        <v>1000</v>
      </c>
      <c r="K165" s="31" t="s">
        <v>27</v>
      </c>
      <c r="L165" s="32"/>
      <c r="M165" s="69"/>
      <c r="N165" s="66">
        <v>1000</v>
      </c>
      <c r="O165" s="34">
        <v>4</v>
      </c>
      <c r="P165" s="35">
        <f>O165*N165/1000</f>
        <v>4</v>
      </c>
    </row>
    <row r="166" spans="1:16" x14ac:dyDescent="0.25">
      <c r="A166" s="30">
        <v>78</v>
      </c>
      <c r="B166" s="31" t="s">
        <v>21</v>
      </c>
      <c r="C166" s="32"/>
      <c r="D166" s="32"/>
      <c r="E166" s="33">
        <v>78</v>
      </c>
      <c r="F166" s="34">
        <v>53</v>
      </c>
      <c r="G166" s="35">
        <f t="shared" ref="G166:G168" si="16">F166*E166/1000</f>
        <v>4.1340000000000003</v>
      </c>
      <c r="J166" s="30">
        <v>132</v>
      </c>
      <c r="K166" s="31" t="s">
        <v>28</v>
      </c>
      <c r="L166" s="32"/>
      <c r="M166" s="69"/>
      <c r="N166" s="66">
        <v>132</v>
      </c>
      <c r="O166" s="34">
        <v>137</v>
      </c>
      <c r="P166" s="35">
        <f t="shared" ref="P166:P174" si="17">O166*N166/1000</f>
        <v>18.084</v>
      </c>
    </row>
    <row r="167" spans="1:16" x14ac:dyDescent="0.25">
      <c r="A167" s="30">
        <v>79</v>
      </c>
      <c r="B167" s="31" t="s">
        <v>21</v>
      </c>
      <c r="C167" s="32"/>
      <c r="D167" s="32"/>
      <c r="E167" s="33">
        <v>79</v>
      </c>
      <c r="F167" s="34">
        <v>32</v>
      </c>
      <c r="G167" s="35">
        <f t="shared" si="16"/>
        <v>2.528</v>
      </c>
      <c r="J167" s="30">
        <v>192</v>
      </c>
      <c r="K167" s="31" t="s">
        <v>28</v>
      </c>
      <c r="L167" s="32"/>
      <c r="M167" s="69"/>
      <c r="N167" s="66">
        <v>192</v>
      </c>
      <c r="O167" s="34">
        <v>78</v>
      </c>
      <c r="P167" s="35">
        <f t="shared" si="17"/>
        <v>14.976000000000001</v>
      </c>
    </row>
    <row r="168" spans="1:16" x14ac:dyDescent="0.25">
      <c r="A168" s="36">
        <v>105</v>
      </c>
      <c r="B168" s="31" t="s">
        <v>21</v>
      </c>
      <c r="C168" s="38"/>
      <c r="D168" s="38"/>
      <c r="E168" s="39">
        <v>105</v>
      </c>
      <c r="F168" s="40">
        <v>16</v>
      </c>
      <c r="G168" s="35">
        <f t="shared" si="16"/>
        <v>1.68</v>
      </c>
      <c r="J168" s="48">
        <v>306</v>
      </c>
      <c r="K168" s="31" t="s">
        <v>28</v>
      </c>
      <c r="L168" s="38"/>
      <c r="M168" s="70"/>
      <c r="N168" s="67">
        <v>306</v>
      </c>
      <c r="O168" s="40">
        <v>7</v>
      </c>
      <c r="P168" s="35">
        <f t="shared" si="17"/>
        <v>2.1419999999999999</v>
      </c>
    </row>
    <row r="169" spans="1:16" x14ac:dyDescent="0.25">
      <c r="A169" s="30"/>
      <c r="B169" s="31"/>
      <c r="C169" s="32"/>
      <c r="D169" s="32"/>
      <c r="E169" s="33"/>
      <c r="F169" s="34"/>
      <c r="G169" s="35"/>
      <c r="J169" s="48">
        <v>454</v>
      </c>
      <c r="K169" s="49" t="s">
        <v>27</v>
      </c>
      <c r="L169" s="38"/>
      <c r="M169" s="70"/>
      <c r="N169" s="67">
        <v>454</v>
      </c>
      <c r="O169" s="40">
        <v>2</v>
      </c>
      <c r="P169" s="41">
        <f t="shared" si="17"/>
        <v>0.90800000000000003</v>
      </c>
    </row>
    <row r="170" spans="1:16" x14ac:dyDescent="0.25">
      <c r="A170" s="36"/>
      <c r="B170" s="37"/>
      <c r="C170" s="38"/>
      <c r="D170" s="38"/>
      <c r="E170" s="39"/>
      <c r="F170" s="40"/>
      <c r="G170" s="41"/>
      <c r="J170" s="30">
        <v>750</v>
      </c>
      <c r="K170" s="31" t="s">
        <v>27</v>
      </c>
      <c r="L170" s="32"/>
      <c r="M170" s="69"/>
      <c r="N170" s="66">
        <v>750</v>
      </c>
      <c r="O170" s="34">
        <v>2</v>
      </c>
      <c r="P170" s="35">
        <f t="shared" si="17"/>
        <v>1.5</v>
      </c>
    </row>
    <row r="171" spans="1:16" x14ac:dyDescent="0.25">
      <c r="A171" s="36"/>
      <c r="B171" s="37"/>
      <c r="C171" s="38"/>
      <c r="D171" s="38"/>
      <c r="E171" s="39"/>
      <c r="F171" s="40"/>
      <c r="G171" s="41"/>
      <c r="J171" s="30">
        <v>201</v>
      </c>
      <c r="K171" s="31" t="s">
        <v>28</v>
      </c>
      <c r="L171" s="32"/>
      <c r="M171" s="69"/>
      <c r="N171" s="66">
        <v>201</v>
      </c>
      <c r="O171" s="34">
        <v>2</v>
      </c>
      <c r="P171" s="35">
        <f t="shared" si="17"/>
        <v>0.40200000000000002</v>
      </c>
    </row>
    <row r="172" spans="1:16" x14ac:dyDescent="0.25">
      <c r="A172" s="36"/>
      <c r="B172" s="37"/>
      <c r="C172" s="38"/>
      <c r="D172" s="38"/>
      <c r="E172" s="39"/>
      <c r="F172" s="40"/>
      <c r="G172" s="41"/>
      <c r="J172" s="30">
        <v>79.400000000000006</v>
      </c>
      <c r="K172" s="31" t="s">
        <v>28</v>
      </c>
      <c r="L172" s="32"/>
      <c r="M172" s="69"/>
      <c r="N172" s="66">
        <v>79.400000000000006</v>
      </c>
      <c r="O172" s="34">
        <v>4</v>
      </c>
      <c r="P172" s="35">
        <f t="shared" si="17"/>
        <v>0.31760000000000005</v>
      </c>
    </row>
    <row r="173" spans="1:16" x14ac:dyDescent="0.25">
      <c r="A173" s="36"/>
      <c r="B173" s="37"/>
      <c r="C173" s="38"/>
      <c r="D173" s="38"/>
      <c r="E173" s="39"/>
      <c r="F173" s="40"/>
      <c r="G173" s="41"/>
      <c r="J173" s="30">
        <v>100.2</v>
      </c>
      <c r="K173" s="31" t="s">
        <v>29</v>
      </c>
      <c r="L173" s="32"/>
      <c r="M173" s="69"/>
      <c r="N173" s="66">
        <v>100.2</v>
      </c>
      <c r="O173" s="34">
        <v>4</v>
      </c>
      <c r="P173" s="35">
        <f t="shared" si="17"/>
        <v>0.40079999999999999</v>
      </c>
    </row>
    <row r="174" spans="1:16" x14ac:dyDescent="0.25">
      <c r="A174" s="36"/>
      <c r="B174" s="37"/>
      <c r="C174" s="38"/>
      <c r="D174" s="38"/>
      <c r="E174" s="39"/>
      <c r="F174" s="40"/>
      <c r="G174" s="41"/>
      <c r="J174" s="42">
        <v>153.4</v>
      </c>
      <c r="K174" s="65" t="s">
        <v>28</v>
      </c>
      <c r="L174" s="1"/>
      <c r="M174" s="1"/>
      <c r="N174" s="1">
        <v>153.4</v>
      </c>
      <c r="O174" s="2">
        <v>4</v>
      </c>
      <c r="P174" s="43">
        <f t="shared" si="17"/>
        <v>0.61360000000000003</v>
      </c>
    </row>
    <row r="175" spans="1:16" x14ac:dyDescent="0.25">
      <c r="A175" s="30"/>
      <c r="B175" s="31"/>
      <c r="C175" s="32"/>
      <c r="D175" s="32"/>
      <c r="E175" s="33"/>
      <c r="F175" s="34"/>
      <c r="G175" s="35"/>
      <c r="J175" s="30"/>
      <c r="K175" s="31"/>
      <c r="L175" s="32"/>
      <c r="M175" s="32"/>
      <c r="N175" s="33"/>
      <c r="O175" s="34"/>
      <c r="P175" s="35"/>
    </row>
    <row r="176" spans="1:16" x14ac:dyDescent="0.25">
      <c r="A176" s="30"/>
      <c r="B176" s="31"/>
      <c r="C176" s="32"/>
      <c r="D176" s="32"/>
      <c r="E176" s="33"/>
      <c r="F176" s="34"/>
      <c r="G176" s="35"/>
      <c r="J176" s="30"/>
      <c r="K176" s="31"/>
      <c r="L176" s="32"/>
      <c r="M176" s="32"/>
      <c r="N176" s="33"/>
      <c r="O176" s="34"/>
      <c r="P176" s="35"/>
    </row>
    <row r="177" spans="1:16" x14ac:dyDescent="0.25">
      <c r="A177" s="30"/>
      <c r="B177" s="31"/>
      <c r="C177" s="32"/>
      <c r="D177" s="32"/>
      <c r="E177" s="33"/>
      <c r="F177" s="34"/>
      <c r="G177" s="35"/>
      <c r="J177" s="30"/>
      <c r="K177" s="31"/>
      <c r="L177" s="32"/>
      <c r="M177" s="32"/>
      <c r="N177" s="33"/>
      <c r="O177" s="34"/>
      <c r="P177" s="35"/>
    </row>
    <row r="178" spans="1:16" x14ac:dyDescent="0.25">
      <c r="A178" s="30"/>
      <c r="B178" s="31"/>
      <c r="C178" s="32"/>
      <c r="D178" s="32"/>
      <c r="E178" s="33"/>
      <c r="F178" s="34"/>
      <c r="G178" s="35"/>
      <c r="J178" s="30"/>
      <c r="K178" s="31"/>
      <c r="L178" s="32"/>
      <c r="M178" s="32"/>
      <c r="N178" s="33"/>
      <c r="O178" s="34"/>
      <c r="P178" s="35"/>
    </row>
    <row r="179" spans="1:16" x14ac:dyDescent="0.25">
      <c r="A179" s="52"/>
      <c r="B179" s="53"/>
      <c r="C179" s="53"/>
      <c r="D179" s="53"/>
      <c r="E179" s="54"/>
      <c r="F179" s="54"/>
      <c r="G179" s="55"/>
      <c r="J179" s="52"/>
      <c r="K179" s="53"/>
      <c r="L179" s="53"/>
      <c r="M179" s="53"/>
      <c r="N179" s="54"/>
      <c r="O179" s="54"/>
      <c r="P179" s="55"/>
    </row>
    <row r="180" spans="1:16" ht="15.75" thickBot="1" x14ac:dyDescent="0.3">
      <c r="A180" s="42"/>
      <c r="B180" s="18" t="s">
        <v>7</v>
      </c>
      <c r="C180" s="18"/>
      <c r="D180" s="18"/>
      <c r="E180" s="2"/>
      <c r="F180" s="3">
        <f>SUM(F164:F179)</f>
        <v>244</v>
      </c>
      <c r="G180" s="4">
        <f>SUM(G165:G179)</f>
        <v>16.064000000000004</v>
      </c>
      <c r="J180" s="42"/>
      <c r="K180" s="18" t="s">
        <v>7</v>
      </c>
      <c r="L180" s="18"/>
      <c r="M180" s="18"/>
      <c r="N180" s="2"/>
      <c r="O180" s="3">
        <f>SUM(O164:O179)</f>
        <v>244</v>
      </c>
      <c r="P180" s="4">
        <f>SUM(P165:P179)</f>
        <v>43.344000000000001</v>
      </c>
    </row>
    <row r="181" spans="1:16" ht="16.5" thickTop="1" thickBot="1" x14ac:dyDescent="0.3">
      <c r="A181" s="56"/>
      <c r="B181" s="45"/>
      <c r="C181" s="45"/>
      <c r="D181" s="45"/>
      <c r="E181" s="8"/>
      <c r="F181" s="6"/>
      <c r="G181" s="7"/>
      <c r="J181" s="56"/>
      <c r="K181" s="45"/>
      <c r="L181" s="45"/>
      <c r="M181" s="45"/>
      <c r="N181" s="8"/>
      <c r="O181" s="6"/>
      <c r="P181" s="7"/>
    </row>
    <row r="182" spans="1:16" ht="15.75" thickBot="1" x14ac:dyDescent="0.3">
      <c r="N182" s="46"/>
      <c r="O182" s="46"/>
      <c r="P182" s="47"/>
    </row>
    <row r="183" spans="1:16" x14ac:dyDescent="0.25">
      <c r="A183" s="13" t="s">
        <v>16</v>
      </c>
      <c r="B183" s="14"/>
      <c r="C183" s="14"/>
      <c r="D183" s="14"/>
      <c r="E183" s="15"/>
      <c r="F183" s="15"/>
      <c r="G183" s="16"/>
      <c r="J183" s="13" t="s">
        <v>16</v>
      </c>
      <c r="K183" s="14"/>
      <c r="L183" s="14"/>
      <c r="M183" s="14"/>
      <c r="N183" s="15"/>
      <c r="O183" s="15"/>
      <c r="P183" s="16"/>
    </row>
    <row r="184" spans="1:16" x14ac:dyDescent="0.25">
      <c r="A184" s="17"/>
      <c r="B184" s="18"/>
      <c r="C184" s="18"/>
      <c r="D184" s="18"/>
      <c r="E184" s="19"/>
      <c r="F184" s="19"/>
      <c r="G184" s="20"/>
      <c r="J184" s="17"/>
      <c r="K184" s="18"/>
      <c r="L184" s="18"/>
      <c r="M184" s="18"/>
      <c r="N184" s="19"/>
      <c r="O184" s="19"/>
      <c r="P184" s="20"/>
    </row>
    <row r="185" spans="1:16" ht="60" x14ac:dyDescent="0.25">
      <c r="A185" s="21" t="s">
        <v>0</v>
      </c>
      <c r="B185" s="22" t="s">
        <v>1</v>
      </c>
      <c r="C185" s="23" t="s">
        <v>2</v>
      </c>
      <c r="D185" s="23" t="s">
        <v>3</v>
      </c>
      <c r="E185" s="24" t="s">
        <v>4</v>
      </c>
      <c r="F185" s="24" t="s">
        <v>5</v>
      </c>
      <c r="G185" s="25" t="s">
        <v>6</v>
      </c>
      <c r="J185" s="21" t="s">
        <v>0</v>
      </c>
      <c r="K185" s="22" t="s">
        <v>1</v>
      </c>
      <c r="L185" s="23" t="s">
        <v>2</v>
      </c>
      <c r="M185" s="23" t="s">
        <v>3</v>
      </c>
      <c r="N185" s="24" t="s">
        <v>4</v>
      </c>
      <c r="O185" s="24" t="s">
        <v>5</v>
      </c>
      <c r="P185" s="25" t="s">
        <v>6</v>
      </c>
    </row>
    <row r="186" spans="1:16" x14ac:dyDescent="0.25">
      <c r="A186" s="48"/>
      <c r="B186" s="49"/>
      <c r="C186" s="49"/>
      <c r="D186" s="49"/>
      <c r="E186" s="50"/>
      <c r="F186" s="50"/>
      <c r="G186" s="51"/>
      <c r="J186" s="48"/>
      <c r="K186" s="49"/>
      <c r="L186" s="49"/>
      <c r="M186" s="49"/>
      <c r="N186" s="50"/>
      <c r="O186" s="50"/>
      <c r="P186" s="51"/>
    </row>
    <row r="187" spans="1:16" x14ac:dyDescent="0.25">
      <c r="A187" s="30">
        <v>54</v>
      </c>
      <c r="B187" s="31" t="s">
        <v>21</v>
      </c>
      <c r="C187" s="32"/>
      <c r="D187" s="32"/>
      <c r="E187" s="33">
        <v>54</v>
      </c>
      <c r="F187" s="34">
        <v>143</v>
      </c>
      <c r="G187" s="35">
        <f>F187*E187/1000</f>
        <v>7.7220000000000004</v>
      </c>
      <c r="J187" s="30">
        <v>1000</v>
      </c>
      <c r="K187" s="31" t="s">
        <v>27</v>
      </c>
      <c r="L187" s="32"/>
      <c r="M187" s="69"/>
      <c r="N187" s="66">
        <v>1000</v>
      </c>
      <c r="O187" s="34">
        <v>4</v>
      </c>
      <c r="P187" s="35">
        <f>O187*N187/1000</f>
        <v>4</v>
      </c>
    </row>
    <row r="188" spans="1:16" x14ac:dyDescent="0.25">
      <c r="A188" s="30">
        <v>78</v>
      </c>
      <c r="B188" s="31" t="s">
        <v>21</v>
      </c>
      <c r="C188" s="32"/>
      <c r="D188" s="32"/>
      <c r="E188" s="33">
        <v>78</v>
      </c>
      <c r="F188" s="34">
        <v>53</v>
      </c>
      <c r="G188" s="35">
        <f t="shared" ref="G188:G190" si="18">F188*E188/1000</f>
        <v>4.1340000000000003</v>
      </c>
      <c r="J188" s="30">
        <v>132</v>
      </c>
      <c r="K188" s="31" t="s">
        <v>28</v>
      </c>
      <c r="L188" s="32"/>
      <c r="M188" s="69"/>
      <c r="N188" s="66">
        <v>132</v>
      </c>
      <c r="O188" s="34">
        <v>137</v>
      </c>
      <c r="P188" s="35">
        <f t="shared" ref="P188:P196" si="19">O188*N188/1000</f>
        <v>18.084</v>
      </c>
    </row>
    <row r="189" spans="1:16" x14ac:dyDescent="0.25">
      <c r="A189" s="30">
        <v>79</v>
      </c>
      <c r="B189" s="31" t="s">
        <v>21</v>
      </c>
      <c r="C189" s="32"/>
      <c r="D189" s="32"/>
      <c r="E189" s="33">
        <v>79</v>
      </c>
      <c r="F189" s="34">
        <v>32</v>
      </c>
      <c r="G189" s="35">
        <f t="shared" si="18"/>
        <v>2.528</v>
      </c>
      <c r="J189" s="30">
        <v>192</v>
      </c>
      <c r="K189" s="31" t="s">
        <v>28</v>
      </c>
      <c r="L189" s="32"/>
      <c r="M189" s="69"/>
      <c r="N189" s="66">
        <v>192</v>
      </c>
      <c r="O189" s="34">
        <v>78</v>
      </c>
      <c r="P189" s="35">
        <f t="shared" si="19"/>
        <v>14.976000000000001</v>
      </c>
    </row>
    <row r="190" spans="1:16" x14ac:dyDescent="0.25">
      <c r="A190" s="36">
        <v>105</v>
      </c>
      <c r="B190" s="31" t="s">
        <v>21</v>
      </c>
      <c r="C190" s="38"/>
      <c r="D190" s="38"/>
      <c r="E190" s="39">
        <v>105</v>
      </c>
      <c r="F190" s="40">
        <v>16</v>
      </c>
      <c r="G190" s="35">
        <f t="shared" si="18"/>
        <v>1.68</v>
      </c>
      <c r="J190" s="48">
        <v>306</v>
      </c>
      <c r="K190" s="31" t="s">
        <v>28</v>
      </c>
      <c r="L190" s="38"/>
      <c r="M190" s="70"/>
      <c r="N190" s="67">
        <v>306</v>
      </c>
      <c r="O190" s="40">
        <v>7</v>
      </c>
      <c r="P190" s="35">
        <f t="shared" si="19"/>
        <v>2.1419999999999999</v>
      </c>
    </row>
    <row r="191" spans="1:16" x14ac:dyDescent="0.25">
      <c r="A191" s="36"/>
      <c r="B191" s="37"/>
      <c r="C191" s="38"/>
      <c r="D191" s="38"/>
      <c r="E191" s="39"/>
      <c r="F191" s="40"/>
      <c r="G191" s="41"/>
      <c r="J191" s="48">
        <v>454</v>
      </c>
      <c r="K191" s="49" t="s">
        <v>27</v>
      </c>
      <c r="L191" s="38"/>
      <c r="M191" s="70"/>
      <c r="N191" s="67">
        <v>454</v>
      </c>
      <c r="O191" s="40">
        <v>2</v>
      </c>
      <c r="P191" s="41">
        <f t="shared" si="19"/>
        <v>0.90800000000000003</v>
      </c>
    </row>
    <row r="192" spans="1:16" x14ac:dyDescent="0.25">
      <c r="A192" s="36"/>
      <c r="B192" s="37"/>
      <c r="C192" s="38"/>
      <c r="D192" s="38"/>
      <c r="E192" s="39"/>
      <c r="F192" s="40"/>
      <c r="G192" s="41"/>
      <c r="J192" s="30">
        <v>750</v>
      </c>
      <c r="K192" s="31" t="s">
        <v>27</v>
      </c>
      <c r="L192" s="32"/>
      <c r="M192" s="69"/>
      <c r="N192" s="66">
        <v>750</v>
      </c>
      <c r="O192" s="34">
        <v>2</v>
      </c>
      <c r="P192" s="35">
        <f t="shared" si="19"/>
        <v>1.5</v>
      </c>
    </row>
    <row r="193" spans="1:16" x14ac:dyDescent="0.25">
      <c r="A193" s="30"/>
      <c r="B193" s="31"/>
      <c r="C193" s="32"/>
      <c r="D193" s="32"/>
      <c r="E193" s="33"/>
      <c r="F193" s="34"/>
      <c r="G193" s="35"/>
      <c r="J193" s="30">
        <v>201</v>
      </c>
      <c r="K193" s="31" t="s">
        <v>28</v>
      </c>
      <c r="L193" s="32"/>
      <c r="M193" s="69"/>
      <c r="N193" s="66">
        <v>201</v>
      </c>
      <c r="O193" s="34">
        <v>2</v>
      </c>
      <c r="P193" s="35">
        <f t="shared" si="19"/>
        <v>0.40200000000000002</v>
      </c>
    </row>
    <row r="194" spans="1:16" x14ac:dyDescent="0.25">
      <c r="A194" s="36"/>
      <c r="B194" s="37"/>
      <c r="C194" s="38"/>
      <c r="D194" s="38"/>
      <c r="E194" s="39"/>
      <c r="F194" s="40"/>
      <c r="G194" s="41"/>
      <c r="J194" s="30">
        <v>79.400000000000006</v>
      </c>
      <c r="K194" s="31" t="s">
        <v>28</v>
      </c>
      <c r="L194" s="32"/>
      <c r="M194" s="69"/>
      <c r="N194" s="66">
        <v>79.400000000000006</v>
      </c>
      <c r="O194" s="34">
        <v>4</v>
      </c>
      <c r="P194" s="35">
        <f t="shared" si="19"/>
        <v>0.31760000000000005</v>
      </c>
    </row>
    <row r="195" spans="1:16" x14ac:dyDescent="0.25">
      <c r="A195" s="36"/>
      <c r="B195" s="37"/>
      <c r="C195" s="38"/>
      <c r="D195" s="38"/>
      <c r="E195" s="39"/>
      <c r="F195" s="40"/>
      <c r="G195" s="41"/>
      <c r="J195" s="30">
        <v>100.2</v>
      </c>
      <c r="K195" s="31" t="s">
        <v>29</v>
      </c>
      <c r="L195" s="32"/>
      <c r="M195" s="69"/>
      <c r="N195" s="66">
        <v>100.2</v>
      </c>
      <c r="O195" s="34">
        <v>4</v>
      </c>
      <c r="P195" s="35">
        <f t="shared" si="19"/>
        <v>0.40079999999999999</v>
      </c>
    </row>
    <row r="196" spans="1:16" x14ac:dyDescent="0.25">
      <c r="A196" s="36"/>
      <c r="B196" s="37"/>
      <c r="C196" s="38"/>
      <c r="D196" s="38"/>
      <c r="E196" s="39"/>
      <c r="F196" s="40"/>
      <c r="G196" s="41"/>
      <c r="J196" s="42">
        <v>153.4</v>
      </c>
      <c r="K196" s="65" t="s">
        <v>28</v>
      </c>
      <c r="L196" s="1"/>
      <c r="M196" s="1"/>
      <c r="N196" s="1">
        <v>153.4</v>
      </c>
      <c r="O196" s="2">
        <v>4</v>
      </c>
      <c r="P196" s="43">
        <f t="shared" si="19"/>
        <v>0.61360000000000003</v>
      </c>
    </row>
    <row r="197" spans="1:16" x14ac:dyDescent="0.25">
      <c r="A197" s="30"/>
      <c r="B197" s="31"/>
      <c r="C197" s="32"/>
      <c r="D197" s="32"/>
      <c r="E197" s="33"/>
      <c r="F197" s="34"/>
      <c r="G197" s="35"/>
      <c r="J197" s="30"/>
      <c r="K197" s="31"/>
      <c r="L197" s="32"/>
      <c r="M197" s="32"/>
      <c r="N197" s="33"/>
      <c r="O197" s="34"/>
      <c r="P197" s="35"/>
    </row>
    <row r="198" spans="1:16" x14ac:dyDescent="0.25">
      <c r="A198" s="30"/>
      <c r="B198" s="31"/>
      <c r="C198" s="32"/>
      <c r="D198" s="32"/>
      <c r="E198" s="33"/>
      <c r="F198" s="34"/>
      <c r="G198" s="35"/>
      <c r="J198" s="30"/>
      <c r="K198" s="31"/>
      <c r="L198" s="32"/>
      <c r="M198" s="32"/>
      <c r="N198" s="33"/>
      <c r="O198" s="34"/>
      <c r="P198" s="35"/>
    </row>
    <row r="199" spans="1:16" x14ac:dyDescent="0.25">
      <c r="A199" s="30"/>
      <c r="B199" s="31"/>
      <c r="C199" s="32"/>
      <c r="D199" s="32"/>
      <c r="E199" s="33"/>
      <c r="F199" s="34"/>
      <c r="G199" s="35"/>
      <c r="J199" s="30"/>
      <c r="K199" s="31"/>
      <c r="L199" s="32"/>
      <c r="M199" s="32"/>
      <c r="N199" s="33"/>
      <c r="O199" s="34"/>
      <c r="P199" s="35"/>
    </row>
    <row r="200" spans="1:16" x14ac:dyDescent="0.25">
      <c r="A200" s="30"/>
      <c r="B200" s="31"/>
      <c r="C200" s="32"/>
      <c r="D200" s="32"/>
      <c r="E200" s="33"/>
      <c r="F200" s="34"/>
      <c r="G200" s="35"/>
      <c r="J200" s="30"/>
      <c r="K200" s="31"/>
      <c r="L200" s="32"/>
      <c r="M200" s="32"/>
      <c r="N200" s="33"/>
      <c r="O200" s="34"/>
      <c r="P200" s="35"/>
    </row>
    <row r="201" spans="1:16" x14ac:dyDescent="0.25">
      <c r="A201" s="52"/>
      <c r="B201" s="53"/>
      <c r="C201" s="53"/>
      <c r="D201" s="53"/>
      <c r="E201" s="54"/>
      <c r="F201" s="54"/>
      <c r="G201" s="55"/>
      <c r="J201" s="52"/>
      <c r="K201" s="53"/>
      <c r="L201" s="53"/>
      <c r="M201" s="53"/>
      <c r="N201" s="54"/>
      <c r="O201" s="54"/>
      <c r="P201" s="55"/>
    </row>
    <row r="202" spans="1:16" ht="15.75" thickBot="1" x14ac:dyDescent="0.3">
      <c r="A202" s="42"/>
      <c r="B202" s="18" t="s">
        <v>7</v>
      </c>
      <c r="C202" s="18"/>
      <c r="D202" s="18"/>
      <c r="E202" s="2"/>
      <c r="F202" s="3">
        <f>SUM(F186:F201)</f>
        <v>244</v>
      </c>
      <c r="G202" s="4">
        <f>SUM(G187:G201)</f>
        <v>16.064000000000004</v>
      </c>
      <c r="J202" s="42"/>
      <c r="K202" s="18" t="s">
        <v>7</v>
      </c>
      <c r="L202" s="18"/>
      <c r="M202" s="18"/>
      <c r="N202" s="2"/>
      <c r="O202" s="3">
        <f>SUM(O186:O201)</f>
        <v>244</v>
      </c>
      <c r="P202" s="4">
        <f>SUM(P187:P201)</f>
        <v>43.344000000000001</v>
      </c>
    </row>
    <row r="203" spans="1:16" ht="16.5" thickTop="1" thickBot="1" x14ac:dyDescent="0.3">
      <c r="A203" s="56"/>
      <c r="B203" s="45"/>
      <c r="C203" s="45"/>
      <c r="D203" s="45"/>
      <c r="E203" s="8"/>
      <c r="F203" s="6"/>
      <c r="G203" s="7"/>
      <c r="J203" s="56"/>
      <c r="K203" s="45"/>
      <c r="L203" s="45"/>
      <c r="M203" s="45"/>
      <c r="N203" s="8"/>
      <c r="O203" s="6"/>
      <c r="P203" s="7"/>
    </row>
    <row r="204" spans="1:16" ht="15.75" thickBot="1" x14ac:dyDescent="0.3">
      <c r="N204" s="46"/>
      <c r="O204" s="46"/>
      <c r="P204" s="47"/>
    </row>
    <row r="205" spans="1:16" x14ac:dyDescent="0.25">
      <c r="A205" s="13" t="s">
        <v>17</v>
      </c>
      <c r="B205" s="14"/>
      <c r="C205" s="14"/>
      <c r="D205" s="14"/>
      <c r="E205" s="15"/>
      <c r="F205" s="15"/>
      <c r="G205" s="16"/>
      <c r="J205" s="13" t="s">
        <v>17</v>
      </c>
      <c r="K205" s="14"/>
      <c r="L205" s="14"/>
      <c r="M205" s="14"/>
      <c r="N205" s="15"/>
      <c r="O205" s="15"/>
      <c r="P205" s="16"/>
    </row>
    <row r="206" spans="1:16" x14ac:dyDescent="0.25">
      <c r="A206" s="17"/>
      <c r="B206" s="18"/>
      <c r="C206" s="18"/>
      <c r="D206" s="18"/>
      <c r="E206" s="19"/>
      <c r="F206" s="19"/>
      <c r="G206" s="20"/>
      <c r="J206" s="17"/>
      <c r="K206" s="18"/>
      <c r="L206" s="18"/>
      <c r="M206" s="18"/>
      <c r="N206" s="19"/>
      <c r="O206" s="19"/>
      <c r="P206" s="20"/>
    </row>
    <row r="207" spans="1:16" ht="60" x14ac:dyDescent="0.25">
      <c r="A207" s="21" t="s">
        <v>0</v>
      </c>
      <c r="B207" s="22" t="s">
        <v>1</v>
      </c>
      <c r="C207" s="23" t="s">
        <v>2</v>
      </c>
      <c r="D207" s="23" t="s">
        <v>3</v>
      </c>
      <c r="E207" s="24" t="s">
        <v>4</v>
      </c>
      <c r="F207" s="24" t="s">
        <v>5</v>
      </c>
      <c r="G207" s="25" t="s">
        <v>6</v>
      </c>
      <c r="J207" s="21" t="s">
        <v>0</v>
      </c>
      <c r="K207" s="22" t="s">
        <v>1</v>
      </c>
      <c r="L207" s="23" t="s">
        <v>2</v>
      </c>
      <c r="M207" s="23" t="s">
        <v>3</v>
      </c>
      <c r="N207" s="24" t="s">
        <v>4</v>
      </c>
      <c r="O207" s="24" t="s">
        <v>5</v>
      </c>
      <c r="P207" s="25" t="s">
        <v>6</v>
      </c>
    </row>
    <row r="208" spans="1:16" x14ac:dyDescent="0.25">
      <c r="A208" s="48"/>
      <c r="B208" s="49"/>
      <c r="C208" s="49"/>
      <c r="D208" s="49"/>
      <c r="E208" s="50"/>
      <c r="F208" s="50"/>
      <c r="G208" s="51"/>
      <c r="J208" s="48"/>
      <c r="K208" s="49"/>
      <c r="L208" s="49"/>
      <c r="M208" s="49"/>
      <c r="N208" s="50"/>
      <c r="O208" s="50"/>
      <c r="P208" s="51"/>
    </row>
    <row r="209" spans="1:16" x14ac:dyDescent="0.25">
      <c r="A209" s="30">
        <v>54</v>
      </c>
      <c r="B209" s="31" t="s">
        <v>21</v>
      </c>
      <c r="C209" s="32"/>
      <c r="D209" s="32"/>
      <c r="E209" s="33">
        <v>54</v>
      </c>
      <c r="F209" s="34">
        <v>143</v>
      </c>
      <c r="G209" s="35">
        <f>F209*E209/1000</f>
        <v>7.7220000000000004</v>
      </c>
      <c r="J209" s="30">
        <v>1000</v>
      </c>
      <c r="K209" s="31" t="s">
        <v>27</v>
      </c>
      <c r="L209" s="32"/>
      <c r="M209" s="69"/>
      <c r="N209" s="66">
        <v>1000</v>
      </c>
      <c r="O209" s="34">
        <v>4</v>
      </c>
      <c r="P209" s="35">
        <f>O209*N209/1000</f>
        <v>4</v>
      </c>
    </row>
    <row r="210" spans="1:16" x14ac:dyDescent="0.25">
      <c r="A210" s="30">
        <v>78</v>
      </c>
      <c r="B210" s="31" t="s">
        <v>21</v>
      </c>
      <c r="C210" s="32"/>
      <c r="D210" s="32"/>
      <c r="E210" s="33">
        <v>78</v>
      </c>
      <c r="F210" s="34">
        <v>53</v>
      </c>
      <c r="G210" s="35">
        <f t="shared" ref="G210:G212" si="20">F210*E210/1000</f>
        <v>4.1340000000000003</v>
      </c>
      <c r="J210" s="30">
        <v>132</v>
      </c>
      <c r="K210" s="31" t="s">
        <v>28</v>
      </c>
      <c r="L210" s="32"/>
      <c r="M210" s="69"/>
      <c r="N210" s="66">
        <v>132</v>
      </c>
      <c r="O210" s="34">
        <v>137</v>
      </c>
      <c r="P210" s="35">
        <f t="shared" ref="P210:P218" si="21">O210*N210/1000</f>
        <v>18.084</v>
      </c>
    </row>
    <row r="211" spans="1:16" x14ac:dyDescent="0.25">
      <c r="A211" s="30">
        <v>79</v>
      </c>
      <c r="B211" s="31" t="s">
        <v>21</v>
      </c>
      <c r="C211" s="32"/>
      <c r="D211" s="32"/>
      <c r="E211" s="33">
        <v>79</v>
      </c>
      <c r="F211" s="34">
        <v>32</v>
      </c>
      <c r="G211" s="35">
        <f t="shared" si="20"/>
        <v>2.528</v>
      </c>
      <c r="J211" s="30">
        <v>192</v>
      </c>
      <c r="K211" s="31" t="s">
        <v>28</v>
      </c>
      <c r="L211" s="32"/>
      <c r="M211" s="69"/>
      <c r="N211" s="66">
        <v>192</v>
      </c>
      <c r="O211" s="34">
        <v>78</v>
      </c>
      <c r="P211" s="35">
        <f t="shared" si="21"/>
        <v>14.976000000000001</v>
      </c>
    </row>
    <row r="212" spans="1:16" x14ac:dyDescent="0.25">
      <c r="A212" s="36">
        <v>105</v>
      </c>
      <c r="B212" s="31" t="s">
        <v>21</v>
      </c>
      <c r="C212" s="38"/>
      <c r="D212" s="38"/>
      <c r="E212" s="39">
        <v>105</v>
      </c>
      <c r="F212" s="40">
        <v>16</v>
      </c>
      <c r="G212" s="35">
        <f t="shared" si="20"/>
        <v>1.68</v>
      </c>
      <c r="J212" s="48">
        <v>306</v>
      </c>
      <c r="K212" s="31" t="s">
        <v>28</v>
      </c>
      <c r="L212" s="38"/>
      <c r="M212" s="70"/>
      <c r="N212" s="67">
        <v>306</v>
      </c>
      <c r="O212" s="40">
        <v>7</v>
      </c>
      <c r="P212" s="35">
        <f t="shared" si="21"/>
        <v>2.1419999999999999</v>
      </c>
    </row>
    <row r="213" spans="1:16" x14ac:dyDescent="0.25">
      <c r="A213" s="30"/>
      <c r="B213" s="31"/>
      <c r="C213" s="32"/>
      <c r="D213" s="32"/>
      <c r="E213" s="33"/>
      <c r="F213" s="34"/>
      <c r="G213" s="35"/>
      <c r="J213" s="48">
        <v>454</v>
      </c>
      <c r="K213" s="49" t="s">
        <v>27</v>
      </c>
      <c r="L213" s="38"/>
      <c r="M213" s="70"/>
      <c r="N213" s="67">
        <v>454</v>
      </c>
      <c r="O213" s="40">
        <v>2</v>
      </c>
      <c r="P213" s="41">
        <f t="shared" si="21"/>
        <v>0.90800000000000003</v>
      </c>
    </row>
    <row r="214" spans="1:16" x14ac:dyDescent="0.25">
      <c r="A214" s="36"/>
      <c r="B214" s="37"/>
      <c r="C214" s="38"/>
      <c r="D214" s="38"/>
      <c r="E214" s="39"/>
      <c r="F214" s="40"/>
      <c r="G214" s="41"/>
      <c r="J214" s="30">
        <v>750</v>
      </c>
      <c r="K214" s="31" t="s">
        <v>27</v>
      </c>
      <c r="L214" s="32"/>
      <c r="M214" s="69"/>
      <c r="N214" s="66">
        <v>750</v>
      </c>
      <c r="O214" s="34">
        <v>2</v>
      </c>
      <c r="P214" s="35">
        <f t="shared" si="21"/>
        <v>1.5</v>
      </c>
    </row>
    <row r="215" spans="1:16" x14ac:dyDescent="0.25">
      <c r="A215" s="36"/>
      <c r="B215" s="37"/>
      <c r="C215" s="38"/>
      <c r="D215" s="38"/>
      <c r="E215" s="39"/>
      <c r="F215" s="40"/>
      <c r="G215" s="41"/>
      <c r="J215" s="30">
        <v>201</v>
      </c>
      <c r="K215" s="31" t="s">
        <v>28</v>
      </c>
      <c r="L215" s="32"/>
      <c r="M215" s="69"/>
      <c r="N215" s="66">
        <v>201</v>
      </c>
      <c r="O215" s="34">
        <v>2</v>
      </c>
      <c r="P215" s="35">
        <f t="shared" si="21"/>
        <v>0.40200000000000002</v>
      </c>
    </row>
    <row r="216" spans="1:16" x14ac:dyDescent="0.25">
      <c r="A216" s="30"/>
      <c r="B216" s="31"/>
      <c r="C216" s="32"/>
      <c r="D216" s="32"/>
      <c r="E216" s="33"/>
      <c r="F216" s="34"/>
      <c r="G216" s="35"/>
      <c r="J216" s="30">
        <v>79.400000000000006</v>
      </c>
      <c r="K216" s="31" t="s">
        <v>28</v>
      </c>
      <c r="L216" s="32"/>
      <c r="M216" s="69"/>
      <c r="N216" s="66">
        <v>79.400000000000006</v>
      </c>
      <c r="O216" s="34">
        <v>4</v>
      </c>
      <c r="P216" s="35">
        <f t="shared" si="21"/>
        <v>0.31760000000000005</v>
      </c>
    </row>
    <row r="217" spans="1:16" x14ac:dyDescent="0.25">
      <c r="A217" s="36"/>
      <c r="B217" s="37"/>
      <c r="C217" s="38"/>
      <c r="D217" s="38"/>
      <c r="E217" s="39"/>
      <c r="F217" s="40"/>
      <c r="G217" s="41"/>
      <c r="J217" s="30">
        <v>100.2</v>
      </c>
      <c r="K217" s="31" t="s">
        <v>29</v>
      </c>
      <c r="L217" s="32"/>
      <c r="M217" s="69"/>
      <c r="N217" s="66">
        <v>100.2</v>
      </c>
      <c r="O217" s="34">
        <v>4</v>
      </c>
      <c r="P217" s="35">
        <f t="shared" si="21"/>
        <v>0.40079999999999999</v>
      </c>
    </row>
    <row r="218" spans="1:16" x14ac:dyDescent="0.25">
      <c r="A218" s="36"/>
      <c r="B218" s="37"/>
      <c r="C218" s="38"/>
      <c r="D218" s="38"/>
      <c r="E218" s="39"/>
      <c r="F218" s="40"/>
      <c r="G218" s="41"/>
      <c r="J218" s="42">
        <v>153.4</v>
      </c>
      <c r="K218" s="65" t="s">
        <v>28</v>
      </c>
      <c r="L218" s="1"/>
      <c r="M218" s="1"/>
      <c r="N218" s="1">
        <v>153.4</v>
      </c>
      <c r="O218" s="2">
        <v>4</v>
      </c>
      <c r="P218" s="43">
        <f t="shared" si="21"/>
        <v>0.61360000000000003</v>
      </c>
    </row>
    <row r="219" spans="1:16" x14ac:dyDescent="0.25">
      <c r="A219" s="36"/>
      <c r="B219" s="37"/>
      <c r="C219" s="38"/>
      <c r="D219" s="38"/>
      <c r="E219" s="39"/>
      <c r="F219" s="40"/>
      <c r="G219" s="41"/>
      <c r="J219" s="36"/>
      <c r="K219" s="37"/>
      <c r="L219" s="38"/>
      <c r="M219" s="38"/>
      <c r="N219" s="39"/>
      <c r="O219" s="40"/>
      <c r="P219" s="41"/>
    </row>
    <row r="220" spans="1:16" x14ac:dyDescent="0.25">
      <c r="A220" s="36"/>
      <c r="B220" s="37"/>
      <c r="C220" s="38"/>
      <c r="D220" s="38"/>
      <c r="E220" s="39"/>
      <c r="F220" s="40"/>
      <c r="G220" s="41"/>
      <c r="J220" s="36"/>
      <c r="K220" s="37"/>
      <c r="L220" s="38"/>
      <c r="M220" s="38"/>
      <c r="N220" s="39"/>
      <c r="O220" s="40"/>
      <c r="P220" s="41"/>
    </row>
    <row r="221" spans="1:16" x14ac:dyDescent="0.25">
      <c r="A221" s="30"/>
      <c r="B221" s="31"/>
      <c r="C221" s="32"/>
      <c r="D221" s="32"/>
      <c r="E221" s="33"/>
      <c r="F221" s="34"/>
      <c r="G221" s="35"/>
      <c r="J221" s="30"/>
      <c r="K221" s="31"/>
      <c r="L221" s="32"/>
      <c r="M221" s="32"/>
      <c r="N221" s="33"/>
      <c r="O221" s="34"/>
      <c r="P221" s="35"/>
    </row>
    <row r="222" spans="1:16" x14ac:dyDescent="0.25">
      <c r="A222" s="30"/>
      <c r="B222" s="31"/>
      <c r="C222" s="32"/>
      <c r="D222" s="32"/>
      <c r="E222" s="33"/>
      <c r="F222" s="34"/>
      <c r="G222" s="35"/>
      <c r="J222" s="30"/>
      <c r="K222" s="31"/>
      <c r="L222" s="32"/>
      <c r="M222" s="32"/>
      <c r="N222" s="33"/>
      <c r="O222" s="34"/>
      <c r="P222" s="35"/>
    </row>
    <row r="223" spans="1:16" x14ac:dyDescent="0.25">
      <c r="A223" s="30"/>
      <c r="B223" s="31"/>
      <c r="C223" s="32"/>
      <c r="D223" s="32"/>
      <c r="E223" s="33"/>
      <c r="F223" s="34"/>
      <c r="G223" s="35"/>
      <c r="J223" s="30"/>
      <c r="K223" s="31"/>
      <c r="L223" s="32"/>
      <c r="M223" s="32"/>
      <c r="N223" s="33"/>
      <c r="O223" s="34"/>
      <c r="P223" s="35"/>
    </row>
    <row r="224" spans="1:16" x14ac:dyDescent="0.25">
      <c r="A224" s="30"/>
      <c r="B224" s="31"/>
      <c r="C224" s="32"/>
      <c r="D224" s="32"/>
      <c r="E224" s="33"/>
      <c r="F224" s="34"/>
      <c r="G224" s="35"/>
      <c r="J224" s="30"/>
      <c r="K224" s="31"/>
      <c r="L224" s="32"/>
      <c r="M224" s="32"/>
      <c r="N224" s="33"/>
      <c r="O224" s="34"/>
      <c r="P224" s="35"/>
    </row>
    <row r="225" spans="1:16" x14ac:dyDescent="0.25">
      <c r="A225" s="52"/>
      <c r="B225" s="53"/>
      <c r="C225" s="53"/>
      <c r="D225" s="53"/>
      <c r="E225" s="54"/>
      <c r="F225" s="54"/>
      <c r="G225" s="55"/>
      <c r="J225" s="52"/>
      <c r="K225" s="53"/>
      <c r="L225" s="53"/>
      <c r="M225" s="53"/>
      <c r="N225" s="54"/>
      <c r="O225" s="54"/>
      <c r="P225" s="55"/>
    </row>
    <row r="226" spans="1:16" ht="15.75" thickBot="1" x14ac:dyDescent="0.3">
      <c r="A226" s="42"/>
      <c r="B226" s="18" t="s">
        <v>7</v>
      </c>
      <c r="C226" s="18"/>
      <c r="D226" s="18"/>
      <c r="E226" s="2"/>
      <c r="F226" s="3">
        <f>SUM(F208:F225)</f>
        <v>244</v>
      </c>
      <c r="G226" s="4">
        <f>SUM(G208:G225)</f>
        <v>16.064000000000004</v>
      </c>
      <c r="J226" s="42"/>
      <c r="K226" s="18" t="s">
        <v>7</v>
      </c>
      <c r="L226" s="18"/>
      <c r="M226" s="18"/>
      <c r="N226" s="2"/>
      <c r="O226" s="3">
        <f>SUM(O208:O225)</f>
        <v>244</v>
      </c>
      <c r="P226" s="4">
        <f>SUM(P208:P225)</f>
        <v>43.344000000000001</v>
      </c>
    </row>
    <row r="227" spans="1:16" ht="16.5" thickTop="1" thickBot="1" x14ac:dyDescent="0.3">
      <c r="A227" s="56"/>
      <c r="B227" s="45"/>
      <c r="C227" s="45"/>
      <c r="D227" s="45"/>
      <c r="E227" s="8"/>
      <c r="F227" s="6"/>
      <c r="G227" s="7"/>
      <c r="J227" s="56"/>
      <c r="K227" s="45"/>
      <c r="L227" s="45"/>
      <c r="M227" s="45"/>
      <c r="N227" s="8"/>
      <c r="O227" s="6"/>
      <c r="P227" s="7"/>
    </row>
    <row r="228" spans="1:16" ht="15.75" thickBot="1" x14ac:dyDescent="0.3">
      <c r="N228" s="46"/>
      <c r="O228" s="46"/>
      <c r="P228" s="47"/>
    </row>
    <row r="229" spans="1:16" x14ac:dyDescent="0.25">
      <c r="A229" s="13" t="s">
        <v>18</v>
      </c>
      <c r="B229" s="14"/>
      <c r="C229" s="14"/>
      <c r="D229" s="14"/>
      <c r="E229" s="15"/>
      <c r="F229" s="15"/>
      <c r="G229" s="16"/>
      <c r="J229" s="13" t="s">
        <v>18</v>
      </c>
      <c r="K229" s="14"/>
      <c r="L229" s="14"/>
      <c r="M229" s="14"/>
      <c r="N229" s="15"/>
      <c r="O229" s="15"/>
      <c r="P229" s="16"/>
    </row>
    <row r="230" spans="1:16" x14ac:dyDescent="0.25">
      <c r="A230" s="17"/>
      <c r="B230" s="18"/>
      <c r="C230" s="18"/>
      <c r="D230" s="18"/>
      <c r="E230" s="19"/>
      <c r="F230" s="19"/>
      <c r="G230" s="20"/>
      <c r="J230" s="17"/>
      <c r="K230" s="18"/>
      <c r="L230" s="18"/>
      <c r="M230" s="18"/>
      <c r="N230" s="19"/>
      <c r="O230" s="19"/>
      <c r="P230" s="20"/>
    </row>
    <row r="231" spans="1:16" ht="60" x14ac:dyDescent="0.25">
      <c r="A231" s="21" t="s">
        <v>0</v>
      </c>
      <c r="B231" s="22" t="s">
        <v>1</v>
      </c>
      <c r="C231" s="23" t="s">
        <v>2</v>
      </c>
      <c r="D231" s="23" t="s">
        <v>3</v>
      </c>
      <c r="E231" s="24" t="s">
        <v>4</v>
      </c>
      <c r="F231" s="24" t="s">
        <v>5</v>
      </c>
      <c r="G231" s="25" t="s">
        <v>6</v>
      </c>
      <c r="J231" s="21" t="s">
        <v>0</v>
      </c>
      <c r="K231" s="22" t="s">
        <v>1</v>
      </c>
      <c r="L231" s="23" t="s">
        <v>2</v>
      </c>
      <c r="M231" s="23" t="s">
        <v>3</v>
      </c>
      <c r="N231" s="24" t="s">
        <v>4</v>
      </c>
      <c r="O231" s="24" t="s">
        <v>5</v>
      </c>
      <c r="P231" s="25" t="s">
        <v>6</v>
      </c>
    </row>
    <row r="232" spans="1:16" x14ac:dyDescent="0.25">
      <c r="A232" s="48"/>
      <c r="B232" s="49"/>
      <c r="C232" s="49"/>
      <c r="D232" s="49"/>
      <c r="E232" s="50"/>
      <c r="F232" s="50"/>
      <c r="G232" s="51"/>
      <c r="J232" s="48"/>
      <c r="K232" s="49"/>
      <c r="L232" s="49"/>
      <c r="M232" s="49"/>
      <c r="N232" s="50"/>
      <c r="O232" s="50"/>
      <c r="P232" s="51"/>
    </row>
    <row r="233" spans="1:16" x14ac:dyDescent="0.25">
      <c r="A233" s="30">
        <v>54</v>
      </c>
      <c r="B233" s="31" t="s">
        <v>21</v>
      </c>
      <c r="C233" s="32"/>
      <c r="D233" s="32"/>
      <c r="E233" s="33">
        <v>54</v>
      </c>
      <c r="F233" s="34">
        <v>143</v>
      </c>
      <c r="G233" s="35">
        <f>F233*E233/1000</f>
        <v>7.7220000000000004</v>
      </c>
      <c r="J233" s="30">
        <v>1000</v>
      </c>
      <c r="K233" s="31" t="s">
        <v>27</v>
      </c>
      <c r="L233" s="32"/>
      <c r="M233" s="69"/>
      <c r="N233" s="66">
        <v>1000</v>
      </c>
      <c r="O233" s="34">
        <v>4</v>
      </c>
      <c r="P233" s="35">
        <f>O233*N233/1000</f>
        <v>4</v>
      </c>
    </row>
    <row r="234" spans="1:16" x14ac:dyDescent="0.25">
      <c r="A234" s="30">
        <v>78</v>
      </c>
      <c r="B234" s="31" t="s">
        <v>21</v>
      </c>
      <c r="C234" s="32"/>
      <c r="D234" s="32"/>
      <c r="E234" s="33">
        <v>78</v>
      </c>
      <c r="F234" s="34">
        <v>53</v>
      </c>
      <c r="G234" s="35">
        <f t="shared" ref="G234:G236" si="22">F234*E234/1000</f>
        <v>4.1340000000000003</v>
      </c>
      <c r="J234" s="30">
        <v>132</v>
      </c>
      <c r="K234" s="31" t="s">
        <v>28</v>
      </c>
      <c r="L234" s="32"/>
      <c r="M234" s="69"/>
      <c r="N234" s="66">
        <v>132</v>
      </c>
      <c r="O234" s="34">
        <v>137</v>
      </c>
      <c r="P234" s="35">
        <f t="shared" ref="P234:P242" si="23">O234*N234/1000</f>
        <v>18.084</v>
      </c>
    </row>
    <row r="235" spans="1:16" x14ac:dyDescent="0.25">
      <c r="A235" s="30">
        <v>79</v>
      </c>
      <c r="B235" s="31" t="s">
        <v>21</v>
      </c>
      <c r="C235" s="32"/>
      <c r="D235" s="32"/>
      <c r="E235" s="33">
        <v>79</v>
      </c>
      <c r="F235" s="34">
        <v>32</v>
      </c>
      <c r="G235" s="35">
        <f t="shared" si="22"/>
        <v>2.528</v>
      </c>
      <c r="J235" s="30">
        <v>192</v>
      </c>
      <c r="K235" s="31" t="s">
        <v>28</v>
      </c>
      <c r="L235" s="32"/>
      <c r="M235" s="69"/>
      <c r="N235" s="66">
        <v>192</v>
      </c>
      <c r="O235" s="34">
        <v>78</v>
      </c>
      <c r="P235" s="35">
        <f t="shared" si="23"/>
        <v>14.976000000000001</v>
      </c>
    </row>
    <row r="236" spans="1:16" x14ac:dyDescent="0.25">
      <c r="A236" s="36">
        <v>105</v>
      </c>
      <c r="B236" s="31" t="s">
        <v>21</v>
      </c>
      <c r="C236" s="38"/>
      <c r="D236" s="38"/>
      <c r="E236" s="39">
        <v>105</v>
      </c>
      <c r="F236" s="40">
        <v>16</v>
      </c>
      <c r="G236" s="35">
        <f t="shared" si="22"/>
        <v>1.68</v>
      </c>
      <c r="J236" s="48">
        <v>306</v>
      </c>
      <c r="K236" s="31" t="s">
        <v>28</v>
      </c>
      <c r="L236" s="38"/>
      <c r="M236" s="70"/>
      <c r="N236" s="67">
        <v>306</v>
      </c>
      <c r="O236" s="40">
        <v>7</v>
      </c>
      <c r="P236" s="35">
        <f t="shared" si="23"/>
        <v>2.1419999999999999</v>
      </c>
    </row>
    <row r="237" spans="1:16" x14ac:dyDescent="0.25">
      <c r="A237" s="30"/>
      <c r="B237" s="31"/>
      <c r="C237" s="32"/>
      <c r="D237" s="32"/>
      <c r="E237" s="33"/>
      <c r="F237" s="34"/>
      <c r="G237" s="35"/>
      <c r="J237" s="48">
        <v>454</v>
      </c>
      <c r="K237" s="49" t="s">
        <v>27</v>
      </c>
      <c r="L237" s="38"/>
      <c r="M237" s="70"/>
      <c r="N237" s="67">
        <v>454</v>
      </c>
      <c r="O237" s="40">
        <v>2</v>
      </c>
      <c r="P237" s="41">
        <f t="shared" si="23"/>
        <v>0.90800000000000003</v>
      </c>
    </row>
    <row r="238" spans="1:16" x14ac:dyDescent="0.25">
      <c r="A238" s="36"/>
      <c r="B238" s="37"/>
      <c r="C238" s="38"/>
      <c r="D238" s="38"/>
      <c r="E238" s="39"/>
      <c r="F238" s="40"/>
      <c r="G238" s="41"/>
      <c r="J238" s="30">
        <v>750</v>
      </c>
      <c r="K238" s="31" t="s">
        <v>27</v>
      </c>
      <c r="L238" s="32"/>
      <c r="M238" s="69"/>
      <c r="N238" s="66">
        <v>750</v>
      </c>
      <c r="O238" s="34">
        <v>2</v>
      </c>
      <c r="P238" s="35">
        <f t="shared" si="23"/>
        <v>1.5</v>
      </c>
    </row>
    <row r="239" spans="1:16" x14ac:dyDescent="0.25">
      <c r="A239" s="36"/>
      <c r="B239" s="37"/>
      <c r="C239" s="38"/>
      <c r="D239" s="38"/>
      <c r="E239" s="39"/>
      <c r="F239" s="40"/>
      <c r="G239" s="41"/>
      <c r="J239" s="30">
        <v>201</v>
      </c>
      <c r="K239" s="31" t="s">
        <v>28</v>
      </c>
      <c r="L239" s="32"/>
      <c r="M239" s="69"/>
      <c r="N239" s="66">
        <v>201</v>
      </c>
      <c r="O239" s="34">
        <v>2</v>
      </c>
      <c r="P239" s="35">
        <f t="shared" si="23"/>
        <v>0.40200000000000002</v>
      </c>
    </row>
    <row r="240" spans="1:16" x14ac:dyDescent="0.25">
      <c r="A240" s="30"/>
      <c r="B240" s="31"/>
      <c r="C240" s="32"/>
      <c r="D240" s="32"/>
      <c r="E240" s="33"/>
      <c r="F240" s="34"/>
      <c r="G240" s="35"/>
      <c r="J240" s="30">
        <v>79.400000000000006</v>
      </c>
      <c r="K240" s="31" t="s">
        <v>28</v>
      </c>
      <c r="L240" s="32"/>
      <c r="M240" s="69"/>
      <c r="N240" s="66">
        <v>79.400000000000006</v>
      </c>
      <c r="O240" s="34">
        <v>4</v>
      </c>
      <c r="P240" s="35">
        <f t="shared" si="23"/>
        <v>0.31760000000000005</v>
      </c>
    </row>
    <row r="241" spans="1:16" x14ac:dyDescent="0.25">
      <c r="A241" s="36"/>
      <c r="B241" s="37"/>
      <c r="C241" s="38"/>
      <c r="D241" s="38"/>
      <c r="E241" s="39"/>
      <c r="F241" s="40"/>
      <c r="G241" s="41"/>
      <c r="J241" s="30">
        <v>100.2</v>
      </c>
      <c r="K241" s="31" t="s">
        <v>29</v>
      </c>
      <c r="L241" s="32"/>
      <c r="M241" s="69"/>
      <c r="N241" s="66">
        <v>100.2</v>
      </c>
      <c r="O241" s="34">
        <v>4</v>
      </c>
      <c r="P241" s="35">
        <f t="shared" si="23"/>
        <v>0.40079999999999999</v>
      </c>
    </row>
    <row r="242" spans="1:16" x14ac:dyDescent="0.25">
      <c r="A242" s="36"/>
      <c r="B242" s="37"/>
      <c r="C242" s="38"/>
      <c r="D242" s="38"/>
      <c r="E242" s="39"/>
      <c r="F242" s="40"/>
      <c r="G242" s="41"/>
      <c r="J242" s="42">
        <v>153.4</v>
      </c>
      <c r="K242" s="65" t="s">
        <v>28</v>
      </c>
      <c r="L242" s="1"/>
      <c r="M242" s="1"/>
      <c r="N242" s="1">
        <v>153.4</v>
      </c>
      <c r="O242" s="2">
        <v>4</v>
      </c>
      <c r="P242" s="43">
        <f t="shared" si="23"/>
        <v>0.61360000000000003</v>
      </c>
    </row>
    <row r="243" spans="1:16" x14ac:dyDescent="0.25">
      <c r="A243" s="36"/>
      <c r="B243" s="37"/>
      <c r="C243" s="38"/>
      <c r="D243" s="38"/>
      <c r="E243" s="39"/>
      <c r="F243" s="40"/>
      <c r="G243" s="41"/>
      <c r="J243" s="36"/>
      <c r="K243" s="37"/>
      <c r="L243" s="38"/>
      <c r="M243" s="38"/>
      <c r="N243" s="39"/>
      <c r="O243" s="40"/>
      <c r="P243" s="41"/>
    </row>
    <row r="244" spans="1:16" x14ac:dyDescent="0.25">
      <c r="A244" s="36"/>
      <c r="B244" s="37"/>
      <c r="C244" s="38"/>
      <c r="D244" s="38"/>
      <c r="E244" s="39"/>
      <c r="F244" s="40"/>
      <c r="G244" s="41"/>
      <c r="J244" s="36"/>
      <c r="K244" s="37"/>
      <c r="L244" s="38"/>
      <c r="M244" s="38"/>
      <c r="N244" s="39"/>
      <c r="O244" s="40"/>
      <c r="P244" s="41"/>
    </row>
    <row r="245" spans="1:16" x14ac:dyDescent="0.25">
      <c r="A245" s="30"/>
      <c r="B245" s="31"/>
      <c r="C245" s="32"/>
      <c r="D245" s="32"/>
      <c r="E245" s="33"/>
      <c r="F245" s="34"/>
      <c r="G245" s="35"/>
      <c r="J245" s="30"/>
      <c r="K245" s="31"/>
      <c r="L245" s="32"/>
      <c r="M245" s="32"/>
      <c r="N245" s="33"/>
      <c r="O245" s="34"/>
      <c r="P245" s="35"/>
    </row>
    <row r="246" spans="1:16" x14ac:dyDescent="0.25">
      <c r="A246" s="30"/>
      <c r="B246" s="31"/>
      <c r="C246" s="32"/>
      <c r="D246" s="32"/>
      <c r="E246" s="33"/>
      <c r="F246" s="34"/>
      <c r="G246" s="35"/>
      <c r="J246" s="30"/>
      <c r="K246" s="31"/>
      <c r="L246" s="32"/>
      <c r="M246" s="32"/>
      <c r="N246" s="33"/>
      <c r="O246" s="34"/>
      <c r="P246" s="35"/>
    </row>
    <row r="247" spans="1:16" x14ac:dyDescent="0.25">
      <c r="A247" s="30"/>
      <c r="B247" s="31"/>
      <c r="C247" s="32"/>
      <c r="D247" s="32"/>
      <c r="E247" s="33"/>
      <c r="F247" s="34"/>
      <c r="G247" s="35"/>
      <c r="J247" s="30"/>
      <c r="K247" s="31"/>
      <c r="L247" s="32"/>
      <c r="M247" s="32"/>
      <c r="N247" s="33"/>
      <c r="O247" s="34"/>
      <c r="P247" s="35"/>
    </row>
    <row r="248" spans="1:16" x14ac:dyDescent="0.25">
      <c r="A248" s="30"/>
      <c r="B248" s="31"/>
      <c r="C248" s="32"/>
      <c r="D248" s="32"/>
      <c r="E248" s="33"/>
      <c r="F248" s="34"/>
      <c r="G248" s="35"/>
      <c r="J248" s="30"/>
      <c r="K248" s="31"/>
      <c r="L248" s="32"/>
      <c r="M248" s="32"/>
      <c r="N248" s="33"/>
      <c r="O248" s="34"/>
      <c r="P248" s="35"/>
    </row>
    <row r="249" spans="1:16" x14ac:dyDescent="0.25">
      <c r="A249" s="52"/>
      <c r="B249" s="53"/>
      <c r="C249" s="53"/>
      <c r="D249" s="53"/>
      <c r="E249" s="54"/>
      <c r="F249" s="54"/>
      <c r="G249" s="55"/>
      <c r="J249" s="52"/>
      <c r="K249" s="53"/>
      <c r="L249" s="53"/>
      <c r="M249" s="53"/>
      <c r="N249" s="54"/>
      <c r="O249" s="54"/>
      <c r="P249" s="55"/>
    </row>
    <row r="250" spans="1:16" ht="15.75" thickBot="1" x14ac:dyDescent="0.3">
      <c r="A250" s="42"/>
      <c r="B250" s="18" t="s">
        <v>7</v>
      </c>
      <c r="C250" s="18"/>
      <c r="D250" s="18"/>
      <c r="E250" s="2"/>
      <c r="F250" s="3">
        <f>SUM(F232:F249)</f>
        <v>244</v>
      </c>
      <c r="G250" s="4">
        <f>SUM(G232:G249)</f>
        <v>16.064000000000004</v>
      </c>
      <c r="J250" s="42"/>
      <c r="K250" s="18" t="s">
        <v>7</v>
      </c>
      <c r="L250" s="18"/>
      <c r="M250" s="18"/>
      <c r="N250" s="2"/>
      <c r="O250" s="3">
        <f>SUM(O232:O249)</f>
        <v>244</v>
      </c>
      <c r="P250" s="4">
        <f>SUM(P232:P249)</f>
        <v>43.344000000000001</v>
      </c>
    </row>
    <row r="251" spans="1:16" ht="16.5" thickTop="1" thickBot="1" x14ac:dyDescent="0.3">
      <c r="A251" s="56"/>
      <c r="B251" s="45"/>
      <c r="C251" s="45"/>
      <c r="D251" s="45"/>
      <c r="E251" s="8"/>
      <c r="F251" s="6"/>
      <c r="G251" s="7"/>
      <c r="J251" s="56"/>
      <c r="K251" s="45"/>
      <c r="L251" s="45"/>
      <c r="M251" s="45"/>
      <c r="N251" s="8"/>
      <c r="O251" s="6"/>
      <c r="P251" s="7"/>
    </row>
    <row r="252" spans="1:16" x14ac:dyDescent="0.25">
      <c r="N252" s="46"/>
      <c r="O252" s="46"/>
      <c r="P252" s="47"/>
    </row>
    <row r="253" spans="1:16" x14ac:dyDescent="0.25">
      <c r="N253" s="46"/>
      <c r="O253" s="46"/>
      <c r="P253" s="47"/>
    </row>
    <row r="254" spans="1:16" x14ac:dyDescent="0.25">
      <c r="N254" s="46"/>
      <c r="O254" s="46"/>
      <c r="P254" s="47"/>
    </row>
    <row r="255" spans="1:16" x14ac:dyDescent="0.25">
      <c r="N255" s="46"/>
      <c r="O255" s="46"/>
      <c r="P255" s="47"/>
    </row>
    <row r="256" spans="1:16" x14ac:dyDescent="0.25">
      <c r="N256" s="46"/>
      <c r="O256" s="46"/>
      <c r="P256" s="47"/>
    </row>
    <row r="257" spans="14:16" x14ac:dyDescent="0.25">
      <c r="N257" s="46"/>
      <c r="O257" s="46"/>
      <c r="P257" s="47"/>
    </row>
    <row r="258" spans="14:16" x14ac:dyDescent="0.25">
      <c r="N258" s="46"/>
      <c r="O258" s="46"/>
      <c r="P258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"/>
  <sheetViews>
    <sheetView topLeftCell="A45" workbookViewId="0">
      <selection activeCell="A223" sqref="A1:XFD1048576"/>
    </sheetView>
  </sheetViews>
  <sheetFormatPr defaultColWidth="9.140625" defaultRowHeight="15" x14ac:dyDescent="0.25"/>
  <cols>
    <col min="1" max="1" width="21" style="11" customWidth="1"/>
    <col min="2" max="2" width="20.5703125" style="11" bestFit="1" customWidth="1"/>
    <col min="3" max="3" width="14.7109375" style="11" customWidth="1"/>
    <col min="4" max="4" width="30.7109375" style="11" bestFit="1" customWidth="1"/>
    <col min="5" max="6" width="10.7109375" style="46" customWidth="1"/>
    <col min="7" max="7" width="10.7109375" style="47" customWidth="1"/>
    <col min="8" max="9" width="9.140625" style="11"/>
    <col min="10" max="10" width="19.140625" style="11" customWidth="1"/>
    <col min="11" max="11" width="11.28515625" style="11" customWidth="1"/>
    <col min="12" max="12" width="13.140625" style="11" customWidth="1"/>
    <col min="13" max="13" width="20.85546875" style="11" customWidth="1"/>
    <col min="14" max="16384" width="9.140625" style="11"/>
  </cols>
  <sheetData>
    <row r="1" spans="1:16" ht="18.75" x14ac:dyDescent="0.3">
      <c r="A1" s="57" t="s">
        <v>20</v>
      </c>
      <c r="B1" s="58"/>
      <c r="C1" s="58"/>
      <c r="D1" s="58"/>
      <c r="E1" s="59"/>
      <c r="F1" s="59"/>
      <c r="G1" s="60"/>
    </row>
    <row r="2" spans="1:16" ht="19.5" thickBot="1" x14ac:dyDescent="0.35">
      <c r="A2" s="61" t="s">
        <v>19</v>
      </c>
      <c r="B2" s="61"/>
      <c r="C2" s="61"/>
      <c r="D2" s="61"/>
      <c r="E2" s="62"/>
      <c r="F2" s="62"/>
      <c r="G2" s="63"/>
    </row>
    <row r="3" spans="1:16" ht="18.75" x14ac:dyDescent="0.3">
      <c r="A3" s="57" t="s">
        <v>25</v>
      </c>
      <c r="B3" s="57"/>
      <c r="C3" s="57" t="s">
        <v>26</v>
      </c>
      <c r="D3" s="57"/>
      <c r="E3" s="59"/>
      <c r="F3" s="59"/>
      <c r="G3" s="64"/>
      <c r="J3" s="57" t="s">
        <v>23</v>
      </c>
      <c r="K3" s="57"/>
      <c r="L3" s="57" t="s">
        <v>30</v>
      </c>
    </row>
    <row r="4" spans="1:16" ht="15.75" thickBot="1" x14ac:dyDescent="0.3">
      <c r="A4" s="9"/>
      <c r="B4" s="9"/>
      <c r="C4" s="9"/>
      <c r="D4" s="9"/>
      <c r="E4" s="12"/>
      <c r="F4" s="12"/>
      <c r="G4" s="10"/>
    </row>
    <row r="5" spans="1:16" x14ac:dyDescent="0.25">
      <c r="A5" s="13" t="s">
        <v>22</v>
      </c>
      <c r="B5" s="14"/>
      <c r="C5" s="14"/>
      <c r="D5" s="14"/>
      <c r="E5" s="15"/>
      <c r="F5" s="15"/>
      <c r="G5" s="16"/>
      <c r="J5" s="13" t="s">
        <v>22</v>
      </c>
      <c r="K5" s="14"/>
      <c r="L5" s="14"/>
      <c r="M5" s="14"/>
      <c r="N5" s="15"/>
      <c r="O5" s="15"/>
      <c r="P5" s="16"/>
    </row>
    <row r="6" spans="1:16" x14ac:dyDescent="0.25">
      <c r="A6" s="17"/>
      <c r="B6" s="18"/>
      <c r="C6" s="18"/>
      <c r="D6" s="18"/>
      <c r="E6" s="19"/>
      <c r="F6" s="19"/>
      <c r="G6" s="20"/>
      <c r="J6" s="17"/>
      <c r="K6" s="18"/>
      <c r="L6" s="18"/>
      <c r="M6" s="18"/>
      <c r="N6" s="19"/>
      <c r="O6" s="19"/>
      <c r="P6" s="20"/>
    </row>
    <row r="7" spans="1:16" ht="45" x14ac:dyDescent="0.25">
      <c r="A7" s="21" t="s">
        <v>0</v>
      </c>
      <c r="B7" s="22" t="s">
        <v>1</v>
      </c>
      <c r="C7" s="23" t="s">
        <v>2</v>
      </c>
      <c r="D7" s="23" t="s">
        <v>3</v>
      </c>
      <c r="E7" s="24" t="s">
        <v>4</v>
      </c>
      <c r="F7" s="24" t="s">
        <v>5</v>
      </c>
      <c r="G7" s="25" t="s">
        <v>6</v>
      </c>
      <c r="J7" s="21" t="s">
        <v>0</v>
      </c>
      <c r="K7" s="22" t="s">
        <v>1</v>
      </c>
      <c r="L7" s="23" t="s">
        <v>2</v>
      </c>
      <c r="M7" s="23" t="s">
        <v>3</v>
      </c>
      <c r="N7" s="24" t="s">
        <v>4</v>
      </c>
      <c r="O7" s="24" t="s">
        <v>5</v>
      </c>
      <c r="P7" s="25" t="s">
        <v>6</v>
      </c>
    </row>
    <row r="8" spans="1:16" x14ac:dyDescent="0.25">
      <c r="A8" s="26"/>
      <c r="B8" s="27"/>
      <c r="C8" s="27"/>
      <c r="D8" s="68"/>
      <c r="E8" s="28"/>
      <c r="F8" s="28"/>
      <c r="G8" s="29"/>
      <c r="J8" s="26"/>
      <c r="K8" s="27"/>
      <c r="L8" s="27"/>
      <c r="M8" s="68"/>
      <c r="N8" s="28"/>
      <c r="O8" s="28"/>
      <c r="P8" s="29"/>
    </row>
    <row r="9" spans="1:16" x14ac:dyDescent="0.25">
      <c r="A9" s="30">
        <v>96</v>
      </c>
      <c r="B9" s="31" t="s">
        <v>28</v>
      </c>
      <c r="C9" s="32"/>
      <c r="D9" s="69"/>
      <c r="E9" s="66">
        <v>96</v>
      </c>
      <c r="F9" s="33">
        <v>16</v>
      </c>
      <c r="G9" s="35">
        <f>F9*E9/1000</f>
        <v>1.536</v>
      </c>
      <c r="J9" s="30">
        <v>96</v>
      </c>
      <c r="K9" s="31" t="s">
        <v>28</v>
      </c>
      <c r="L9" s="32"/>
      <c r="M9" s="69"/>
      <c r="N9" s="66">
        <v>96</v>
      </c>
      <c r="O9" s="33">
        <v>16</v>
      </c>
      <c r="P9" s="35">
        <f>O9*N9/1000</f>
        <v>1.536</v>
      </c>
    </row>
    <row r="10" spans="1:16" x14ac:dyDescent="0.25">
      <c r="A10" s="30">
        <v>132</v>
      </c>
      <c r="B10" s="31" t="s">
        <v>28</v>
      </c>
      <c r="C10" s="32"/>
      <c r="D10" s="69"/>
      <c r="E10" s="66">
        <v>132</v>
      </c>
      <c r="F10" s="33">
        <v>185</v>
      </c>
      <c r="G10" s="35">
        <f t="shared" ref="G10:G17" si="0">F10*E10/1000</f>
        <v>24.42</v>
      </c>
      <c r="J10" s="30">
        <v>132</v>
      </c>
      <c r="K10" s="31" t="s">
        <v>28</v>
      </c>
      <c r="L10" s="32"/>
      <c r="M10" s="69"/>
      <c r="N10" s="66">
        <v>132</v>
      </c>
      <c r="O10" s="33">
        <v>185</v>
      </c>
      <c r="P10" s="35">
        <f t="shared" ref="P10:P17" si="1">O10*N10/1000</f>
        <v>24.42</v>
      </c>
    </row>
    <row r="11" spans="1:16" x14ac:dyDescent="0.25">
      <c r="A11" s="30">
        <v>192</v>
      </c>
      <c r="B11" s="31" t="s">
        <v>28</v>
      </c>
      <c r="C11" s="32"/>
      <c r="D11" s="69"/>
      <c r="E11" s="66">
        <v>192</v>
      </c>
      <c r="F11" s="33">
        <v>274</v>
      </c>
      <c r="G11" s="35">
        <f t="shared" si="0"/>
        <v>52.607999999999997</v>
      </c>
      <c r="J11" s="30">
        <v>192</v>
      </c>
      <c r="K11" s="31" t="s">
        <v>28</v>
      </c>
      <c r="L11" s="32"/>
      <c r="M11" s="69"/>
      <c r="N11" s="66">
        <v>192</v>
      </c>
      <c r="O11" s="33">
        <v>274</v>
      </c>
      <c r="P11" s="35">
        <f t="shared" si="1"/>
        <v>52.607999999999997</v>
      </c>
    </row>
    <row r="12" spans="1:16" x14ac:dyDescent="0.25">
      <c r="A12" s="48">
        <v>306</v>
      </c>
      <c r="B12" s="31" t="s">
        <v>28</v>
      </c>
      <c r="C12" s="38"/>
      <c r="D12" s="70"/>
      <c r="E12" s="67">
        <v>306</v>
      </c>
      <c r="F12" s="39">
        <v>100</v>
      </c>
      <c r="G12" s="35">
        <f t="shared" si="0"/>
        <v>30.6</v>
      </c>
      <c r="J12" s="48">
        <v>306</v>
      </c>
      <c r="K12" s="31" t="s">
        <v>28</v>
      </c>
      <c r="L12" s="38"/>
      <c r="M12" s="70"/>
      <c r="N12" s="67">
        <v>306</v>
      </c>
      <c r="O12" s="39">
        <v>100</v>
      </c>
      <c r="P12" s="35">
        <f t="shared" si="1"/>
        <v>30.6</v>
      </c>
    </row>
    <row r="13" spans="1:16" x14ac:dyDescent="0.25">
      <c r="A13" s="36">
        <v>245</v>
      </c>
      <c r="B13" s="31" t="s">
        <v>28</v>
      </c>
      <c r="C13" s="38"/>
      <c r="D13" s="70"/>
      <c r="E13" s="71">
        <v>245</v>
      </c>
      <c r="F13" s="39">
        <v>6</v>
      </c>
      <c r="G13" s="35">
        <f t="shared" si="0"/>
        <v>1.47</v>
      </c>
      <c r="J13" s="36">
        <v>245</v>
      </c>
      <c r="K13" s="31" t="s">
        <v>28</v>
      </c>
      <c r="L13" s="38"/>
      <c r="M13" s="70"/>
      <c r="N13" s="71">
        <v>245</v>
      </c>
      <c r="O13" s="39">
        <v>6</v>
      </c>
      <c r="P13" s="35">
        <f t="shared" si="1"/>
        <v>1.47</v>
      </c>
    </row>
    <row r="14" spans="1:16" x14ac:dyDescent="0.25">
      <c r="A14" s="30">
        <v>295</v>
      </c>
      <c r="B14" s="31" t="s">
        <v>28</v>
      </c>
      <c r="C14" s="32"/>
      <c r="D14" s="69"/>
      <c r="E14" s="66">
        <v>295</v>
      </c>
      <c r="F14" s="33">
        <v>2</v>
      </c>
      <c r="G14" s="35">
        <f t="shared" si="0"/>
        <v>0.59</v>
      </c>
      <c r="J14" s="30">
        <v>295</v>
      </c>
      <c r="K14" s="31" t="s">
        <v>28</v>
      </c>
      <c r="L14" s="32"/>
      <c r="M14" s="69"/>
      <c r="N14" s="66">
        <v>295</v>
      </c>
      <c r="O14" s="33">
        <v>2</v>
      </c>
      <c r="P14" s="35">
        <f t="shared" si="1"/>
        <v>0.59</v>
      </c>
    </row>
    <row r="15" spans="1:16" x14ac:dyDescent="0.25">
      <c r="A15" s="30">
        <v>79.400000000000006</v>
      </c>
      <c r="B15" s="31" t="s">
        <v>29</v>
      </c>
      <c r="C15" s="32"/>
      <c r="D15" s="69"/>
      <c r="E15" s="66">
        <v>79.400000000000006</v>
      </c>
      <c r="F15" s="33">
        <v>1</v>
      </c>
      <c r="G15" s="35">
        <f t="shared" si="0"/>
        <v>7.9400000000000012E-2</v>
      </c>
      <c r="J15" s="30">
        <v>79.400000000000006</v>
      </c>
      <c r="K15" s="31" t="s">
        <v>29</v>
      </c>
      <c r="L15" s="32"/>
      <c r="M15" s="69"/>
      <c r="N15" s="66">
        <v>79.400000000000006</v>
      </c>
      <c r="O15" s="33">
        <v>1</v>
      </c>
      <c r="P15" s="35">
        <f t="shared" si="1"/>
        <v>7.9400000000000012E-2</v>
      </c>
    </row>
    <row r="16" spans="1:16" x14ac:dyDescent="0.25">
      <c r="A16" s="30">
        <v>100.2</v>
      </c>
      <c r="B16" s="31" t="s">
        <v>29</v>
      </c>
      <c r="C16" s="32"/>
      <c r="D16" s="69"/>
      <c r="E16" s="66">
        <v>100.2</v>
      </c>
      <c r="F16" s="33">
        <v>3</v>
      </c>
      <c r="G16" s="35">
        <f t="shared" si="0"/>
        <v>0.30060000000000003</v>
      </c>
      <c r="J16" s="30">
        <v>100.2</v>
      </c>
      <c r="K16" s="31" t="s">
        <v>29</v>
      </c>
      <c r="L16" s="32"/>
      <c r="M16" s="69"/>
      <c r="N16" s="66">
        <v>100.2</v>
      </c>
      <c r="O16" s="33">
        <v>3</v>
      </c>
      <c r="P16" s="35">
        <f t="shared" si="1"/>
        <v>0.30060000000000003</v>
      </c>
    </row>
    <row r="17" spans="1:16" x14ac:dyDescent="0.25">
      <c r="A17" s="30">
        <v>153.4</v>
      </c>
      <c r="B17" s="31" t="s">
        <v>29</v>
      </c>
      <c r="C17" s="32"/>
      <c r="D17" s="69"/>
      <c r="E17" s="66">
        <v>153.4</v>
      </c>
      <c r="F17" s="33">
        <v>1</v>
      </c>
      <c r="G17" s="35">
        <f t="shared" si="0"/>
        <v>0.15340000000000001</v>
      </c>
      <c r="J17" s="30">
        <v>153.4</v>
      </c>
      <c r="K17" s="31" t="s">
        <v>29</v>
      </c>
      <c r="L17" s="32"/>
      <c r="M17" s="69"/>
      <c r="N17" s="66">
        <v>153.4</v>
      </c>
      <c r="O17" s="33">
        <v>1</v>
      </c>
      <c r="P17" s="35">
        <f t="shared" si="1"/>
        <v>0.15340000000000001</v>
      </c>
    </row>
    <row r="18" spans="1:16" x14ac:dyDescent="0.25">
      <c r="A18" s="42"/>
      <c r="B18" s="1"/>
      <c r="C18" s="1"/>
      <c r="D18" s="1"/>
      <c r="E18" s="2"/>
      <c r="F18" s="2"/>
      <c r="G18" s="43"/>
      <c r="J18" s="42"/>
      <c r="K18" s="1"/>
      <c r="L18" s="1"/>
      <c r="M18" s="1"/>
      <c r="N18" s="2"/>
      <c r="O18" s="2"/>
      <c r="P18" s="43"/>
    </row>
    <row r="19" spans="1:16" ht="15.75" thickBot="1" x14ac:dyDescent="0.3">
      <c r="A19" s="42"/>
      <c r="B19" s="18" t="s">
        <v>7</v>
      </c>
      <c r="C19" s="18"/>
      <c r="D19" s="18"/>
      <c r="E19" s="2"/>
      <c r="F19" s="3">
        <f>SUM(F9:F18)</f>
        <v>588</v>
      </c>
      <c r="G19" s="4">
        <f>SUM(G9:G18)</f>
        <v>111.7574</v>
      </c>
      <c r="J19" s="42"/>
      <c r="K19" s="18" t="s">
        <v>7</v>
      </c>
      <c r="L19" s="18"/>
      <c r="M19" s="18"/>
      <c r="N19" s="2"/>
      <c r="O19" s="3">
        <f>SUM(O9:O18)</f>
        <v>588</v>
      </c>
      <c r="P19" s="4">
        <f>SUM(P9:P18)</f>
        <v>111.7574</v>
      </c>
    </row>
    <row r="20" spans="1:16" ht="16.5" thickTop="1" thickBot="1" x14ac:dyDescent="0.3">
      <c r="A20" s="44"/>
      <c r="B20" s="45"/>
      <c r="C20" s="45"/>
      <c r="D20" s="45"/>
      <c r="E20" s="5"/>
      <c r="F20" s="6"/>
      <c r="G20" s="7"/>
      <c r="J20" s="44"/>
      <c r="K20" s="45"/>
      <c r="L20" s="45"/>
      <c r="M20" s="45"/>
      <c r="N20" s="5"/>
      <c r="O20" s="6"/>
      <c r="P20" s="7"/>
    </row>
    <row r="21" spans="1:16" ht="15.75" thickBot="1" x14ac:dyDescent="0.3">
      <c r="N21" s="46"/>
      <c r="O21" s="46"/>
      <c r="P21" s="47"/>
    </row>
    <row r="22" spans="1:16" x14ac:dyDescent="0.25">
      <c r="A22" s="13" t="s">
        <v>8</v>
      </c>
      <c r="B22" s="14"/>
      <c r="C22" s="14"/>
      <c r="D22" s="14"/>
      <c r="E22" s="15"/>
      <c r="F22" s="15"/>
      <c r="G22" s="16"/>
      <c r="J22" s="13" t="s">
        <v>8</v>
      </c>
      <c r="K22" s="14"/>
      <c r="L22" s="14"/>
      <c r="M22" s="14"/>
      <c r="N22" s="15"/>
      <c r="O22" s="15"/>
      <c r="P22" s="16"/>
    </row>
    <row r="23" spans="1:16" x14ac:dyDescent="0.25">
      <c r="A23" s="17"/>
      <c r="B23" s="18"/>
      <c r="C23" s="18"/>
      <c r="D23" s="18"/>
      <c r="E23" s="19"/>
      <c r="F23" s="19"/>
      <c r="G23" s="20"/>
      <c r="J23" s="17"/>
      <c r="K23" s="18"/>
      <c r="L23" s="18"/>
      <c r="M23" s="18"/>
      <c r="N23" s="19"/>
      <c r="O23" s="19"/>
      <c r="P23" s="20"/>
    </row>
    <row r="24" spans="1:16" ht="45" x14ac:dyDescent="0.25">
      <c r="A24" s="21" t="s">
        <v>0</v>
      </c>
      <c r="B24" s="22" t="s">
        <v>1</v>
      </c>
      <c r="C24" s="23" t="s">
        <v>2</v>
      </c>
      <c r="D24" s="23" t="s">
        <v>3</v>
      </c>
      <c r="E24" s="24" t="s">
        <v>4</v>
      </c>
      <c r="F24" s="24" t="s">
        <v>5</v>
      </c>
      <c r="G24" s="25" t="s">
        <v>6</v>
      </c>
      <c r="J24" s="21" t="s">
        <v>0</v>
      </c>
      <c r="K24" s="22" t="s">
        <v>1</v>
      </c>
      <c r="L24" s="23" t="s">
        <v>2</v>
      </c>
      <c r="M24" s="23" t="s">
        <v>3</v>
      </c>
      <c r="N24" s="24" t="s">
        <v>4</v>
      </c>
      <c r="O24" s="24" t="s">
        <v>5</v>
      </c>
      <c r="P24" s="25" t="s">
        <v>6</v>
      </c>
    </row>
    <row r="25" spans="1:16" x14ac:dyDescent="0.25">
      <c r="A25" s="26"/>
      <c r="B25" s="27"/>
      <c r="C25" s="27"/>
      <c r="D25" s="27"/>
      <c r="E25" s="28"/>
      <c r="F25" s="28"/>
      <c r="G25" s="29"/>
      <c r="J25" s="26"/>
      <c r="K25" s="27"/>
      <c r="L25" s="27"/>
      <c r="M25" s="27"/>
      <c r="N25" s="28"/>
      <c r="O25" s="28"/>
      <c r="P25" s="29"/>
    </row>
    <row r="26" spans="1:16" x14ac:dyDescent="0.25">
      <c r="A26" s="30">
        <v>96</v>
      </c>
      <c r="B26" s="31" t="s">
        <v>28</v>
      </c>
      <c r="C26" s="32"/>
      <c r="D26" s="69"/>
      <c r="E26" s="66">
        <v>96</v>
      </c>
      <c r="F26" s="33">
        <v>16</v>
      </c>
      <c r="G26" s="35">
        <f>F26*E26/1000</f>
        <v>1.536</v>
      </c>
      <c r="J26" s="30">
        <v>96</v>
      </c>
      <c r="K26" s="31" t="s">
        <v>28</v>
      </c>
      <c r="L26" s="32"/>
      <c r="M26" s="69"/>
      <c r="N26" s="66">
        <v>96</v>
      </c>
      <c r="O26" s="33">
        <v>16</v>
      </c>
      <c r="P26" s="35">
        <f>O26*N26/1000</f>
        <v>1.536</v>
      </c>
    </row>
    <row r="27" spans="1:16" x14ac:dyDescent="0.25">
      <c r="A27" s="30">
        <v>132</v>
      </c>
      <c r="B27" s="31" t="s">
        <v>28</v>
      </c>
      <c r="C27" s="32"/>
      <c r="D27" s="69"/>
      <c r="E27" s="66">
        <v>132</v>
      </c>
      <c r="F27" s="33">
        <v>185</v>
      </c>
      <c r="G27" s="35">
        <f t="shared" ref="G27:G34" si="2">F27*E27/1000</f>
        <v>24.42</v>
      </c>
      <c r="J27" s="30">
        <v>132</v>
      </c>
      <c r="K27" s="31" t="s">
        <v>28</v>
      </c>
      <c r="L27" s="32"/>
      <c r="M27" s="69"/>
      <c r="N27" s="66">
        <v>132</v>
      </c>
      <c r="O27" s="33">
        <v>185</v>
      </c>
      <c r="P27" s="35">
        <f t="shared" ref="P27:P34" si="3">O27*N27/1000</f>
        <v>24.42</v>
      </c>
    </row>
    <row r="28" spans="1:16" x14ac:dyDescent="0.25">
      <c r="A28" s="30">
        <v>192</v>
      </c>
      <c r="B28" s="31" t="s">
        <v>28</v>
      </c>
      <c r="C28" s="32"/>
      <c r="D28" s="69"/>
      <c r="E28" s="66">
        <v>192</v>
      </c>
      <c r="F28" s="33">
        <v>274</v>
      </c>
      <c r="G28" s="35">
        <f t="shared" si="2"/>
        <v>52.607999999999997</v>
      </c>
      <c r="J28" s="30">
        <v>192</v>
      </c>
      <c r="K28" s="31" t="s">
        <v>28</v>
      </c>
      <c r="L28" s="32"/>
      <c r="M28" s="69"/>
      <c r="N28" s="66">
        <v>192</v>
      </c>
      <c r="O28" s="33">
        <v>274</v>
      </c>
      <c r="P28" s="35">
        <f t="shared" si="3"/>
        <v>52.607999999999997</v>
      </c>
    </row>
    <row r="29" spans="1:16" x14ac:dyDescent="0.25">
      <c r="A29" s="48">
        <v>306</v>
      </c>
      <c r="B29" s="31" t="s">
        <v>28</v>
      </c>
      <c r="C29" s="38"/>
      <c r="D29" s="70"/>
      <c r="E29" s="67">
        <v>306</v>
      </c>
      <c r="F29" s="39">
        <v>100</v>
      </c>
      <c r="G29" s="35">
        <f t="shared" si="2"/>
        <v>30.6</v>
      </c>
      <c r="J29" s="48">
        <v>306</v>
      </c>
      <c r="K29" s="31" t="s">
        <v>28</v>
      </c>
      <c r="L29" s="38"/>
      <c r="M29" s="70"/>
      <c r="N29" s="67">
        <v>306</v>
      </c>
      <c r="O29" s="39">
        <v>100</v>
      </c>
      <c r="P29" s="35">
        <f t="shared" si="3"/>
        <v>30.6</v>
      </c>
    </row>
    <row r="30" spans="1:16" x14ac:dyDescent="0.25">
      <c r="A30" s="36">
        <v>245</v>
      </c>
      <c r="B30" s="31" t="s">
        <v>28</v>
      </c>
      <c r="C30" s="38"/>
      <c r="D30" s="70"/>
      <c r="E30" s="71">
        <v>245</v>
      </c>
      <c r="F30" s="39">
        <v>6</v>
      </c>
      <c r="G30" s="35">
        <f t="shared" si="2"/>
        <v>1.47</v>
      </c>
      <c r="J30" s="36">
        <v>245</v>
      </c>
      <c r="K30" s="31" t="s">
        <v>28</v>
      </c>
      <c r="L30" s="38"/>
      <c r="M30" s="70"/>
      <c r="N30" s="71">
        <v>245</v>
      </c>
      <c r="O30" s="39">
        <v>6</v>
      </c>
      <c r="P30" s="35">
        <f t="shared" si="3"/>
        <v>1.47</v>
      </c>
    </row>
    <row r="31" spans="1:16" x14ac:dyDescent="0.25">
      <c r="A31" s="30">
        <v>295</v>
      </c>
      <c r="B31" s="31" t="s">
        <v>28</v>
      </c>
      <c r="C31" s="32"/>
      <c r="D31" s="69"/>
      <c r="E31" s="66">
        <v>295</v>
      </c>
      <c r="F31" s="33">
        <v>2</v>
      </c>
      <c r="G31" s="35">
        <f t="shared" si="2"/>
        <v>0.59</v>
      </c>
      <c r="J31" s="30">
        <v>295</v>
      </c>
      <c r="K31" s="31" t="s">
        <v>28</v>
      </c>
      <c r="L31" s="32"/>
      <c r="M31" s="69"/>
      <c r="N31" s="66">
        <v>295</v>
      </c>
      <c r="O31" s="33">
        <v>2</v>
      </c>
      <c r="P31" s="35">
        <f t="shared" si="3"/>
        <v>0.59</v>
      </c>
    </row>
    <row r="32" spans="1:16" x14ac:dyDescent="0.25">
      <c r="A32" s="30">
        <v>79.400000000000006</v>
      </c>
      <c r="B32" s="31" t="s">
        <v>29</v>
      </c>
      <c r="C32" s="32"/>
      <c r="D32" s="69"/>
      <c r="E32" s="66">
        <v>79.400000000000006</v>
      </c>
      <c r="F32" s="33">
        <v>1</v>
      </c>
      <c r="G32" s="35">
        <f t="shared" si="2"/>
        <v>7.9400000000000012E-2</v>
      </c>
      <c r="J32" s="30">
        <v>79.400000000000006</v>
      </c>
      <c r="K32" s="31" t="s">
        <v>29</v>
      </c>
      <c r="L32" s="32"/>
      <c r="M32" s="69"/>
      <c r="N32" s="66">
        <v>79.400000000000006</v>
      </c>
      <c r="O32" s="33">
        <v>1</v>
      </c>
      <c r="P32" s="35">
        <f t="shared" si="3"/>
        <v>7.9400000000000012E-2</v>
      </c>
    </row>
    <row r="33" spans="1:16" x14ac:dyDescent="0.25">
      <c r="A33" s="30">
        <v>100.2</v>
      </c>
      <c r="B33" s="31" t="s">
        <v>29</v>
      </c>
      <c r="C33" s="32"/>
      <c r="D33" s="69"/>
      <c r="E33" s="66">
        <v>100.2</v>
      </c>
      <c r="F33" s="33">
        <v>3</v>
      </c>
      <c r="G33" s="35">
        <f t="shared" si="2"/>
        <v>0.30060000000000003</v>
      </c>
      <c r="J33" s="30">
        <v>100.2</v>
      </c>
      <c r="K33" s="31" t="s">
        <v>29</v>
      </c>
      <c r="L33" s="32"/>
      <c r="M33" s="69"/>
      <c r="N33" s="66">
        <v>100.2</v>
      </c>
      <c r="O33" s="33">
        <v>3</v>
      </c>
      <c r="P33" s="35">
        <f t="shared" si="3"/>
        <v>0.30060000000000003</v>
      </c>
    </row>
    <row r="34" spans="1:16" x14ac:dyDescent="0.25">
      <c r="A34" s="30">
        <v>153.4</v>
      </c>
      <c r="B34" s="31" t="s">
        <v>29</v>
      </c>
      <c r="C34" s="32"/>
      <c r="D34" s="69"/>
      <c r="E34" s="66">
        <v>153.4</v>
      </c>
      <c r="F34" s="33">
        <v>1</v>
      </c>
      <c r="G34" s="35">
        <f t="shared" si="2"/>
        <v>0.15340000000000001</v>
      </c>
      <c r="J34" s="30">
        <v>153.4</v>
      </c>
      <c r="K34" s="31" t="s">
        <v>29</v>
      </c>
      <c r="L34" s="32"/>
      <c r="M34" s="69"/>
      <c r="N34" s="66">
        <v>153.4</v>
      </c>
      <c r="O34" s="33">
        <v>1</v>
      </c>
      <c r="P34" s="35">
        <f t="shared" si="3"/>
        <v>0.15340000000000001</v>
      </c>
    </row>
    <row r="35" spans="1:16" x14ac:dyDescent="0.25">
      <c r="A35" s="42"/>
      <c r="B35" s="1"/>
      <c r="C35" s="1"/>
      <c r="D35" s="1"/>
      <c r="E35" s="2"/>
      <c r="F35" s="2"/>
      <c r="G35" s="43"/>
      <c r="J35" s="42"/>
      <c r="K35" s="1"/>
      <c r="L35" s="1"/>
      <c r="M35" s="1"/>
      <c r="N35" s="2"/>
      <c r="O35" s="2"/>
      <c r="P35" s="43"/>
    </row>
    <row r="36" spans="1:16" ht="15.75" thickBot="1" x14ac:dyDescent="0.3">
      <c r="A36" s="42"/>
      <c r="B36" s="18" t="s">
        <v>7</v>
      </c>
      <c r="C36" s="18"/>
      <c r="D36" s="18"/>
      <c r="E36" s="2"/>
      <c r="F36" s="3">
        <f>SUM(F26:F35)</f>
        <v>588</v>
      </c>
      <c r="G36" s="4">
        <f>SUM(G26:G35)</f>
        <v>111.7574</v>
      </c>
      <c r="J36" s="42"/>
      <c r="K36" s="18" t="s">
        <v>7</v>
      </c>
      <c r="L36" s="18"/>
      <c r="M36" s="18"/>
      <c r="N36" s="2"/>
      <c r="O36" s="3">
        <f>SUM(O26:O35)</f>
        <v>588</v>
      </c>
      <c r="P36" s="4">
        <f>SUM(P26:P35)</f>
        <v>111.7574</v>
      </c>
    </row>
    <row r="37" spans="1:16" ht="16.5" thickTop="1" thickBot="1" x14ac:dyDescent="0.3">
      <c r="A37" s="44"/>
      <c r="B37" s="45"/>
      <c r="C37" s="45"/>
      <c r="D37" s="45"/>
      <c r="E37" s="5"/>
      <c r="F37" s="6"/>
      <c r="G37" s="7"/>
      <c r="J37" s="44"/>
      <c r="K37" s="45"/>
      <c r="L37" s="45"/>
      <c r="M37" s="45"/>
      <c r="N37" s="5"/>
      <c r="O37" s="6"/>
      <c r="P37" s="7"/>
    </row>
    <row r="38" spans="1:16" ht="15.75" thickBot="1" x14ac:dyDescent="0.3">
      <c r="N38" s="46"/>
      <c r="O38" s="46"/>
      <c r="P38" s="47"/>
    </row>
    <row r="39" spans="1:16" x14ac:dyDescent="0.25">
      <c r="A39" s="13" t="s">
        <v>9</v>
      </c>
      <c r="B39" s="14"/>
      <c r="C39" s="14"/>
      <c r="D39" s="14"/>
      <c r="E39" s="15"/>
      <c r="F39" s="15"/>
      <c r="G39" s="16"/>
      <c r="J39" s="13" t="s">
        <v>9</v>
      </c>
      <c r="K39" s="14"/>
      <c r="L39" s="14"/>
      <c r="M39" s="14"/>
      <c r="N39" s="15"/>
      <c r="O39" s="15"/>
      <c r="P39" s="16"/>
    </row>
    <row r="40" spans="1:16" x14ac:dyDescent="0.25">
      <c r="A40" s="17"/>
      <c r="B40" s="18"/>
      <c r="C40" s="18"/>
      <c r="D40" s="18"/>
      <c r="E40" s="19"/>
      <c r="F40" s="19"/>
      <c r="G40" s="20"/>
      <c r="J40" s="17"/>
      <c r="K40" s="18"/>
      <c r="L40" s="18"/>
      <c r="M40" s="18"/>
      <c r="N40" s="19"/>
      <c r="O40" s="19"/>
      <c r="P40" s="20"/>
    </row>
    <row r="41" spans="1:16" ht="45" x14ac:dyDescent="0.25">
      <c r="A41" s="21" t="s">
        <v>0</v>
      </c>
      <c r="B41" s="22" t="s">
        <v>1</v>
      </c>
      <c r="C41" s="23" t="s">
        <v>2</v>
      </c>
      <c r="D41" s="23" t="s">
        <v>3</v>
      </c>
      <c r="E41" s="24" t="s">
        <v>4</v>
      </c>
      <c r="F41" s="24" t="s">
        <v>5</v>
      </c>
      <c r="G41" s="25" t="s">
        <v>6</v>
      </c>
      <c r="J41" s="21" t="s">
        <v>0</v>
      </c>
      <c r="K41" s="22" t="s">
        <v>1</v>
      </c>
      <c r="L41" s="23" t="s">
        <v>2</v>
      </c>
      <c r="M41" s="23" t="s">
        <v>3</v>
      </c>
      <c r="N41" s="24" t="s">
        <v>4</v>
      </c>
      <c r="O41" s="24" t="s">
        <v>5</v>
      </c>
      <c r="P41" s="25" t="s">
        <v>6</v>
      </c>
    </row>
    <row r="42" spans="1:16" x14ac:dyDescent="0.25">
      <c r="A42" s="26"/>
      <c r="B42" s="27"/>
      <c r="C42" s="27"/>
      <c r="D42" s="27"/>
      <c r="E42" s="28"/>
      <c r="F42" s="28"/>
      <c r="G42" s="29"/>
      <c r="J42" s="26"/>
      <c r="K42" s="27"/>
      <c r="L42" s="27"/>
      <c r="M42" s="27"/>
      <c r="N42" s="28"/>
      <c r="O42" s="28"/>
      <c r="P42" s="29"/>
    </row>
    <row r="43" spans="1:16" x14ac:dyDescent="0.25">
      <c r="A43" s="30">
        <v>96</v>
      </c>
      <c r="B43" s="31" t="s">
        <v>28</v>
      </c>
      <c r="C43" s="32"/>
      <c r="D43" s="69"/>
      <c r="E43" s="66">
        <v>96</v>
      </c>
      <c r="F43" s="33">
        <v>16</v>
      </c>
      <c r="G43" s="35">
        <f>F43*E43/1000</f>
        <v>1.536</v>
      </c>
      <c r="J43" s="30">
        <v>96</v>
      </c>
      <c r="K43" s="31" t="s">
        <v>28</v>
      </c>
      <c r="L43" s="32"/>
      <c r="M43" s="69"/>
      <c r="N43" s="66">
        <v>96</v>
      </c>
      <c r="O43" s="33">
        <v>16</v>
      </c>
      <c r="P43" s="35">
        <f>O43*N43/1000</f>
        <v>1.536</v>
      </c>
    </row>
    <row r="44" spans="1:16" x14ac:dyDescent="0.25">
      <c r="A44" s="30">
        <v>192</v>
      </c>
      <c r="B44" s="31" t="s">
        <v>28</v>
      </c>
      <c r="C44" s="32"/>
      <c r="D44" s="69"/>
      <c r="E44" s="66">
        <v>192</v>
      </c>
      <c r="F44" s="33">
        <v>87</v>
      </c>
      <c r="G44" s="35">
        <f>F44*E44/1000</f>
        <v>16.704000000000001</v>
      </c>
      <c r="J44" s="30">
        <v>132</v>
      </c>
      <c r="K44" s="31" t="s">
        <v>28</v>
      </c>
      <c r="L44" s="32"/>
      <c r="M44" s="69"/>
      <c r="N44" s="66">
        <v>132</v>
      </c>
      <c r="O44" s="33">
        <v>185</v>
      </c>
      <c r="P44" s="35">
        <f t="shared" ref="P44:P51" si="4">O44*N44/1000</f>
        <v>24.42</v>
      </c>
    </row>
    <row r="45" spans="1:16" x14ac:dyDescent="0.25">
      <c r="A45" s="48">
        <v>306</v>
      </c>
      <c r="B45" s="31" t="s">
        <v>28</v>
      </c>
      <c r="C45" s="38"/>
      <c r="D45" s="70"/>
      <c r="E45" s="67">
        <v>306</v>
      </c>
      <c r="F45" s="39">
        <v>3</v>
      </c>
      <c r="G45" s="35">
        <f t="shared" ref="G45:G55" si="5">F45*E45/1000</f>
        <v>0.91800000000000004</v>
      </c>
      <c r="J45" s="30">
        <v>192</v>
      </c>
      <c r="K45" s="31" t="s">
        <v>28</v>
      </c>
      <c r="L45" s="32"/>
      <c r="M45" s="69"/>
      <c r="N45" s="66">
        <v>192</v>
      </c>
      <c r="O45" s="33">
        <v>274</v>
      </c>
      <c r="P45" s="35">
        <f t="shared" si="4"/>
        <v>52.607999999999997</v>
      </c>
    </row>
    <row r="46" spans="1:16" x14ac:dyDescent="0.25">
      <c r="A46" s="36">
        <v>245</v>
      </c>
      <c r="B46" s="31" t="s">
        <v>28</v>
      </c>
      <c r="C46" s="38"/>
      <c r="D46" s="70"/>
      <c r="E46" s="71">
        <v>245</v>
      </c>
      <c r="F46" s="39">
        <v>6</v>
      </c>
      <c r="G46" s="35">
        <f t="shared" si="5"/>
        <v>1.47</v>
      </c>
      <c r="J46" s="48">
        <v>306</v>
      </c>
      <c r="K46" s="31" t="s">
        <v>28</v>
      </c>
      <c r="L46" s="38"/>
      <c r="M46" s="70"/>
      <c r="N46" s="67">
        <v>306</v>
      </c>
      <c r="O46" s="39">
        <v>100</v>
      </c>
      <c r="P46" s="35">
        <f t="shared" si="4"/>
        <v>30.6</v>
      </c>
    </row>
    <row r="47" spans="1:16" x14ac:dyDescent="0.25">
      <c r="A47" s="30">
        <v>295</v>
      </c>
      <c r="B47" s="31" t="s">
        <v>28</v>
      </c>
      <c r="C47" s="32"/>
      <c r="D47" s="69"/>
      <c r="E47" s="66">
        <v>295</v>
      </c>
      <c r="F47" s="33">
        <v>2</v>
      </c>
      <c r="G47" s="35">
        <f t="shared" si="5"/>
        <v>0.59</v>
      </c>
      <c r="J47" s="36">
        <v>245</v>
      </c>
      <c r="K47" s="31" t="s">
        <v>28</v>
      </c>
      <c r="L47" s="38"/>
      <c r="M47" s="70"/>
      <c r="N47" s="71">
        <v>245</v>
      </c>
      <c r="O47" s="39">
        <v>6</v>
      </c>
      <c r="P47" s="35">
        <f t="shared" si="4"/>
        <v>1.47</v>
      </c>
    </row>
    <row r="48" spans="1:16" x14ac:dyDescent="0.25">
      <c r="A48" s="30">
        <v>79.400000000000006</v>
      </c>
      <c r="B48" s="31" t="s">
        <v>29</v>
      </c>
      <c r="C48" s="32"/>
      <c r="D48" s="69"/>
      <c r="E48" s="66">
        <v>79.400000000000006</v>
      </c>
      <c r="F48" s="33">
        <v>1</v>
      </c>
      <c r="G48" s="35">
        <f t="shared" si="5"/>
        <v>7.9400000000000012E-2</v>
      </c>
      <c r="J48" s="30">
        <v>295</v>
      </c>
      <c r="K48" s="31" t="s">
        <v>28</v>
      </c>
      <c r="L48" s="32"/>
      <c r="M48" s="69"/>
      <c r="N48" s="66">
        <v>295</v>
      </c>
      <c r="O48" s="33">
        <v>2</v>
      </c>
      <c r="P48" s="35">
        <f t="shared" si="4"/>
        <v>0.59</v>
      </c>
    </row>
    <row r="49" spans="1:16" x14ac:dyDescent="0.25">
      <c r="A49" s="30">
        <v>43</v>
      </c>
      <c r="B49" s="31" t="s">
        <v>21</v>
      </c>
      <c r="C49" s="32"/>
      <c r="D49" s="69"/>
      <c r="E49" s="66">
        <v>43</v>
      </c>
      <c r="F49" s="33">
        <v>235</v>
      </c>
      <c r="G49" s="35">
        <f t="shared" si="5"/>
        <v>10.105</v>
      </c>
      <c r="J49" s="30">
        <v>79.400000000000006</v>
      </c>
      <c r="K49" s="31" t="s">
        <v>29</v>
      </c>
      <c r="L49" s="32"/>
      <c r="M49" s="69"/>
      <c r="N49" s="66">
        <v>79.400000000000006</v>
      </c>
      <c r="O49" s="33">
        <v>1</v>
      </c>
      <c r="P49" s="35">
        <f t="shared" si="4"/>
        <v>7.9400000000000012E-2</v>
      </c>
    </row>
    <row r="50" spans="1:16" x14ac:dyDescent="0.25">
      <c r="A50" s="30">
        <v>56</v>
      </c>
      <c r="B50" s="31" t="s">
        <v>21</v>
      </c>
      <c r="C50" s="32"/>
      <c r="D50" s="69"/>
      <c r="E50" s="66">
        <v>56</v>
      </c>
      <c r="F50" s="33">
        <v>127</v>
      </c>
      <c r="G50" s="35">
        <f t="shared" si="5"/>
        <v>7.1120000000000001</v>
      </c>
      <c r="J50" s="30">
        <v>100.2</v>
      </c>
      <c r="K50" s="31" t="s">
        <v>29</v>
      </c>
      <c r="L50" s="32"/>
      <c r="M50" s="69"/>
      <c r="N50" s="66">
        <v>100.2</v>
      </c>
      <c r="O50" s="33">
        <v>3</v>
      </c>
      <c r="P50" s="35">
        <f t="shared" si="4"/>
        <v>0.30060000000000003</v>
      </c>
    </row>
    <row r="51" spans="1:16" x14ac:dyDescent="0.25">
      <c r="A51" s="76">
        <v>73</v>
      </c>
      <c r="B51" s="31" t="s">
        <v>21</v>
      </c>
      <c r="D51" s="1"/>
      <c r="E51" s="77">
        <v>73</v>
      </c>
      <c r="F51" s="78">
        <v>52</v>
      </c>
      <c r="G51" s="35">
        <f t="shared" si="5"/>
        <v>3.7959999999999998</v>
      </c>
      <c r="J51" s="30">
        <v>153.4</v>
      </c>
      <c r="K51" s="31" t="s">
        <v>29</v>
      </c>
      <c r="L51" s="32"/>
      <c r="M51" s="69"/>
      <c r="N51" s="66">
        <v>153.4</v>
      </c>
      <c r="O51" s="33">
        <v>1</v>
      </c>
      <c r="P51" s="35">
        <f t="shared" si="4"/>
        <v>0.15340000000000001</v>
      </c>
    </row>
    <row r="52" spans="1:16" x14ac:dyDescent="0.25">
      <c r="A52" s="76">
        <v>101</v>
      </c>
      <c r="B52" s="31" t="s">
        <v>21</v>
      </c>
      <c r="D52" s="1"/>
      <c r="E52" s="77">
        <v>101</v>
      </c>
      <c r="F52" s="78">
        <v>8</v>
      </c>
      <c r="G52" s="35">
        <f t="shared" si="5"/>
        <v>0.80800000000000005</v>
      </c>
      <c r="J52" s="73"/>
      <c r="K52" s="74"/>
      <c r="L52" s="69"/>
      <c r="M52" s="69"/>
      <c r="N52" s="74"/>
      <c r="O52" s="75"/>
      <c r="P52" s="72"/>
    </row>
    <row r="53" spans="1:16" x14ac:dyDescent="0.25">
      <c r="A53" s="76">
        <v>112</v>
      </c>
      <c r="B53" s="31" t="s">
        <v>21</v>
      </c>
      <c r="D53" s="1"/>
      <c r="E53" s="77">
        <v>112</v>
      </c>
      <c r="F53" s="78">
        <v>48</v>
      </c>
      <c r="G53" s="35">
        <f t="shared" si="5"/>
        <v>5.3760000000000003</v>
      </c>
      <c r="J53" s="73"/>
      <c r="K53" s="74"/>
      <c r="L53" s="69"/>
      <c r="M53" s="69"/>
      <c r="N53" s="74"/>
      <c r="O53" s="75"/>
      <c r="P53" s="72"/>
    </row>
    <row r="54" spans="1:16" x14ac:dyDescent="0.25">
      <c r="A54" s="76">
        <v>168</v>
      </c>
      <c r="B54" s="31" t="s">
        <v>21</v>
      </c>
      <c r="D54" s="1"/>
      <c r="E54" s="77">
        <v>168</v>
      </c>
      <c r="F54" s="78">
        <v>2</v>
      </c>
      <c r="G54" s="35">
        <f t="shared" si="5"/>
        <v>0.33600000000000002</v>
      </c>
      <c r="J54" s="73"/>
      <c r="K54" s="74"/>
      <c r="L54" s="69"/>
      <c r="M54" s="69"/>
      <c r="N54" s="74"/>
      <c r="O54" s="75"/>
      <c r="P54" s="72"/>
    </row>
    <row r="55" spans="1:16" x14ac:dyDescent="0.25">
      <c r="A55" s="76">
        <v>100</v>
      </c>
      <c r="B55" s="31" t="s">
        <v>21</v>
      </c>
      <c r="D55" s="1"/>
      <c r="E55" s="77">
        <v>100</v>
      </c>
      <c r="F55" s="78">
        <v>1</v>
      </c>
      <c r="G55" s="35">
        <f t="shared" si="5"/>
        <v>0.1</v>
      </c>
      <c r="J55" s="73"/>
      <c r="K55" s="74"/>
      <c r="L55" s="69"/>
      <c r="M55" s="69"/>
      <c r="N55" s="74"/>
      <c r="O55" s="75"/>
      <c r="P55" s="72"/>
    </row>
    <row r="56" spans="1:16" x14ac:dyDescent="0.25">
      <c r="A56" s="42"/>
      <c r="B56" s="1"/>
      <c r="C56" s="1"/>
      <c r="D56" s="1"/>
      <c r="E56" s="2"/>
      <c r="F56" s="2"/>
      <c r="G56" s="43"/>
      <c r="J56" s="42"/>
      <c r="K56" s="1"/>
      <c r="L56" s="1"/>
      <c r="M56" s="1"/>
      <c r="N56" s="2"/>
      <c r="O56" s="2"/>
      <c r="P56" s="43"/>
    </row>
    <row r="57" spans="1:16" ht="15.75" thickBot="1" x14ac:dyDescent="0.3">
      <c r="A57" s="42"/>
      <c r="B57" s="18" t="s">
        <v>7</v>
      </c>
      <c r="C57" s="18"/>
      <c r="D57" s="18"/>
      <c r="E57" s="2"/>
      <c r="F57" s="3">
        <f>SUM(F43:F56)</f>
        <v>588</v>
      </c>
      <c r="G57" s="4">
        <f>SUM(G43:G56)</f>
        <v>48.930399999999999</v>
      </c>
      <c r="J57" s="42"/>
      <c r="K57" s="18" t="s">
        <v>7</v>
      </c>
      <c r="L57" s="18"/>
      <c r="M57" s="18"/>
      <c r="N57" s="2"/>
      <c r="O57" s="3">
        <f>SUM(O43:O56)</f>
        <v>588</v>
      </c>
      <c r="P57" s="4">
        <f>SUM(P43:P56)</f>
        <v>111.7574</v>
      </c>
    </row>
    <row r="58" spans="1:16" ht="16.5" thickTop="1" thickBot="1" x14ac:dyDescent="0.3">
      <c r="A58" s="44"/>
      <c r="B58" s="45"/>
      <c r="C58" s="45"/>
      <c r="D58" s="45"/>
      <c r="E58" s="5"/>
      <c r="F58" s="6"/>
      <c r="G58" s="7"/>
      <c r="J58" s="44"/>
      <c r="K58" s="45"/>
      <c r="L58" s="45"/>
      <c r="M58" s="45"/>
      <c r="N58" s="5"/>
      <c r="O58" s="6"/>
      <c r="P58" s="7"/>
    </row>
    <row r="59" spans="1:16" ht="15.75" thickBot="1" x14ac:dyDescent="0.3">
      <c r="N59" s="46"/>
      <c r="O59" s="46"/>
      <c r="P59" s="47"/>
    </row>
    <row r="60" spans="1:16" x14ac:dyDescent="0.25">
      <c r="A60" s="13" t="s">
        <v>10</v>
      </c>
      <c r="B60" s="14"/>
      <c r="C60" s="14"/>
      <c r="D60" s="14"/>
      <c r="E60" s="15"/>
      <c r="F60" s="15"/>
      <c r="G60" s="16"/>
      <c r="J60" s="13" t="s">
        <v>10</v>
      </c>
      <c r="K60" s="14"/>
      <c r="L60" s="14"/>
      <c r="M60" s="14"/>
      <c r="N60" s="15"/>
      <c r="O60" s="15"/>
      <c r="P60" s="16"/>
    </row>
    <row r="61" spans="1:16" x14ac:dyDescent="0.25">
      <c r="A61" s="17"/>
      <c r="B61" s="18"/>
      <c r="C61" s="18"/>
      <c r="D61" s="18"/>
      <c r="E61" s="19"/>
      <c r="F61" s="19"/>
      <c r="G61" s="20"/>
      <c r="J61" s="17"/>
      <c r="K61" s="18"/>
      <c r="L61" s="18"/>
      <c r="M61" s="18"/>
      <c r="N61" s="19"/>
      <c r="O61" s="19"/>
      <c r="P61" s="20"/>
    </row>
    <row r="62" spans="1:16" ht="45" x14ac:dyDescent="0.25">
      <c r="A62" s="21" t="s">
        <v>0</v>
      </c>
      <c r="B62" s="22" t="s">
        <v>1</v>
      </c>
      <c r="C62" s="23" t="s">
        <v>2</v>
      </c>
      <c r="D62" s="23" t="s">
        <v>3</v>
      </c>
      <c r="E62" s="24" t="s">
        <v>4</v>
      </c>
      <c r="F62" s="24" t="s">
        <v>5</v>
      </c>
      <c r="G62" s="25" t="s">
        <v>6</v>
      </c>
      <c r="J62" s="21" t="s">
        <v>0</v>
      </c>
      <c r="K62" s="22" t="s">
        <v>1</v>
      </c>
      <c r="L62" s="23" t="s">
        <v>2</v>
      </c>
      <c r="M62" s="23" t="s">
        <v>3</v>
      </c>
      <c r="N62" s="24" t="s">
        <v>4</v>
      </c>
      <c r="O62" s="24" t="s">
        <v>5</v>
      </c>
      <c r="P62" s="25" t="s">
        <v>6</v>
      </c>
    </row>
    <row r="63" spans="1:16" x14ac:dyDescent="0.25">
      <c r="A63" s="26"/>
      <c r="B63" s="27"/>
      <c r="C63" s="27"/>
      <c r="D63" s="27"/>
      <c r="E63" s="28"/>
      <c r="F63" s="28"/>
      <c r="G63" s="29"/>
      <c r="J63" s="26"/>
      <c r="K63" s="27"/>
      <c r="L63" s="27"/>
      <c r="M63" s="27"/>
      <c r="N63" s="28"/>
      <c r="O63" s="28"/>
      <c r="P63" s="29"/>
    </row>
    <row r="64" spans="1:16" x14ac:dyDescent="0.25">
      <c r="A64" s="30">
        <v>96</v>
      </c>
      <c r="B64" s="31" t="s">
        <v>28</v>
      </c>
      <c r="C64" s="32"/>
      <c r="D64" s="69"/>
      <c r="E64" s="66">
        <v>96</v>
      </c>
      <c r="F64" s="33">
        <v>16</v>
      </c>
      <c r="G64" s="35">
        <f>F64*E64/1000</f>
        <v>1.536</v>
      </c>
      <c r="J64" s="30">
        <v>96</v>
      </c>
      <c r="K64" s="31" t="s">
        <v>28</v>
      </c>
      <c r="L64" s="32"/>
      <c r="M64" s="69"/>
      <c r="N64" s="66">
        <v>96</v>
      </c>
      <c r="O64" s="33">
        <v>16</v>
      </c>
      <c r="P64" s="35">
        <f>O64*N64/1000</f>
        <v>1.536</v>
      </c>
    </row>
    <row r="65" spans="1:16" x14ac:dyDescent="0.25">
      <c r="A65" s="30">
        <v>192</v>
      </c>
      <c r="B65" s="31" t="s">
        <v>28</v>
      </c>
      <c r="C65" s="32"/>
      <c r="D65" s="69"/>
      <c r="E65" s="66">
        <v>192</v>
      </c>
      <c r="F65" s="33">
        <v>87</v>
      </c>
      <c r="G65" s="35">
        <f>F65*E65/1000</f>
        <v>16.704000000000001</v>
      </c>
      <c r="J65" s="30">
        <v>132</v>
      </c>
      <c r="K65" s="31" t="s">
        <v>28</v>
      </c>
      <c r="L65" s="32"/>
      <c r="M65" s="69"/>
      <c r="N65" s="66">
        <v>132</v>
      </c>
      <c r="O65" s="33">
        <v>185</v>
      </c>
      <c r="P65" s="35">
        <f t="shared" ref="P65:P72" si="6">O65*N65/1000</f>
        <v>24.42</v>
      </c>
    </row>
    <row r="66" spans="1:16" x14ac:dyDescent="0.25">
      <c r="A66" s="48">
        <v>306</v>
      </c>
      <c r="B66" s="31" t="s">
        <v>28</v>
      </c>
      <c r="C66" s="38"/>
      <c r="D66" s="70"/>
      <c r="E66" s="67">
        <v>306</v>
      </c>
      <c r="F66" s="39">
        <v>3</v>
      </c>
      <c r="G66" s="35">
        <f t="shared" ref="G66:G76" si="7">F66*E66/1000</f>
        <v>0.91800000000000004</v>
      </c>
      <c r="J66" s="30">
        <v>192</v>
      </c>
      <c r="K66" s="31" t="s">
        <v>28</v>
      </c>
      <c r="L66" s="32"/>
      <c r="M66" s="69"/>
      <c r="N66" s="66">
        <v>192</v>
      </c>
      <c r="O66" s="33">
        <v>274</v>
      </c>
      <c r="P66" s="35">
        <f t="shared" si="6"/>
        <v>52.607999999999997</v>
      </c>
    </row>
    <row r="67" spans="1:16" x14ac:dyDescent="0.25">
      <c r="A67" s="36">
        <v>245</v>
      </c>
      <c r="B67" s="31" t="s">
        <v>28</v>
      </c>
      <c r="C67" s="38"/>
      <c r="D67" s="70"/>
      <c r="E67" s="71">
        <v>245</v>
      </c>
      <c r="F67" s="39">
        <v>6</v>
      </c>
      <c r="G67" s="35">
        <f t="shared" si="7"/>
        <v>1.47</v>
      </c>
      <c r="J67" s="48">
        <v>306</v>
      </c>
      <c r="K67" s="31" t="s">
        <v>28</v>
      </c>
      <c r="L67" s="38"/>
      <c r="M67" s="70"/>
      <c r="N67" s="67">
        <v>306</v>
      </c>
      <c r="O67" s="39">
        <v>100</v>
      </c>
      <c r="P67" s="35">
        <f t="shared" si="6"/>
        <v>30.6</v>
      </c>
    </row>
    <row r="68" spans="1:16" x14ac:dyDescent="0.25">
      <c r="A68" s="30">
        <v>295</v>
      </c>
      <c r="B68" s="31" t="s">
        <v>28</v>
      </c>
      <c r="C68" s="32"/>
      <c r="D68" s="69"/>
      <c r="E68" s="66">
        <v>295</v>
      </c>
      <c r="F68" s="33">
        <v>2</v>
      </c>
      <c r="G68" s="35">
        <f t="shared" si="7"/>
        <v>0.59</v>
      </c>
      <c r="J68" s="36">
        <v>245</v>
      </c>
      <c r="K68" s="31" t="s">
        <v>28</v>
      </c>
      <c r="L68" s="38"/>
      <c r="M68" s="70"/>
      <c r="N68" s="71">
        <v>245</v>
      </c>
      <c r="O68" s="39">
        <v>6</v>
      </c>
      <c r="P68" s="35">
        <f t="shared" si="6"/>
        <v>1.47</v>
      </c>
    </row>
    <row r="69" spans="1:16" x14ac:dyDescent="0.25">
      <c r="A69" s="30">
        <v>79.400000000000006</v>
      </c>
      <c r="B69" s="31" t="s">
        <v>29</v>
      </c>
      <c r="C69" s="32"/>
      <c r="D69" s="69"/>
      <c r="E69" s="66">
        <v>79.400000000000006</v>
      </c>
      <c r="F69" s="33">
        <v>1</v>
      </c>
      <c r="G69" s="35">
        <f t="shared" si="7"/>
        <v>7.9400000000000012E-2</v>
      </c>
      <c r="J69" s="30">
        <v>295</v>
      </c>
      <c r="K69" s="31" t="s">
        <v>28</v>
      </c>
      <c r="L69" s="32"/>
      <c r="M69" s="69"/>
      <c r="N69" s="66">
        <v>295</v>
      </c>
      <c r="O69" s="33">
        <v>2</v>
      </c>
      <c r="P69" s="35">
        <f t="shared" si="6"/>
        <v>0.59</v>
      </c>
    </row>
    <row r="70" spans="1:16" x14ac:dyDescent="0.25">
      <c r="A70" s="30">
        <v>43</v>
      </c>
      <c r="B70" s="31" t="s">
        <v>21</v>
      </c>
      <c r="C70" s="32"/>
      <c r="D70" s="69"/>
      <c r="E70" s="66">
        <v>43</v>
      </c>
      <c r="F70" s="33">
        <v>235</v>
      </c>
      <c r="G70" s="35">
        <f t="shared" si="7"/>
        <v>10.105</v>
      </c>
      <c r="J70" s="30">
        <v>79.400000000000006</v>
      </c>
      <c r="K70" s="31" t="s">
        <v>29</v>
      </c>
      <c r="L70" s="32"/>
      <c r="M70" s="69"/>
      <c r="N70" s="66">
        <v>79.400000000000006</v>
      </c>
      <c r="O70" s="33">
        <v>1</v>
      </c>
      <c r="P70" s="35">
        <f t="shared" si="6"/>
        <v>7.9400000000000012E-2</v>
      </c>
    </row>
    <row r="71" spans="1:16" x14ac:dyDescent="0.25">
      <c r="A71" s="30">
        <v>56</v>
      </c>
      <c r="B71" s="31" t="s">
        <v>21</v>
      </c>
      <c r="C71" s="32"/>
      <c r="D71" s="69"/>
      <c r="E71" s="66">
        <v>56</v>
      </c>
      <c r="F71" s="33">
        <v>127</v>
      </c>
      <c r="G71" s="35">
        <f t="shared" si="7"/>
        <v>7.1120000000000001</v>
      </c>
      <c r="J71" s="30">
        <v>100.2</v>
      </c>
      <c r="K71" s="31" t="s">
        <v>29</v>
      </c>
      <c r="L71" s="32"/>
      <c r="M71" s="69"/>
      <c r="N71" s="66">
        <v>100.2</v>
      </c>
      <c r="O71" s="33">
        <v>3</v>
      </c>
      <c r="P71" s="35">
        <f t="shared" si="6"/>
        <v>0.30060000000000003</v>
      </c>
    </row>
    <row r="72" spans="1:16" x14ac:dyDescent="0.25">
      <c r="A72" s="76">
        <v>73</v>
      </c>
      <c r="B72" s="31" t="s">
        <v>21</v>
      </c>
      <c r="D72" s="1"/>
      <c r="E72" s="77">
        <v>73</v>
      </c>
      <c r="F72" s="78">
        <v>52</v>
      </c>
      <c r="G72" s="35">
        <f t="shared" si="7"/>
        <v>3.7959999999999998</v>
      </c>
      <c r="J72" s="30">
        <v>153.4</v>
      </c>
      <c r="K72" s="31" t="s">
        <v>29</v>
      </c>
      <c r="L72" s="32"/>
      <c r="M72" s="69"/>
      <c r="N72" s="66">
        <v>153.4</v>
      </c>
      <c r="O72" s="33">
        <v>1</v>
      </c>
      <c r="P72" s="35">
        <f t="shared" si="6"/>
        <v>0.15340000000000001</v>
      </c>
    </row>
    <row r="73" spans="1:16" x14ac:dyDescent="0.25">
      <c r="A73" s="76">
        <v>101</v>
      </c>
      <c r="B73" s="31" t="s">
        <v>21</v>
      </c>
      <c r="D73" s="1"/>
      <c r="E73" s="77">
        <v>101</v>
      </c>
      <c r="F73" s="78">
        <v>8</v>
      </c>
      <c r="G73" s="35">
        <f t="shared" si="7"/>
        <v>0.80800000000000005</v>
      </c>
      <c r="J73" s="48"/>
      <c r="K73" s="49"/>
      <c r="L73" s="38"/>
      <c r="M73" s="70"/>
      <c r="N73" s="67"/>
      <c r="O73" s="40"/>
      <c r="P73" s="41"/>
    </row>
    <row r="74" spans="1:16" x14ac:dyDescent="0.25">
      <c r="A74" s="76">
        <v>112</v>
      </c>
      <c r="B74" s="31" t="s">
        <v>21</v>
      </c>
      <c r="D74" s="1"/>
      <c r="E74" s="77">
        <v>112</v>
      </c>
      <c r="F74" s="78">
        <v>48</v>
      </c>
      <c r="G74" s="35">
        <f t="shared" si="7"/>
        <v>5.3760000000000003</v>
      </c>
      <c r="J74" s="48"/>
      <c r="K74" s="49"/>
      <c r="L74" s="38"/>
      <c r="M74" s="70"/>
      <c r="N74" s="67"/>
      <c r="O74" s="40"/>
      <c r="P74" s="41"/>
    </row>
    <row r="75" spans="1:16" x14ac:dyDescent="0.25">
      <c r="A75" s="76">
        <v>168</v>
      </c>
      <c r="B75" s="31" t="s">
        <v>21</v>
      </c>
      <c r="D75" s="1"/>
      <c r="E75" s="77">
        <v>168</v>
      </c>
      <c r="F75" s="78">
        <v>2</v>
      </c>
      <c r="G75" s="35">
        <f t="shared" si="7"/>
        <v>0.33600000000000002</v>
      </c>
      <c r="J75" s="30"/>
      <c r="K75" s="31"/>
      <c r="L75" s="32"/>
      <c r="M75" s="69"/>
      <c r="N75" s="66"/>
      <c r="O75" s="34"/>
      <c r="P75" s="35">
        <f t="shared" ref="P75:P76" si="8">O75*N75/1000</f>
        <v>0</v>
      </c>
    </row>
    <row r="76" spans="1:16" x14ac:dyDescent="0.25">
      <c r="A76" s="76">
        <v>100</v>
      </c>
      <c r="B76" s="31" t="s">
        <v>21</v>
      </c>
      <c r="D76" s="1"/>
      <c r="E76" s="77">
        <v>100</v>
      </c>
      <c r="F76" s="78">
        <v>1</v>
      </c>
      <c r="G76" s="35">
        <f t="shared" si="7"/>
        <v>0.1</v>
      </c>
      <c r="J76" s="30"/>
      <c r="K76" s="31"/>
      <c r="L76" s="32"/>
      <c r="M76" s="69"/>
      <c r="N76" s="66"/>
      <c r="O76" s="34"/>
      <c r="P76" s="35">
        <f t="shared" si="8"/>
        <v>0</v>
      </c>
    </row>
    <row r="77" spans="1:16" x14ac:dyDescent="0.25">
      <c r="A77" s="42"/>
      <c r="B77" s="1"/>
      <c r="C77" s="1"/>
      <c r="D77" s="1"/>
      <c r="E77" s="2"/>
      <c r="F77" s="2"/>
      <c r="G77" s="43"/>
      <c r="J77" s="42"/>
      <c r="K77" s="1"/>
      <c r="L77" s="1"/>
      <c r="M77" s="1"/>
      <c r="N77" s="2"/>
      <c r="O77" s="2"/>
      <c r="P77" s="43"/>
    </row>
    <row r="78" spans="1:16" ht="15.75" thickBot="1" x14ac:dyDescent="0.3">
      <c r="A78" s="42"/>
      <c r="B78" s="18" t="s">
        <v>7</v>
      </c>
      <c r="C78" s="18"/>
      <c r="D78" s="18"/>
      <c r="E78" s="2"/>
      <c r="F78" s="3">
        <f>SUM(F63:F77)</f>
        <v>588</v>
      </c>
      <c r="G78" s="4">
        <f>SUM(G64:G77)</f>
        <v>48.930399999999999</v>
      </c>
      <c r="J78" s="42"/>
      <c r="K78" s="18" t="s">
        <v>7</v>
      </c>
      <c r="L78" s="18"/>
      <c r="M78" s="18"/>
      <c r="N78" s="2"/>
      <c r="O78" s="3">
        <f>SUM(O63:O77)</f>
        <v>588</v>
      </c>
      <c r="P78" s="4">
        <f>SUM(P64:P77)</f>
        <v>111.7574</v>
      </c>
    </row>
    <row r="79" spans="1:16" ht="16.5" thickTop="1" thickBot="1" x14ac:dyDescent="0.3">
      <c r="A79" s="44"/>
      <c r="B79" s="45"/>
      <c r="C79" s="45"/>
      <c r="D79" s="45"/>
      <c r="E79" s="5"/>
      <c r="F79" s="6"/>
      <c r="G79" s="7"/>
      <c r="J79" s="44"/>
      <c r="K79" s="45"/>
      <c r="L79" s="45"/>
      <c r="M79" s="45"/>
      <c r="N79" s="5"/>
      <c r="O79" s="6"/>
      <c r="P79" s="7"/>
    </row>
    <row r="80" spans="1:16" ht="15.75" thickBot="1" x14ac:dyDescent="0.3">
      <c r="N80" s="46"/>
      <c r="O80" s="46"/>
      <c r="P80" s="47"/>
    </row>
    <row r="81" spans="1:16" x14ac:dyDescent="0.25">
      <c r="A81" s="13" t="s">
        <v>11</v>
      </c>
      <c r="B81" s="14"/>
      <c r="C81" s="14"/>
      <c r="D81" s="14"/>
      <c r="E81" s="15"/>
      <c r="F81" s="15"/>
      <c r="G81" s="16"/>
      <c r="J81" s="13" t="s">
        <v>11</v>
      </c>
      <c r="K81" s="14"/>
      <c r="L81" s="14"/>
      <c r="M81" s="14"/>
      <c r="N81" s="15"/>
      <c r="O81" s="15"/>
      <c r="P81" s="16"/>
    </row>
    <row r="82" spans="1:16" x14ac:dyDescent="0.25">
      <c r="A82" s="17"/>
      <c r="B82" s="18"/>
      <c r="C82" s="18"/>
      <c r="D82" s="18"/>
      <c r="E82" s="19"/>
      <c r="F82" s="19"/>
      <c r="G82" s="20"/>
      <c r="J82" s="17"/>
      <c r="K82" s="18"/>
      <c r="L82" s="18"/>
      <c r="M82" s="18"/>
      <c r="N82" s="19"/>
      <c r="O82" s="19"/>
      <c r="P82" s="20"/>
    </row>
    <row r="83" spans="1:16" ht="45" x14ac:dyDescent="0.25">
      <c r="A83" s="21" t="s">
        <v>0</v>
      </c>
      <c r="B83" s="22" t="s">
        <v>1</v>
      </c>
      <c r="C83" s="23" t="s">
        <v>2</v>
      </c>
      <c r="D83" s="23" t="s">
        <v>3</v>
      </c>
      <c r="E83" s="24" t="s">
        <v>4</v>
      </c>
      <c r="F83" s="24" t="s">
        <v>5</v>
      </c>
      <c r="G83" s="25" t="s">
        <v>6</v>
      </c>
      <c r="J83" s="21" t="s">
        <v>0</v>
      </c>
      <c r="K83" s="22" t="s">
        <v>1</v>
      </c>
      <c r="L83" s="23" t="s">
        <v>2</v>
      </c>
      <c r="M83" s="23" t="s">
        <v>3</v>
      </c>
      <c r="N83" s="24" t="s">
        <v>4</v>
      </c>
      <c r="O83" s="24" t="s">
        <v>5</v>
      </c>
      <c r="P83" s="25" t="s">
        <v>6</v>
      </c>
    </row>
    <row r="84" spans="1:16" x14ac:dyDescent="0.25">
      <c r="A84" s="26"/>
      <c r="B84" s="27"/>
      <c r="C84" s="27"/>
      <c r="D84" s="27"/>
      <c r="E84" s="28"/>
      <c r="F84" s="28"/>
      <c r="G84" s="29"/>
      <c r="J84" s="26"/>
      <c r="K84" s="27"/>
      <c r="L84" s="27"/>
      <c r="M84" s="27"/>
      <c r="N84" s="28"/>
      <c r="O84" s="28"/>
      <c r="P84" s="29"/>
    </row>
    <row r="85" spans="1:16" x14ac:dyDescent="0.25">
      <c r="A85" s="30">
        <v>96</v>
      </c>
      <c r="B85" s="31" t="s">
        <v>28</v>
      </c>
      <c r="C85" s="32"/>
      <c r="D85" s="69"/>
      <c r="E85" s="66">
        <v>96</v>
      </c>
      <c r="F85" s="33">
        <v>16</v>
      </c>
      <c r="G85" s="35">
        <f>F85*E85/1000</f>
        <v>1.536</v>
      </c>
      <c r="J85" s="30">
        <v>96</v>
      </c>
      <c r="K85" s="31" t="s">
        <v>28</v>
      </c>
      <c r="L85" s="32"/>
      <c r="M85" s="69"/>
      <c r="N85" s="66">
        <v>96</v>
      </c>
      <c r="O85" s="33">
        <v>16</v>
      </c>
      <c r="P85" s="35">
        <f>O85*N85/1000</f>
        <v>1.536</v>
      </c>
    </row>
    <row r="86" spans="1:16" x14ac:dyDescent="0.25">
      <c r="A86" s="30">
        <v>192</v>
      </c>
      <c r="B86" s="31" t="s">
        <v>28</v>
      </c>
      <c r="C86" s="32"/>
      <c r="D86" s="69"/>
      <c r="E86" s="66">
        <v>192</v>
      </c>
      <c r="F86" s="33">
        <v>87</v>
      </c>
      <c r="G86" s="35">
        <f t="shared" ref="G86:G97" si="9">F86*E86/1000</f>
        <v>16.704000000000001</v>
      </c>
      <c r="J86" s="30">
        <v>132</v>
      </c>
      <c r="K86" s="31" t="s">
        <v>28</v>
      </c>
      <c r="L86" s="32"/>
      <c r="M86" s="69"/>
      <c r="N86" s="66">
        <v>132</v>
      </c>
      <c r="O86" s="33">
        <v>185</v>
      </c>
      <c r="P86" s="35">
        <f t="shared" ref="P86:P93" si="10">O86*N86/1000</f>
        <v>24.42</v>
      </c>
    </row>
    <row r="87" spans="1:16" x14ac:dyDescent="0.25">
      <c r="A87" s="48">
        <v>306</v>
      </c>
      <c r="B87" s="31" t="s">
        <v>28</v>
      </c>
      <c r="C87" s="38"/>
      <c r="D87" s="70"/>
      <c r="E87" s="67">
        <v>306</v>
      </c>
      <c r="F87" s="39">
        <v>3</v>
      </c>
      <c r="G87" s="35">
        <f t="shared" si="9"/>
        <v>0.91800000000000004</v>
      </c>
      <c r="J87" s="30">
        <v>192</v>
      </c>
      <c r="K87" s="31" t="s">
        <v>28</v>
      </c>
      <c r="L87" s="32"/>
      <c r="M87" s="69"/>
      <c r="N87" s="66">
        <v>192</v>
      </c>
      <c r="O87" s="33">
        <v>274</v>
      </c>
      <c r="P87" s="35">
        <f t="shared" si="10"/>
        <v>52.607999999999997</v>
      </c>
    </row>
    <row r="88" spans="1:16" x14ac:dyDescent="0.25">
      <c r="A88" s="36">
        <v>245</v>
      </c>
      <c r="B88" s="31" t="s">
        <v>28</v>
      </c>
      <c r="C88" s="38"/>
      <c r="D88" s="70"/>
      <c r="E88" s="71">
        <v>245</v>
      </c>
      <c r="F88" s="39">
        <v>6</v>
      </c>
      <c r="G88" s="35">
        <f t="shared" si="9"/>
        <v>1.47</v>
      </c>
      <c r="J88" s="48">
        <v>306</v>
      </c>
      <c r="K88" s="31" t="s">
        <v>28</v>
      </c>
      <c r="L88" s="38"/>
      <c r="M88" s="70"/>
      <c r="N88" s="67">
        <v>306</v>
      </c>
      <c r="O88" s="39">
        <v>100</v>
      </c>
      <c r="P88" s="35">
        <f t="shared" si="10"/>
        <v>30.6</v>
      </c>
    </row>
    <row r="89" spans="1:16" x14ac:dyDescent="0.25">
      <c r="A89" s="30">
        <v>295</v>
      </c>
      <c r="B89" s="31" t="s">
        <v>28</v>
      </c>
      <c r="C89" s="32"/>
      <c r="D89" s="69"/>
      <c r="E89" s="66">
        <v>295</v>
      </c>
      <c r="F89" s="33">
        <v>2</v>
      </c>
      <c r="G89" s="35">
        <f t="shared" si="9"/>
        <v>0.59</v>
      </c>
      <c r="J89" s="36">
        <v>245</v>
      </c>
      <c r="K89" s="31" t="s">
        <v>28</v>
      </c>
      <c r="L89" s="38"/>
      <c r="M89" s="70"/>
      <c r="N89" s="71">
        <v>245</v>
      </c>
      <c r="O89" s="39">
        <v>6</v>
      </c>
      <c r="P89" s="35">
        <f t="shared" si="10"/>
        <v>1.47</v>
      </c>
    </row>
    <row r="90" spans="1:16" x14ac:dyDescent="0.25">
      <c r="A90" s="30">
        <v>79.400000000000006</v>
      </c>
      <c r="B90" s="31" t="s">
        <v>29</v>
      </c>
      <c r="C90" s="32"/>
      <c r="D90" s="69"/>
      <c r="E90" s="66">
        <v>79.400000000000006</v>
      </c>
      <c r="F90" s="33">
        <v>1</v>
      </c>
      <c r="G90" s="35">
        <f t="shared" si="9"/>
        <v>7.9400000000000012E-2</v>
      </c>
      <c r="J90" s="30">
        <v>295</v>
      </c>
      <c r="K90" s="31" t="s">
        <v>28</v>
      </c>
      <c r="L90" s="32"/>
      <c r="M90" s="69"/>
      <c r="N90" s="66">
        <v>295</v>
      </c>
      <c r="O90" s="33">
        <v>2</v>
      </c>
      <c r="P90" s="35">
        <f t="shared" si="10"/>
        <v>0.59</v>
      </c>
    </row>
    <row r="91" spans="1:16" x14ac:dyDescent="0.25">
      <c r="A91" s="30">
        <v>43</v>
      </c>
      <c r="B91" s="31" t="s">
        <v>21</v>
      </c>
      <c r="C91" s="32"/>
      <c r="D91" s="69"/>
      <c r="E91" s="66">
        <v>43</v>
      </c>
      <c r="F91" s="33">
        <v>235</v>
      </c>
      <c r="G91" s="35">
        <f t="shared" si="9"/>
        <v>10.105</v>
      </c>
      <c r="J91" s="30">
        <v>79.400000000000006</v>
      </c>
      <c r="K91" s="31" t="s">
        <v>29</v>
      </c>
      <c r="L91" s="32"/>
      <c r="M91" s="69"/>
      <c r="N91" s="66">
        <v>79.400000000000006</v>
      </c>
      <c r="O91" s="33">
        <v>1</v>
      </c>
      <c r="P91" s="35">
        <f t="shared" si="10"/>
        <v>7.9400000000000012E-2</v>
      </c>
    </row>
    <row r="92" spans="1:16" x14ac:dyDescent="0.25">
      <c r="A92" s="30">
        <v>56</v>
      </c>
      <c r="B92" s="31" t="s">
        <v>21</v>
      </c>
      <c r="C92" s="32"/>
      <c r="D92" s="69"/>
      <c r="E92" s="66">
        <v>56</v>
      </c>
      <c r="F92" s="33">
        <v>127</v>
      </c>
      <c r="G92" s="35">
        <f t="shared" si="9"/>
        <v>7.1120000000000001</v>
      </c>
      <c r="J92" s="30">
        <v>100.2</v>
      </c>
      <c r="K92" s="31" t="s">
        <v>29</v>
      </c>
      <c r="L92" s="32"/>
      <c r="M92" s="69"/>
      <c r="N92" s="66">
        <v>100.2</v>
      </c>
      <c r="O92" s="33">
        <v>3</v>
      </c>
      <c r="P92" s="35">
        <f t="shared" si="10"/>
        <v>0.30060000000000003</v>
      </c>
    </row>
    <row r="93" spans="1:16" x14ac:dyDescent="0.25">
      <c r="A93" s="76">
        <v>73</v>
      </c>
      <c r="B93" s="31" t="s">
        <v>21</v>
      </c>
      <c r="D93" s="1"/>
      <c r="E93" s="77">
        <v>73</v>
      </c>
      <c r="F93" s="78">
        <v>52</v>
      </c>
      <c r="G93" s="35">
        <f t="shared" si="9"/>
        <v>3.7959999999999998</v>
      </c>
      <c r="J93" s="30">
        <v>153.4</v>
      </c>
      <c r="K93" s="31" t="s">
        <v>29</v>
      </c>
      <c r="L93" s="32"/>
      <c r="M93" s="69"/>
      <c r="N93" s="66">
        <v>153.4</v>
      </c>
      <c r="O93" s="33">
        <v>1</v>
      </c>
      <c r="P93" s="35">
        <f t="shared" si="10"/>
        <v>0.15340000000000001</v>
      </c>
    </row>
    <row r="94" spans="1:16" x14ac:dyDescent="0.25">
      <c r="A94" s="76">
        <v>101</v>
      </c>
      <c r="B94" s="31" t="s">
        <v>21</v>
      </c>
      <c r="D94" s="1"/>
      <c r="E94" s="77">
        <v>101</v>
      </c>
      <c r="F94" s="78">
        <v>8</v>
      </c>
      <c r="G94" s="35">
        <f t="shared" si="9"/>
        <v>0.80800000000000005</v>
      </c>
      <c r="J94" s="48"/>
      <c r="K94" s="49"/>
      <c r="L94" s="38"/>
      <c r="M94" s="70"/>
      <c r="N94" s="67"/>
      <c r="O94" s="40"/>
      <c r="P94" s="41">
        <f t="shared" ref="P94:P97" si="11">O94*N94/1000</f>
        <v>0</v>
      </c>
    </row>
    <row r="95" spans="1:16" x14ac:dyDescent="0.25">
      <c r="A95" s="76">
        <v>112</v>
      </c>
      <c r="B95" s="31" t="s">
        <v>21</v>
      </c>
      <c r="D95" s="1"/>
      <c r="E95" s="77">
        <v>112</v>
      </c>
      <c r="F95" s="78">
        <v>48</v>
      </c>
      <c r="G95" s="35">
        <f t="shared" si="9"/>
        <v>5.3760000000000003</v>
      </c>
      <c r="J95" s="30"/>
      <c r="K95" s="31"/>
      <c r="L95" s="32"/>
      <c r="M95" s="69"/>
      <c r="N95" s="66"/>
      <c r="O95" s="34"/>
      <c r="P95" s="35">
        <f t="shared" si="11"/>
        <v>0</v>
      </c>
    </row>
    <row r="96" spans="1:16" x14ac:dyDescent="0.25">
      <c r="A96" s="76">
        <v>168</v>
      </c>
      <c r="B96" s="31" t="s">
        <v>21</v>
      </c>
      <c r="D96" s="1"/>
      <c r="E96" s="77">
        <v>168</v>
      </c>
      <c r="F96" s="78">
        <v>2</v>
      </c>
      <c r="G96" s="35">
        <f t="shared" si="9"/>
        <v>0.33600000000000002</v>
      </c>
      <c r="J96" s="30"/>
      <c r="K96" s="31"/>
      <c r="L96" s="32"/>
      <c r="M96" s="69"/>
      <c r="N96" s="66"/>
      <c r="O96" s="34"/>
      <c r="P96" s="35">
        <f t="shared" si="11"/>
        <v>0</v>
      </c>
    </row>
    <row r="97" spans="1:16" x14ac:dyDescent="0.25">
      <c r="A97" s="76">
        <v>100</v>
      </c>
      <c r="B97" s="31" t="s">
        <v>21</v>
      </c>
      <c r="D97" s="1"/>
      <c r="E97" s="77">
        <v>100</v>
      </c>
      <c r="F97" s="78">
        <v>1</v>
      </c>
      <c r="G97" s="35">
        <f t="shared" si="9"/>
        <v>0.1</v>
      </c>
      <c r="J97" s="30"/>
      <c r="K97" s="31"/>
      <c r="L97" s="32"/>
      <c r="M97" s="69"/>
      <c r="N97" s="66"/>
      <c r="O97" s="34"/>
      <c r="P97" s="35">
        <f t="shared" si="11"/>
        <v>0</v>
      </c>
    </row>
    <row r="98" spans="1:16" x14ac:dyDescent="0.25">
      <c r="A98" s="42"/>
      <c r="B98" s="1"/>
      <c r="C98" s="1"/>
      <c r="D98" s="1"/>
      <c r="E98" s="2"/>
      <c r="F98" s="2"/>
      <c r="G98" s="43"/>
      <c r="J98" s="42"/>
      <c r="K98" s="1"/>
      <c r="L98" s="1"/>
      <c r="M98" s="1"/>
      <c r="N98" s="2"/>
      <c r="O98" s="2"/>
      <c r="P98" s="43"/>
    </row>
    <row r="99" spans="1:16" ht="15.75" thickBot="1" x14ac:dyDescent="0.3">
      <c r="A99" s="42"/>
      <c r="B99" s="18" t="s">
        <v>7</v>
      </c>
      <c r="C99" s="18"/>
      <c r="D99" s="18"/>
      <c r="E99" s="2"/>
      <c r="F99" s="3">
        <f>SUM(F84:F98)</f>
        <v>588</v>
      </c>
      <c r="G99" s="4">
        <f>SUM(G85:G98)</f>
        <v>48.930399999999999</v>
      </c>
      <c r="J99" s="42"/>
      <c r="K99" s="18" t="s">
        <v>7</v>
      </c>
      <c r="L99" s="18"/>
      <c r="M99" s="18"/>
      <c r="N99" s="2"/>
      <c r="O99" s="3">
        <f>SUM(O84:O98)</f>
        <v>588</v>
      </c>
      <c r="P99" s="4">
        <f>SUM(P85:P98)</f>
        <v>111.7574</v>
      </c>
    </row>
    <row r="100" spans="1:16" ht="16.5" thickTop="1" thickBot="1" x14ac:dyDescent="0.3">
      <c r="A100" s="44"/>
      <c r="B100" s="45"/>
      <c r="C100" s="45"/>
      <c r="D100" s="45"/>
      <c r="E100" s="5"/>
      <c r="F100" s="6"/>
      <c r="G100" s="7"/>
      <c r="J100" s="44"/>
      <c r="K100" s="45"/>
      <c r="L100" s="45"/>
      <c r="M100" s="45"/>
      <c r="N100" s="5"/>
      <c r="O100" s="6"/>
      <c r="P100" s="7"/>
    </row>
    <row r="101" spans="1:16" ht="15.75" thickBot="1" x14ac:dyDescent="0.3">
      <c r="N101" s="46"/>
      <c r="O101" s="46"/>
      <c r="P101" s="47"/>
    </row>
    <row r="102" spans="1:16" x14ac:dyDescent="0.25">
      <c r="A102" s="13" t="s">
        <v>12</v>
      </c>
      <c r="B102" s="14"/>
      <c r="C102" s="14"/>
      <c r="D102" s="14"/>
      <c r="E102" s="15"/>
      <c r="F102" s="15"/>
      <c r="G102" s="16"/>
      <c r="J102" s="13" t="s">
        <v>12</v>
      </c>
      <c r="K102" s="14"/>
      <c r="L102" s="14"/>
      <c r="M102" s="14"/>
      <c r="N102" s="15"/>
      <c r="O102" s="15"/>
      <c r="P102" s="16"/>
    </row>
    <row r="103" spans="1:16" x14ac:dyDescent="0.25">
      <c r="A103" s="17"/>
      <c r="B103" s="18"/>
      <c r="C103" s="18"/>
      <c r="D103" s="18"/>
      <c r="E103" s="19"/>
      <c r="F103" s="19"/>
      <c r="G103" s="20"/>
      <c r="J103" s="17"/>
      <c r="K103" s="18"/>
      <c r="L103" s="18"/>
      <c r="M103" s="18"/>
      <c r="N103" s="19"/>
      <c r="O103" s="19"/>
      <c r="P103" s="20"/>
    </row>
    <row r="104" spans="1:16" ht="45" x14ac:dyDescent="0.25">
      <c r="A104" s="21" t="s">
        <v>0</v>
      </c>
      <c r="B104" s="22" t="s">
        <v>1</v>
      </c>
      <c r="C104" s="23" t="s">
        <v>2</v>
      </c>
      <c r="D104" s="23" t="s">
        <v>3</v>
      </c>
      <c r="E104" s="24" t="s">
        <v>4</v>
      </c>
      <c r="F104" s="24" t="s">
        <v>5</v>
      </c>
      <c r="G104" s="25" t="s">
        <v>6</v>
      </c>
      <c r="J104" s="21" t="s">
        <v>0</v>
      </c>
      <c r="K104" s="22" t="s">
        <v>1</v>
      </c>
      <c r="L104" s="23" t="s">
        <v>2</v>
      </c>
      <c r="M104" s="23" t="s">
        <v>3</v>
      </c>
      <c r="N104" s="24" t="s">
        <v>4</v>
      </c>
      <c r="O104" s="24" t="s">
        <v>5</v>
      </c>
      <c r="P104" s="25" t="s">
        <v>6</v>
      </c>
    </row>
    <row r="105" spans="1:16" x14ac:dyDescent="0.25">
      <c r="A105" s="26"/>
      <c r="B105" s="27"/>
      <c r="C105" s="27"/>
      <c r="D105" s="27"/>
      <c r="E105" s="28"/>
      <c r="F105" s="28"/>
      <c r="G105" s="29"/>
      <c r="J105" s="26"/>
      <c r="K105" s="27"/>
      <c r="L105" s="27"/>
      <c r="M105" s="27"/>
      <c r="N105" s="28"/>
      <c r="O105" s="28"/>
      <c r="P105" s="29"/>
    </row>
    <row r="106" spans="1:16" x14ac:dyDescent="0.25">
      <c r="A106" s="30">
        <v>96</v>
      </c>
      <c r="B106" s="31" t="s">
        <v>28</v>
      </c>
      <c r="C106" s="32"/>
      <c r="D106" s="69"/>
      <c r="E106" s="66">
        <v>96</v>
      </c>
      <c r="F106" s="33">
        <v>16</v>
      </c>
      <c r="G106" s="35">
        <f>F106*E106/1000</f>
        <v>1.536</v>
      </c>
      <c r="J106" s="30">
        <v>96</v>
      </c>
      <c r="K106" s="31" t="s">
        <v>28</v>
      </c>
      <c r="L106" s="32"/>
      <c r="M106" s="69"/>
      <c r="N106" s="66">
        <v>96</v>
      </c>
      <c r="O106" s="33">
        <v>16</v>
      </c>
      <c r="P106" s="35">
        <f>O106*N106/1000</f>
        <v>1.536</v>
      </c>
    </row>
    <row r="107" spans="1:16" x14ac:dyDescent="0.25">
      <c r="A107" s="30">
        <v>192</v>
      </c>
      <c r="B107" s="31" t="s">
        <v>28</v>
      </c>
      <c r="C107" s="32"/>
      <c r="D107" s="69"/>
      <c r="E107" s="66">
        <v>192</v>
      </c>
      <c r="F107" s="33">
        <v>87</v>
      </c>
      <c r="G107" s="35">
        <f t="shared" ref="G107:G118" si="12">F107*E107/1000</f>
        <v>16.704000000000001</v>
      </c>
      <c r="J107" s="30">
        <v>132</v>
      </c>
      <c r="K107" s="31" t="s">
        <v>28</v>
      </c>
      <c r="L107" s="32"/>
      <c r="M107" s="69"/>
      <c r="N107" s="66">
        <v>132</v>
      </c>
      <c r="O107" s="33">
        <v>185</v>
      </c>
      <c r="P107" s="35">
        <f t="shared" ref="P107:P114" si="13">O107*N107/1000</f>
        <v>24.42</v>
      </c>
    </row>
    <row r="108" spans="1:16" x14ac:dyDescent="0.25">
      <c r="A108" s="48">
        <v>306</v>
      </c>
      <c r="B108" s="31" t="s">
        <v>28</v>
      </c>
      <c r="C108" s="38"/>
      <c r="D108" s="70"/>
      <c r="E108" s="67">
        <v>306</v>
      </c>
      <c r="F108" s="39">
        <v>3</v>
      </c>
      <c r="G108" s="35">
        <f t="shared" si="12"/>
        <v>0.91800000000000004</v>
      </c>
      <c r="J108" s="30">
        <v>192</v>
      </c>
      <c r="K108" s="31" t="s">
        <v>28</v>
      </c>
      <c r="L108" s="32"/>
      <c r="M108" s="69"/>
      <c r="N108" s="66">
        <v>192</v>
      </c>
      <c r="O108" s="33">
        <v>274</v>
      </c>
      <c r="P108" s="35">
        <f t="shared" si="13"/>
        <v>52.607999999999997</v>
      </c>
    </row>
    <row r="109" spans="1:16" x14ac:dyDescent="0.25">
      <c r="A109" s="36">
        <v>245</v>
      </c>
      <c r="B109" s="31" t="s">
        <v>28</v>
      </c>
      <c r="C109" s="38"/>
      <c r="D109" s="70"/>
      <c r="E109" s="71">
        <v>245</v>
      </c>
      <c r="F109" s="39">
        <v>6</v>
      </c>
      <c r="G109" s="35">
        <f t="shared" si="12"/>
        <v>1.47</v>
      </c>
      <c r="J109" s="48">
        <v>306</v>
      </c>
      <c r="K109" s="31" t="s">
        <v>28</v>
      </c>
      <c r="L109" s="38"/>
      <c r="M109" s="70"/>
      <c r="N109" s="67">
        <v>306</v>
      </c>
      <c r="O109" s="39">
        <v>100</v>
      </c>
      <c r="P109" s="35">
        <f t="shared" si="13"/>
        <v>30.6</v>
      </c>
    </row>
    <row r="110" spans="1:16" x14ac:dyDescent="0.25">
      <c r="A110" s="30">
        <v>295</v>
      </c>
      <c r="B110" s="31" t="s">
        <v>28</v>
      </c>
      <c r="C110" s="32"/>
      <c r="D110" s="69"/>
      <c r="E110" s="66">
        <v>295</v>
      </c>
      <c r="F110" s="33">
        <v>2</v>
      </c>
      <c r="G110" s="35">
        <f t="shared" si="12"/>
        <v>0.59</v>
      </c>
      <c r="J110" s="36">
        <v>245</v>
      </c>
      <c r="K110" s="31" t="s">
        <v>28</v>
      </c>
      <c r="L110" s="38"/>
      <c r="M110" s="70"/>
      <c r="N110" s="71">
        <v>245</v>
      </c>
      <c r="O110" s="39">
        <v>6</v>
      </c>
      <c r="P110" s="35">
        <f t="shared" si="13"/>
        <v>1.47</v>
      </c>
    </row>
    <row r="111" spans="1:16" x14ac:dyDescent="0.25">
      <c r="A111" s="30">
        <v>79.400000000000006</v>
      </c>
      <c r="B111" s="31" t="s">
        <v>29</v>
      </c>
      <c r="C111" s="32"/>
      <c r="D111" s="69"/>
      <c r="E111" s="66">
        <v>79.400000000000006</v>
      </c>
      <c r="F111" s="33">
        <v>1</v>
      </c>
      <c r="G111" s="35">
        <f t="shared" si="12"/>
        <v>7.9400000000000012E-2</v>
      </c>
      <c r="J111" s="30">
        <v>295</v>
      </c>
      <c r="K111" s="31" t="s">
        <v>28</v>
      </c>
      <c r="L111" s="32"/>
      <c r="M111" s="69"/>
      <c r="N111" s="66">
        <v>295</v>
      </c>
      <c r="O111" s="33">
        <v>2</v>
      </c>
      <c r="P111" s="35">
        <f t="shared" si="13"/>
        <v>0.59</v>
      </c>
    </row>
    <row r="112" spans="1:16" x14ac:dyDescent="0.25">
      <c r="A112" s="30">
        <v>43</v>
      </c>
      <c r="B112" s="31" t="s">
        <v>21</v>
      </c>
      <c r="C112" s="32"/>
      <c r="D112" s="69"/>
      <c r="E112" s="66">
        <v>43</v>
      </c>
      <c r="F112" s="33">
        <v>235</v>
      </c>
      <c r="G112" s="35">
        <f t="shared" si="12"/>
        <v>10.105</v>
      </c>
      <c r="J112" s="30">
        <v>79.400000000000006</v>
      </c>
      <c r="K112" s="31" t="s">
        <v>29</v>
      </c>
      <c r="L112" s="32"/>
      <c r="M112" s="69"/>
      <c r="N112" s="66">
        <v>79.400000000000006</v>
      </c>
      <c r="O112" s="33">
        <v>1</v>
      </c>
      <c r="P112" s="35">
        <f t="shared" si="13"/>
        <v>7.9400000000000012E-2</v>
      </c>
    </row>
    <row r="113" spans="1:16" x14ac:dyDescent="0.25">
      <c r="A113" s="30">
        <v>56</v>
      </c>
      <c r="B113" s="31" t="s">
        <v>21</v>
      </c>
      <c r="C113" s="32"/>
      <c r="D113" s="69"/>
      <c r="E113" s="66">
        <v>56</v>
      </c>
      <c r="F113" s="33">
        <v>127</v>
      </c>
      <c r="G113" s="35">
        <f t="shared" si="12"/>
        <v>7.1120000000000001</v>
      </c>
      <c r="J113" s="30">
        <v>100.2</v>
      </c>
      <c r="K113" s="31" t="s">
        <v>29</v>
      </c>
      <c r="L113" s="32"/>
      <c r="M113" s="69"/>
      <c r="N113" s="66">
        <v>100.2</v>
      </c>
      <c r="O113" s="33">
        <v>3</v>
      </c>
      <c r="P113" s="35">
        <f t="shared" si="13"/>
        <v>0.30060000000000003</v>
      </c>
    </row>
    <row r="114" spans="1:16" x14ac:dyDescent="0.25">
      <c r="A114" s="76">
        <v>73</v>
      </c>
      <c r="B114" s="31" t="s">
        <v>21</v>
      </c>
      <c r="D114" s="1"/>
      <c r="E114" s="77">
        <v>73</v>
      </c>
      <c r="F114" s="78">
        <v>52</v>
      </c>
      <c r="G114" s="35">
        <f t="shared" si="12"/>
        <v>3.7959999999999998</v>
      </c>
      <c r="J114" s="30">
        <v>153.4</v>
      </c>
      <c r="K114" s="31" t="s">
        <v>29</v>
      </c>
      <c r="L114" s="32"/>
      <c r="M114" s="69"/>
      <c r="N114" s="66">
        <v>153.4</v>
      </c>
      <c r="O114" s="33">
        <v>1</v>
      </c>
      <c r="P114" s="35">
        <f t="shared" si="13"/>
        <v>0.15340000000000001</v>
      </c>
    </row>
    <row r="115" spans="1:16" x14ac:dyDescent="0.25">
      <c r="A115" s="76">
        <v>101</v>
      </c>
      <c r="B115" s="31" t="s">
        <v>21</v>
      </c>
      <c r="D115" s="1"/>
      <c r="E115" s="77">
        <v>101</v>
      </c>
      <c r="F115" s="78">
        <v>8</v>
      </c>
      <c r="G115" s="35">
        <f t="shared" si="12"/>
        <v>0.80800000000000005</v>
      </c>
      <c r="J115" s="42"/>
      <c r="K115" s="65"/>
      <c r="L115" s="1"/>
      <c r="M115" s="1"/>
      <c r="N115" s="1"/>
      <c r="O115" s="2"/>
      <c r="P115" s="43"/>
    </row>
    <row r="116" spans="1:16" x14ac:dyDescent="0.25">
      <c r="A116" s="76">
        <v>112</v>
      </c>
      <c r="B116" s="31" t="s">
        <v>21</v>
      </c>
      <c r="D116" s="1"/>
      <c r="E116" s="77">
        <v>112</v>
      </c>
      <c r="F116" s="78">
        <v>48</v>
      </c>
      <c r="G116" s="35">
        <f t="shared" si="12"/>
        <v>5.3760000000000003</v>
      </c>
      <c r="J116" s="30"/>
      <c r="K116" s="31"/>
      <c r="L116" s="32"/>
      <c r="M116" s="32"/>
      <c r="N116" s="33"/>
      <c r="O116" s="34"/>
      <c r="P116" s="35"/>
    </row>
    <row r="117" spans="1:16" x14ac:dyDescent="0.25">
      <c r="A117" s="76">
        <v>168</v>
      </c>
      <c r="B117" s="31" t="s">
        <v>21</v>
      </c>
      <c r="D117" s="1"/>
      <c r="E117" s="77">
        <v>168</v>
      </c>
      <c r="F117" s="78">
        <v>2</v>
      </c>
      <c r="G117" s="35">
        <f t="shared" si="12"/>
        <v>0.33600000000000002</v>
      </c>
      <c r="J117" s="30"/>
      <c r="K117" s="31"/>
      <c r="L117" s="32"/>
      <c r="M117" s="32"/>
      <c r="N117" s="33"/>
      <c r="O117" s="34"/>
      <c r="P117" s="35"/>
    </row>
    <row r="118" spans="1:16" x14ac:dyDescent="0.25">
      <c r="A118" s="76">
        <v>100</v>
      </c>
      <c r="B118" s="31" t="s">
        <v>21</v>
      </c>
      <c r="D118" s="1"/>
      <c r="E118" s="77">
        <v>100</v>
      </c>
      <c r="F118" s="78">
        <v>1</v>
      </c>
      <c r="G118" s="35">
        <f t="shared" si="12"/>
        <v>0.1</v>
      </c>
      <c r="J118" s="30"/>
      <c r="K118" s="31"/>
      <c r="L118" s="32"/>
      <c r="M118" s="32"/>
      <c r="N118" s="33"/>
      <c r="O118" s="34"/>
      <c r="P118" s="35"/>
    </row>
    <row r="119" spans="1:16" x14ac:dyDescent="0.25">
      <c r="A119" s="42"/>
      <c r="B119" s="1"/>
      <c r="C119" s="1"/>
      <c r="D119" s="1"/>
      <c r="E119" s="2"/>
      <c r="F119" s="2"/>
      <c r="G119" s="43"/>
      <c r="J119" s="42"/>
      <c r="K119" s="1"/>
      <c r="L119" s="1"/>
      <c r="M119" s="1"/>
      <c r="N119" s="2"/>
      <c r="O119" s="2"/>
      <c r="P119" s="43"/>
    </row>
    <row r="120" spans="1:16" ht="15.75" thickBot="1" x14ac:dyDescent="0.3">
      <c r="A120" s="42"/>
      <c r="B120" s="18" t="s">
        <v>7</v>
      </c>
      <c r="C120" s="18"/>
      <c r="D120" s="18"/>
      <c r="E120" s="2"/>
      <c r="F120" s="3">
        <f>SUM(F105:F119)</f>
        <v>588</v>
      </c>
      <c r="G120" s="4">
        <f>SUM(G106:G119)</f>
        <v>48.930399999999999</v>
      </c>
      <c r="J120" s="42"/>
      <c r="K120" s="18" t="s">
        <v>7</v>
      </c>
      <c r="L120" s="18"/>
      <c r="M120" s="18"/>
      <c r="N120" s="2"/>
      <c r="O120" s="3">
        <f>SUM(O105:O119)</f>
        <v>588</v>
      </c>
      <c r="P120" s="4">
        <f>SUM(P106:P119)</f>
        <v>111.7574</v>
      </c>
    </row>
    <row r="121" spans="1:16" ht="16.5" thickTop="1" thickBot="1" x14ac:dyDescent="0.3">
      <c r="A121" s="44"/>
      <c r="B121" s="45"/>
      <c r="C121" s="45"/>
      <c r="D121" s="45"/>
      <c r="E121" s="5"/>
      <c r="F121" s="6"/>
      <c r="G121" s="7"/>
      <c r="J121" s="44"/>
      <c r="K121" s="45"/>
      <c r="L121" s="45"/>
      <c r="M121" s="45"/>
      <c r="N121" s="5"/>
      <c r="O121" s="6"/>
      <c r="P121" s="7"/>
    </row>
    <row r="122" spans="1:16" ht="15.75" thickBot="1" x14ac:dyDescent="0.3">
      <c r="N122" s="46"/>
      <c r="O122" s="46"/>
      <c r="P122" s="47"/>
    </row>
    <row r="123" spans="1:16" x14ac:dyDescent="0.25">
      <c r="A123" s="13" t="s">
        <v>13</v>
      </c>
      <c r="B123" s="14"/>
      <c r="C123" s="14"/>
      <c r="D123" s="14"/>
      <c r="E123" s="15"/>
      <c r="F123" s="15"/>
      <c r="G123" s="16"/>
      <c r="J123" s="13" t="s">
        <v>13</v>
      </c>
      <c r="K123" s="14"/>
      <c r="L123" s="14"/>
      <c r="M123" s="14"/>
      <c r="N123" s="15"/>
      <c r="O123" s="15"/>
      <c r="P123" s="16"/>
    </row>
    <row r="124" spans="1:16" x14ac:dyDescent="0.25">
      <c r="A124" s="17"/>
      <c r="B124" s="18"/>
      <c r="C124" s="18"/>
      <c r="D124" s="18"/>
      <c r="E124" s="19"/>
      <c r="F124" s="19"/>
      <c r="G124" s="20"/>
      <c r="J124" s="17"/>
      <c r="K124" s="18"/>
      <c r="L124" s="18"/>
      <c r="M124" s="18"/>
      <c r="N124" s="19"/>
      <c r="O124" s="19"/>
      <c r="P124" s="20"/>
    </row>
    <row r="125" spans="1:16" ht="45" x14ac:dyDescent="0.25">
      <c r="A125" s="21" t="s">
        <v>0</v>
      </c>
      <c r="B125" s="22" t="s">
        <v>1</v>
      </c>
      <c r="C125" s="23" t="s">
        <v>2</v>
      </c>
      <c r="D125" s="23" t="s">
        <v>3</v>
      </c>
      <c r="E125" s="24" t="s">
        <v>4</v>
      </c>
      <c r="F125" s="24" t="s">
        <v>5</v>
      </c>
      <c r="G125" s="25" t="s">
        <v>6</v>
      </c>
      <c r="J125" s="21" t="s">
        <v>0</v>
      </c>
      <c r="K125" s="22" t="s">
        <v>1</v>
      </c>
      <c r="L125" s="23" t="s">
        <v>2</v>
      </c>
      <c r="M125" s="23" t="s">
        <v>3</v>
      </c>
      <c r="N125" s="24" t="s">
        <v>4</v>
      </c>
      <c r="O125" s="24" t="s">
        <v>5</v>
      </c>
      <c r="P125" s="25" t="s">
        <v>6</v>
      </c>
    </row>
    <row r="126" spans="1:16" x14ac:dyDescent="0.25">
      <c r="A126" s="26"/>
      <c r="B126" s="27"/>
      <c r="C126" s="27"/>
      <c r="D126" s="27"/>
      <c r="E126" s="28"/>
      <c r="F126" s="28"/>
      <c r="G126" s="29"/>
      <c r="J126" s="26"/>
      <c r="K126" s="27"/>
      <c r="L126" s="27"/>
      <c r="M126" s="27"/>
      <c r="N126" s="28"/>
      <c r="O126" s="28"/>
      <c r="P126" s="29"/>
    </row>
    <row r="127" spans="1:16" x14ac:dyDescent="0.25">
      <c r="A127" s="30">
        <v>96</v>
      </c>
      <c r="B127" s="31" t="s">
        <v>28</v>
      </c>
      <c r="C127" s="32"/>
      <c r="D127" s="69"/>
      <c r="E127" s="66">
        <v>96</v>
      </c>
      <c r="F127" s="33">
        <v>16</v>
      </c>
      <c r="G127" s="35">
        <f>F127*E127/1000</f>
        <v>1.536</v>
      </c>
      <c r="J127" s="30">
        <v>96</v>
      </c>
      <c r="K127" s="31" t="s">
        <v>28</v>
      </c>
      <c r="L127" s="32"/>
      <c r="M127" s="69"/>
      <c r="N127" s="66">
        <v>96</v>
      </c>
      <c r="O127" s="33">
        <v>16</v>
      </c>
      <c r="P127" s="35">
        <f>O127*N127/1000</f>
        <v>1.536</v>
      </c>
    </row>
    <row r="128" spans="1:16" x14ac:dyDescent="0.25">
      <c r="A128" s="30">
        <v>192</v>
      </c>
      <c r="B128" s="31" t="s">
        <v>28</v>
      </c>
      <c r="C128" s="32"/>
      <c r="D128" s="69"/>
      <c r="E128" s="66">
        <v>192</v>
      </c>
      <c r="F128" s="33">
        <v>87</v>
      </c>
      <c r="G128" s="35">
        <f t="shared" ref="G128:G139" si="14">F128*E128/1000</f>
        <v>16.704000000000001</v>
      </c>
      <c r="J128" s="30">
        <v>132</v>
      </c>
      <c r="K128" s="31" t="s">
        <v>28</v>
      </c>
      <c r="L128" s="32"/>
      <c r="M128" s="69"/>
      <c r="N128" s="66">
        <v>132</v>
      </c>
      <c r="O128" s="33">
        <v>185</v>
      </c>
      <c r="P128" s="35">
        <f t="shared" ref="P128:P135" si="15">O128*N128/1000</f>
        <v>24.42</v>
      </c>
    </row>
    <row r="129" spans="1:16" x14ac:dyDescent="0.25">
      <c r="A129" s="48">
        <v>306</v>
      </c>
      <c r="B129" s="31" t="s">
        <v>28</v>
      </c>
      <c r="C129" s="38"/>
      <c r="D129" s="70"/>
      <c r="E129" s="67">
        <v>306</v>
      </c>
      <c r="F129" s="39">
        <v>3</v>
      </c>
      <c r="G129" s="35">
        <f t="shared" si="14"/>
        <v>0.91800000000000004</v>
      </c>
      <c r="J129" s="30">
        <v>192</v>
      </c>
      <c r="K129" s="31" t="s">
        <v>28</v>
      </c>
      <c r="L129" s="32"/>
      <c r="M129" s="69"/>
      <c r="N129" s="66">
        <v>192</v>
      </c>
      <c r="O129" s="33">
        <v>274</v>
      </c>
      <c r="P129" s="35">
        <f t="shared" si="15"/>
        <v>52.607999999999997</v>
      </c>
    </row>
    <row r="130" spans="1:16" x14ac:dyDescent="0.25">
      <c r="A130" s="36">
        <v>245</v>
      </c>
      <c r="B130" s="31" t="s">
        <v>28</v>
      </c>
      <c r="C130" s="38"/>
      <c r="D130" s="70"/>
      <c r="E130" s="71">
        <v>245</v>
      </c>
      <c r="F130" s="39">
        <v>6</v>
      </c>
      <c r="G130" s="35">
        <f t="shared" si="14"/>
        <v>1.47</v>
      </c>
      <c r="J130" s="48">
        <v>306</v>
      </c>
      <c r="K130" s="31" t="s">
        <v>28</v>
      </c>
      <c r="L130" s="38"/>
      <c r="M130" s="70"/>
      <c r="N130" s="67">
        <v>306</v>
      </c>
      <c r="O130" s="39">
        <v>100</v>
      </c>
      <c r="P130" s="35">
        <f t="shared" si="15"/>
        <v>30.6</v>
      </c>
    </row>
    <row r="131" spans="1:16" x14ac:dyDescent="0.25">
      <c r="A131" s="30">
        <v>295</v>
      </c>
      <c r="B131" s="31" t="s">
        <v>28</v>
      </c>
      <c r="C131" s="32"/>
      <c r="D131" s="69"/>
      <c r="E131" s="66">
        <v>295</v>
      </c>
      <c r="F131" s="33">
        <v>2</v>
      </c>
      <c r="G131" s="35">
        <f t="shared" si="14"/>
        <v>0.59</v>
      </c>
      <c r="J131" s="36">
        <v>245</v>
      </c>
      <c r="K131" s="31" t="s">
        <v>28</v>
      </c>
      <c r="L131" s="38"/>
      <c r="M131" s="70"/>
      <c r="N131" s="71">
        <v>245</v>
      </c>
      <c r="O131" s="39">
        <v>6</v>
      </c>
      <c r="P131" s="35">
        <f t="shared" si="15"/>
        <v>1.47</v>
      </c>
    </row>
    <row r="132" spans="1:16" x14ac:dyDescent="0.25">
      <c r="A132" s="30">
        <v>79.400000000000006</v>
      </c>
      <c r="B132" s="31" t="s">
        <v>29</v>
      </c>
      <c r="C132" s="32"/>
      <c r="D132" s="69"/>
      <c r="E132" s="66">
        <v>79.400000000000006</v>
      </c>
      <c r="F132" s="33">
        <v>1</v>
      </c>
      <c r="G132" s="35">
        <f t="shared" si="14"/>
        <v>7.9400000000000012E-2</v>
      </c>
      <c r="J132" s="30">
        <v>295</v>
      </c>
      <c r="K132" s="31" t="s">
        <v>28</v>
      </c>
      <c r="L132" s="32"/>
      <c r="M132" s="69"/>
      <c r="N132" s="66">
        <v>295</v>
      </c>
      <c r="O132" s="33">
        <v>2</v>
      </c>
      <c r="P132" s="35">
        <f t="shared" si="15"/>
        <v>0.59</v>
      </c>
    </row>
    <row r="133" spans="1:16" x14ac:dyDescent="0.25">
      <c r="A133" s="30">
        <v>43</v>
      </c>
      <c r="B133" s="31" t="s">
        <v>21</v>
      </c>
      <c r="C133" s="32"/>
      <c r="D133" s="69"/>
      <c r="E133" s="66">
        <v>43</v>
      </c>
      <c r="F133" s="33">
        <v>235</v>
      </c>
      <c r="G133" s="35">
        <f t="shared" si="14"/>
        <v>10.105</v>
      </c>
      <c r="J133" s="30">
        <v>79.400000000000006</v>
      </c>
      <c r="K133" s="31" t="s">
        <v>29</v>
      </c>
      <c r="L133" s="32"/>
      <c r="M133" s="69"/>
      <c r="N133" s="66">
        <v>79.400000000000006</v>
      </c>
      <c r="O133" s="33">
        <v>1</v>
      </c>
      <c r="P133" s="35">
        <f t="shared" si="15"/>
        <v>7.9400000000000012E-2</v>
      </c>
    </row>
    <row r="134" spans="1:16" x14ac:dyDescent="0.25">
      <c r="A134" s="30">
        <v>56</v>
      </c>
      <c r="B134" s="31" t="s">
        <v>21</v>
      </c>
      <c r="C134" s="32"/>
      <c r="D134" s="69"/>
      <c r="E134" s="66">
        <v>56</v>
      </c>
      <c r="F134" s="33">
        <v>127</v>
      </c>
      <c r="G134" s="35">
        <f t="shared" si="14"/>
        <v>7.1120000000000001</v>
      </c>
      <c r="J134" s="30">
        <v>100.2</v>
      </c>
      <c r="K134" s="31" t="s">
        <v>29</v>
      </c>
      <c r="L134" s="32"/>
      <c r="M134" s="69"/>
      <c r="N134" s="66">
        <v>100.2</v>
      </c>
      <c r="O134" s="33">
        <v>3</v>
      </c>
      <c r="P134" s="35">
        <f t="shared" si="15"/>
        <v>0.30060000000000003</v>
      </c>
    </row>
    <row r="135" spans="1:16" x14ac:dyDescent="0.25">
      <c r="A135" s="76">
        <v>73</v>
      </c>
      <c r="B135" s="31" t="s">
        <v>21</v>
      </c>
      <c r="D135" s="1"/>
      <c r="E135" s="77">
        <v>73</v>
      </c>
      <c r="F135" s="78">
        <v>52</v>
      </c>
      <c r="G135" s="35">
        <f t="shared" si="14"/>
        <v>3.7959999999999998</v>
      </c>
      <c r="J135" s="30">
        <v>153.4</v>
      </c>
      <c r="K135" s="31" t="s">
        <v>29</v>
      </c>
      <c r="L135" s="32"/>
      <c r="M135" s="69"/>
      <c r="N135" s="66">
        <v>153.4</v>
      </c>
      <c r="O135" s="33">
        <v>1</v>
      </c>
      <c r="P135" s="35">
        <f t="shared" si="15"/>
        <v>0.15340000000000001</v>
      </c>
    </row>
    <row r="136" spans="1:16" x14ac:dyDescent="0.25">
      <c r="A136" s="76">
        <v>101</v>
      </c>
      <c r="B136" s="31" t="s">
        <v>21</v>
      </c>
      <c r="D136" s="1"/>
      <c r="E136" s="77">
        <v>101</v>
      </c>
      <c r="F136" s="78">
        <v>8</v>
      </c>
      <c r="G136" s="35">
        <f t="shared" si="14"/>
        <v>0.80800000000000005</v>
      </c>
      <c r="J136" s="42"/>
      <c r="K136" s="65"/>
      <c r="L136" s="1"/>
      <c r="M136" s="1"/>
      <c r="N136" s="1"/>
      <c r="O136" s="2"/>
      <c r="P136" s="43"/>
    </row>
    <row r="137" spans="1:16" x14ac:dyDescent="0.25">
      <c r="A137" s="76">
        <v>112</v>
      </c>
      <c r="B137" s="31" t="s">
        <v>21</v>
      </c>
      <c r="D137" s="1"/>
      <c r="E137" s="77">
        <v>112</v>
      </c>
      <c r="F137" s="78">
        <v>48</v>
      </c>
      <c r="G137" s="35">
        <f t="shared" si="14"/>
        <v>5.3760000000000003</v>
      </c>
      <c r="J137" s="30"/>
      <c r="K137" s="31"/>
      <c r="L137" s="32"/>
      <c r="M137" s="32"/>
      <c r="N137" s="33"/>
      <c r="O137" s="34"/>
      <c r="P137" s="35"/>
    </row>
    <row r="138" spans="1:16" x14ac:dyDescent="0.25">
      <c r="A138" s="76">
        <v>168</v>
      </c>
      <c r="B138" s="31" t="s">
        <v>21</v>
      </c>
      <c r="D138" s="1"/>
      <c r="E138" s="77">
        <v>168</v>
      </c>
      <c r="F138" s="78">
        <v>2</v>
      </c>
      <c r="G138" s="35">
        <f t="shared" si="14"/>
        <v>0.33600000000000002</v>
      </c>
      <c r="J138" s="30"/>
      <c r="K138" s="31"/>
      <c r="L138" s="32"/>
      <c r="M138" s="32"/>
      <c r="N138" s="33"/>
      <c r="O138" s="34"/>
      <c r="P138" s="35"/>
    </row>
    <row r="139" spans="1:16" x14ac:dyDescent="0.25">
      <c r="A139" s="76">
        <v>100</v>
      </c>
      <c r="B139" s="31" t="s">
        <v>21</v>
      </c>
      <c r="D139" s="1"/>
      <c r="E139" s="77">
        <v>100</v>
      </c>
      <c r="F139" s="78">
        <v>1</v>
      </c>
      <c r="G139" s="35">
        <f t="shared" si="14"/>
        <v>0.1</v>
      </c>
      <c r="J139" s="30"/>
      <c r="K139" s="31"/>
      <c r="L139" s="32"/>
      <c r="M139" s="32"/>
      <c r="N139" s="33"/>
      <c r="O139" s="34"/>
      <c r="P139" s="35"/>
    </row>
    <row r="140" spans="1:16" x14ac:dyDescent="0.25">
      <c r="A140" s="42"/>
      <c r="B140" s="1"/>
      <c r="C140" s="1"/>
      <c r="D140" s="1"/>
      <c r="E140" s="2"/>
      <c r="F140" s="2"/>
      <c r="G140" s="43"/>
      <c r="J140" s="42"/>
      <c r="K140" s="1"/>
      <c r="L140" s="1"/>
      <c r="M140" s="1"/>
      <c r="N140" s="2"/>
      <c r="O140" s="2"/>
      <c r="P140" s="43"/>
    </row>
    <row r="141" spans="1:16" ht="15.75" thickBot="1" x14ac:dyDescent="0.3">
      <c r="A141" s="42"/>
      <c r="B141" s="18" t="s">
        <v>7</v>
      </c>
      <c r="C141" s="18"/>
      <c r="D141" s="18"/>
      <c r="E141" s="2"/>
      <c r="F141" s="3">
        <f>SUM(F126:F140)</f>
        <v>588</v>
      </c>
      <c r="G141" s="4">
        <f>SUM(G127:G140)</f>
        <v>48.930399999999999</v>
      </c>
      <c r="J141" s="42"/>
      <c r="K141" s="18" t="s">
        <v>7</v>
      </c>
      <c r="L141" s="18"/>
      <c r="M141" s="18"/>
      <c r="N141" s="2"/>
      <c r="O141" s="3">
        <f>SUM(O126:O140)</f>
        <v>588</v>
      </c>
      <c r="P141" s="4">
        <f>SUM(P127:P140)</f>
        <v>111.7574</v>
      </c>
    </row>
    <row r="142" spans="1:16" ht="16.5" thickTop="1" thickBot="1" x14ac:dyDescent="0.3">
      <c r="A142" s="44"/>
      <c r="B142" s="45"/>
      <c r="C142" s="45"/>
      <c r="D142" s="45"/>
      <c r="E142" s="5"/>
      <c r="F142" s="6"/>
      <c r="G142" s="7"/>
      <c r="J142" s="44"/>
      <c r="K142" s="45"/>
      <c r="L142" s="45"/>
      <c r="M142" s="45"/>
      <c r="N142" s="5"/>
      <c r="O142" s="6"/>
      <c r="P142" s="7"/>
    </row>
    <row r="143" spans="1:16" ht="15.75" thickBot="1" x14ac:dyDescent="0.3">
      <c r="N143" s="46"/>
      <c r="O143" s="46"/>
      <c r="P143" s="47"/>
    </row>
    <row r="144" spans="1:16" x14ac:dyDescent="0.25">
      <c r="A144" s="13" t="s">
        <v>14</v>
      </c>
      <c r="B144" s="14"/>
      <c r="C144" s="14"/>
      <c r="D144" s="14"/>
      <c r="E144" s="15"/>
      <c r="F144" s="15"/>
      <c r="G144" s="16"/>
      <c r="J144" s="13" t="s">
        <v>14</v>
      </c>
      <c r="K144" s="14"/>
      <c r="L144" s="14"/>
      <c r="M144" s="14"/>
      <c r="N144" s="15"/>
      <c r="O144" s="15"/>
      <c r="P144" s="16"/>
    </row>
    <row r="145" spans="1:16" x14ac:dyDescent="0.25">
      <c r="A145" s="17"/>
      <c r="B145" s="18"/>
      <c r="C145" s="18"/>
      <c r="D145" s="18"/>
      <c r="E145" s="19"/>
      <c r="F145" s="19"/>
      <c r="G145" s="20"/>
      <c r="J145" s="17"/>
      <c r="K145" s="18"/>
      <c r="L145" s="18"/>
      <c r="M145" s="18"/>
      <c r="N145" s="19"/>
      <c r="O145" s="19"/>
      <c r="P145" s="20"/>
    </row>
    <row r="146" spans="1:16" ht="45" x14ac:dyDescent="0.25">
      <c r="A146" s="21" t="s">
        <v>0</v>
      </c>
      <c r="B146" s="22" t="s">
        <v>1</v>
      </c>
      <c r="C146" s="23" t="s">
        <v>2</v>
      </c>
      <c r="D146" s="23" t="s">
        <v>3</v>
      </c>
      <c r="E146" s="24" t="s">
        <v>4</v>
      </c>
      <c r="F146" s="24" t="s">
        <v>5</v>
      </c>
      <c r="G146" s="25" t="s">
        <v>6</v>
      </c>
      <c r="J146" s="21" t="s">
        <v>0</v>
      </c>
      <c r="K146" s="22" t="s">
        <v>1</v>
      </c>
      <c r="L146" s="23" t="s">
        <v>2</v>
      </c>
      <c r="M146" s="23" t="s">
        <v>3</v>
      </c>
      <c r="N146" s="24" t="s">
        <v>4</v>
      </c>
      <c r="O146" s="24" t="s">
        <v>5</v>
      </c>
      <c r="P146" s="25" t="s">
        <v>6</v>
      </c>
    </row>
    <row r="147" spans="1:16" x14ac:dyDescent="0.25">
      <c r="A147" s="26"/>
      <c r="B147" s="27"/>
      <c r="C147" s="27"/>
      <c r="D147" s="27"/>
      <c r="E147" s="28"/>
      <c r="F147" s="28"/>
      <c r="G147" s="29"/>
      <c r="J147" s="26"/>
      <c r="K147" s="27"/>
      <c r="L147" s="27"/>
      <c r="M147" s="27"/>
      <c r="N147" s="28"/>
      <c r="O147" s="28"/>
      <c r="P147" s="29"/>
    </row>
    <row r="148" spans="1:16" x14ac:dyDescent="0.25">
      <c r="A148" s="30">
        <v>96</v>
      </c>
      <c r="B148" s="31" t="s">
        <v>28</v>
      </c>
      <c r="C148" s="32"/>
      <c r="D148" s="69"/>
      <c r="E148" s="66">
        <v>96</v>
      </c>
      <c r="F148" s="33">
        <v>16</v>
      </c>
      <c r="G148" s="35">
        <f>F148*E148/1000</f>
        <v>1.536</v>
      </c>
      <c r="J148" s="30">
        <v>96</v>
      </c>
      <c r="K148" s="31" t="s">
        <v>28</v>
      </c>
      <c r="L148" s="32"/>
      <c r="M148" s="69"/>
      <c r="N148" s="66">
        <v>96</v>
      </c>
      <c r="O148" s="33">
        <v>16</v>
      </c>
      <c r="P148" s="35">
        <f>O148*N148/1000</f>
        <v>1.536</v>
      </c>
    </row>
    <row r="149" spans="1:16" x14ac:dyDescent="0.25">
      <c r="A149" s="30">
        <v>192</v>
      </c>
      <c r="B149" s="31" t="s">
        <v>28</v>
      </c>
      <c r="C149" s="32"/>
      <c r="D149" s="69"/>
      <c r="E149" s="66">
        <v>192</v>
      </c>
      <c r="F149" s="33">
        <v>87</v>
      </c>
      <c r="G149" s="35">
        <f t="shared" ref="G149:G160" si="16">F149*E149/1000</f>
        <v>16.704000000000001</v>
      </c>
      <c r="J149" s="30">
        <v>132</v>
      </c>
      <c r="K149" s="31" t="s">
        <v>28</v>
      </c>
      <c r="L149" s="32"/>
      <c r="M149" s="69"/>
      <c r="N149" s="66">
        <v>132</v>
      </c>
      <c r="O149" s="33">
        <v>185</v>
      </c>
      <c r="P149" s="35">
        <f t="shared" ref="P149:P156" si="17">O149*N149/1000</f>
        <v>24.42</v>
      </c>
    </row>
    <row r="150" spans="1:16" x14ac:dyDescent="0.25">
      <c r="A150" s="48">
        <v>306</v>
      </c>
      <c r="B150" s="31" t="s">
        <v>28</v>
      </c>
      <c r="C150" s="38"/>
      <c r="D150" s="70"/>
      <c r="E150" s="67">
        <v>306</v>
      </c>
      <c r="F150" s="39">
        <v>3</v>
      </c>
      <c r="G150" s="35">
        <f t="shared" si="16"/>
        <v>0.91800000000000004</v>
      </c>
      <c r="J150" s="30">
        <v>192</v>
      </c>
      <c r="K150" s="31" t="s">
        <v>28</v>
      </c>
      <c r="L150" s="32"/>
      <c r="M150" s="69"/>
      <c r="N150" s="66">
        <v>192</v>
      </c>
      <c r="O150" s="33">
        <v>274</v>
      </c>
      <c r="P150" s="35">
        <f t="shared" si="17"/>
        <v>52.607999999999997</v>
      </c>
    </row>
    <row r="151" spans="1:16" x14ac:dyDescent="0.25">
      <c r="A151" s="36">
        <v>245</v>
      </c>
      <c r="B151" s="31" t="s">
        <v>28</v>
      </c>
      <c r="C151" s="38"/>
      <c r="D151" s="70"/>
      <c r="E151" s="71">
        <v>245</v>
      </c>
      <c r="F151" s="39">
        <v>6</v>
      </c>
      <c r="G151" s="35">
        <f t="shared" si="16"/>
        <v>1.47</v>
      </c>
      <c r="J151" s="48">
        <v>306</v>
      </c>
      <c r="K151" s="31" t="s">
        <v>28</v>
      </c>
      <c r="L151" s="38"/>
      <c r="M151" s="70"/>
      <c r="N151" s="67">
        <v>306</v>
      </c>
      <c r="O151" s="39">
        <v>100</v>
      </c>
      <c r="P151" s="35">
        <f t="shared" si="17"/>
        <v>30.6</v>
      </c>
    </row>
    <row r="152" spans="1:16" x14ac:dyDescent="0.25">
      <c r="A152" s="30">
        <v>295</v>
      </c>
      <c r="B152" s="31" t="s">
        <v>28</v>
      </c>
      <c r="C152" s="32"/>
      <c r="D152" s="69"/>
      <c r="E152" s="66">
        <v>295</v>
      </c>
      <c r="F152" s="33">
        <v>2</v>
      </c>
      <c r="G152" s="35">
        <f t="shared" si="16"/>
        <v>0.59</v>
      </c>
      <c r="J152" s="36">
        <v>245</v>
      </c>
      <c r="K152" s="31" t="s">
        <v>28</v>
      </c>
      <c r="L152" s="38"/>
      <c r="M152" s="70"/>
      <c r="N152" s="71">
        <v>245</v>
      </c>
      <c r="O152" s="39">
        <v>6</v>
      </c>
      <c r="P152" s="35">
        <f t="shared" si="17"/>
        <v>1.47</v>
      </c>
    </row>
    <row r="153" spans="1:16" x14ac:dyDescent="0.25">
      <c r="A153" s="30">
        <v>79.400000000000006</v>
      </c>
      <c r="B153" s="31" t="s">
        <v>29</v>
      </c>
      <c r="C153" s="32"/>
      <c r="D153" s="69"/>
      <c r="E153" s="66">
        <v>79.400000000000006</v>
      </c>
      <c r="F153" s="33">
        <v>1</v>
      </c>
      <c r="G153" s="35">
        <f t="shared" si="16"/>
        <v>7.9400000000000012E-2</v>
      </c>
      <c r="J153" s="30">
        <v>295</v>
      </c>
      <c r="K153" s="31" t="s">
        <v>28</v>
      </c>
      <c r="L153" s="32"/>
      <c r="M153" s="69"/>
      <c r="N153" s="66">
        <v>295</v>
      </c>
      <c r="O153" s="33">
        <v>2</v>
      </c>
      <c r="P153" s="35">
        <f t="shared" si="17"/>
        <v>0.59</v>
      </c>
    </row>
    <row r="154" spans="1:16" x14ac:dyDescent="0.25">
      <c r="A154" s="30">
        <v>43</v>
      </c>
      <c r="B154" s="31" t="s">
        <v>21</v>
      </c>
      <c r="C154" s="32"/>
      <c r="D154" s="69"/>
      <c r="E154" s="66">
        <v>43</v>
      </c>
      <c r="F154" s="33">
        <v>235</v>
      </c>
      <c r="G154" s="35">
        <f t="shared" si="16"/>
        <v>10.105</v>
      </c>
      <c r="J154" s="30">
        <v>79.400000000000006</v>
      </c>
      <c r="K154" s="31" t="s">
        <v>29</v>
      </c>
      <c r="L154" s="32"/>
      <c r="M154" s="69"/>
      <c r="N154" s="66">
        <v>79.400000000000006</v>
      </c>
      <c r="O154" s="33">
        <v>1</v>
      </c>
      <c r="P154" s="35">
        <f t="shared" si="17"/>
        <v>7.9400000000000012E-2</v>
      </c>
    </row>
    <row r="155" spans="1:16" x14ac:dyDescent="0.25">
      <c r="A155" s="30">
        <v>56</v>
      </c>
      <c r="B155" s="31" t="s">
        <v>21</v>
      </c>
      <c r="C155" s="32"/>
      <c r="D155" s="69"/>
      <c r="E155" s="66">
        <v>56</v>
      </c>
      <c r="F155" s="33">
        <v>127</v>
      </c>
      <c r="G155" s="35">
        <f t="shared" si="16"/>
        <v>7.1120000000000001</v>
      </c>
      <c r="J155" s="30">
        <v>100.2</v>
      </c>
      <c r="K155" s="31" t="s">
        <v>29</v>
      </c>
      <c r="L155" s="32"/>
      <c r="M155" s="69"/>
      <c r="N155" s="66">
        <v>100.2</v>
      </c>
      <c r="O155" s="33">
        <v>3</v>
      </c>
      <c r="P155" s="35">
        <f t="shared" si="17"/>
        <v>0.30060000000000003</v>
      </c>
    </row>
    <row r="156" spans="1:16" x14ac:dyDescent="0.25">
      <c r="A156" s="76">
        <v>73</v>
      </c>
      <c r="B156" s="31" t="s">
        <v>21</v>
      </c>
      <c r="D156" s="1"/>
      <c r="E156" s="77">
        <v>73</v>
      </c>
      <c r="F156" s="78">
        <v>52</v>
      </c>
      <c r="G156" s="35">
        <f t="shared" si="16"/>
        <v>3.7959999999999998</v>
      </c>
      <c r="J156" s="30">
        <v>153.4</v>
      </c>
      <c r="K156" s="31" t="s">
        <v>29</v>
      </c>
      <c r="L156" s="32"/>
      <c r="M156" s="69"/>
      <c r="N156" s="66">
        <v>153.4</v>
      </c>
      <c r="O156" s="33">
        <v>1</v>
      </c>
      <c r="P156" s="35">
        <f t="shared" si="17"/>
        <v>0.15340000000000001</v>
      </c>
    </row>
    <row r="157" spans="1:16" x14ac:dyDescent="0.25">
      <c r="A157" s="76">
        <v>101</v>
      </c>
      <c r="B157" s="31" t="s">
        <v>21</v>
      </c>
      <c r="D157" s="1"/>
      <c r="E157" s="77">
        <v>101</v>
      </c>
      <c r="F157" s="78">
        <v>8</v>
      </c>
      <c r="G157" s="35">
        <f t="shared" si="16"/>
        <v>0.80800000000000005</v>
      </c>
      <c r="J157" s="42"/>
      <c r="K157" s="65"/>
      <c r="L157" s="1"/>
      <c r="M157" s="1"/>
      <c r="N157" s="1"/>
      <c r="O157" s="2"/>
      <c r="P157" s="43"/>
    </row>
    <row r="158" spans="1:16" x14ac:dyDescent="0.25">
      <c r="A158" s="76">
        <v>112</v>
      </c>
      <c r="B158" s="31" t="s">
        <v>21</v>
      </c>
      <c r="D158" s="1"/>
      <c r="E158" s="77">
        <v>112</v>
      </c>
      <c r="F158" s="78">
        <v>48</v>
      </c>
      <c r="G158" s="35">
        <f t="shared" si="16"/>
        <v>5.3760000000000003</v>
      </c>
      <c r="J158" s="30"/>
      <c r="K158" s="31"/>
      <c r="L158" s="32"/>
      <c r="M158" s="32"/>
      <c r="N158" s="33"/>
      <c r="O158" s="34"/>
      <c r="P158" s="35"/>
    </row>
    <row r="159" spans="1:16" x14ac:dyDescent="0.25">
      <c r="A159" s="76">
        <v>168</v>
      </c>
      <c r="B159" s="31" t="s">
        <v>21</v>
      </c>
      <c r="D159" s="1"/>
      <c r="E159" s="77">
        <v>168</v>
      </c>
      <c r="F159" s="78">
        <v>2</v>
      </c>
      <c r="G159" s="35">
        <f t="shared" si="16"/>
        <v>0.33600000000000002</v>
      </c>
      <c r="J159" s="30"/>
      <c r="K159" s="31"/>
      <c r="L159" s="32"/>
      <c r="M159" s="32"/>
      <c r="N159" s="33"/>
      <c r="O159" s="34"/>
      <c r="P159" s="35"/>
    </row>
    <row r="160" spans="1:16" x14ac:dyDescent="0.25">
      <c r="A160" s="76">
        <v>100</v>
      </c>
      <c r="B160" s="31" t="s">
        <v>21</v>
      </c>
      <c r="D160" s="1"/>
      <c r="E160" s="77">
        <v>100</v>
      </c>
      <c r="F160" s="78">
        <v>1</v>
      </c>
      <c r="G160" s="35">
        <f t="shared" si="16"/>
        <v>0.1</v>
      </c>
      <c r="J160" s="30"/>
      <c r="K160" s="31"/>
      <c r="L160" s="32"/>
      <c r="M160" s="32"/>
      <c r="N160" s="33"/>
      <c r="O160" s="34"/>
      <c r="P160" s="35"/>
    </row>
    <row r="161" spans="1:16" x14ac:dyDescent="0.25">
      <c r="A161" s="42"/>
      <c r="B161" s="1"/>
      <c r="C161" s="1"/>
      <c r="D161" s="1"/>
      <c r="E161" s="2"/>
      <c r="F161" s="2"/>
      <c r="G161" s="43"/>
      <c r="J161" s="42"/>
      <c r="K161" s="1"/>
      <c r="L161" s="1"/>
      <c r="M161" s="1"/>
      <c r="N161" s="2"/>
      <c r="O161" s="2"/>
      <c r="P161" s="43"/>
    </row>
    <row r="162" spans="1:16" ht="15.75" thickBot="1" x14ac:dyDescent="0.3">
      <c r="A162" s="42"/>
      <c r="B162" s="18" t="s">
        <v>7</v>
      </c>
      <c r="C162" s="18"/>
      <c r="D162" s="18"/>
      <c r="E162" s="2"/>
      <c r="F162" s="3">
        <f>SUM(F147:F161)</f>
        <v>588</v>
      </c>
      <c r="G162" s="4">
        <f>SUM(G148:G161)</f>
        <v>48.930399999999999</v>
      </c>
      <c r="J162" s="42"/>
      <c r="K162" s="18" t="s">
        <v>7</v>
      </c>
      <c r="L162" s="18"/>
      <c r="M162" s="18"/>
      <c r="N162" s="2"/>
      <c r="O162" s="3">
        <f>SUM(O147:O161)</f>
        <v>588</v>
      </c>
      <c r="P162" s="4">
        <f>SUM(P148:P161)</f>
        <v>111.7574</v>
      </c>
    </row>
    <row r="163" spans="1:16" ht="16.5" thickTop="1" thickBot="1" x14ac:dyDescent="0.3">
      <c r="A163" s="44"/>
      <c r="B163" s="45"/>
      <c r="C163" s="45"/>
      <c r="D163" s="45"/>
      <c r="E163" s="5"/>
      <c r="F163" s="6"/>
      <c r="G163" s="7"/>
      <c r="J163" s="44"/>
      <c r="K163" s="45"/>
      <c r="L163" s="45"/>
      <c r="M163" s="45"/>
      <c r="N163" s="5"/>
      <c r="O163" s="6"/>
      <c r="P163" s="7"/>
    </row>
    <row r="164" spans="1:16" ht="15.75" thickBot="1" x14ac:dyDescent="0.3">
      <c r="N164" s="46"/>
      <c r="O164" s="46"/>
      <c r="P164" s="47"/>
    </row>
    <row r="165" spans="1:16" x14ac:dyDescent="0.25">
      <c r="A165" s="13" t="s">
        <v>15</v>
      </c>
      <c r="B165" s="14"/>
      <c r="C165" s="14"/>
      <c r="D165" s="14"/>
      <c r="E165" s="15"/>
      <c r="F165" s="15"/>
      <c r="G165" s="16"/>
      <c r="J165" s="13" t="s">
        <v>15</v>
      </c>
      <c r="K165" s="14"/>
      <c r="L165" s="14"/>
      <c r="M165" s="14"/>
      <c r="N165" s="15"/>
      <c r="O165" s="15"/>
      <c r="P165" s="16"/>
    </row>
    <row r="166" spans="1:16" x14ac:dyDescent="0.25">
      <c r="A166" s="17"/>
      <c r="B166" s="18"/>
      <c r="C166" s="18"/>
      <c r="D166" s="18"/>
      <c r="E166" s="19"/>
      <c r="F166" s="19"/>
      <c r="G166" s="20"/>
      <c r="J166" s="17"/>
      <c r="K166" s="18"/>
      <c r="L166" s="18"/>
      <c r="M166" s="18"/>
      <c r="N166" s="19"/>
      <c r="O166" s="19"/>
      <c r="P166" s="20"/>
    </row>
    <row r="167" spans="1:16" ht="45" x14ac:dyDescent="0.25">
      <c r="A167" s="21" t="s">
        <v>0</v>
      </c>
      <c r="B167" s="22" t="s">
        <v>1</v>
      </c>
      <c r="C167" s="23" t="s">
        <v>2</v>
      </c>
      <c r="D167" s="23" t="s">
        <v>3</v>
      </c>
      <c r="E167" s="24" t="s">
        <v>4</v>
      </c>
      <c r="F167" s="24" t="s">
        <v>5</v>
      </c>
      <c r="G167" s="25" t="s">
        <v>6</v>
      </c>
      <c r="J167" s="21" t="s">
        <v>0</v>
      </c>
      <c r="K167" s="22" t="s">
        <v>1</v>
      </c>
      <c r="L167" s="23" t="s">
        <v>2</v>
      </c>
      <c r="M167" s="23" t="s">
        <v>3</v>
      </c>
      <c r="N167" s="24" t="s">
        <v>4</v>
      </c>
      <c r="O167" s="24" t="s">
        <v>5</v>
      </c>
      <c r="P167" s="25" t="s">
        <v>6</v>
      </c>
    </row>
    <row r="168" spans="1:16" x14ac:dyDescent="0.25">
      <c r="A168" s="48"/>
      <c r="B168" s="49"/>
      <c r="C168" s="49"/>
      <c r="D168" s="49"/>
      <c r="E168" s="50"/>
      <c r="F168" s="50"/>
      <c r="G168" s="51"/>
      <c r="J168" s="48"/>
      <c r="K168" s="49"/>
      <c r="L168" s="49"/>
      <c r="M168" s="49"/>
      <c r="N168" s="50"/>
      <c r="O168" s="50"/>
      <c r="P168" s="51"/>
    </row>
    <row r="169" spans="1:16" x14ac:dyDescent="0.25">
      <c r="A169" s="30">
        <v>96</v>
      </c>
      <c r="B169" s="31" t="s">
        <v>28</v>
      </c>
      <c r="C169" s="32"/>
      <c r="D169" s="69"/>
      <c r="E169" s="66">
        <v>96</v>
      </c>
      <c r="F169" s="33">
        <v>16</v>
      </c>
      <c r="G169" s="35">
        <f>F169*E169/1000</f>
        <v>1.536</v>
      </c>
      <c r="J169" s="30">
        <v>96</v>
      </c>
      <c r="K169" s="31" t="s">
        <v>28</v>
      </c>
      <c r="L169" s="32"/>
      <c r="M169" s="69"/>
      <c r="N169" s="66">
        <v>96</v>
      </c>
      <c r="O169" s="33">
        <v>16</v>
      </c>
      <c r="P169" s="35">
        <f>O169*N169/1000</f>
        <v>1.536</v>
      </c>
    </row>
    <row r="170" spans="1:16" x14ac:dyDescent="0.25">
      <c r="A170" s="30">
        <v>192</v>
      </c>
      <c r="B170" s="31" t="s">
        <v>28</v>
      </c>
      <c r="C170" s="32"/>
      <c r="D170" s="69"/>
      <c r="E170" s="66">
        <v>192</v>
      </c>
      <c r="F170" s="33">
        <v>87</v>
      </c>
      <c r="G170" s="35">
        <f t="shared" ref="G170:G181" si="18">F170*E170/1000</f>
        <v>16.704000000000001</v>
      </c>
      <c r="J170" s="30">
        <v>132</v>
      </c>
      <c r="K170" s="31" t="s">
        <v>28</v>
      </c>
      <c r="L170" s="32"/>
      <c r="M170" s="69"/>
      <c r="N170" s="66">
        <v>132</v>
      </c>
      <c r="O170" s="33">
        <v>185</v>
      </c>
      <c r="P170" s="35">
        <f t="shared" ref="P170:P177" si="19">O170*N170/1000</f>
        <v>24.42</v>
      </c>
    </row>
    <row r="171" spans="1:16" x14ac:dyDescent="0.25">
      <c r="A171" s="48">
        <v>306</v>
      </c>
      <c r="B171" s="31" t="s">
        <v>28</v>
      </c>
      <c r="C171" s="38"/>
      <c r="D171" s="70"/>
      <c r="E171" s="67">
        <v>306</v>
      </c>
      <c r="F171" s="39">
        <v>3</v>
      </c>
      <c r="G171" s="35">
        <f t="shared" si="18"/>
        <v>0.91800000000000004</v>
      </c>
      <c r="J171" s="30">
        <v>192</v>
      </c>
      <c r="K171" s="31" t="s">
        <v>28</v>
      </c>
      <c r="L171" s="32"/>
      <c r="M171" s="69"/>
      <c r="N171" s="66">
        <v>192</v>
      </c>
      <c r="O171" s="33">
        <v>274</v>
      </c>
      <c r="P171" s="35">
        <f t="shared" si="19"/>
        <v>52.607999999999997</v>
      </c>
    </row>
    <row r="172" spans="1:16" x14ac:dyDescent="0.25">
      <c r="A172" s="36">
        <v>245</v>
      </c>
      <c r="B172" s="31" t="s">
        <v>28</v>
      </c>
      <c r="C172" s="38"/>
      <c r="D172" s="70"/>
      <c r="E172" s="71">
        <v>245</v>
      </c>
      <c r="F172" s="39">
        <v>6</v>
      </c>
      <c r="G172" s="35">
        <f t="shared" si="18"/>
        <v>1.47</v>
      </c>
      <c r="J172" s="48">
        <v>306</v>
      </c>
      <c r="K172" s="31" t="s">
        <v>28</v>
      </c>
      <c r="L172" s="38"/>
      <c r="M172" s="70"/>
      <c r="N172" s="67">
        <v>306</v>
      </c>
      <c r="O172" s="39">
        <v>100</v>
      </c>
      <c r="P172" s="35">
        <f t="shared" si="19"/>
        <v>30.6</v>
      </c>
    </row>
    <row r="173" spans="1:16" x14ac:dyDescent="0.25">
      <c r="A173" s="30">
        <v>295</v>
      </c>
      <c r="B173" s="31" t="s">
        <v>28</v>
      </c>
      <c r="C173" s="32"/>
      <c r="D173" s="69"/>
      <c r="E173" s="66">
        <v>295</v>
      </c>
      <c r="F173" s="33">
        <v>2</v>
      </c>
      <c r="G173" s="35">
        <f t="shared" si="18"/>
        <v>0.59</v>
      </c>
      <c r="J173" s="36">
        <v>245</v>
      </c>
      <c r="K173" s="31" t="s">
        <v>28</v>
      </c>
      <c r="L173" s="38"/>
      <c r="M173" s="70"/>
      <c r="N173" s="71">
        <v>245</v>
      </c>
      <c r="O173" s="39">
        <v>6</v>
      </c>
      <c r="P173" s="35">
        <f t="shared" si="19"/>
        <v>1.47</v>
      </c>
    </row>
    <row r="174" spans="1:16" x14ac:dyDescent="0.25">
      <c r="A174" s="30">
        <v>79.400000000000006</v>
      </c>
      <c r="B174" s="31" t="s">
        <v>29</v>
      </c>
      <c r="C174" s="32"/>
      <c r="D174" s="69"/>
      <c r="E174" s="66">
        <v>79.400000000000006</v>
      </c>
      <c r="F174" s="33">
        <v>1</v>
      </c>
      <c r="G174" s="35">
        <f t="shared" si="18"/>
        <v>7.9400000000000012E-2</v>
      </c>
      <c r="J174" s="30">
        <v>295</v>
      </c>
      <c r="K174" s="31" t="s">
        <v>28</v>
      </c>
      <c r="L174" s="32"/>
      <c r="M174" s="69"/>
      <c r="N174" s="66">
        <v>295</v>
      </c>
      <c r="O174" s="33">
        <v>2</v>
      </c>
      <c r="P174" s="35">
        <f t="shared" si="19"/>
        <v>0.59</v>
      </c>
    </row>
    <row r="175" spans="1:16" x14ac:dyDescent="0.25">
      <c r="A175" s="30">
        <v>43</v>
      </c>
      <c r="B175" s="31" t="s">
        <v>21</v>
      </c>
      <c r="C175" s="32"/>
      <c r="D175" s="69"/>
      <c r="E175" s="66">
        <v>43</v>
      </c>
      <c r="F175" s="33">
        <v>235</v>
      </c>
      <c r="G175" s="35">
        <f t="shared" si="18"/>
        <v>10.105</v>
      </c>
      <c r="J175" s="30">
        <v>79.400000000000006</v>
      </c>
      <c r="K175" s="31" t="s">
        <v>29</v>
      </c>
      <c r="L175" s="32"/>
      <c r="M175" s="69"/>
      <c r="N175" s="66">
        <v>79.400000000000006</v>
      </c>
      <c r="O175" s="33">
        <v>1</v>
      </c>
      <c r="P175" s="35">
        <f t="shared" si="19"/>
        <v>7.9400000000000012E-2</v>
      </c>
    </row>
    <row r="176" spans="1:16" x14ac:dyDescent="0.25">
      <c r="A176" s="30">
        <v>56</v>
      </c>
      <c r="B176" s="31" t="s">
        <v>21</v>
      </c>
      <c r="C176" s="32"/>
      <c r="D176" s="69"/>
      <c r="E176" s="66">
        <v>56</v>
      </c>
      <c r="F176" s="33">
        <v>127</v>
      </c>
      <c r="G176" s="35">
        <f t="shared" si="18"/>
        <v>7.1120000000000001</v>
      </c>
      <c r="J176" s="30">
        <v>100.2</v>
      </c>
      <c r="K176" s="31" t="s">
        <v>29</v>
      </c>
      <c r="L176" s="32"/>
      <c r="M176" s="69"/>
      <c r="N176" s="66">
        <v>100.2</v>
      </c>
      <c r="O176" s="33">
        <v>3</v>
      </c>
      <c r="P176" s="35">
        <f t="shared" si="19"/>
        <v>0.30060000000000003</v>
      </c>
    </row>
    <row r="177" spans="1:16" x14ac:dyDescent="0.25">
      <c r="A177" s="76">
        <v>73</v>
      </c>
      <c r="B177" s="31" t="s">
        <v>21</v>
      </c>
      <c r="D177" s="1"/>
      <c r="E177" s="77">
        <v>73</v>
      </c>
      <c r="F177" s="78">
        <v>52</v>
      </c>
      <c r="G177" s="35">
        <f t="shared" si="18"/>
        <v>3.7959999999999998</v>
      </c>
      <c r="J177" s="30">
        <v>153.4</v>
      </c>
      <c r="K177" s="31" t="s">
        <v>29</v>
      </c>
      <c r="L177" s="32"/>
      <c r="M177" s="69"/>
      <c r="N177" s="66">
        <v>153.4</v>
      </c>
      <c r="O177" s="33">
        <v>1</v>
      </c>
      <c r="P177" s="35">
        <f t="shared" si="19"/>
        <v>0.15340000000000001</v>
      </c>
    </row>
    <row r="178" spans="1:16" x14ac:dyDescent="0.25">
      <c r="A178" s="76">
        <v>101</v>
      </c>
      <c r="B178" s="31" t="s">
        <v>21</v>
      </c>
      <c r="D178" s="1"/>
      <c r="E178" s="77">
        <v>101</v>
      </c>
      <c r="F178" s="78">
        <v>8</v>
      </c>
      <c r="G178" s="35">
        <f t="shared" si="18"/>
        <v>0.80800000000000005</v>
      </c>
      <c r="J178" s="42"/>
      <c r="K178" s="65"/>
      <c r="L178" s="1"/>
      <c r="M178" s="1"/>
      <c r="N178" s="1"/>
      <c r="O178" s="2"/>
      <c r="P178" s="43"/>
    </row>
    <row r="179" spans="1:16" x14ac:dyDescent="0.25">
      <c r="A179" s="76">
        <v>112</v>
      </c>
      <c r="B179" s="31" t="s">
        <v>21</v>
      </c>
      <c r="D179" s="1"/>
      <c r="E179" s="77">
        <v>112</v>
      </c>
      <c r="F179" s="78">
        <v>48</v>
      </c>
      <c r="G179" s="35">
        <f t="shared" si="18"/>
        <v>5.3760000000000003</v>
      </c>
      <c r="J179" s="30"/>
      <c r="K179" s="31"/>
      <c r="L179" s="32"/>
      <c r="M179" s="32"/>
      <c r="N179" s="33"/>
      <c r="O179" s="34"/>
      <c r="P179" s="35"/>
    </row>
    <row r="180" spans="1:16" x14ac:dyDescent="0.25">
      <c r="A180" s="76">
        <v>168</v>
      </c>
      <c r="B180" s="31" t="s">
        <v>21</v>
      </c>
      <c r="D180" s="1"/>
      <c r="E180" s="77">
        <v>168</v>
      </c>
      <c r="F180" s="78">
        <v>2</v>
      </c>
      <c r="G180" s="35">
        <f t="shared" si="18"/>
        <v>0.33600000000000002</v>
      </c>
      <c r="J180" s="30"/>
      <c r="K180" s="31"/>
      <c r="L180" s="32"/>
      <c r="M180" s="32"/>
      <c r="N180" s="33"/>
      <c r="O180" s="34"/>
      <c r="P180" s="35"/>
    </row>
    <row r="181" spans="1:16" x14ac:dyDescent="0.25">
      <c r="A181" s="76">
        <v>100</v>
      </c>
      <c r="B181" s="31" t="s">
        <v>21</v>
      </c>
      <c r="D181" s="1"/>
      <c r="E181" s="77">
        <v>100</v>
      </c>
      <c r="F181" s="78">
        <v>1</v>
      </c>
      <c r="G181" s="35">
        <f t="shared" si="18"/>
        <v>0.1</v>
      </c>
      <c r="J181" s="30"/>
      <c r="K181" s="31"/>
      <c r="L181" s="32"/>
      <c r="M181" s="32"/>
      <c r="N181" s="33"/>
      <c r="O181" s="34"/>
      <c r="P181" s="35"/>
    </row>
    <row r="182" spans="1:16" x14ac:dyDescent="0.25">
      <c r="A182" s="52"/>
      <c r="B182" s="53"/>
      <c r="C182" s="53"/>
      <c r="D182" s="53"/>
      <c r="E182" s="54"/>
      <c r="F182" s="54"/>
      <c r="G182" s="55"/>
      <c r="J182" s="52"/>
      <c r="K182" s="53"/>
      <c r="L182" s="53"/>
      <c r="M182" s="53"/>
      <c r="N182" s="54"/>
      <c r="O182" s="54"/>
      <c r="P182" s="55"/>
    </row>
    <row r="183" spans="1:16" ht="15.75" thickBot="1" x14ac:dyDescent="0.3">
      <c r="A183" s="42"/>
      <c r="B183" s="18" t="s">
        <v>7</v>
      </c>
      <c r="C183" s="18"/>
      <c r="D183" s="18"/>
      <c r="E183" s="2"/>
      <c r="F183" s="3">
        <f>SUM(F168:F182)</f>
        <v>588</v>
      </c>
      <c r="G183" s="4">
        <f>SUM(G169:G182)</f>
        <v>48.930399999999999</v>
      </c>
      <c r="J183" s="42"/>
      <c r="K183" s="18" t="s">
        <v>7</v>
      </c>
      <c r="L183" s="18"/>
      <c r="M183" s="18"/>
      <c r="N183" s="2"/>
      <c r="O183" s="3">
        <f>SUM(O168:O182)</f>
        <v>588</v>
      </c>
      <c r="P183" s="4">
        <f>SUM(P169:P182)</f>
        <v>111.7574</v>
      </c>
    </row>
    <row r="184" spans="1:16" ht="16.5" thickTop="1" thickBot="1" x14ac:dyDescent="0.3">
      <c r="A184" s="56"/>
      <c r="B184" s="45"/>
      <c r="C184" s="45"/>
      <c r="D184" s="45"/>
      <c r="E184" s="8"/>
      <c r="F184" s="6"/>
      <c r="G184" s="7"/>
      <c r="J184" s="56"/>
      <c r="K184" s="45"/>
      <c r="L184" s="45"/>
      <c r="M184" s="45"/>
      <c r="N184" s="8"/>
      <c r="O184" s="6"/>
      <c r="P184" s="7"/>
    </row>
    <row r="185" spans="1:16" ht="15.75" thickBot="1" x14ac:dyDescent="0.3">
      <c r="N185" s="46"/>
      <c r="O185" s="46"/>
      <c r="P185" s="47"/>
    </row>
    <row r="186" spans="1:16" x14ac:dyDescent="0.25">
      <c r="A186" s="13" t="s">
        <v>16</v>
      </c>
      <c r="B186" s="14"/>
      <c r="C186" s="14"/>
      <c r="D186" s="14"/>
      <c r="E186" s="15"/>
      <c r="F186" s="15"/>
      <c r="G186" s="16"/>
      <c r="J186" s="13" t="s">
        <v>16</v>
      </c>
      <c r="K186" s="14"/>
      <c r="L186" s="14"/>
      <c r="M186" s="14"/>
      <c r="N186" s="15"/>
      <c r="O186" s="15"/>
      <c r="P186" s="16"/>
    </row>
    <row r="187" spans="1:16" x14ac:dyDescent="0.25">
      <c r="A187" s="17"/>
      <c r="B187" s="18"/>
      <c r="C187" s="18"/>
      <c r="D187" s="18"/>
      <c r="E187" s="19"/>
      <c r="F187" s="19"/>
      <c r="G187" s="20"/>
      <c r="J187" s="17"/>
      <c r="K187" s="18"/>
      <c r="L187" s="18"/>
      <c r="M187" s="18"/>
      <c r="N187" s="19"/>
      <c r="O187" s="19"/>
      <c r="P187" s="20"/>
    </row>
    <row r="188" spans="1:16" ht="45" x14ac:dyDescent="0.25">
      <c r="A188" s="21" t="s">
        <v>0</v>
      </c>
      <c r="B188" s="22" t="s">
        <v>1</v>
      </c>
      <c r="C188" s="23" t="s">
        <v>2</v>
      </c>
      <c r="D188" s="23" t="s">
        <v>3</v>
      </c>
      <c r="E188" s="24" t="s">
        <v>4</v>
      </c>
      <c r="F188" s="24" t="s">
        <v>5</v>
      </c>
      <c r="G188" s="25" t="s">
        <v>6</v>
      </c>
      <c r="J188" s="21" t="s">
        <v>0</v>
      </c>
      <c r="K188" s="22" t="s">
        <v>1</v>
      </c>
      <c r="L188" s="23" t="s">
        <v>2</v>
      </c>
      <c r="M188" s="23" t="s">
        <v>3</v>
      </c>
      <c r="N188" s="24" t="s">
        <v>4</v>
      </c>
      <c r="O188" s="24" t="s">
        <v>5</v>
      </c>
      <c r="P188" s="25" t="s">
        <v>6</v>
      </c>
    </row>
    <row r="189" spans="1:16" x14ac:dyDescent="0.25">
      <c r="A189" s="48"/>
      <c r="B189" s="49"/>
      <c r="C189" s="49"/>
      <c r="D189" s="49"/>
      <c r="E189" s="50"/>
      <c r="F189" s="50"/>
      <c r="G189" s="51"/>
      <c r="J189" s="48"/>
      <c r="K189" s="49"/>
      <c r="L189" s="49"/>
      <c r="M189" s="49"/>
      <c r="N189" s="50"/>
      <c r="O189" s="50"/>
      <c r="P189" s="51"/>
    </row>
    <row r="190" spans="1:16" x14ac:dyDescent="0.25">
      <c r="A190" s="30">
        <v>96</v>
      </c>
      <c r="B190" s="31" t="s">
        <v>28</v>
      </c>
      <c r="C190" s="32"/>
      <c r="D190" s="69"/>
      <c r="E190" s="66">
        <v>96</v>
      </c>
      <c r="F190" s="33">
        <v>16</v>
      </c>
      <c r="G190" s="35">
        <f>F190*E190/1000</f>
        <v>1.536</v>
      </c>
      <c r="J190" s="30">
        <v>96</v>
      </c>
      <c r="K190" s="31" t="s">
        <v>28</v>
      </c>
      <c r="L190" s="32"/>
      <c r="M190" s="69"/>
      <c r="N190" s="66">
        <v>96</v>
      </c>
      <c r="O190" s="33">
        <v>16</v>
      </c>
      <c r="P190" s="35">
        <f>O190*N190/1000</f>
        <v>1.536</v>
      </c>
    </row>
    <row r="191" spans="1:16" x14ac:dyDescent="0.25">
      <c r="A191" s="30">
        <v>192</v>
      </c>
      <c r="B191" s="31" t="s">
        <v>28</v>
      </c>
      <c r="C191" s="32"/>
      <c r="D191" s="69"/>
      <c r="E191" s="66">
        <v>192</v>
      </c>
      <c r="F191" s="33">
        <v>87</v>
      </c>
      <c r="G191" s="35">
        <f t="shared" ref="G191:G202" si="20">F191*E191/1000</f>
        <v>16.704000000000001</v>
      </c>
      <c r="J191" s="30">
        <v>132</v>
      </c>
      <c r="K191" s="31" t="s">
        <v>28</v>
      </c>
      <c r="L191" s="32"/>
      <c r="M191" s="69"/>
      <c r="N191" s="66">
        <v>132</v>
      </c>
      <c r="O191" s="33">
        <v>185</v>
      </c>
      <c r="P191" s="35">
        <f t="shared" ref="P191:P198" si="21">O191*N191/1000</f>
        <v>24.42</v>
      </c>
    </row>
    <row r="192" spans="1:16" x14ac:dyDescent="0.25">
      <c r="A192" s="48">
        <v>306</v>
      </c>
      <c r="B192" s="31" t="s">
        <v>28</v>
      </c>
      <c r="C192" s="38"/>
      <c r="D192" s="70"/>
      <c r="E192" s="67">
        <v>306</v>
      </c>
      <c r="F192" s="39">
        <v>3</v>
      </c>
      <c r="G192" s="35">
        <f t="shared" si="20"/>
        <v>0.91800000000000004</v>
      </c>
      <c r="J192" s="30">
        <v>192</v>
      </c>
      <c r="K192" s="31" t="s">
        <v>28</v>
      </c>
      <c r="L192" s="32"/>
      <c r="M192" s="69"/>
      <c r="N192" s="66">
        <v>192</v>
      </c>
      <c r="O192" s="33">
        <v>274</v>
      </c>
      <c r="P192" s="35">
        <f t="shared" si="21"/>
        <v>52.607999999999997</v>
      </c>
    </row>
    <row r="193" spans="1:16" x14ac:dyDescent="0.25">
      <c r="A193" s="36">
        <v>245</v>
      </c>
      <c r="B193" s="31" t="s">
        <v>28</v>
      </c>
      <c r="C193" s="38"/>
      <c r="D193" s="70"/>
      <c r="E193" s="71">
        <v>245</v>
      </c>
      <c r="F193" s="39">
        <v>6</v>
      </c>
      <c r="G193" s="35">
        <f t="shared" si="20"/>
        <v>1.47</v>
      </c>
      <c r="J193" s="48">
        <v>306</v>
      </c>
      <c r="K193" s="31" t="s">
        <v>28</v>
      </c>
      <c r="L193" s="38"/>
      <c r="M193" s="70"/>
      <c r="N193" s="67">
        <v>306</v>
      </c>
      <c r="O193" s="39">
        <v>100</v>
      </c>
      <c r="P193" s="35">
        <f t="shared" si="21"/>
        <v>30.6</v>
      </c>
    </row>
    <row r="194" spans="1:16" x14ac:dyDescent="0.25">
      <c r="A194" s="30">
        <v>295</v>
      </c>
      <c r="B194" s="31" t="s">
        <v>28</v>
      </c>
      <c r="C194" s="32"/>
      <c r="D194" s="69"/>
      <c r="E194" s="66">
        <v>295</v>
      </c>
      <c r="F194" s="33">
        <v>2</v>
      </c>
      <c r="G194" s="35">
        <f t="shared" si="20"/>
        <v>0.59</v>
      </c>
      <c r="J194" s="36">
        <v>245</v>
      </c>
      <c r="K194" s="31" t="s">
        <v>28</v>
      </c>
      <c r="L194" s="38"/>
      <c r="M194" s="70"/>
      <c r="N194" s="71">
        <v>245</v>
      </c>
      <c r="O194" s="39">
        <v>6</v>
      </c>
      <c r="P194" s="35">
        <f t="shared" si="21"/>
        <v>1.47</v>
      </c>
    </row>
    <row r="195" spans="1:16" x14ac:dyDescent="0.25">
      <c r="A195" s="30">
        <v>79.400000000000006</v>
      </c>
      <c r="B195" s="31" t="s">
        <v>29</v>
      </c>
      <c r="C195" s="32"/>
      <c r="D195" s="69"/>
      <c r="E195" s="66">
        <v>79.400000000000006</v>
      </c>
      <c r="F195" s="33">
        <v>1</v>
      </c>
      <c r="G195" s="35">
        <f t="shared" si="20"/>
        <v>7.9400000000000012E-2</v>
      </c>
      <c r="J195" s="30">
        <v>295</v>
      </c>
      <c r="K195" s="31" t="s">
        <v>28</v>
      </c>
      <c r="L195" s="32"/>
      <c r="M195" s="69"/>
      <c r="N195" s="66">
        <v>295</v>
      </c>
      <c r="O195" s="33">
        <v>2</v>
      </c>
      <c r="P195" s="35">
        <f t="shared" si="21"/>
        <v>0.59</v>
      </c>
    </row>
    <row r="196" spans="1:16" x14ac:dyDescent="0.25">
      <c r="A196" s="30">
        <v>43</v>
      </c>
      <c r="B196" s="31" t="s">
        <v>21</v>
      </c>
      <c r="C196" s="32"/>
      <c r="D196" s="69"/>
      <c r="E196" s="66">
        <v>43</v>
      </c>
      <c r="F196" s="33">
        <v>235</v>
      </c>
      <c r="G196" s="35">
        <f t="shared" si="20"/>
        <v>10.105</v>
      </c>
      <c r="J196" s="30">
        <v>79.400000000000006</v>
      </c>
      <c r="K196" s="31" t="s">
        <v>29</v>
      </c>
      <c r="L196" s="32"/>
      <c r="M196" s="69"/>
      <c r="N196" s="66">
        <v>79.400000000000006</v>
      </c>
      <c r="O196" s="33">
        <v>1</v>
      </c>
      <c r="P196" s="35">
        <f t="shared" si="21"/>
        <v>7.9400000000000012E-2</v>
      </c>
    </row>
    <row r="197" spans="1:16" x14ac:dyDescent="0.25">
      <c r="A197" s="30">
        <v>56</v>
      </c>
      <c r="B197" s="31" t="s">
        <v>21</v>
      </c>
      <c r="C197" s="32"/>
      <c r="D197" s="69"/>
      <c r="E197" s="66">
        <v>56</v>
      </c>
      <c r="F197" s="33">
        <v>127</v>
      </c>
      <c r="G197" s="35">
        <f t="shared" si="20"/>
        <v>7.1120000000000001</v>
      </c>
      <c r="J197" s="30">
        <v>100.2</v>
      </c>
      <c r="K197" s="31" t="s">
        <v>29</v>
      </c>
      <c r="L197" s="32"/>
      <c r="M197" s="69"/>
      <c r="N197" s="66">
        <v>100.2</v>
      </c>
      <c r="O197" s="33">
        <v>3</v>
      </c>
      <c r="P197" s="35">
        <f t="shared" si="21"/>
        <v>0.30060000000000003</v>
      </c>
    </row>
    <row r="198" spans="1:16" x14ac:dyDescent="0.25">
      <c r="A198" s="76">
        <v>73</v>
      </c>
      <c r="B198" s="31" t="s">
        <v>21</v>
      </c>
      <c r="D198" s="1"/>
      <c r="E198" s="77">
        <v>73</v>
      </c>
      <c r="F198" s="78">
        <v>52</v>
      </c>
      <c r="G198" s="35">
        <f t="shared" si="20"/>
        <v>3.7959999999999998</v>
      </c>
      <c r="J198" s="30">
        <v>153.4</v>
      </c>
      <c r="K198" s="31" t="s">
        <v>29</v>
      </c>
      <c r="L198" s="32"/>
      <c r="M198" s="69"/>
      <c r="N198" s="66">
        <v>153.4</v>
      </c>
      <c r="O198" s="33">
        <v>1</v>
      </c>
      <c r="P198" s="35">
        <f t="shared" si="21"/>
        <v>0.15340000000000001</v>
      </c>
    </row>
    <row r="199" spans="1:16" x14ac:dyDescent="0.25">
      <c r="A199" s="76">
        <v>101</v>
      </c>
      <c r="B199" s="31" t="s">
        <v>21</v>
      </c>
      <c r="D199" s="1"/>
      <c r="E199" s="77">
        <v>101</v>
      </c>
      <c r="F199" s="78">
        <v>8</v>
      </c>
      <c r="G199" s="35">
        <f t="shared" si="20"/>
        <v>0.80800000000000005</v>
      </c>
      <c r="J199" s="42"/>
      <c r="K199" s="65"/>
      <c r="L199" s="1"/>
      <c r="M199" s="1"/>
      <c r="N199" s="1"/>
      <c r="O199" s="2"/>
      <c r="P199" s="43"/>
    </row>
    <row r="200" spans="1:16" x14ac:dyDescent="0.25">
      <c r="A200" s="76">
        <v>112</v>
      </c>
      <c r="B200" s="31" t="s">
        <v>21</v>
      </c>
      <c r="D200" s="1"/>
      <c r="E200" s="77">
        <v>112</v>
      </c>
      <c r="F200" s="78">
        <v>48</v>
      </c>
      <c r="G200" s="35">
        <f t="shared" si="20"/>
        <v>5.3760000000000003</v>
      </c>
      <c r="J200" s="42"/>
      <c r="K200" s="65"/>
      <c r="L200" s="1"/>
      <c r="M200" s="1"/>
      <c r="N200" s="1"/>
      <c r="O200" s="2"/>
      <c r="P200" s="43"/>
    </row>
    <row r="201" spans="1:16" x14ac:dyDescent="0.25">
      <c r="A201" s="76">
        <v>168</v>
      </c>
      <c r="B201" s="31" t="s">
        <v>21</v>
      </c>
      <c r="D201" s="1"/>
      <c r="E201" s="77">
        <v>168</v>
      </c>
      <c r="F201" s="78">
        <v>2</v>
      </c>
      <c r="G201" s="35">
        <f t="shared" si="20"/>
        <v>0.33600000000000002</v>
      </c>
      <c r="J201" s="42"/>
      <c r="K201" s="65"/>
      <c r="L201" s="1"/>
      <c r="M201" s="1"/>
      <c r="N201" s="1"/>
      <c r="O201" s="2"/>
      <c r="P201" s="43"/>
    </row>
    <row r="202" spans="1:16" x14ac:dyDescent="0.25">
      <c r="A202" s="76">
        <v>100</v>
      </c>
      <c r="B202" s="31" t="s">
        <v>21</v>
      </c>
      <c r="D202" s="1"/>
      <c r="E202" s="77">
        <v>100</v>
      </c>
      <c r="F202" s="78">
        <v>1</v>
      </c>
      <c r="G202" s="35">
        <f t="shared" si="20"/>
        <v>0.1</v>
      </c>
      <c r="J202" s="42"/>
      <c r="K202" s="65"/>
      <c r="L202" s="1"/>
      <c r="M202" s="1"/>
      <c r="N202" s="1"/>
      <c r="O202" s="2"/>
      <c r="P202" s="43"/>
    </row>
    <row r="203" spans="1:16" x14ac:dyDescent="0.25">
      <c r="A203" s="52"/>
      <c r="B203" s="53"/>
      <c r="C203" s="53"/>
      <c r="D203" s="53"/>
      <c r="E203" s="54"/>
      <c r="F203" s="54"/>
      <c r="G203" s="55"/>
      <c r="J203" s="52"/>
      <c r="K203" s="53"/>
      <c r="L203" s="53"/>
      <c r="M203" s="53"/>
      <c r="N203" s="54"/>
      <c r="O203" s="54"/>
      <c r="P203" s="55"/>
    </row>
    <row r="204" spans="1:16" ht="15.75" thickBot="1" x14ac:dyDescent="0.3">
      <c r="A204" s="42"/>
      <c r="B204" s="18" t="s">
        <v>7</v>
      </c>
      <c r="C204" s="18"/>
      <c r="D204" s="18"/>
      <c r="E204" s="2"/>
      <c r="F204" s="3">
        <f>SUM(F189:F203)</f>
        <v>588</v>
      </c>
      <c r="G204" s="4">
        <f>SUM(G190:G203)</f>
        <v>48.930399999999999</v>
      </c>
      <c r="J204" s="42"/>
      <c r="K204" s="18" t="s">
        <v>7</v>
      </c>
      <c r="L204" s="18"/>
      <c r="M204" s="18"/>
      <c r="N204" s="2"/>
      <c r="O204" s="3">
        <f>SUM(O189:O203)</f>
        <v>588</v>
      </c>
      <c r="P204" s="4">
        <f>SUM(P190:P203)</f>
        <v>111.7574</v>
      </c>
    </row>
    <row r="205" spans="1:16" ht="16.5" thickTop="1" thickBot="1" x14ac:dyDescent="0.3">
      <c r="A205" s="56"/>
      <c r="B205" s="45"/>
      <c r="C205" s="45"/>
      <c r="D205" s="45"/>
      <c r="E205" s="8"/>
      <c r="F205" s="6"/>
      <c r="G205" s="7"/>
      <c r="J205" s="56"/>
      <c r="K205" s="45"/>
      <c r="L205" s="45"/>
      <c r="M205" s="45"/>
      <c r="N205" s="8"/>
      <c r="O205" s="6"/>
      <c r="P205" s="7"/>
    </row>
    <row r="206" spans="1:16" ht="15.75" thickBot="1" x14ac:dyDescent="0.3">
      <c r="N206" s="46"/>
      <c r="O206" s="46"/>
      <c r="P206" s="47"/>
    </row>
    <row r="207" spans="1:16" x14ac:dyDescent="0.25">
      <c r="A207" s="13" t="s">
        <v>17</v>
      </c>
      <c r="B207" s="14"/>
      <c r="C207" s="14"/>
      <c r="D207" s="14"/>
      <c r="E207" s="15"/>
      <c r="F207" s="15"/>
      <c r="G207" s="16"/>
      <c r="J207" s="13" t="s">
        <v>17</v>
      </c>
      <c r="K207" s="14"/>
      <c r="L207" s="14"/>
      <c r="M207" s="14"/>
      <c r="N207" s="15"/>
      <c r="O207" s="15"/>
      <c r="P207" s="16"/>
    </row>
    <row r="208" spans="1:16" x14ac:dyDescent="0.25">
      <c r="A208" s="17"/>
      <c r="B208" s="18"/>
      <c r="C208" s="18"/>
      <c r="D208" s="18"/>
      <c r="E208" s="19"/>
      <c r="F208" s="19"/>
      <c r="G208" s="20"/>
      <c r="J208" s="17"/>
      <c r="K208" s="18"/>
      <c r="L208" s="18"/>
      <c r="M208" s="18"/>
      <c r="N208" s="19"/>
      <c r="O208" s="19"/>
      <c r="P208" s="20"/>
    </row>
    <row r="209" spans="1:16" ht="45" x14ac:dyDescent="0.25">
      <c r="A209" s="21" t="s">
        <v>0</v>
      </c>
      <c r="B209" s="22" t="s">
        <v>1</v>
      </c>
      <c r="C209" s="23" t="s">
        <v>2</v>
      </c>
      <c r="D209" s="23" t="s">
        <v>3</v>
      </c>
      <c r="E209" s="24" t="s">
        <v>4</v>
      </c>
      <c r="F209" s="24" t="s">
        <v>5</v>
      </c>
      <c r="G209" s="25" t="s">
        <v>6</v>
      </c>
      <c r="J209" s="21" t="s">
        <v>0</v>
      </c>
      <c r="K209" s="22" t="s">
        <v>1</v>
      </c>
      <c r="L209" s="23" t="s">
        <v>2</v>
      </c>
      <c r="M209" s="23" t="s">
        <v>3</v>
      </c>
      <c r="N209" s="24" t="s">
        <v>4</v>
      </c>
      <c r="O209" s="24" t="s">
        <v>5</v>
      </c>
      <c r="P209" s="25" t="s">
        <v>6</v>
      </c>
    </row>
    <row r="210" spans="1:16" x14ac:dyDescent="0.25">
      <c r="A210" s="48"/>
      <c r="B210" s="49"/>
      <c r="C210" s="49"/>
      <c r="D210" s="49"/>
      <c r="E210" s="50"/>
      <c r="F210" s="50"/>
      <c r="G210" s="51"/>
      <c r="J210" s="48"/>
      <c r="K210" s="49"/>
      <c r="L210" s="49"/>
      <c r="M210" s="49"/>
      <c r="N210" s="50"/>
      <c r="O210" s="50"/>
      <c r="P210" s="51"/>
    </row>
    <row r="211" spans="1:16" x14ac:dyDescent="0.25">
      <c r="A211" s="30">
        <v>96</v>
      </c>
      <c r="B211" s="31" t="s">
        <v>28</v>
      </c>
      <c r="C211" s="32"/>
      <c r="D211" s="69"/>
      <c r="E211" s="66">
        <v>96</v>
      </c>
      <c r="F211" s="33">
        <v>16</v>
      </c>
      <c r="G211" s="35">
        <f>F211*E211/1000</f>
        <v>1.536</v>
      </c>
      <c r="J211" s="30">
        <v>96</v>
      </c>
      <c r="K211" s="31" t="s">
        <v>28</v>
      </c>
      <c r="L211" s="32"/>
      <c r="M211" s="69"/>
      <c r="N211" s="66">
        <v>96</v>
      </c>
      <c r="O211" s="33">
        <v>16</v>
      </c>
      <c r="P211" s="35">
        <f>O211*N211/1000</f>
        <v>1.536</v>
      </c>
    </row>
    <row r="212" spans="1:16" x14ac:dyDescent="0.25">
      <c r="A212" s="30">
        <v>192</v>
      </c>
      <c r="B212" s="31" t="s">
        <v>28</v>
      </c>
      <c r="C212" s="32"/>
      <c r="D212" s="69"/>
      <c r="E212" s="66">
        <v>192</v>
      </c>
      <c r="F212" s="33">
        <v>87</v>
      </c>
      <c r="G212" s="35">
        <f t="shared" ref="G212:G223" si="22">F212*E212/1000</f>
        <v>16.704000000000001</v>
      </c>
      <c r="J212" s="30">
        <v>132</v>
      </c>
      <c r="K212" s="31" t="s">
        <v>28</v>
      </c>
      <c r="L212" s="32"/>
      <c r="M212" s="69"/>
      <c r="N212" s="66">
        <v>132</v>
      </c>
      <c r="O212" s="33">
        <v>185</v>
      </c>
      <c r="P212" s="35">
        <f t="shared" ref="P212:P219" si="23">O212*N212/1000</f>
        <v>24.42</v>
      </c>
    </row>
    <row r="213" spans="1:16" x14ac:dyDescent="0.25">
      <c r="A213" s="48">
        <v>306</v>
      </c>
      <c r="B213" s="31" t="s">
        <v>28</v>
      </c>
      <c r="C213" s="38"/>
      <c r="D213" s="70"/>
      <c r="E213" s="67">
        <v>306</v>
      </c>
      <c r="F213" s="39">
        <v>3</v>
      </c>
      <c r="G213" s="35">
        <f t="shared" si="22"/>
        <v>0.91800000000000004</v>
      </c>
      <c r="J213" s="30">
        <v>192</v>
      </c>
      <c r="K213" s="31" t="s">
        <v>28</v>
      </c>
      <c r="L213" s="32"/>
      <c r="M213" s="69"/>
      <c r="N213" s="66">
        <v>192</v>
      </c>
      <c r="O213" s="33">
        <v>274</v>
      </c>
      <c r="P213" s="35">
        <f t="shared" si="23"/>
        <v>52.607999999999997</v>
      </c>
    </row>
    <row r="214" spans="1:16" x14ac:dyDescent="0.25">
      <c r="A214" s="36">
        <v>245</v>
      </c>
      <c r="B214" s="31" t="s">
        <v>28</v>
      </c>
      <c r="C214" s="38"/>
      <c r="D214" s="70"/>
      <c r="E214" s="71">
        <v>245</v>
      </c>
      <c r="F214" s="39">
        <v>6</v>
      </c>
      <c r="G214" s="35">
        <f t="shared" si="22"/>
        <v>1.47</v>
      </c>
      <c r="J214" s="48">
        <v>306</v>
      </c>
      <c r="K214" s="31" t="s">
        <v>28</v>
      </c>
      <c r="L214" s="38"/>
      <c r="M214" s="70"/>
      <c r="N214" s="67">
        <v>306</v>
      </c>
      <c r="O214" s="39">
        <v>100</v>
      </c>
      <c r="P214" s="35">
        <f t="shared" si="23"/>
        <v>30.6</v>
      </c>
    </row>
    <row r="215" spans="1:16" x14ac:dyDescent="0.25">
      <c r="A215" s="30">
        <v>295</v>
      </c>
      <c r="B215" s="31" t="s">
        <v>28</v>
      </c>
      <c r="C215" s="32"/>
      <c r="D215" s="69"/>
      <c r="E215" s="66">
        <v>295</v>
      </c>
      <c r="F215" s="33">
        <v>2</v>
      </c>
      <c r="G215" s="35">
        <f t="shared" si="22"/>
        <v>0.59</v>
      </c>
      <c r="J215" s="36">
        <v>245</v>
      </c>
      <c r="K215" s="31" t="s">
        <v>28</v>
      </c>
      <c r="L215" s="38"/>
      <c r="M215" s="70"/>
      <c r="N215" s="71">
        <v>245</v>
      </c>
      <c r="O215" s="39">
        <v>6</v>
      </c>
      <c r="P215" s="35">
        <f t="shared" si="23"/>
        <v>1.47</v>
      </c>
    </row>
    <row r="216" spans="1:16" x14ac:dyDescent="0.25">
      <c r="A216" s="30">
        <v>79.400000000000006</v>
      </c>
      <c r="B216" s="31" t="s">
        <v>29</v>
      </c>
      <c r="C216" s="32"/>
      <c r="D216" s="69"/>
      <c r="E216" s="66">
        <v>79.400000000000006</v>
      </c>
      <c r="F216" s="33">
        <v>1</v>
      </c>
      <c r="G216" s="35">
        <f t="shared" si="22"/>
        <v>7.9400000000000012E-2</v>
      </c>
      <c r="J216" s="30">
        <v>295</v>
      </c>
      <c r="K216" s="31" t="s">
        <v>28</v>
      </c>
      <c r="L216" s="32"/>
      <c r="M216" s="69"/>
      <c r="N216" s="66">
        <v>295</v>
      </c>
      <c r="O216" s="33">
        <v>2</v>
      </c>
      <c r="P216" s="35">
        <f t="shared" si="23"/>
        <v>0.59</v>
      </c>
    </row>
    <row r="217" spans="1:16" x14ac:dyDescent="0.25">
      <c r="A217" s="30">
        <v>43</v>
      </c>
      <c r="B217" s="31" t="s">
        <v>21</v>
      </c>
      <c r="C217" s="32"/>
      <c r="D217" s="69"/>
      <c r="E217" s="66">
        <v>43</v>
      </c>
      <c r="F217" s="33">
        <v>235</v>
      </c>
      <c r="G217" s="35">
        <f t="shared" si="22"/>
        <v>10.105</v>
      </c>
      <c r="J217" s="30">
        <v>79.400000000000006</v>
      </c>
      <c r="K217" s="31" t="s">
        <v>29</v>
      </c>
      <c r="L217" s="32"/>
      <c r="M217" s="69"/>
      <c r="N217" s="66">
        <v>79.400000000000006</v>
      </c>
      <c r="O217" s="33">
        <v>1</v>
      </c>
      <c r="P217" s="35">
        <f t="shared" si="23"/>
        <v>7.9400000000000012E-2</v>
      </c>
    </row>
    <row r="218" spans="1:16" x14ac:dyDescent="0.25">
      <c r="A218" s="30">
        <v>56</v>
      </c>
      <c r="B218" s="31" t="s">
        <v>21</v>
      </c>
      <c r="C218" s="32"/>
      <c r="D218" s="69"/>
      <c r="E218" s="66">
        <v>56</v>
      </c>
      <c r="F218" s="33">
        <v>127</v>
      </c>
      <c r="G218" s="35">
        <f t="shared" si="22"/>
        <v>7.1120000000000001</v>
      </c>
      <c r="J218" s="30">
        <v>100.2</v>
      </c>
      <c r="K218" s="31" t="s">
        <v>29</v>
      </c>
      <c r="L218" s="32"/>
      <c r="M218" s="69"/>
      <c r="N218" s="66">
        <v>100.2</v>
      </c>
      <c r="O218" s="33">
        <v>3</v>
      </c>
      <c r="P218" s="35">
        <f t="shared" si="23"/>
        <v>0.30060000000000003</v>
      </c>
    </row>
    <row r="219" spans="1:16" x14ac:dyDescent="0.25">
      <c r="A219" s="76">
        <v>73</v>
      </c>
      <c r="B219" s="31" t="s">
        <v>21</v>
      </c>
      <c r="D219" s="1"/>
      <c r="E219" s="77">
        <v>73</v>
      </c>
      <c r="F219" s="78">
        <v>52</v>
      </c>
      <c r="G219" s="35">
        <f t="shared" si="22"/>
        <v>3.7959999999999998</v>
      </c>
      <c r="J219" s="30">
        <v>153.4</v>
      </c>
      <c r="K219" s="31" t="s">
        <v>29</v>
      </c>
      <c r="L219" s="32"/>
      <c r="M219" s="69"/>
      <c r="N219" s="66">
        <v>153.4</v>
      </c>
      <c r="O219" s="33">
        <v>1</v>
      </c>
      <c r="P219" s="35">
        <f t="shared" si="23"/>
        <v>0.15340000000000001</v>
      </c>
    </row>
    <row r="220" spans="1:16" x14ac:dyDescent="0.25">
      <c r="A220" s="76">
        <v>101</v>
      </c>
      <c r="B220" s="31" t="s">
        <v>21</v>
      </c>
      <c r="D220" s="1"/>
      <c r="E220" s="77">
        <v>101</v>
      </c>
      <c r="F220" s="78">
        <v>8</v>
      </c>
      <c r="G220" s="35">
        <f t="shared" si="22"/>
        <v>0.80800000000000005</v>
      </c>
      <c r="J220" s="42"/>
      <c r="K220" s="65"/>
      <c r="L220" s="1"/>
      <c r="M220" s="1"/>
      <c r="N220" s="1"/>
      <c r="O220" s="2"/>
      <c r="P220" s="43"/>
    </row>
    <row r="221" spans="1:16" x14ac:dyDescent="0.25">
      <c r="A221" s="76">
        <v>112</v>
      </c>
      <c r="B221" s="31" t="s">
        <v>21</v>
      </c>
      <c r="D221" s="1"/>
      <c r="E221" s="77">
        <v>112</v>
      </c>
      <c r="F221" s="78">
        <v>48</v>
      </c>
      <c r="G221" s="35">
        <f t="shared" si="22"/>
        <v>5.3760000000000003</v>
      </c>
      <c r="J221" s="36"/>
      <c r="K221" s="37"/>
      <c r="L221" s="38"/>
      <c r="M221" s="38"/>
      <c r="N221" s="39"/>
      <c r="O221" s="40"/>
      <c r="P221" s="41"/>
    </row>
    <row r="222" spans="1:16" x14ac:dyDescent="0.25">
      <c r="A222" s="76">
        <v>168</v>
      </c>
      <c r="B222" s="31" t="s">
        <v>21</v>
      </c>
      <c r="D222" s="1"/>
      <c r="E222" s="77">
        <v>168</v>
      </c>
      <c r="F222" s="78">
        <v>2</v>
      </c>
      <c r="G222" s="35">
        <f t="shared" si="22"/>
        <v>0.33600000000000002</v>
      </c>
      <c r="J222" s="36"/>
      <c r="K222" s="37"/>
      <c r="L222" s="38"/>
      <c r="M222" s="38"/>
      <c r="N222" s="39"/>
      <c r="O222" s="40"/>
      <c r="P222" s="41"/>
    </row>
    <row r="223" spans="1:16" x14ac:dyDescent="0.25">
      <c r="A223" s="76">
        <v>100</v>
      </c>
      <c r="B223" s="31" t="s">
        <v>21</v>
      </c>
      <c r="D223" s="1"/>
      <c r="E223" s="77">
        <v>100</v>
      </c>
      <c r="F223" s="78">
        <v>1</v>
      </c>
      <c r="G223" s="35">
        <f t="shared" si="22"/>
        <v>0.1</v>
      </c>
      <c r="J223" s="30"/>
      <c r="K223" s="31"/>
      <c r="L223" s="32"/>
      <c r="M223" s="32"/>
      <c r="N223" s="33"/>
      <c r="O223" s="34"/>
      <c r="P223" s="35"/>
    </row>
    <row r="224" spans="1:16" x14ac:dyDescent="0.25">
      <c r="A224" s="52"/>
      <c r="B224" s="53"/>
      <c r="C224" s="53"/>
      <c r="D224" s="53"/>
      <c r="E224" s="54"/>
      <c r="F224" s="54"/>
      <c r="G224" s="55"/>
      <c r="J224" s="52"/>
      <c r="K224" s="53"/>
      <c r="L224" s="53"/>
      <c r="M224" s="53"/>
      <c r="N224" s="54"/>
      <c r="O224" s="54"/>
      <c r="P224" s="55"/>
    </row>
    <row r="225" spans="1:16" ht="15.75" thickBot="1" x14ac:dyDescent="0.3">
      <c r="A225" s="42"/>
      <c r="B225" s="18" t="s">
        <v>7</v>
      </c>
      <c r="C225" s="18"/>
      <c r="D225" s="18"/>
      <c r="E225" s="2"/>
      <c r="F225" s="3">
        <f>SUM(F210:F224)</f>
        <v>588</v>
      </c>
      <c r="G225" s="4">
        <f>SUM(G210:G224)</f>
        <v>48.930399999999999</v>
      </c>
      <c r="J225" s="42"/>
      <c r="K225" s="18" t="s">
        <v>7</v>
      </c>
      <c r="L225" s="18"/>
      <c r="M225" s="18"/>
      <c r="N225" s="2"/>
      <c r="O225" s="3">
        <f>SUM(O210:O224)</f>
        <v>588</v>
      </c>
      <c r="P225" s="4">
        <f>SUM(P210:P224)</f>
        <v>111.7574</v>
      </c>
    </row>
    <row r="226" spans="1:16" ht="16.5" thickTop="1" thickBot="1" x14ac:dyDescent="0.3">
      <c r="A226" s="56"/>
      <c r="B226" s="45"/>
      <c r="C226" s="45"/>
      <c r="D226" s="45"/>
      <c r="E226" s="8"/>
      <c r="F226" s="6"/>
      <c r="G226" s="7"/>
      <c r="J226" s="56"/>
      <c r="K226" s="45"/>
      <c r="L226" s="45"/>
      <c r="M226" s="45"/>
      <c r="N226" s="8"/>
      <c r="O226" s="6"/>
      <c r="P226" s="7"/>
    </row>
    <row r="227" spans="1:16" ht="15.75" thickBot="1" x14ac:dyDescent="0.3">
      <c r="N227" s="46"/>
      <c r="O227" s="46"/>
      <c r="P227" s="47"/>
    </row>
    <row r="228" spans="1:16" x14ac:dyDescent="0.25">
      <c r="A228" s="13" t="s">
        <v>18</v>
      </c>
      <c r="B228" s="14"/>
      <c r="C228" s="14"/>
      <c r="D228" s="14"/>
      <c r="E228" s="15"/>
      <c r="F228" s="15"/>
      <c r="G228" s="16"/>
      <c r="J228" s="13" t="s">
        <v>18</v>
      </c>
      <c r="K228" s="14"/>
      <c r="L228" s="14"/>
      <c r="M228" s="14"/>
      <c r="N228" s="15"/>
      <c r="O228" s="15"/>
      <c r="P228" s="16"/>
    </row>
    <row r="229" spans="1:16" x14ac:dyDescent="0.25">
      <c r="A229" s="17"/>
      <c r="B229" s="18"/>
      <c r="C229" s="18"/>
      <c r="D229" s="18"/>
      <c r="E229" s="19"/>
      <c r="F229" s="19"/>
      <c r="G229" s="20"/>
      <c r="J229" s="17"/>
      <c r="K229" s="18"/>
      <c r="L229" s="18"/>
      <c r="M229" s="18"/>
      <c r="N229" s="19"/>
      <c r="O229" s="19"/>
      <c r="P229" s="20"/>
    </row>
    <row r="230" spans="1:16" ht="45" x14ac:dyDescent="0.25">
      <c r="A230" s="21" t="s">
        <v>0</v>
      </c>
      <c r="B230" s="22" t="s">
        <v>1</v>
      </c>
      <c r="C230" s="23" t="s">
        <v>2</v>
      </c>
      <c r="D230" s="23" t="s">
        <v>3</v>
      </c>
      <c r="E230" s="24" t="s">
        <v>4</v>
      </c>
      <c r="F230" s="24" t="s">
        <v>5</v>
      </c>
      <c r="G230" s="25" t="s">
        <v>6</v>
      </c>
      <c r="J230" s="21" t="s">
        <v>0</v>
      </c>
      <c r="K230" s="22" t="s">
        <v>1</v>
      </c>
      <c r="L230" s="23" t="s">
        <v>2</v>
      </c>
      <c r="M230" s="23" t="s">
        <v>3</v>
      </c>
      <c r="N230" s="24" t="s">
        <v>4</v>
      </c>
      <c r="O230" s="24" t="s">
        <v>5</v>
      </c>
      <c r="P230" s="25" t="s">
        <v>6</v>
      </c>
    </row>
    <row r="231" spans="1:16" x14ac:dyDescent="0.25">
      <c r="A231" s="48"/>
      <c r="B231" s="49"/>
      <c r="C231" s="49"/>
      <c r="D231" s="49"/>
      <c r="E231" s="50"/>
      <c r="F231" s="50"/>
      <c r="G231" s="51"/>
      <c r="J231" s="48"/>
      <c r="K231" s="49"/>
      <c r="L231" s="49"/>
      <c r="M231" s="49"/>
      <c r="N231" s="50"/>
      <c r="O231" s="50"/>
      <c r="P231" s="51"/>
    </row>
    <row r="232" spans="1:16" x14ac:dyDescent="0.25">
      <c r="A232" s="30">
        <v>96</v>
      </c>
      <c r="B232" s="31" t="s">
        <v>28</v>
      </c>
      <c r="C232" s="32"/>
      <c r="D232" s="69"/>
      <c r="E232" s="66">
        <v>96</v>
      </c>
      <c r="F232" s="33">
        <v>16</v>
      </c>
      <c r="G232" s="35">
        <f>F232*E232/1000</f>
        <v>1.536</v>
      </c>
      <c r="J232" s="30">
        <v>96</v>
      </c>
      <c r="K232" s="31" t="s">
        <v>28</v>
      </c>
      <c r="L232" s="32"/>
      <c r="M232" s="69"/>
      <c r="N232" s="66">
        <v>96</v>
      </c>
      <c r="O232" s="33">
        <v>16</v>
      </c>
      <c r="P232" s="35">
        <f>O232*N232/1000</f>
        <v>1.536</v>
      </c>
    </row>
    <row r="233" spans="1:16" x14ac:dyDescent="0.25">
      <c r="A233" s="30">
        <v>192</v>
      </c>
      <c r="B233" s="31" t="s">
        <v>28</v>
      </c>
      <c r="C233" s="32"/>
      <c r="D233" s="69"/>
      <c r="E233" s="66">
        <v>192</v>
      </c>
      <c r="F233" s="33">
        <v>87</v>
      </c>
      <c r="G233" s="35">
        <f t="shared" ref="G233:G244" si="24">F233*E233/1000</f>
        <v>16.704000000000001</v>
      </c>
      <c r="J233" s="30">
        <v>132</v>
      </c>
      <c r="K233" s="31" t="s">
        <v>28</v>
      </c>
      <c r="L233" s="32"/>
      <c r="M233" s="69"/>
      <c r="N233" s="66">
        <v>132</v>
      </c>
      <c r="O233" s="33">
        <v>185</v>
      </c>
      <c r="P233" s="35">
        <f t="shared" ref="P233:P240" si="25">O233*N233/1000</f>
        <v>24.42</v>
      </c>
    </row>
    <row r="234" spans="1:16" x14ac:dyDescent="0.25">
      <c r="A234" s="48">
        <v>306</v>
      </c>
      <c r="B234" s="31" t="s">
        <v>28</v>
      </c>
      <c r="C234" s="38"/>
      <c r="D234" s="70"/>
      <c r="E234" s="67">
        <v>306</v>
      </c>
      <c r="F234" s="39">
        <v>3</v>
      </c>
      <c r="G234" s="35">
        <f t="shared" si="24"/>
        <v>0.91800000000000004</v>
      </c>
      <c r="J234" s="30">
        <v>192</v>
      </c>
      <c r="K234" s="31" t="s">
        <v>28</v>
      </c>
      <c r="L234" s="32"/>
      <c r="M234" s="69"/>
      <c r="N234" s="66">
        <v>192</v>
      </c>
      <c r="O234" s="33">
        <v>274</v>
      </c>
      <c r="P234" s="35">
        <f t="shared" si="25"/>
        <v>52.607999999999997</v>
      </c>
    </row>
    <row r="235" spans="1:16" x14ac:dyDescent="0.25">
      <c r="A235" s="36">
        <v>245</v>
      </c>
      <c r="B235" s="31" t="s">
        <v>28</v>
      </c>
      <c r="C235" s="38"/>
      <c r="D235" s="70"/>
      <c r="E235" s="71">
        <v>245</v>
      </c>
      <c r="F235" s="39">
        <v>6</v>
      </c>
      <c r="G235" s="35">
        <f t="shared" si="24"/>
        <v>1.47</v>
      </c>
      <c r="J235" s="48">
        <v>306</v>
      </c>
      <c r="K235" s="31" t="s">
        <v>28</v>
      </c>
      <c r="L235" s="38"/>
      <c r="M235" s="70"/>
      <c r="N235" s="67">
        <v>306</v>
      </c>
      <c r="O235" s="39">
        <v>100</v>
      </c>
      <c r="P235" s="35">
        <f t="shared" si="25"/>
        <v>30.6</v>
      </c>
    </row>
    <row r="236" spans="1:16" x14ac:dyDescent="0.25">
      <c r="A236" s="30">
        <v>295</v>
      </c>
      <c r="B236" s="31" t="s">
        <v>28</v>
      </c>
      <c r="C236" s="32"/>
      <c r="D236" s="69"/>
      <c r="E236" s="66">
        <v>295</v>
      </c>
      <c r="F236" s="33">
        <v>2</v>
      </c>
      <c r="G236" s="35">
        <f t="shared" si="24"/>
        <v>0.59</v>
      </c>
      <c r="J236" s="36">
        <v>245</v>
      </c>
      <c r="K236" s="31" t="s">
        <v>28</v>
      </c>
      <c r="L236" s="38"/>
      <c r="M236" s="70"/>
      <c r="N236" s="71">
        <v>245</v>
      </c>
      <c r="O236" s="39">
        <v>6</v>
      </c>
      <c r="P236" s="35">
        <f t="shared" si="25"/>
        <v>1.47</v>
      </c>
    </row>
    <row r="237" spans="1:16" x14ac:dyDescent="0.25">
      <c r="A237" s="30">
        <v>79.400000000000006</v>
      </c>
      <c r="B237" s="31" t="s">
        <v>29</v>
      </c>
      <c r="C237" s="32"/>
      <c r="D237" s="69"/>
      <c r="E237" s="66">
        <v>79.400000000000006</v>
      </c>
      <c r="F237" s="33">
        <v>1</v>
      </c>
      <c r="G237" s="35">
        <f t="shared" si="24"/>
        <v>7.9400000000000012E-2</v>
      </c>
      <c r="J237" s="30">
        <v>295</v>
      </c>
      <c r="K237" s="31" t="s">
        <v>28</v>
      </c>
      <c r="L237" s="32"/>
      <c r="M237" s="69"/>
      <c r="N237" s="66">
        <v>295</v>
      </c>
      <c r="O237" s="33">
        <v>2</v>
      </c>
      <c r="P237" s="35">
        <f t="shared" si="25"/>
        <v>0.59</v>
      </c>
    </row>
    <row r="238" spans="1:16" x14ac:dyDescent="0.25">
      <c r="A238" s="30">
        <v>43</v>
      </c>
      <c r="B238" s="31" t="s">
        <v>21</v>
      </c>
      <c r="C238" s="32"/>
      <c r="D238" s="69"/>
      <c r="E238" s="66">
        <v>43</v>
      </c>
      <c r="F238" s="33">
        <v>235</v>
      </c>
      <c r="G238" s="35">
        <f t="shared" si="24"/>
        <v>10.105</v>
      </c>
      <c r="J238" s="30">
        <v>79.400000000000006</v>
      </c>
      <c r="K238" s="31" t="s">
        <v>29</v>
      </c>
      <c r="L238" s="32"/>
      <c r="M238" s="69"/>
      <c r="N238" s="66">
        <v>79.400000000000006</v>
      </c>
      <c r="O238" s="33">
        <v>1</v>
      </c>
      <c r="P238" s="35">
        <f t="shared" si="25"/>
        <v>7.9400000000000012E-2</v>
      </c>
    </row>
    <row r="239" spans="1:16" x14ac:dyDescent="0.25">
      <c r="A239" s="30">
        <v>56</v>
      </c>
      <c r="B239" s="31" t="s">
        <v>21</v>
      </c>
      <c r="C239" s="32"/>
      <c r="D239" s="69"/>
      <c r="E239" s="66">
        <v>56</v>
      </c>
      <c r="F239" s="33">
        <v>127</v>
      </c>
      <c r="G239" s="35">
        <f t="shared" si="24"/>
        <v>7.1120000000000001</v>
      </c>
      <c r="J239" s="30">
        <v>100.2</v>
      </c>
      <c r="K239" s="31" t="s">
        <v>29</v>
      </c>
      <c r="L239" s="32"/>
      <c r="M239" s="69"/>
      <c r="N239" s="66">
        <v>100.2</v>
      </c>
      <c r="O239" s="33">
        <v>3</v>
      </c>
      <c r="P239" s="35">
        <f t="shared" si="25"/>
        <v>0.30060000000000003</v>
      </c>
    </row>
    <row r="240" spans="1:16" x14ac:dyDescent="0.25">
      <c r="A240" s="76">
        <v>73</v>
      </c>
      <c r="B240" s="31" t="s">
        <v>21</v>
      </c>
      <c r="D240" s="1"/>
      <c r="E240" s="77">
        <v>73</v>
      </c>
      <c r="F240" s="78">
        <v>52</v>
      </c>
      <c r="G240" s="35">
        <f t="shared" si="24"/>
        <v>3.7959999999999998</v>
      </c>
      <c r="J240" s="30">
        <v>153.4</v>
      </c>
      <c r="K240" s="31" t="s">
        <v>29</v>
      </c>
      <c r="L240" s="32"/>
      <c r="M240" s="69"/>
      <c r="N240" s="66">
        <v>153.4</v>
      </c>
      <c r="O240" s="33">
        <v>1</v>
      </c>
      <c r="P240" s="35">
        <f t="shared" si="25"/>
        <v>0.15340000000000001</v>
      </c>
    </row>
    <row r="241" spans="1:16" x14ac:dyDescent="0.25">
      <c r="A241" s="76">
        <v>101</v>
      </c>
      <c r="B241" s="31" t="s">
        <v>21</v>
      </c>
      <c r="D241" s="1"/>
      <c r="E241" s="77">
        <v>101</v>
      </c>
      <c r="F241" s="78">
        <v>8</v>
      </c>
      <c r="G241" s="35">
        <f t="shared" si="24"/>
        <v>0.80800000000000005</v>
      </c>
      <c r="J241" s="42"/>
      <c r="K241" s="65"/>
      <c r="L241" s="1"/>
      <c r="M241" s="1"/>
      <c r="N241" s="1"/>
      <c r="O241" s="2"/>
      <c r="P241" s="43"/>
    </row>
    <row r="242" spans="1:16" x14ac:dyDescent="0.25">
      <c r="A242" s="76">
        <v>112</v>
      </c>
      <c r="B242" s="31" t="s">
        <v>21</v>
      </c>
      <c r="D242" s="1"/>
      <c r="E242" s="77">
        <v>112</v>
      </c>
      <c r="F242" s="78">
        <v>48</v>
      </c>
      <c r="G242" s="35">
        <f t="shared" si="24"/>
        <v>5.3760000000000003</v>
      </c>
      <c r="J242" s="36"/>
      <c r="K242" s="37"/>
      <c r="L242" s="38"/>
      <c r="M242" s="38"/>
      <c r="N242" s="39"/>
      <c r="O242" s="40"/>
      <c r="P242" s="41"/>
    </row>
    <row r="243" spans="1:16" x14ac:dyDescent="0.25">
      <c r="A243" s="76">
        <v>168</v>
      </c>
      <c r="B243" s="31" t="s">
        <v>21</v>
      </c>
      <c r="D243" s="1"/>
      <c r="E243" s="77">
        <v>168</v>
      </c>
      <c r="F243" s="78">
        <v>2</v>
      </c>
      <c r="G243" s="35">
        <f t="shared" si="24"/>
        <v>0.33600000000000002</v>
      </c>
      <c r="J243" s="36"/>
      <c r="K243" s="37"/>
      <c r="L243" s="38"/>
      <c r="M243" s="38"/>
      <c r="N243" s="39"/>
      <c r="O243" s="40"/>
      <c r="P243" s="41"/>
    </row>
    <row r="244" spans="1:16" x14ac:dyDescent="0.25">
      <c r="A244" s="76">
        <v>100</v>
      </c>
      <c r="B244" s="31" t="s">
        <v>21</v>
      </c>
      <c r="D244" s="1"/>
      <c r="E244" s="77">
        <v>100</v>
      </c>
      <c r="F244" s="78">
        <v>1</v>
      </c>
      <c r="G244" s="35">
        <f t="shared" si="24"/>
        <v>0.1</v>
      </c>
      <c r="J244" s="30"/>
      <c r="K244" s="31"/>
      <c r="L244" s="32"/>
      <c r="M244" s="32"/>
      <c r="N244" s="33"/>
      <c r="O244" s="34"/>
      <c r="P244" s="35"/>
    </row>
    <row r="245" spans="1:16" x14ac:dyDescent="0.25">
      <c r="A245" s="52"/>
      <c r="B245" s="53"/>
      <c r="C245" s="53"/>
      <c r="D245" s="53"/>
      <c r="E245" s="54"/>
      <c r="F245" s="54"/>
      <c r="G245" s="55"/>
      <c r="J245" s="52"/>
      <c r="K245" s="53"/>
      <c r="L245" s="53"/>
      <c r="M245" s="53"/>
      <c r="N245" s="54"/>
      <c r="O245" s="54"/>
      <c r="P245" s="55"/>
    </row>
    <row r="246" spans="1:16" ht="15.75" thickBot="1" x14ac:dyDescent="0.3">
      <c r="A246" s="42"/>
      <c r="B246" s="18" t="s">
        <v>7</v>
      </c>
      <c r="C246" s="18"/>
      <c r="D246" s="18"/>
      <c r="E246" s="2"/>
      <c r="F246" s="3">
        <f>SUM(F231:F245)</f>
        <v>588</v>
      </c>
      <c r="G246" s="4">
        <f>SUM(G231:G245)</f>
        <v>48.930399999999999</v>
      </c>
      <c r="J246" s="42"/>
      <c r="K246" s="18" t="s">
        <v>7</v>
      </c>
      <c r="L246" s="18"/>
      <c r="M246" s="18"/>
      <c r="N246" s="2"/>
      <c r="O246" s="3">
        <f>SUM(O231:O245)</f>
        <v>588</v>
      </c>
      <c r="P246" s="4">
        <f>SUM(P231:P245)</f>
        <v>111.7574</v>
      </c>
    </row>
    <row r="247" spans="1:16" ht="16.5" thickTop="1" thickBot="1" x14ac:dyDescent="0.3">
      <c r="A247" s="56"/>
      <c r="B247" s="45"/>
      <c r="C247" s="45"/>
      <c r="D247" s="45"/>
      <c r="E247" s="8"/>
      <c r="F247" s="6"/>
      <c r="G247" s="7"/>
      <c r="J247" s="56"/>
      <c r="K247" s="45"/>
      <c r="L247" s="45"/>
      <c r="M247" s="45"/>
      <c r="N247" s="8"/>
      <c r="O247" s="6"/>
      <c r="P247" s="7"/>
    </row>
    <row r="248" spans="1:16" x14ac:dyDescent="0.25">
      <c r="N248" s="46"/>
      <c r="O248" s="46"/>
      <c r="P248" s="47"/>
    </row>
    <row r="249" spans="1:16" x14ac:dyDescent="0.25">
      <c r="N249" s="46"/>
      <c r="O249" s="46"/>
      <c r="P249" s="47"/>
    </row>
    <row r="250" spans="1:16" x14ac:dyDescent="0.25">
      <c r="N250" s="46"/>
      <c r="O250" s="46"/>
      <c r="P250" s="47"/>
    </row>
    <row r="251" spans="1:16" x14ac:dyDescent="0.25">
      <c r="N251" s="46"/>
      <c r="O251" s="46"/>
      <c r="P251" s="47"/>
    </row>
    <row r="252" spans="1:16" x14ac:dyDescent="0.25">
      <c r="N252" s="46"/>
      <c r="O252" s="46"/>
      <c r="P252" s="47"/>
    </row>
    <row r="253" spans="1:16" x14ac:dyDescent="0.25">
      <c r="N253" s="46"/>
      <c r="O253" s="46"/>
      <c r="P253" s="47"/>
    </row>
    <row r="254" spans="1:16" x14ac:dyDescent="0.25">
      <c r="N254" s="46"/>
      <c r="O254" s="46"/>
      <c r="P254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workbookViewId="0">
      <selection activeCell="F245" sqref="F245"/>
    </sheetView>
  </sheetViews>
  <sheetFormatPr defaultColWidth="9.140625" defaultRowHeight="15" x14ac:dyDescent="0.25"/>
  <cols>
    <col min="1" max="1" width="21" style="11" customWidth="1"/>
    <col min="2" max="2" width="20.5703125" style="11" bestFit="1" customWidth="1"/>
    <col min="3" max="3" width="14.7109375" style="11" customWidth="1"/>
    <col min="4" max="4" width="30.7109375" style="11" bestFit="1" customWidth="1"/>
    <col min="5" max="6" width="10.7109375" style="46" customWidth="1"/>
    <col min="7" max="7" width="10.7109375" style="47" customWidth="1"/>
    <col min="8" max="9" width="9.140625" style="11"/>
    <col min="10" max="10" width="19.140625" style="11" customWidth="1"/>
    <col min="11" max="11" width="11.28515625" style="11" customWidth="1"/>
    <col min="12" max="12" width="13.140625" style="11" customWidth="1"/>
    <col min="13" max="13" width="20.85546875" style="11" customWidth="1"/>
    <col min="14" max="16384" width="9.140625" style="11"/>
  </cols>
  <sheetData>
    <row r="1" spans="1:16" ht="18.75" x14ac:dyDescent="0.3">
      <c r="A1" s="57" t="s">
        <v>20</v>
      </c>
      <c r="B1" s="58"/>
      <c r="C1" s="58"/>
      <c r="D1" s="58"/>
      <c r="E1" s="59"/>
      <c r="F1" s="59"/>
      <c r="G1" s="60"/>
    </row>
    <row r="2" spans="1:16" ht="19.5" thickBot="1" x14ac:dyDescent="0.35">
      <c r="A2" s="61" t="s">
        <v>19</v>
      </c>
      <c r="B2" s="61"/>
      <c r="C2" s="61"/>
      <c r="D2" s="61"/>
      <c r="E2" s="62"/>
      <c r="F2" s="62"/>
      <c r="G2" s="63"/>
    </row>
    <row r="3" spans="1:16" ht="18.75" x14ac:dyDescent="0.3">
      <c r="A3" s="57" t="s">
        <v>25</v>
      </c>
      <c r="B3" s="57"/>
      <c r="C3" s="57" t="s">
        <v>26</v>
      </c>
      <c r="D3" s="57"/>
      <c r="E3" s="59"/>
      <c r="F3" s="59"/>
      <c r="G3" s="64"/>
      <c r="J3" s="57" t="s">
        <v>23</v>
      </c>
      <c r="K3" s="57"/>
      <c r="L3" s="57" t="s">
        <v>24</v>
      </c>
    </row>
    <row r="4" spans="1:16" ht="15.75" thickBot="1" x14ac:dyDescent="0.3">
      <c r="A4" s="9"/>
      <c r="B4" s="9"/>
      <c r="C4" s="9"/>
      <c r="D4" s="9"/>
      <c r="E4" s="12"/>
      <c r="F4" s="12"/>
      <c r="G4" s="10"/>
    </row>
    <row r="5" spans="1:16" x14ac:dyDescent="0.25">
      <c r="A5" s="13" t="s">
        <v>22</v>
      </c>
      <c r="B5" s="14"/>
      <c r="C5" s="14"/>
      <c r="D5" s="14"/>
      <c r="E5" s="15"/>
      <c r="F5" s="15"/>
      <c r="G5" s="16"/>
      <c r="J5" s="13" t="s">
        <v>22</v>
      </c>
      <c r="K5" s="14"/>
      <c r="L5" s="14"/>
      <c r="M5" s="14"/>
      <c r="N5" s="15"/>
      <c r="O5" s="15"/>
      <c r="P5" s="16"/>
    </row>
    <row r="6" spans="1:16" x14ac:dyDescent="0.25">
      <c r="A6" s="17"/>
      <c r="B6" s="18"/>
      <c r="C6" s="18"/>
      <c r="D6" s="18"/>
      <c r="E6" s="19"/>
      <c r="F6" s="19"/>
      <c r="G6" s="20"/>
      <c r="J6" s="17"/>
      <c r="K6" s="18"/>
      <c r="L6" s="18"/>
      <c r="M6" s="18"/>
      <c r="N6" s="19"/>
      <c r="O6" s="19"/>
      <c r="P6" s="20"/>
    </row>
    <row r="7" spans="1:16" ht="45" x14ac:dyDescent="0.25">
      <c r="A7" s="21" t="s">
        <v>0</v>
      </c>
      <c r="B7" s="22" t="s">
        <v>1</v>
      </c>
      <c r="C7" s="23" t="s">
        <v>2</v>
      </c>
      <c r="D7" s="23" t="s">
        <v>3</v>
      </c>
      <c r="E7" s="24" t="s">
        <v>4</v>
      </c>
      <c r="F7" s="24" t="s">
        <v>5</v>
      </c>
      <c r="G7" s="25" t="s">
        <v>6</v>
      </c>
      <c r="J7" s="21" t="s">
        <v>0</v>
      </c>
      <c r="K7" s="22" t="s">
        <v>1</v>
      </c>
      <c r="L7" s="23" t="s">
        <v>2</v>
      </c>
      <c r="M7" s="23" t="s">
        <v>3</v>
      </c>
      <c r="N7" s="24" t="s">
        <v>4</v>
      </c>
      <c r="O7" s="24" t="s">
        <v>5</v>
      </c>
      <c r="P7" s="25" t="s">
        <v>6</v>
      </c>
    </row>
    <row r="8" spans="1:16" x14ac:dyDescent="0.25">
      <c r="A8" s="26"/>
      <c r="B8" s="27"/>
      <c r="C8" s="27"/>
      <c r="D8" s="68"/>
      <c r="E8" s="28"/>
      <c r="F8" s="28"/>
      <c r="G8" s="29"/>
      <c r="J8" s="26"/>
      <c r="K8" s="27"/>
      <c r="L8" s="27"/>
      <c r="M8" s="68"/>
      <c r="N8" s="28"/>
      <c r="O8" s="28"/>
      <c r="P8" s="29"/>
    </row>
    <row r="9" spans="1:16" x14ac:dyDescent="0.25">
      <c r="A9" s="66">
        <v>96</v>
      </c>
      <c r="B9" s="31" t="s">
        <v>28</v>
      </c>
      <c r="C9" s="32"/>
      <c r="D9" s="69"/>
      <c r="E9" s="66">
        <v>96</v>
      </c>
      <c r="F9" s="33">
        <v>7</v>
      </c>
      <c r="G9" s="35">
        <f>F9*E9/1000</f>
        <v>0.67200000000000004</v>
      </c>
      <c r="J9" s="42">
        <v>96</v>
      </c>
      <c r="K9" s="31" t="s">
        <v>28</v>
      </c>
      <c r="L9" s="32"/>
      <c r="M9" s="69"/>
      <c r="N9" s="67">
        <v>96</v>
      </c>
      <c r="O9" s="79">
        <v>7</v>
      </c>
      <c r="P9" s="35">
        <f>O9*N9/1000</f>
        <v>0.67200000000000004</v>
      </c>
    </row>
    <row r="10" spans="1:16" x14ac:dyDescent="0.25">
      <c r="A10" s="66">
        <v>306</v>
      </c>
      <c r="B10" s="31" t="s">
        <v>28</v>
      </c>
      <c r="C10" s="32"/>
      <c r="D10" s="69"/>
      <c r="E10" s="66">
        <v>306</v>
      </c>
      <c r="F10" s="33">
        <v>19</v>
      </c>
      <c r="G10" s="35">
        <f t="shared" ref="G10:G18" si="0">F10*E10/1000</f>
        <v>5.8140000000000001</v>
      </c>
      <c r="J10" s="42">
        <v>306</v>
      </c>
      <c r="K10" s="31" t="s">
        <v>28</v>
      </c>
      <c r="L10" s="32"/>
      <c r="M10" s="69"/>
      <c r="N10" s="67">
        <v>306</v>
      </c>
      <c r="O10" s="79">
        <v>204</v>
      </c>
      <c r="P10" s="35">
        <f t="shared" ref="P10:P18" si="1">O10*N10/1000</f>
        <v>62.423999999999999</v>
      </c>
    </row>
    <row r="11" spans="1:16" x14ac:dyDescent="0.25">
      <c r="A11" s="66">
        <v>245</v>
      </c>
      <c r="B11" s="31" t="s">
        <v>28</v>
      </c>
      <c r="C11" s="32"/>
      <c r="D11" s="69"/>
      <c r="E11" s="66">
        <v>245</v>
      </c>
      <c r="F11" s="33">
        <v>7</v>
      </c>
      <c r="G11" s="35">
        <f t="shared" si="0"/>
        <v>1.7150000000000001</v>
      </c>
      <c r="J11" s="42">
        <v>245</v>
      </c>
      <c r="K11" s="31" t="s">
        <v>28</v>
      </c>
      <c r="L11" s="32"/>
      <c r="M11" s="69"/>
      <c r="N11" s="67">
        <v>245</v>
      </c>
      <c r="O11" s="79">
        <v>15</v>
      </c>
      <c r="P11" s="35">
        <f t="shared" si="1"/>
        <v>3.6749999999999998</v>
      </c>
    </row>
    <row r="12" spans="1:16" x14ac:dyDescent="0.25">
      <c r="A12" s="67">
        <v>468</v>
      </c>
      <c r="B12" s="31" t="s">
        <v>28</v>
      </c>
      <c r="C12" s="38"/>
      <c r="D12" s="70"/>
      <c r="E12" s="67">
        <v>468</v>
      </c>
      <c r="F12" s="79">
        <v>4</v>
      </c>
      <c r="G12" s="35">
        <f t="shared" si="0"/>
        <v>1.8720000000000001</v>
      </c>
      <c r="J12" s="42">
        <v>468</v>
      </c>
      <c r="K12" s="31" t="s">
        <v>28</v>
      </c>
      <c r="L12" s="38"/>
      <c r="M12" s="70"/>
      <c r="N12" s="67">
        <v>468</v>
      </c>
      <c r="O12" s="79">
        <v>4</v>
      </c>
      <c r="P12" s="35">
        <f t="shared" si="1"/>
        <v>1.8720000000000001</v>
      </c>
    </row>
    <row r="13" spans="1:16" x14ac:dyDescent="0.25">
      <c r="A13" s="67">
        <v>132</v>
      </c>
      <c r="B13" s="31" t="s">
        <v>28</v>
      </c>
      <c r="C13" s="38"/>
      <c r="D13" s="70"/>
      <c r="E13" s="67">
        <v>132</v>
      </c>
      <c r="F13" s="79">
        <v>37</v>
      </c>
      <c r="G13" s="35">
        <f t="shared" si="0"/>
        <v>4.8840000000000003</v>
      </c>
      <c r="J13" s="42">
        <v>132</v>
      </c>
      <c r="K13" s="31" t="s">
        <v>28</v>
      </c>
      <c r="L13" s="38"/>
      <c r="M13" s="70"/>
      <c r="N13" s="67">
        <v>132</v>
      </c>
      <c r="O13" s="79">
        <v>290</v>
      </c>
      <c r="P13" s="35">
        <f t="shared" si="1"/>
        <v>38.28</v>
      </c>
    </row>
    <row r="14" spans="1:16" x14ac:dyDescent="0.25">
      <c r="A14" s="66">
        <v>192</v>
      </c>
      <c r="B14" s="31" t="s">
        <v>28</v>
      </c>
      <c r="C14" s="32"/>
      <c r="D14" s="69"/>
      <c r="E14" s="66">
        <v>192</v>
      </c>
      <c r="F14" s="33">
        <v>13</v>
      </c>
      <c r="G14" s="35">
        <f t="shared" si="0"/>
        <v>2.496</v>
      </c>
      <c r="J14" s="42">
        <v>192</v>
      </c>
      <c r="K14" s="31" t="s">
        <v>28</v>
      </c>
      <c r="L14" s="32"/>
      <c r="M14" s="69"/>
      <c r="N14" s="67">
        <v>192</v>
      </c>
      <c r="O14" s="79">
        <v>153</v>
      </c>
      <c r="P14" s="35">
        <f t="shared" si="1"/>
        <v>29.376000000000001</v>
      </c>
    </row>
    <row r="15" spans="1:16" x14ac:dyDescent="0.25">
      <c r="A15" s="66">
        <v>100</v>
      </c>
      <c r="B15" s="31" t="s">
        <v>29</v>
      </c>
      <c r="C15" s="32"/>
      <c r="D15" s="69"/>
      <c r="E15" s="66">
        <v>100</v>
      </c>
      <c r="F15" s="33">
        <v>3</v>
      </c>
      <c r="G15" s="35">
        <f t="shared" si="0"/>
        <v>0.3</v>
      </c>
      <c r="J15" s="42">
        <v>100</v>
      </c>
      <c r="K15" s="31" t="s">
        <v>29</v>
      </c>
      <c r="L15" s="32"/>
      <c r="M15" s="69"/>
      <c r="N15" s="67">
        <v>100</v>
      </c>
      <c r="O15" s="79">
        <v>4</v>
      </c>
      <c r="P15" s="35">
        <f t="shared" si="1"/>
        <v>0.4</v>
      </c>
    </row>
    <row r="16" spans="1:16" x14ac:dyDescent="0.25">
      <c r="A16" s="66">
        <v>49</v>
      </c>
      <c r="B16" s="31" t="s">
        <v>21</v>
      </c>
      <c r="C16" s="32"/>
      <c r="D16" s="69"/>
      <c r="E16" s="66">
        <v>49</v>
      </c>
      <c r="F16" s="33">
        <v>260</v>
      </c>
      <c r="G16" s="35">
        <f t="shared" si="0"/>
        <v>12.74</v>
      </c>
      <c r="J16" s="30">
        <v>70</v>
      </c>
      <c r="K16" s="31" t="s">
        <v>29</v>
      </c>
      <c r="L16" s="32"/>
      <c r="M16" s="69"/>
      <c r="N16" s="67">
        <v>70</v>
      </c>
      <c r="O16" s="79">
        <v>1</v>
      </c>
      <c r="P16" s="35">
        <f t="shared" si="1"/>
        <v>7.0000000000000007E-2</v>
      </c>
    </row>
    <row r="17" spans="1:16" x14ac:dyDescent="0.25">
      <c r="A17" s="66">
        <v>78</v>
      </c>
      <c r="B17" s="31" t="s">
        <v>21</v>
      </c>
      <c r="C17" s="32"/>
      <c r="D17" s="69"/>
      <c r="E17" s="66">
        <f>78</f>
        <v>78</v>
      </c>
      <c r="F17" s="33">
        <f>149+4</f>
        <v>153</v>
      </c>
      <c r="G17" s="35">
        <f t="shared" si="0"/>
        <v>11.933999999999999</v>
      </c>
      <c r="J17" s="30">
        <v>79</v>
      </c>
      <c r="K17" s="31" t="s">
        <v>29</v>
      </c>
      <c r="L17" s="32"/>
      <c r="M17" s="69"/>
      <c r="N17" s="66">
        <v>79</v>
      </c>
      <c r="O17" s="33">
        <v>4</v>
      </c>
      <c r="P17" s="35">
        <f t="shared" si="1"/>
        <v>0.316</v>
      </c>
    </row>
    <row r="18" spans="1:16" x14ac:dyDescent="0.25">
      <c r="A18" s="74">
        <v>105</v>
      </c>
      <c r="B18" s="74" t="s">
        <v>21</v>
      </c>
      <c r="C18" s="69"/>
      <c r="D18" s="69"/>
      <c r="E18" s="74">
        <v>105</v>
      </c>
      <c r="F18" s="75">
        <v>187</v>
      </c>
      <c r="G18" s="72">
        <f t="shared" si="0"/>
        <v>19.635000000000002</v>
      </c>
      <c r="J18" s="73">
        <v>153</v>
      </c>
      <c r="K18" s="74" t="s">
        <v>29</v>
      </c>
      <c r="L18" s="69"/>
      <c r="M18" s="69"/>
      <c r="N18" s="74">
        <v>153</v>
      </c>
      <c r="O18" s="75">
        <v>4</v>
      </c>
      <c r="P18" s="35">
        <f t="shared" si="1"/>
        <v>0.61199999999999999</v>
      </c>
    </row>
    <row r="19" spans="1:16" x14ac:dyDescent="0.25">
      <c r="A19" s="42"/>
      <c r="B19" s="1"/>
      <c r="C19" s="1"/>
      <c r="D19" s="1"/>
      <c r="E19" s="2"/>
      <c r="F19" s="2"/>
      <c r="G19" s="43"/>
      <c r="J19" s="42"/>
      <c r="K19" s="1"/>
      <c r="L19" s="1"/>
      <c r="M19" s="1"/>
      <c r="N19" s="2"/>
      <c r="O19" s="2"/>
      <c r="P19" s="43"/>
    </row>
    <row r="20" spans="1:16" ht="15.75" thickBot="1" x14ac:dyDescent="0.3">
      <c r="A20" s="42"/>
      <c r="B20" s="18" t="s">
        <v>7</v>
      </c>
      <c r="C20" s="18"/>
      <c r="D20" s="18"/>
      <c r="E20" s="2"/>
      <c r="F20" s="3">
        <f>SUM(F9:F19)</f>
        <v>690</v>
      </c>
      <c r="G20" s="4">
        <f>SUM(G9:G19)</f>
        <v>62.061999999999998</v>
      </c>
      <c r="J20" s="42"/>
      <c r="K20" s="18" t="s">
        <v>7</v>
      </c>
      <c r="L20" s="18"/>
      <c r="M20" s="18"/>
      <c r="N20" s="2"/>
      <c r="O20" s="3">
        <f>SUM(O9:O19)</f>
        <v>686</v>
      </c>
      <c r="P20" s="4">
        <f>SUM(P9:P19)</f>
        <v>137.697</v>
      </c>
    </row>
    <row r="21" spans="1:16" ht="16.5" thickTop="1" thickBot="1" x14ac:dyDescent="0.3">
      <c r="A21" s="44"/>
      <c r="B21" s="45"/>
      <c r="C21" s="45"/>
      <c r="D21" s="45"/>
      <c r="E21" s="5"/>
      <c r="F21" s="6"/>
      <c r="G21" s="7"/>
      <c r="J21" s="44"/>
      <c r="K21" s="45"/>
      <c r="L21" s="45"/>
      <c r="M21" s="45"/>
      <c r="N21" s="5"/>
      <c r="O21" s="6"/>
      <c r="P21" s="7"/>
    </row>
    <row r="22" spans="1:16" ht="15.75" thickBot="1" x14ac:dyDescent="0.3">
      <c r="N22" s="46"/>
      <c r="O22" s="46"/>
      <c r="P22" s="47"/>
    </row>
    <row r="23" spans="1:16" x14ac:dyDescent="0.25">
      <c r="A23" s="13" t="s">
        <v>8</v>
      </c>
      <c r="B23" s="14"/>
      <c r="C23" s="14"/>
      <c r="D23" s="14"/>
      <c r="E23" s="15"/>
      <c r="F23" s="15"/>
      <c r="G23" s="16"/>
      <c r="J23" s="13" t="s">
        <v>8</v>
      </c>
      <c r="K23" s="14"/>
      <c r="L23" s="14"/>
      <c r="M23" s="14"/>
      <c r="N23" s="15"/>
      <c r="O23" s="15"/>
      <c r="P23" s="16"/>
    </row>
    <row r="24" spans="1:16" x14ac:dyDescent="0.25">
      <c r="A24" s="17"/>
      <c r="B24" s="18"/>
      <c r="C24" s="18"/>
      <c r="D24" s="18"/>
      <c r="E24" s="19"/>
      <c r="F24" s="19"/>
      <c r="G24" s="20"/>
      <c r="J24" s="17"/>
      <c r="K24" s="18"/>
      <c r="L24" s="18"/>
      <c r="M24" s="18"/>
      <c r="N24" s="19"/>
      <c r="O24" s="19"/>
      <c r="P24" s="20"/>
    </row>
    <row r="25" spans="1:16" ht="45" x14ac:dyDescent="0.25">
      <c r="A25" s="21" t="s">
        <v>0</v>
      </c>
      <c r="B25" s="22" t="s">
        <v>1</v>
      </c>
      <c r="C25" s="23" t="s">
        <v>2</v>
      </c>
      <c r="D25" s="23" t="s">
        <v>3</v>
      </c>
      <c r="E25" s="24" t="s">
        <v>4</v>
      </c>
      <c r="F25" s="24" t="s">
        <v>5</v>
      </c>
      <c r="G25" s="25" t="s">
        <v>6</v>
      </c>
      <c r="J25" s="21" t="s">
        <v>0</v>
      </c>
      <c r="K25" s="22" t="s">
        <v>1</v>
      </c>
      <c r="L25" s="23" t="s">
        <v>2</v>
      </c>
      <c r="M25" s="23" t="s">
        <v>3</v>
      </c>
      <c r="N25" s="24" t="s">
        <v>4</v>
      </c>
      <c r="O25" s="24" t="s">
        <v>5</v>
      </c>
      <c r="P25" s="25" t="s">
        <v>6</v>
      </c>
    </row>
    <row r="26" spans="1:16" x14ac:dyDescent="0.25">
      <c r="A26" s="26"/>
      <c r="B26" s="27"/>
      <c r="C26" s="27"/>
      <c r="D26" s="27"/>
      <c r="E26" s="28"/>
      <c r="F26" s="28"/>
      <c r="G26" s="29"/>
      <c r="J26" s="26"/>
      <c r="K26" s="27"/>
      <c r="L26" s="27"/>
      <c r="M26" s="27"/>
      <c r="N26" s="28"/>
      <c r="O26" s="28"/>
      <c r="P26" s="29"/>
    </row>
    <row r="27" spans="1:16" x14ac:dyDescent="0.25">
      <c r="A27" s="66">
        <v>96</v>
      </c>
      <c r="B27" s="31" t="s">
        <v>28</v>
      </c>
      <c r="C27" s="32"/>
      <c r="D27" s="69"/>
      <c r="E27" s="66">
        <v>96</v>
      </c>
      <c r="F27" s="33">
        <v>7</v>
      </c>
      <c r="G27" s="35">
        <f>F27*E27/1000</f>
        <v>0.67200000000000004</v>
      </c>
      <c r="J27" s="42">
        <v>96</v>
      </c>
      <c r="K27" s="31" t="s">
        <v>28</v>
      </c>
      <c r="L27" s="32"/>
      <c r="M27" s="69"/>
      <c r="N27" s="67">
        <v>96</v>
      </c>
      <c r="O27" s="79">
        <v>7</v>
      </c>
      <c r="P27" s="35">
        <f>O27*N27/1000</f>
        <v>0.67200000000000004</v>
      </c>
    </row>
    <row r="28" spans="1:16" x14ac:dyDescent="0.25">
      <c r="A28" s="66">
        <v>306</v>
      </c>
      <c r="B28" s="31" t="s">
        <v>28</v>
      </c>
      <c r="C28" s="32"/>
      <c r="D28" s="69"/>
      <c r="E28" s="66">
        <v>306</v>
      </c>
      <c r="F28" s="33">
        <v>19</v>
      </c>
      <c r="G28" s="35">
        <f t="shared" ref="G28:G36" si="2">F28*E28/1000</f>
        <v>5.8140000000000001</v>
      </c>
      <c r="J28" s="42">
        <v>306</v>
      </c>
      <c r="K28" s="31" t="s">
        <v>28</v>
      </c>
      <c r="L28" s="32"/>
      <c r="M28" s="69"/>
      <c r="N28" s="67">
        <v>306</v>
      </c>
      <c r="O28" s="79">
        <v>204</v>
      </c>
      <c r="P28" s="35">
        <f t="shared" ref="P28:P36" si="3">O28*N28/1000</f>
        <v>62.423999999999999</v>
      </c>
    </row>
    <row r="29" spans="1:16" x14ac:dyDescent="0.25">
      <c r="A29" s="66">
        <v>245</v>
      </c>
      <c r="B29" s="31" t="s">
        <v>28</v>
      </c>
      <c r="C29" s="32"/>
      <c r="D29" s="69"/>
      <c r="E29" s="66">
        <v>245</v>
      </c>
      <c r="F29" s="33">
        <v>7</v>
      </c>
      <c r="G29" s="35">
        <f t="shared" si="2"/>
        <v>1.7150000000000001</v>
      </c>
      <c r="J29" s="42">
        <v>245</v>
      </c>
      <c r="K29" s="31" t="s">
        <v>28</v>
      </c>
      <c r="L29" s="32"/>
      <c r="M29" s="69"/>
      <c r="N29" s="67">
        <v>245</v>
      </c>
      <c r="O29" s="79">
        <v>15</v>
      </c>
      <c r="P29" s="35">
        <f t="shared" si="3"/>
        <v>3.6749999999999998</v>
      </c>
    </row>
    <row r="30" spans="1:16" x14ac:dyDescent="0.25">
      <c r="A30" s="67">
        <v>468</v>
      </c>
      <c r="B30" s="31" t="s">
        <v>28</v>
      </c>
      <c r="C30" s="38"/>
      <c r="D30" s="70"/>
      <c r="E30" s="67">
        <v>468</v>
      </c>
      <c r="F30" s="79">
        <v>4</v>
      </c>
      <c r="G30" s="35">
        <f t="shared" si="2"/>
        <v>1.8720000000000001</v>
      </c>
      <c r="J30" s="42">
        <v>468</v>
      </c>
      <c r="K30" s="31" t="s">
        <v>28</v>
      </c>
      <c r="L30" s="38"/>
      <c r="M30" s="70"/>
      <c r="N30" s="67">
        <v>468</v>
      </c>
      <c r="O30" s="79">
        <v>4</v>
      </c>
      <c r="P30" s="35">
        <f t="shared" si="3"/>
        <v>1.8720000000000001</v>
      </c>
    </row>
    <row r="31" spans="1:16" x14ac:dyDescent="0.25">
      <c r="A31" s="67">
        <v>132</v>
      </c>
      <c r="B31" s="31" t="s">
        <v>28</v>
      </c>
      <c r="C31" s="38"/>
      <c r="D31" s="70"/>
      <c r="E31" s="67">
        <v>132</v>
      </c>
      <c r="F31" s="79">
        <v>37</v>
      </c>
      <c r="G31" s="35">
        <f t="shared" si="2"/>
        <v>4.8840000000000003</v>
      </c>
      <c r="J31" s="42">
        <v>132</v>
      </c>
      <c r="K31" s="31" t="s">
        <v>28</v>
      </c>
      <c r="L31" s="38"/>
      <c r="M31" s="70"/>
      <c r="N31" s="67">
        <v>132</v>
      </c>
      <c r="O31" s="79">
        <v>290</v>
      </c>
      <c r="P31" s="35">
        <f t="shared" si="3"/>
        <v>38.28</v>
      </c>
    </row>
    <row r="32" spans="1:16" x14ac:dyDescent="0.25">
      <c r="A32" s="66">
        <v>192</v>
      </c>
      <c r="B32" s="31" t="s">
        <v>28</v>
      </c>
      <c r="C32" s="32"/>
      <c r="D32" s="69"/>
      <c r="E32" s="66">
        <v>192</v>
      </c>
      <c r="F32" s="33">
        <v>13</v>
      </c>
      <c r="G32" s="35">
        <f t="shared" si="2"/>
        <v>2.496</v>
      </c>
      <c r="J32" s="42">
        <v>192</v>
      </c>
      <c r="K32" s="31" t="s">
        <v>28</v>
      </c>
      <c r="L32" s="32"/>
      <c r="M32" s="69"/>
      <c r="N32" s="67">
        <v>192</v>
      </c>
      <c r="O32" s="79">
        <v>153</v>
      </c>
      <c r="P32" s="35">
        <f t="shared" si="3"/>
        <v>29.376000000000001</v>
      </c>
    </row>
    <row r="33" spans="1:16" x14ac:dyDescent="0.25">
      <c r="A33" s="66">
        <v>100</v>
      </c>
      <c r="B33" s="31" t="s">
        <v>29</v>
      </c>
      <c r="C33" s="32"/>
      <c r="D33" s="69"/>
      <c r="E33" s="66">
        <v>100</v>
      </c>
      <c r="F33" s="33">
        <v>3</v>
      </c>
      <c r="G33" s="35">
        <f t="shared" si="2"/>
        <v>0.3</v>
      </c>
      <c r="J33" s="42">
        <v>100</v>
      </c>
      <c r="K33" s="31" t="s">
        <v>29</v>
      </c>
      <c r="L33" s="32"/>
      <c r="M33" s="69"/>
      <c r="N33" s="67">
        <v>100</v>
      </c>
      <c r="O33" s="79">
        <v>4</v>
      </c>
      <c r="P33" s="35">
        <f t="shared" si="3"/>
        <v>0.4</v>
      </c>
    </row>
    <row r="34" spans="1:16" x14ac:dyDescent="0.25">
      <c r="A34" s="66">
        <v>49</v>
      </c>
      <c r="B34" s="31" t="s">
        <v>21</v>
      </c>
      <c r="C34" s="32"/>
      <c r="D34" s="69"/>
      <c r="E34" s="66">
        <v>49</v>
      </c>
      <c r="F34" s="33">
        <v>260</v>
      </c>
      <c r="G34" s="35">
        <f t="shared" si="2"/>
        <v>12.74</v>
      </c>
      <c r="J34" s="30">
        <v>70</v>
      </c>
      <c r="K34" s="31" t="s">
        <v>29</v>
      </c>
      <c r="L34" s="32"/>
      <c r="M34" s="69"/>
      <c r="N34" s="67">
        <v>70</v>
      </c>
      <c r="O34" s="79">
        <v>1</v>
      </c>
      <c r="P34" s="35">
        <f t="shared" si="3"/>
        <v>7.0000000000000007E-2</v>
      </c>
    </row>
    <row r="35" spans="1:16" x14ac:dyDescent="0.25">
      <c r="A35" s="66">
        <v>78</v>
      </c>
      <c r="B35" s="31" t="s">
        <v>21</v>
      </c>
      <c r="C35" s="32"/>
      <c r="D35" s="69"/>
      <c r="E35" s="66">
        <v>78</v>
      </c>
      <c r="F35" s="33">
        <v>153</v>
      </c>
      <c r="G35" s="35">
        <f t="shared" si="2"/>
        <v>11.933999999999999</v>
      </c>
      <c r="J35" s="30">
        <v>79</v>
      </c>
      <c r="K35" s="31" t="s">
        <v>29</v>
      </c>
      <c r="L35" s="32"/>
      <c r="M35" s="69"/>
      <c r="N35" s="66">
        <v>79</v>
      </c>
      <c r="O35" s="33">
        <v>4</v>
      </c>
      <c r="P35" s="35">
        <f t="shared" si="3"/>
        <v>0.316</v>
      </c>
    </row>
    <row r="36" spans="1:16" x14ac:dyDescent="0.25">
      <c r="A36" s="74">
        <v>105</v>
      </c>
      <c r="B36" s="74" t="s">
        <v>21</v>
      </c>
      <c r="C36" s="69"/>
      <c r="D36" s="69"/>
      <c r="E36" s="74">
        <v>105</v>
      </c>
      <c r="F36" s="75">
        <v>187</v>
      </c>
      <c r="G36" s="35">
        <f t="shared" si="2"/>
        <v>19.635000000000002</v>
      </c>
      <c r="J36" s="73">
        <v>153</v>
      </c>
      <c r="K36" s="74" t="s">
        <v>29</v>
      </c>
      <c r="L36" s="69"/>
      <c r="M36" s="69"/>
      <c r="N36" s="74">
        <v>153</v>
      </c>
      <c r="O36" s="75">
        <v>4</v>
      </c>
      <c r="P36" s="35">
        <f t="shared" si="3"/>
        <v>0.61199999999999999</v>
      </c>
    </row>
    <row r="37" spans="1:16" x14ac:dyDescent="0.25">
      <c r="A37" s="73"/>
      <c r="B37" s="74"/>
      <c r="C37" s="69"/>
      <c r="D37" s="69"/>
      <c r="E37" s="74"/>
      <c r="F37" s="75"/>
      <c r="G37" s="72"/>
      <c r="J37" s="73"/>
      <c r="K37" s="74"/>
      <c r="L37" s="69"/>
      <c r="M37" s="69"/>
      <c r="N37" s="74"/>
      <c r="O37" s="75"/>
      <c r="P37" s="72"/>
    </row>
    <row r="38" spans="1:16" x14ac:dyDescent="0.25">
      <c r="A38" s="73"/>
      <c r="B38" s="74"/>
      <c r="C38" s="69"/>
      <c r="D38" s="69"/>
      <c r="E38" s="74"/>
      <c r="F38" s="75"/>
      <c r="G38" s="72"/>
      <c r="J38" s="73"/>
      <c r="K38" s="74"/>
      <c r="L38" s="69"/>
      <c r="M38" s="69"/>
      <c r="N38" s="74"/>
      <c r="O38" s="75"/>
      <c r="P38" s="72"/>
    </row>
    <row r="39" spans="1:16" x14ac:dyDescent="0.25">
      <c r="A39" s="42"/>
      <c r="B39" s="1"/>
      <c r="C39" s="1"/>
      <c r="D39" s="1"/>
      <c r="E39" s="2"/>
      <c r="F39" s="2"/>
      <c r="G39" s="43"/>
      <c r="J39" s="42"/>
      <c r="K39" s="1"/>
      <c r="L39" s="1"/>
      <c r="M39" s="1"/>
      <c r="N39" s="2"/>
      <c r="O39" s="2"/>
      <c r="P39" s="43"/>
    </row>
    <row r="40" spans="1:16" ht="15.75" thickBot="1" x14ac:dyDescent="0.3">
      <c r="A40" s="42"/>
      <c r="B40" s="18" t="s">
        <v>7</v>
      </c>
      <c r="C40" s="18"/>
      <c r="D40" s="18"/>
      <c r="E40" s="2"/>
      <c r="F40" s="3">
        <f>SUM(F27:F39)</f>
        <v>690</v>
      </c>
      <c r="G40" s="4">
        <f>SUM(G27:G39)</f>
        <v>62.061999999999998</v>
      </c>
      <c r="J40" s="42"/>
      <c r="K40" s="18" t="s">
        <v>7</v>
      </c>
      <c r="L40" s="18"/>
      <c r="M40" s="18"/>
      <c r="N40" s="2"/>
      <c r="O40" s="3">
        <f>SUM(O27:O39)</f>
        <v>686</v>
      </c>
      <c r="P40" s="4">
        <f>SUM(P27:P39)</f>
        <v>137.697</v>
      </c>
    </row>
    <row r="41" spans="1:16" ht="16.5" thickTop="1" thickBot="1" x14ac:dyDescent="0.3">
      <c r="A41" s="44"/>
      <c r="B41" s="45"/>
      <c r="C41" s="45"/>
      <c r="D41" s="45"/>
      <c r="E41" s="5"/>
      <c r="F41" s="6"/>
      <c r="G41" s="7"/>
      <c r="J41" s="44"/>
      <c r="K41" s="45"/>
      <c r="L41" s="45"/>
      <c r="M41" s="45"/>
      <c r="N41" s="5"/>
      <c r="O41" s="6"/>
      <c r="P41" s="7"/>
    </row>
    <row r="42" spans="1:16" ht="15.75" thickBot="1" x14ac:dyDescent="0.3">
      <c r="N42" s="46"/>
      <c r="O42" s="46"/>
      <c r="P42" s="47"/>
    </row>
    <row r="43" spans="1:16" x14ac:dyDescent="0.25">
      <c r="A43" s="13" t="s">
        <v>9</v>
      </c>
      <c r="B43" s="14"/>
      <c r="C43" s="14"/>
      <c r="D43" s="14"/>
      <c r="E43" s="15"/>
      <c r="F43" s="15"/>
      <c r="G43" s="16"/>
      <c r="J43" s="13" t="s">
        <v>9</v>
      </c>
      <c r="K43" s="14"/>
      <c r="L43" s="14"/>
      <c r="M43" s="14"/>
      <c r="N43" s="15"/>
      <c r="O43" s="15"/>
      <c r="P43" s="16"/>
    </row>
    <row r="44" spans="1:16" x14ac:dyDescent="0.25">
      <c r="A44" s="17"/>
      <c r="B44" s="18"/>
      <c r="C44" s="18"/>
      <c r="D44" s="18"/>
      <c r="E44" s="19"/>
      <c r="F44" s="19"/>
      <c r="G44" s="20"/>
      <c r="J44" s="17"/>
      <c r="K44" s="18"/>
      <c r="L44" s="18"/>
      <c r="M44" s="18"/>
      <c r="N44" s="19"/>
      <c r="O44" s="19"/>
      <c r="P44" s="20"/>
    </row>
    <row r="45" spans="1:16" ht="45" x14ac:dyDescent="0.25">
      <c r="A45" s="21" t="s">
        <v>0</v>
      </c>
      <c r="B45" s="22" t="s">
        <v>1</v>
      </c>
      <c r="C45" s="23" t="s">
        <v>2</v>
      </c>
      <c r="D45" s="23" t="s">
        <v>3</v>
      </c>
      <c r="E45" s="24" t="s">
        <v>4</v>
      </c>
      <c r="F45" s="24" t="s">
        <v>5</v>
      </c>
      <c r="G45" s="25" t="s">
        <v>6</v>
      </c>
      <c r="J45" s="21" t="s">
        <v>0</v>
      </c>
      <c r="K45" s="22" t="s">
        <v>1</v>
      </c>
      <c r="L45" s="23" t="s">
        <v>2</v>
      </c>
      <c r="M45" s="23" t="s">
        <v>3</v>
      </c>
      <c r="N45" s="24" t="s">
        <v>4</v>
      </c>
      <c r="O45" s="24" t="s">
        <v>5</v>
      </c>
      <c r="P45" s="25" t="s">
        <v>6</v>
      </c>
    </row>
    <row r="46" spans="1:16" x14ac:dyDescent="0.25">
      <c r="A46" s="26"/>
      <c r="B46" s="27"/>
      <c r="C46" s="27"/>
      <c r="D46" s="27"/>
      <c r="E46" s="28"/>
      <c r="F46" s="28"/>
      <c r="G46" s="29"/>
      <c r="J46" s="26"/>
      <c r="K46" s="27"/>
      <c r="L46" s="27"/>
      <c r="M46" s="27"/>
      <c r="N46" s="28"/>
      <c r="O46" s="28"/>
      <c r="P46" s="29"/>
    </row>
    <row r="47" spans="1:16" x14ac:dyDescent="0.25">
      <c r="A47" s="66">
        <v>96</v>
      </c>
      <c r="B47" s="31" t="s">
        <v>28</v>
      </c>
      <c r="C47" s="32"/>
      <c r="D47" s="69"/>
      <c r="E47" s="66">
        <v>96</v>
      </c>
      <c r="F47" s="33">
        <v>7</v>
      </c>
      <c r="G47" s="35">
        <f>F47*E47/1000</f>
        <v>0.67200000000000004</v>
      </c>
      <c r="J47" s="42">
        <v>96</v>
      </c>
      <c r="K47" s="31" t="s">
        <v>28</v>
      </c>
      <c r="L47" s="32"/>
      <c r="M47" s="69"/>
      <c r="N47" s="67">
        <v>96</v>
      </c>
      <c r="O47" s="79">
        <v>7</v>
      </c>
      <c r="P47" s="35">
        <f>O47*N47/1000</f>
        <v>0.67200000000000004</v>
      </c>
    </row>
    <row r="48" spans="1:16" x14ac:dyDescent="0.25">
      <c r="A48" s="66">
        <v>306</v>
      </c>
      <c r="B48" s="31" t="s">
        <v>28</v>
      </c>
      <c r="C48" s="32"/>
      <c r="D48" s="69"/>
      <c r="E48" s="66">
        <v>306</v>
      </c>
      <c r="F48" s="33">
        <v>19</v>
      </c>
      <c r="G48" s="35">
        <f>F48*E48/1000</f>
        <v>5.8140000000000001</v>
      </c>
      <c r="J48" s="42">
        <v>306</v>
      </c>
      <c r="K48" s="31" t="s">
        <v>28</v>
      </c>
      <c r="L48" s="32"/>
      <c r="M48" s="69"/>
      <c r="N48" s="67">
        <v>306</v>
      </c>
      <c r="O48" s="79">
        <v>204</v>
      </c>
      <c r="P48" s="35">
        <f t="shared" ref="P48:P56" si="4">O48*N48/1000</f>
        <v>62.423999999999999</v>
      </c>
    </row>
    <row r="49" spans="1:16" x14ac:dyDescent="0.25">
      <c r="A49" s="66">
        <v>245</v>
      </c>
      <c r="B49" s="31" t="s">
        <v>28</v>
      </c>
      <c r="C49" s="32"/>
      <c r="D49" s="69"/>
      <c r="E49" s="66">
        <v>245</v>
      </c>
      <c r="F49" s="33">
        <v>7</v>
      </c>
      <c r="G49" s="35">
        <f t="shared" ref="G49:G59" si="5">F49*E49/1000</f>
        <v>1.7150000000000001</v>
      </c>
      <c r="J49" s="42">
        <v>245</v>
      </c>
      <c r="K49" s="31" t="s">
        <v>28</v>
      </c>
      <c r="L49" s="32"/>
      <c r="M49" s="69"/>
      <c r="N49" s="67">
        <v>245</v>
      </c>
      <c r="O49" s="79">
        <v>15</v>
      </c>
      <c r="P49" s="35">
        <f t="shared" si="4"/>
        <v>3.6749999999999998</v>
      </c>
    </row>
    <row r="50" spans="1:16" x14ac:dyDescent="0.25">
      <c r="A50" s="67">
        <v>468</v>
      </c>
      <c r="B50" s="31" t="s">
        <v>28</v>
      </c>
      <c r="C50" s="38"/>
      <c r="D50" s="70"/>
      <c r="E50" s="67">
        <v>468</v>
      </c>
      <c r="F50" s="79">
        <v>4</v>
      </c>
      <c r="G50" s="35">
        <f t="shared" si="5"/>
        <v>1.8720000000000001</v>
      </c>
      <c r="J50" s="42">
        <v>468</v>
      </c>
      <c r="K50" s="31" t="s">
        <v>28</v>
      </c>
      <c r="L50" s="38"/>
      <c r="M50" s="70"/>
      <c r="N50" s="67">
        <v>468</v>
      </c>
      <c r="O50" s="79">
        <v>4</v>
      </c>
      <c r="P50" s="35">
        <f t="shared" si="4"/>
        <v>1.8720000000000001</v>
      </c>
    </row>
    <row r="51" spans="1:16" x14ac:dyDescent="0.25">
      <c r="A51" s="67">
        <v>132</v>
      </c>
      <c r="B51" s="31" t="s">
        <v>28</v>
      </c>
      <c r="C51" s="38"/>
      <c r="D51" s="70"/>
      <c r="E51" s="67">
        <v>132</v>
      </c>
      <c r="F51" s="79">
        <v>37</v>
      </c>
      <c r="G51" s="35">
        <f t="shared" si="5"/>
        <v>4.8840000000000003</v>
      </c>
      <c r="J51" s="42">
        <v>132</v>
      </c>
      <c r="K51" s="31" t="s">
        <v>28</v>
      </c>
      <c r="L51" s="38"/>
      <c r="M51" s="70"/>
      <c r="N51" s="67">
        <v>132</v>
      </c>
      <c r="O51" s="79">
        <v>290</v>
      </c>
      <c r="P51" s="35">
        <f t="shared" si="4"/>
        <v>38.28</v>
      </c>
    </row>
    <row r="52" spans="1:16" x14ac:dyDescent="0.25">
      <c r="A52" s="66">
        <v>192</v>
      </c>
      <c r="B52" s="31" t="s">
        <v>28</v>
      </c>
      <c r="C52" s="32"/>
      <c r="D52" s="69"/>
      <c r="E52" s="66">
        <v>192</v>
      </c>
      <c r="F52" s="33">
        <v>13</v>
      </c>
      <c r="G52" s="35">
        <f t="shared" si="5"/>
        <v>2.496</v>
      </c>
      <c r="J52" s="42">
        <v>192</v>
      </c>
      <c r="K52" s="31" t="s">
        <v>28</v>
      </c>
      <c r="L52" s="32"/>
      <c r="M52" s="69"/>
      <c r="N52" s="67">
        <v>192</v>
      </c>
      <c r="O52" s="79">
        <v>153</v>
      </c>
      <c r="P52" s="35">
        <f t="shared" si="4"/>
        <v>29.376000000000001</v>
      </c>
    </row>
    <row r="53" spans="1:16" x14ac:dyDescent="0.25">
      <c r="A53" s="66">
        <v>100</v>
      </c>
      <c r="B53" s="31" t="s">
        <v>29</v>
      </c>
      <c r="C53" s="32"/>
      <c r="D53" s="69"/>
      <c r="E53" s="66">
        <v>100</v>
      </c>
      <c r="F53" s="33">
        <v>3</v>
      </c>
      <c r="G53" s="35">
        <f t="shared" si="5"/>
        <v>0.3</v>
      </c>
      <c r="J53" s="42">
        <v>100</v>
      </c>
      <c r="K53" s="31" t="s">
        <v>29</v>
      </c>
      <c r="L53" s="32"/>
      <c r="M53" s="69"/>
      <c r="N53" s="67">
        <v>100</v>
      </c>
      <c r="O53" s="79">
        <v>4</v>
      </c>
      <c r="P53" s="35">
        <f t="shared" si="4"/>
        <v>0.4</v>
      </c>
    </row>
    <row r="54" spans="1:16" x14ac:dyDescent="0.25">
      <c r="A54" s="66">
        <v>49</v>
      </c>
      <c r="B54" s="31" t="s">
        <v>21</v>
      </c>
      <c r="C54" s="32"/>
      <c r="D54" s="69"/>
      <c r="E54" s="66">
        <v>49</v>
      </c>
      <c r="F54" s="33">
        <v>260</v>
      </c>
      <c r="G54" s="35">
        <f t="shared" si="5"/>
        <v>12.74</v>
      </c>
      <c r="J54" s="30">
        <v>70</v>
      </c>
      <c r="K54" s="31" t="s">
        <v>29</v>
      </c>
      <c r="L54" s="32"/>
      <c r="M54" s="69"/>
      <c r="N54" s="67">
        <v>70</v>
      </c>
      <c r="O54" s="79">
        <v>1</v>
      </c>
      <c r="P54" s="35">
        <f t="shared" si="4"/>
        <v>7.0000000000000007E-2</v>
      </c>
    </row>
    <row r="55" spans="1:16" x14ac:dyDescent="0.25">
      <c r="A55" s="66">
        <v>78</v>
      </c>
      <c r="B55" s="31" t="s">
        <v>21</v>
      </c>
      <c r="C55" s="32"/>
      <c r="D55" s="69"/>
      <c r="E55" s="66">
        <v>78</v>
      </c>
      <c r="F55" s="33">
        <v>153</v>
      </c>
      <c r="G55" s="35">
        <f t="shared" si="5"/>
        <v>11.933999999999999</v>
      </c>
      <c r="J55" s="30">
        <v>79</v>
      </c>
      <c r="K55" s="31" t="s">
        <v>29</v>
      </c>
      <c r="L55" s="32"/>
      <c r="M55" s="69"/>
      <c r="N55" s="66">
        <v>79</v>
      </c>
      <c r="O55" s="33">
        <v>4</v>
      </c>
      <c r="P55" s="35">
        <f t="shared" si="4"/>
        <v>0.316</v>
      </c>
    </row>
    <row r="56" spans="1:16" x14ac:dyDescent="0.25">
      <c r="A56" s="74">
        <v>105</v>
      </c>
      <c r="B56" s="74" t="s">
        <v>21</v>
      </c>
      <c r="C56" s="69"/>
      <c r="D56" s="69"/>
      <c r="E56" s="74">
        <v>105</v>
      </c>
      <c r="F56" s="75">
        <v>187</v>
      </c>
      <c r="G56" s="35">
        <f t="shared" si="5"/>
        <v>19.635000000000002</v>
      </c>
      <c r="J56" s="73">
        <v>153</v>
      </c>
      <c r="K56" s="74" t="s">
        <v>29</v>
      </c>
      <c r="L56" s="69"/>
      <c r="M56" s="69"/>
      <c r="N56" s="74">
        <v>153</v>
      </c>
      <c r="O56" s="75">
        <v>4</v>
      </c>
      <c r="P56" s="35">
        <f t="shared" si="4"/>
        <v>0.61199999999999999</v>
      </c>
    </row>
    <row r="57" spans="1:16" x14ac:dyDescent="0.25">
      <c r="A57" s="76"/>
      <c r="B57" s="31"/>
      <c r="D57" s="1"/>
      <c r="E57" s="77"/>
      <c r="F57" s="78"/>
      <c r="G57" s="35">
        <f t="shared" si="5"/>
        <v>0</v>
      </c>
      <c r="J57" s="73"/>
      <c r="K57" s="74"/>
      <c r="L57" s="69"/>
      <c r="M57" s="69"/>
      <c r="N57" s="74"/>
      <c r="O57" s="75"/>
      <c r="P57" s="72"/>
    </row>
    <row r="58" spans="1:16" x14ac:dyDescent="0.25">
      <c r="A58" s="76"/>
      <c r="B58" s="31"/>
      <c r="D58" s="1"/>
      <c r="E58" s="77"/>
      <c r="F58" s="78"/>
      <c r="G58" s="35">
        <f t="shared" si="5"/>
        <v>0</v>
      </c>
      <c r="J58" s="73"/>
      <c r="K58" s="74"/>
      <c r="L58" s="69"/>
      <c r="M58" s="69"/>
      <c r="N58" s="74"/>
      <c r="O58" s="75"/>
      <c r="P58" s="72"/>
    </row>
    <row r="59" spans="1:16" x14ac:dyDescent="0.25">
      <c r="A59" s="76"/>
      <c r="B59" s="31"/>
      <c r="D59" s="1"/>
      <c r="E59" s="77"/>
      <c r="F59" s="78"/>
      <c r="G59" s="35">
        <f t="shared" si="5"/>
        <v>0</v>
      </c>
      <c r="J59" s="73"/>
      <c r="K59" s="74"/>
      <c r="L59" s="69"/>
      <c r="M59" s="69"/>
      <c r="N59" s="74"/>
      <c r="O59" s="75"/>
      <c r="P59" s="72"/>
    </row>
    <row r="60" spans="1:16" x14ac:dyDescent="0.25">
      <c r="A60" s="42"/>
      <c r="B60" s="1"/>
      <c r="C60" s="1"/>
      <c r="D60" s="1"/>
      <c r="E60" s="2"/>
      <c r="F60" s="2"/>
      <c r="G60" s="43"/>
      <c r="J60" s="42"/>
      <c r="K60" s="1"/>
      <c r="L60" s="1"/>
      <c r="M60" s="1"/>
      <c r="N60" s="2"/>
      <c r="O60" s="2"/>
      <c r="P60" s="43"/>
    </row>
    <row r="61" spans="1:16" ht="15.75" thickBot="1" x14ac:dyDescent="0.3">
      <c r="A61" s="42"/>
      <c r="B61" s="18" t="s">
        <v>7</v>
      </c>
      <c r="C61" s="18"/>
      <c r="D61" s="18"/>
      <c r="E61" s="2"/>
      <c r="F61" s="3">
        <f>SUM(F47:F60)</f>
        <v>690</v>
      </c>
      <c r="G61" s="4">
        <f>SUM(G47:G60)</f>
        <v>62.061999999999998</v>
      </c>
      <c r="J61" s="42"/>
      <c r="K61" s="18" t="s">
        <v>7</v>
      </c>
      <c r="L61" s="18"/>
      <c r="M61" s="18"/>
      <c r="N61" s="2"/>
      <c r="O61" s="3">
        <f>SUM(O47:O60)</f>
        <v>686</v>
      </c>
      <c r="P61" s="4">
        <f>SUM(P47:P60)</f>
        <v>137.697</v>
      </c>
    </row>
    <row r="62" spans="1:16" ht="16.5" thickTop="1" thickBot="1" x14ac:dyDescent="0.3">
      <c r="A62" s="44"/>
      <c r="B62" s="45"/>
      <c r="C62" s="45"/>
      <c r="D62" s="45"/>
      <c r="E62" s="5"/>
      <c r="F62" s="6"/>
      <c r="G62" s="7"/>
      <c r="J62" s="44"/>
      <c r="K62" s="45"/>
      <c r="L62" s="45"/>
      <c r="M62" s="45"/>
      <c r="N62" s="5"/>
      <c r="O62" s="6"/>
      <c r="P62" s="7"/>
    </row>
    <row r="63" spans="1:16" ht="15.75" thickBot="1" x14ac:dyDescent="0.3">
      <c r="N63" s="46"/>
      <c r="O63" s="46"/>
      <c r="P63" s="47"/>
    </row>
    <row r="64" spans="1:16" x14ac:dyDescent="0.25">
      <c r="A64" s="13" t="s">
        <v>10</v>
      </c>
      <c r="B64" s="14"/>
      <c r="C64" s="14"/>
      <c r="D64" s="14"/>
      <c r="E64" s="15"/>
      <c r="F64" s="15"/>
      <c r="G64" s="16"/>
      <c r="J64" s="13" t="s">
        <v>10</v>
      </c>
      <c r="K64" s="14"/>
      <c r="L64" s="14"/>
      <c r="M64" s="14"/>
      <c r="N64" s="15"/>
      <c r="O64" s="15"/>
      <c r="P64" s="16"/>
    </row>
    <row r="65" spans="1:16" x14ac:dyDescent="0.25">
      <c r="A65" s="17"/>
      <c r="B65" s="18"/>
      <c r="C65" s="18"/>
      <c r="D65" s="18"/>
      <c r="E65" s="19"/>
      <c r="F65" s="19"/>
      <c r="G65" s="20"/>
      <c r="J65" s="17"/>
      <c r="K65" s="18"/>
      <c r="L65" s="18"/>
      <c r="M65" s="18"/>
      <c r="N65" s="19"/>
      <c r="O65" s="19"/>
      <c r="P65" s="20"/>
    </row>
    <row r="66" spans="1:16" ht="45" x14ac:dyDescent="0.25">
      <c r="A66" s="21" t="s">
        <v>0</v>
      </c>
      <c r="B66" s="22" t="s">
        <v>1</v>
      </c>
      <c r="C66" s="23" t="s">
        <v>2</v>
      </c>
      <c r="D66" s="23" t="s">
        <v>3</v>
      </c>
      <c r="E66" s="24" t="s">
        <v>4</v>
      </c>
      <c r="F66" s="24" t="s">
        <v>5</v>
      </c>
      <c r="G66" s="25" t="s">
        <v>6</v>
      </c>
      <c r="J66" s="21" t="s">
        <v>0</v>
      </c>
      <c r="K66" s="22" t="s">
        <v>1</v>
      </c>
      <c r="L66" s="23" t="s">
        <v>2</v>
      </c>
      <c r="M66" s="23" t="s">
        <v>3</v>
      </c>
      <c r="N66" s="24" t="s">
        <v>4</v>
      </c>
      <c r="O66" s="24" t="s">
        <v>5</v>
      </c>
      <c r="P66" s="25" t="s">
        <v>6</v>
      </c>
    </row>
    <row r="67" spans="1:16" x14ac:dyDescent="0.25">
      <c r="A67" s="26"/>
      <c r="B67" s="27"/>
      <c r="C67" s="27"/>
      <c r="D67" s="27"/>
      <c r="E67" s="28"/>
      <c r="F67" s="28"/>
      <c r="G67" s="29"/>
      <c r="J67" s="26"/>
      <c r="K67" s="27"/>
      <c r="L67" s="27"/>
      <c r="M67" s="27"/>
      <c r="N67" s="28"/>
      <c r="O67" s="28"/>
      <c r="P67" s="29"/>
    </row>
    <row r="68" spans="1:16" x14ac:dyDescent="0.25">
      <c r="A68" s="66">
        <v>96</v>
      </c>
      <c r="B68" s="31" t="s">
        <v>28</v>
      </c>
      <c r="C68" s="32"/>
      <c r="D68" s="69"/>
      <c r="E68" s="66">
        <v>96</v>
      </c>
      <c r="F68" s="33">
        <v>7</v>
      </c>
      <c r="G68" s="35">
        <f>F68*E68/1000</f>
        <v>0.67200000000000004</v>
      </c>
      <c r="J68" s="42">
        <v>96</v>
      </c>
      <c r="K68" s="31" t="s">
        <v>28</v>
      </c>
      <c r="L68" s="32"/>
      <c r="M68" s="69"/>
      <c r="N68" s="67">
        <v>96</v>
      </c>
      <c r="O68" s="79">
        <v>7</v>
      </c>
      <c r="P68" s="35">
        <f>O68*N68/1000</f>
        <v>0.67200000000000004</v>
      </c>
    </row>
    <row r="69" spans="1:16" x14ac:dyDescent="0.25">
      <c r="A69" s="66">
        <v>306</v>
      </c>
      <c r="B69" s="31" t="s">
        <v>28</v>
      </c>
      <c r="C69" s="32"/>
      <c r="D69" s="69"/>
      <c r="E69" s="66">
        <v>306</v>
      </c>
      <c r="F69" s="33">
        <v>19</v>
      </c>
      <c r="G69" s="35">
        <f>F69*E69/1000</f>
        <v>5.8140000000000001</v>
      </c>
      <c r="J69" s="42">
        <v>306</v>
      </c>
      <c r="K69" s="31" t="s">
        <v>28</v>
      </c>
      <c r="L69" s="32"/>
      <c r="M69" s="69"/>
      <c r="N69" s="67">
        <v>306</v>
      </c>
      <c r="O69" s="79">
        <v>204</v>
      </c>
      <c r="P69" s="35">
        <f t="shared" ref="P69:P76" si="6">O69*N69/1000</f>
        <v>62.423999999999999</v>
      </c>
    </row>
    <row r="70" spans="1:16" x14ac:dyDescent="0.25">
      <c r="A70" s="66">
        <v>245</v>
      </c>
      <c r="B70" s="31" t="s">
        <v>28</v>
      </c>
      <c r="C70" s="32"/>
      <c r="D70" s="69"/>
      <c r="E70" s="66">
        <v>245</v>
      </c>
      <c r="F70" s="33">
        <v>7</v>
      </c>
      <c r="G70" s="35">
        <f t="shared" ref="G70:G80" si="7">F70*E70/1000</f>
        <v>1.7150000000000001</v>
      </c>
      <c r="J70" s="42">
        <v>245</v>
      </c>
      <c r="K70" s="31" t="s">
        <v>28</v>
      </c>
      <c r="L70" s="32"/>
      <c r="M70" s="69"/>
      <c r="N70" s="67">
        <v>245</v>
      </c>
      <c r="O70" s="79">
        <v>15</v>
      </c>
      <c r="P70" s="35">
        <f t="shared" si="6"/>
        <v>3.6749999999999998</v>
      </c>
    </row>
    <row r="71" spans="1:16" x14ac:dyDescent="0.25">
      <c r="A71" s="67">
        <v>468</v>
      </c>
      <c r="B71" s="31" t="s">
        <v>28</v>
      </c>
      <c r="C71" s="38"/>
      <c r="D71" s="70"/>
      <c r="E71" s="67">
        <v>468</v>
      </c>
      <c r="F71" s="79">
        <v>4</v>
      </c>
      <c r="G71" s="35">
        <f t="shared" si="7"/>
        <v>1.8720000000000001</v>
      </c>
      <c r="J71" s="42">
        <v>468</v>
      </c>
      <c r="K71" s="31" t="s">
        <v>28</v>
      </c>
      <c r="L71" s="38"/>
      <c r="M71" s="70"/>
      <c r="N71" s="67">
        <v>468</v>
      </c>
      <c r="O71" s="79">
        <v>4</v>
      </c>
      <c r="P71" s="35">
        <f t="shared" si="6"/>
        <v>1.8720000000000001</v>
      </c>
    </row>
    <row r="72" spans="1:16" x14ac:dyDescent="0.25">
      <c r="A72" s="67">
        <v>132</v>
      </c>
      <c r="B72" s="31" t="s">
        <v>28</v>
      </c>
      <c r="C72" s="38"/>
      <c r="D72" s="70"/>
      <c r="E72" s="67">
        <v>132</v>
      </c>
      <c r="F72" s="79">
        <v>37</v>
      </c>
      <c r="G72" s="35">
        <f t="shared" si="7"/>
        <v>4.8840000000000003</v>
      </c>
      <c r="J72" s="42">
        <v>132</v>
      </c>
      <c r="K72" s="31" t="s">
        <v>28</v>
      </c>
      <c r="L72" s="38"/>
      <c r="M72" s="70"/>
      <c r="N72" s="67">
        <v>132</v>
      </c>
      <c r="O72" s="79">
        <v>290</v>
      </c>
      <c r="P72" s="35">
        <f t="shared" si="6"/>
        <v>38.28</v>
      </c>
    </row>
    <row r="73" spans="1:16" x14ac:dyDescent="0.25">
      <c r="A73" s="66">
        <v>192</v>
      </c>
      <c r="B73" s="31" t="s">
        <v>28</v>
      </c>
      <c r="C73" s="32"/>
      <c r="D73" s="69"/>
      <c r="E73" s="66">
        <v>192</v>
      </c>
      <c r="F73" s="33">
        <v>13</v>
      </c>
      <c r="G73" s="35">
        <f t="shared" si="7"/>
        <v>2.496</v>
      </c>
      <c r="J73" s="42">
        <v>192</v>
      </c>
      <c r="K73" s="31" t="s">
        <v>28</v>
      </c>
      <c r="L73" s="32"/>
      <c r="M73" s="69"/>
      <c r="N73" s="67">
        <v>192</v>
      </c>
      <c r="O73" s="79">
        <v>153</v>
      </c>
      <c r="P73" s="35">
        <f t="shared" si="6"/>
        <v>29.376000000000001</v>
      </c>
    </row>
    <row r="74" spans="1:16" x14ac:dyDescent="0.25">
      <c r="A74" s="66">
        <v>100</v>
      </c>
      <c r="B74" s="31" t="s">
        <v>29</v>
      </c>
      <c r="C74" s="32"/>
      <c r="D74" s="69"/>
      <c r="E74" s="66">
        <v>100</v>
      </c>
      <c r="F74" s="33">
        <v>3</v>
      </c>
      <c r="G74" s="35">
        <f t="shared" si="7"/>
        <v>0.3</v>
      </c>
      <c r="J74" s="42">
        <v>100</v>
      </c>
      <c r="K74" s="31" t="s">
        <v>29</v>
      </c>
      <c r="L74" s="32"/>
      <c r="M74" s="69"/>
      <c r="N74" s="67">
        <v>100</v>
      </c>
      <c r="O74" s="79">
        <v>4</v>
      </c>
      <c r="P74" s="35">
        <f t="shared" si="6"/>
        <v>0.4</v>
      </c>
    </row>
    <row r="75" spans="1:16" x14ac:dyDescent="0.25">
      <c r="A75" s="66">
        <v>49</v>
      </c>
      <c r="B75" s="31" t="s">
        <v>21</v>
      </c>
      <c r="C75" s="32"/>
      <c r="D75" s="69"/>
      <c r="E75" s="66">
        <v>49</v>
      </c>
      <c r="F75" s="33">
        <v>260</v>
      </c>
      <c r="G75" s="35">
        <f t="shared" si="7"/>
        <v>12.74</v>
      </c>
      <c r="J75" s="30">
        <v>70</v>
      </c>
      <c r="K75" s="31" t="s">
        <v>29</v>
      </c>
      <c r="L75" s="32"/>
      <c r="M75" s="69"/>
      <c r="N75" s="67">
        <v>70</v>
      </c>
      <c r="O75" s="79">
        <v>1</v>
      </c>
      <c r="P75" s="35">
        <f t="shared" si="6"/>
        <v>7.0000000000000007E-2</v>
      </c>
    </row>
    <row r="76" spans="1:16" x14ac:dyDescent="0.25">
      <c r="A76" s="66">
        <v>78</v>
      </c>
      <c r="B76" s="31" t="s">
        <v>21</v>
      </c>
      <c r="C76" s="32"/>
      <c r="D76" s="69"/>
      <c r="E76" s="66">
        <v>78</v>
      </c>
      <c r="F76" s="33">
        <v>153</v>
      </c>
      <c r="G76" s="35">
        <f t="shared" si="7"/>
        <v>11.933999999999999</v>
      </c>
      <c r="J76" s="30">
        <v>79</v>
      </c>
      <c r="K76" s="31" t="s">
        <v>29</v>
      </c>
      <c r="L76" s="32"/>
      <c r="M76" s="69"/>
      <c r="N76" s="66">
        <v>79</v>
      </c>
      <c r="O76" s="33">
        <v>4</v>
      </c>
      <c r="P76" s="35">
        <f t="shared" si="6"/>
        <v>0.316</v>
      </c>
    </row>
    <row r="77" spans="1:16" x14ac:dyDescent="0.25">
      <c r="A77" s="74">
        <v>105</v>
      </c>
      <c r="B77" s="74" t="s">
        <v>21</v>
      </c>
      <c r="C77" s="69"/>
      <c r="D77" s="69"/>
      <c r="E77" s="74">
        <v>105</v>
      </c>
      <c r="F77" s="75">
        <v>187</v>
      </c>
      <c r="G77" s="35">
        <f t="shared" si="7"/>
        <v>19.635000000000002</v>
      </c>
      <c r="J77" s="73">
        <v>153</v>
      </c>
      <c r="K77" s="74" t="s">
        <v>29</v>
      </c>
      <c r="L77" s="69"/>
      <c r="M77" s="69"/>
      <c r="N77" s="74">
        <v>153</v>
      </c>
      <c r="O77" s="75">
        <v>4</v>
      </c>
      <c r="P77" s="35">
        <f t="shared" ref="P77:P80" si="8">O77*N77/1000</f>
        <v>0.61199999999999999</v>
      </c>
    </row>
    <row r="78" spans="1:16" x14ac:dyDescent="0.25">
      <c r="A78" s="76"/>
      <c r="B78" s="31"/>
      <c r="D78" s="1"/>
      <c r="E78" s="77"/>
      <c r="F78" s="78"/>
      <c r="G78" s="35">
        <f t="shared" si="7"/>
        <v>0</v>
      </c>
      <c r="J78" s="48"/>
      <c r="K78" s="49"/>
      <c r="L78" s="38"/>
      <c r="M78" s="70"/>
      <c r="N78" s="67"/>
      <c r="O78" s="40"/>
      <c r="P78" s="35">
        <f t="shared" si="8"/>
        <v>0</v>
      </c>
    </row>
    <row r="79" spans="1:16" x14ac:dyDescent="0.25">
      <c r="A79" s="76"/>
      <c r="B79" s="31"/>
      <c r="D79" s="1"/>
      <c r="E79" s="77"/>
      <c r="F79" s="78"/>
      <c r="G79" s="35">
        <f t="shared" si="7"/>
        <v>0</v>
      </c>
      <c r="J79" s="30"/>
      <c r="K79" s="31"/>
      <c r="L79" s="32"/>
      <c r="M79" s="69"/>
      <c r="N79" s="66"/>
      <c r="O79" s="34"/>
      <c r="P79" s="35">
        <f t="shared" si="8"/>
        <v>0</v>
      </c>
    </row>
    <row r="80" spans="1:16" x14ac:dyDescent="0.25">
      <c r="A80" s="76"/>
      <c r="B80" s="31"/>
      <c r="D80" s="1"/>
      <c r="E80" s="77"/>
      <c r="F80" s="78"/>
      <c r="G80" s="35">
        <f t="shared" si="7"/>
        <v>0</v>
      </c>
      <c r="J80" s="30"/>
      <c r="K80" s="31"/>
      <c r="L80" s="32"/>
      <c r="M80" s="69"/>
      <c r="N80" s="66"/>
      <c r="O80" s="34"/>
      <c r="P80" s="35">
        <f t="shared" si="8"/>
        <v>0</v>
      </c>
    </row>
    <row r="81" spans="1:16" x14ac:dyDescent="0.25">
      <c r="A81" s="42"/>
      <c r="B81" s="1"/>
      <c r="C81" s="1"/>
      <c r="D81" s="1"/>
      <c r="E81" s="2"/>
      <c r="F81" s="2"/>
      <c r="G81" s="43"/>
      <c r="J81" s="42"/>
      <c r="K81" s="1"/>
      <c r="L81" s="1"/>
      <c r="M81" s="1"/>
      <c r="N81" s="2"/>
      <c r="O81" s="2"/>
      <c r="P81" s="43"/>
    </row>
    <row r="82" spans="1:16" ht="15.75" thickBot="1" x14ac:dyDescent="0.3">
      <c r="A82" s="42"/>
      <c r="B82" s="18" t="s">
        <v>7</v>
      </c>
      <c r="C82" s="18"/>
      <c r="D82" s="18"/>
      <c r="E82" s="2"/>
      <c r="F82" s="3">
        <f>SUM(F67:F81)</f>
        <v>690</v>
      </c>
      <c r="G82" s="4">
        <f>SUM(G68:G81)</f>
        <v>62.061999999999998</v>
      </c>
      <c r="J82" s="42"/>
      <c r="K82" s="18" t="s">
        <v>7</v>
      </c>
      <c r="L82" s="18"/>
      <c r="M82" s="18"/>
      <c r="N82" s="2"/>
      <c r="O82" s="3">
        <f>SUM(O67:O81)</f>
        <v>686</v>
      </c>
      <c r="P82" s="4">
        <f>SUM(P68:P81)</f>
        <v>137.697</v>
      </c>
    </row>
    <row r="83" spans="1:16" ht="16.5" thickTop="1" thickBot="1" x14ac:dyDescent="0.3">
      <c r="A83" s="44"/>
      <c r="B83" s="45"/>
      <c r="C83" s="45"/>
      <c r="D83" s="45"/>
      <c r="E83" s="5"/>
      <c r="F83" s="6"/>
      <c r="G83" s="7"/>
      <c r="J83" s="44"/>
      <c r="K83" s="45"/>
      <c r="L83" s="45"/>
      <c r="M83" s="45"/>
      <c r="N83" s="5"/>
      <c r="O83" s="6"/>
      <c r="P83" s="7"/>
    </row>
    <row r="84" spans="1:16" ht="15.75" thickBot="1" x14ac:dyDescent="0.3">
      <c r="N84" s="46"/>
      <c r="O84" s="46"/>
      <c r="P84" s="47"/>
    </row>
    <row r="85" spans="1:16" x14ac:dyDescent="0.25">
      <c r="A85" s="13" t="s">
        <v>11</v>
      </c>
      <c r="B85" s="14"/>
      <c r="C85" s="14"/>
      <c r="D85" s="14"/>
      <c r="E85" s="15"/>
      <c r="F85" s="15"/>
      <c r="G85" s="16"/>
      <c r="J85" s="13" t="s">
        <v>11</v>
      </c>
      <c r="K85" s="14"/>
      <c r="L85" s="14"/>
      <c r="M85" s="14"/>
      <c r="N85" s="15"/>
      <c r="O85" s="15"/>
      <c r="P85" s="16"/>
    </row>
    <row r="86" spans="1:16" x14ac:dyDescent="0.25">
      <c r="A86" s="17"/>
      <c r="B86" s="18"/>
      <c r="C86" s="18"/>
      <c r="D86" s="18"/>
      <c r="E86" s="19"/>
      <c r="F86" s="19"/>
      <c r="G86" s="20"/>
      <c r="J86" s="17"/>
      <c r="K86" s="18"/>
      <c r="L86" s="18"/>
      <c r="M86" s="18"/>
      <c r="N86" s="19"/>
      <c r="O86" s="19"/>
      <c r="P86" s="20"/>
    </row>
    <row r="87" spans="1:16" ht="45" x14ac:dyDescent="0.25">
      <c r="A87" s="21" t="s">
        <v>0</v>
      </c>
      <c r="B87" s="22" t="s">
        <v>1</v>
      </c>
      <c r="C87" s="23" t="s">
        <v>2</v>
      </c>
      <c r="D87" s="23" t="s">
        <v>3</v>
      </c>
      <c r="E87" s="24" t="s">
        <v>4</v>
      </c>
      <c r="F87" s="24" t="s">
        <v>5</v>
      </c>
      <c r="G87" s="25" t="s">
        <v>6</v>
      </c>
      <c r="J87" s="21" t="s">
        <v>0</v>
      </c>
      <c r="K87" s="22" t="s">
        <v>1</v>
      </c>
      <c r="L87" s="23" t="s">
        <v>2</v>
      </c>
      <c r="M87" s="23" t="s">
        <v>3</v>
      </c>
      <c r="N87" s="24" t="s">
        <v>4</v>
      </c>
      <c r="O87" s="24" t="s">
        <v>5</v>
      </c>
      <c r="P87" s="25" t="s">
        <v>6</v>
      </c>
    </row>
    <row r="88" spans="1:16" x14ac:dyDescent="0.25">
      <c r="A88" s="26"/>
      <c r="B88" s="27"/>
      <c r="C88" s="27"/>
      <c r="D88" s="27"/>
      <c r="E88" s="28"/>
      <c r="F88" s="28"/>
      <c r="G88" s="29"/>
      <c r="J88" s="26"/>
      <c r="K88" s="27"/>
      <c r="L88" s="27"/>
      <c r="M88" s="27"/>
      <c r="N88" s="28"/>
      <c r="O88" s="28"/>
      <c r="P88" s="29"/>
    </row>
    <row r="89" spans="1:16" x14ac:dyDescent="0.25">
      <c r="A89" s="66">
        <v>96</v>
      </c>
      <c r="B89" s="31" t="s">
        <v>28</v>
      </c>
      <c r="C89" s="32"/>
      <c r="D89" s="69"/>
      <c r="E89" s="66">
        <v>96</v>
      </c>
      <c r="F89" s="33">
        <v>7</v>
      </c>
      <c r="G89" s="35">
        <f>F89*E89/1000</f>
        <v>0.67200000000000004</v>
      </c>
      <c r="J89" s="42">
        <v>96</v>
      </c>
      <c r="K89" s="31" t="s">
        <v>28</v>
      </c>
      <c r="L89" s="32"/>
      <c r="M89" s="69"/>
      <c r="N89" s="67">
        <v>96</v>
      </c>
      <c r="O89" s="79">
        <v>7</v>
      </c>
      <c r="P89" s="35">
        <f>O89*N89/1000</f>
        <v>0.67200000000000004</v>
      </c>
    </row>
    <row r="90" spans="1:16" x14ac:dyDescent="0.25">
      <c r="A90" s="66">
        <v>306</v>
      </c>
      <c r="B90" s="31" t="s">
        <v>28</v>
      </c>
      <c r="C90" s="32"/>
      <c r="D90" s="69"/>
      <c r="E90" s="66">
        <v>306</v>
      </c>
      <c r="F90" s="33">
        <v>19</v>
      </c>
      <c r="G90" s="35">
        <f t="shared" ref="G90:G101" si="9">F90*E90/1000</f>
        <v>5.8140000000000001</v>
      </c>
      <c r="J90" s="42">
        <v>306</v>
      </c>
      <c r="K90" s="31" t="s">
        <v>28</v>
      </c>
      <c r="L90" s="32"/>
      <c r="M90" s="69"/>
      <c r="N90" s="67">
        <v>306</v>
      </c>
      <c r="O90" s="79">
        <v>204</v>
      </c>
      <c r="P90" s="35">
        <f t="shared" ref="P90:P98" si="10">O90*N90/1000</f>
        <v>62.423999999999999</v>
      </c>
    </row>
    <row r="91" spans="1:16" x14ac:dyDescent="0.25">
      <c r="A91" s="66">
        <v>245</v>
      </c>
      <c r="B91" s="31" t="s">
        <v>28</v>
      </c>
      <c r="C91" s="32"/>
      <c r="D91" s="69"/>
      <c r="E91" s="66">
        <v>245</v>
      </c>
      <c r="F91" s="33">
        <v>7</v>
      </c>
      <c r="G91" s="35">
        <f t="shared" si="9"/>
        <v>1.7150000000000001</v>
      </c>
      <c r="J91" s="42">
        <v>245</v>
      </c>
      <c r="K91" s="31" t="s">
        <v>28</v>
      </c>
      <c r="L91" s="32"/>
      <c r="M91" s="69"/>
      <c r="N91" s="67">
        <v>245</v>
      </c>
      <c r="O91" s="79">
        <v>15</v>
      </c>
      <c r="P91" s="35">
        <f t="shared" si="10"/>
        <v>3.6749999999999998</v>
      </c>
    </row>
    <row r="92" spans="1:16" x14ac:dyDescent="0.25">
      <c r="A92" s="67">
        <v>468</v>
      </c>
      <c r="B92" s="31" t="s">
        <v>28</v>
      </c>
      <c r="C92" s="38"/>
      <c r="D92" s="70"/>
      <c r="E92" s="67">
        <v>468</v>
      </c>
      <c r="F92" s="79">
        <v>4</v>
      </c>
      <c r="G92" s="35">
        <f t="shared" si="9"/>
        <v>1.8720000000000001</v>
      </c>
      <c r="J92" s="42">
        <v>468</v>
      </c>
      <c r="K92" s="31" t="s">
        <v>28</v>
      </c>
      <c r="L92" s="38"/>
      <c r="M92" s="70"/>
      <c r="N92" s="67">
        <v>468</v>
      </c>
      <c r="O92" s="79">
        <v>4</v>
      </c>
      <c r="P92" s="35">
        <f t="shared" si="10"/>
        <v>1.8720000000000001</v>
      </c>
    </row>
    <row r="93" spans="1:16" x14ac:dyDescent="0.25">
      <c r="A93" s="67">
        <v>132</v>
      </c>
      <c r="B93" s="31" t="s">
        <v>28</v>
      </c>
      <c r="C93" s="38"/>
      <c r="D93" s="70"/>
      <c r="E93" s="67">
        <v>132</v>
      </c>
      <c r="F93" s="79">
        <v>37</v>
      </c>
      <c r="G93" s="35">
        <f t="shared" si="9"/>
        <v>4.8840000000000003</v>
      </c>
      <c r="J93" s="42">
        <v>132</v>
      </c>
      <c r="K93" s="31" t="s">
        <v>28</v>
      </c>
      <c r="L93" s="38"/>
      <c r="M93" s="70"/>
      <c r="N93" s="67">
        <v>132</v>
      </c>
      <c r="O93" s="79">
        <v>290</v>
      </c>
      <c r="P93" s="35">
        <f t="shared" si="10"/>
        <v>38.28</v>
      </c>
    </row>
    <row r="94" spans="1:16" x14ac:dyDescent="0.25">
      <c r="A94" s="66">
        <v>192</v>
      </c>
      <c r="B94" s="31" t="s">
        <v>28</v>
      </c>
      <c r="C94" s="32"/>
      <c r="D94" s="69"/>
      <c r="E94" s="66">
        <v>192</v>
      </c>
      <c r="F94" s="33">
        <v>13</v>
      </c>
      <c r="G94" s="35">
        <f t="shared" si="9"/>
        <v>2.496</v>
      </c>
      <c r="J94" s="42">
        <v>192</v>
      </c>
      <c r="K94" s="31" t="s">
        <v>28</v>
      </c>
      <c r="L94" s="32"/>
      <c r="M94" s="69"/>
      <c r="N94" s="67">
        <v>192</v>
      </c>
      <c r="O94" s="79">
        <v>153</v>
      </c>
      <c r="P94" s="35">
        <f t="shared" si="10"/>
        <v>29.376000000000001</v>
      </c>
    </row>
    <row r="95" spans="1:16" x14ac:dyDescent="0.25">
      <c r="A95" s="66">
        <v>100</v>
      </c>
      <c r="B95" s="31" t="s">
        <v>29</v>
      </c>
      <c r="C95" s="32"/>
      <c r="D95" s="69"/>
      <c r="E95" s="66">
        <v>100</v>
      </c>
      <c r="F95" s="33">
        <v>3</v>
      </c>
      <c r="G95" s="35">
        <f t="shared" si="9"/>
        <v>0.3</v>
      </c>
      <c r="J95" s="42">
        <v>100</v>
      </c>
      <c r="K95" s="31" t="s">
        <v>29</v>
      </c>
      <c r="L95" s="32"/>
      <c r="M95" s="69"/>
      <c r="N95" s="67">
        <v>100</v>
      </c>
      <c r="O95" s="79">
        <v>4</v>
      </c>
      <c r="P95" s="35">
        <f t="shared" si="10"/>
        <v>0.4</v>
      </c>
    </row>
    <row r="96" spans="1:16" x14ac:dyDescent="0.25">
      <c r="A96" s="66">
        <v>49</v>
      </c>
      <c r="B96" s="31" t="s">
        <v>21</v>
      </c>
      <c r="C96" s="32"/>
      <c r="D96" s="69"/>
      <c r="E96" s="66">
        <v>49</v>
      </c>
      <c r="F96" s="33">
        <v>260</v>
      </c>
      <c r="G96" s="35">
        <f t="shared" si="9"/>
        <v>12.74</v>
      </c>
      <c r="J96" s="30">
        <v>70</v>
      </c>
      <c r="K96" s="31" t="s">
        <v>29</v>
      </c>
      <c r="L96" s="32"/>
      <c r="M96" s="69"/>
      <c r="N96" s="67">
        <v>70</v>
      </c>
      <c r="O96" s="79">
        <v>1</v>
      </c>
      <c r="P96" s="35">
        <f t="shared" si="10"/>
        <v>7.0000000000000007E-2</v>
      </c>
    </row>
    <row r="97" spans="1:16" x14ac:dyDescent="0.25">
      <c r="A97" s="66">
        <v>78</v>
      </c>
      <c r="B97" s="31" t="s">
        <v>21</v>
      </c>
      <c r="C97" s="32"/>
      <c r="D97" s="69"/>
      <c r="E97" s="66">
        <v>78</v>
      </c>
      <c r="F97" s="33">
        <v>153</v>
      </c>
      <c r="G97" s="35">
        <f t="shared" si="9"/>
        <v>11.933999999999999</v>
      </c>
      <c r="J97" s="30">
        <v>79</v>
      </c>
      <c r="K97" s="31" t="s">
        <v>29</v>
      </c>
      <c r="L97" s="32"/>
      <c r="M97" s="69"/>
      <c r="N97" s="66">
        <v>79</v>
      </c>
      <c r="O97" s="33">
        <v>4</v>
      </c>
      <c r="P97" s="35">
        <f t="shared" si="10"/>
        <v>0.316</v>
      </c>
    </row>
    <row r="98" spans="1:16" x14ac:dyDescent="0.25">
      <c r="A98" s="74">
        <v>105</v>
      </c>
      <c r="B98" s="74" t="s">
        <v>21</v>
      </c>
      <c r="C98" s="69"/>
      <c r="D98" s="69"/>
      <c r="E98" s="74">
        <v>105</v>
      </c>
      <c r="F98" s="75">
        <v>187</v>
      </c>
      <c r="G98" s="35">
        <f t="shared" si="9"/>
        <v>19.635000000000002</v>
      </c>
      <c r="J98" s="73">
        <v>153</v>
      </c>
      <c r="K98" s="74" t="s">
        <v>29</v>
      </c>
      <c r="L98" s="69"/>
      <c r="M98" s="69"/>
      <c r="N98" s="74">
        <v>153</v>
      </c>
      <c r="O98" s="75">
        <v>4</v>
      </c>
      <c r="P98" s="35">
        <f t="shared" si="10"/>
        <v>0.61199999999999999</v>
      </c>
    </row>
    <row r="99" spans="1:16" x14ac:dyDescent="0.25">
      <c r="A99" s="76"/>
      <c r="B99" s="31"/>
      <c r="D99" s="1"/>
      <c r="E99" s="77"/>
      <c r="F99" s="78"/>
      <c r="G99" s="35">
        <f t="shared" si="9"/>
        <v>0</v>
      </c>
      <c r="J99" s="30"/>
      <c r="K99" s="31"/>
      <c r="L99" s="32"/>
      <c r="M99" s="69"/>
      <c r="N99" s="66"/>
      <c r="O99" s="34"/>
      <c r="P99" s="35">
        <f t="shared" ref="P99:P101" si="11">O99*N99/1000</f>
        <v>0</v>
      </c>
    </row>
    <row r="100" spans="1:16" x14ac:dyDescent="0.25">
      <c r="A100" s="76"/>
      <c r="B100" s="31"/>
      <c r="D100" s="1"/>
      <c r="E100" s="77"/>
      <c r="F100" s="78"/>
      <c r="G100" s="35">
        <f t="shared" si="9"/>
        <v>0</v>
      </c>
      <c r="J100" s="30"/>
      <c r="K100" s="31"/>
      <c r="L100" s="32"/>
      <c r="M100" s="69"/>
      <c r="N100" s="66"/>
      <c r="O100" s="34"/>
      <c r="P100" s="35">
        <f t="shared" si="11"/>
        <v>0</v>
      </c>
    </row>
    <row r="101" spans="1:16" x14ac:dyDescent="0.25">
      <c r="A101" s="76"/>
      <c r="B101" s="31"/>
      <c r="D101" s="1"/>
      <c r="E101" s="77"/>
      <c r="F101" s="78"/>
      <c r="G101" s="35">
        <f t="shared" si="9"/>
        <v>0</v>
      </c>
      <c r="J101" s="30"/>
      <c r="K101" s="31"/>
      <c r="L101" s="32"/>
      <c r="M101" s="69"/>
      <c r="N101" s="66"/>
      <c r="O101" s="34"/>
      <c r="P101" s="35">
        <f t="shared" si="11"/>
        <v>0</v>
      </c>
    </row>
    <row r="102" spans="1:16" x14ac:dyDescent="0.25">
      <c r="A102" s="42"/>
      <c r="B102" s="1"/>
      <c r="C102" s="1"/>
      <c r="D102" s="1"/>
      <c r="E102" s="2"/>
      <c r="F102" s="2"/>
      <c r="G102" s="43"/>
      <c r="J102" s="42"/>
      <c r="K102" s="1"/>
      <c r="L102" s="1"/>
      <c r="M102" s="1"/>
      <c r="N102" s="2"/>
      <c r="O102" s="2"/>
      <c r="P102" s="43"/>
    </row>
    <row r="103" spans="1:16" ht="15.75" thickBot="1" x14ac:dyDescent="0.3">
      <c r="A103" s="42"/>
      <c r="B103" s="18" t="s">
        <v>7</v>
      </c>
      <c r="C103" s="18"/>
      <c r="D103" s="18"/>
      <c r="E103" s="2"/>
      <c r="F103" s="3">
        <f>SUM(F88:F102)</f>
        <v>690</v>
      </c>
      <c r="G103" s="4">
        <f>SUM(G89:G102)</f>
        <v>62.061999999999998</v>
      </c>
      <c r="J103" s="42"/>
      <c r="K103" s="18" t="s">
        <v>7</v>
      </c>
      <c r="L103" s="18"/>
      <c r="M103" s="18"/>
      <c r="N103" s="2"/>
      <c r="O103" s="3">
        <f>SUM(O88:O102)</f>
        <v>686</v>
      </c>
      <c r="P103" s="4">
        <f>SUM(P89:P102)</f>
        <v>137.697</v>
      </c>
    </row>
    <row r="104" spans="1:16" ht="16.5" thickTop="1" thickBot="1" x14ac:dyDescent="0.3">
      <c r="A104" s="44"/>
      <c r="B104" s="45"/>
      <c r="C104" s="45"/>
      <c r="D104" s="45"/>
      <c r="E104" s="5"/>
      <c r="F104" s="6"/>
      <c r="G104" s="7"/>
      <c r="J104" s="44"/>
      <c r="K104" s="45"/>
      <c r="L104" s="45"/>
      <c r="M104" s="45"/>
      <c r="N104" s="5"/>
      <c r="O104" s="6"/>
      <c r="P104" s="7"/>
    </row>
    <row r="105" spans="1:16" ht="15.75" thickBot="1" x14ac:dyDescent="0.3">
      <c r="N105" s="46"/>
      <c r="O105" s="46"/>
      <c r="P105" s="47"/>
    </row>
    <row r="106" spans="1:16" x14ac:dyDescent="0.25">
      <c r="A106" s="13" t="s">
        <v>12</v>
      </c>
      <c r="B106" s="14"/>
      <c r="C106" s="14"/>
      <c r="D106" s="14"/>
      <c r="E106" s="15"/>
      <c r="F106" s="15"/>
      <c r="G106" s="16"/>
      <c r="J106" s="13" t="s">
        <v>12</v>
      </c>
      <c r="K106" s="14"/>
      <c r="L106" s="14"/>
      <c r="M106" s="14"/>
      <c r="N106" s="15"/>
      <c r="O106" s="15"/>
      <c r="P106" s="16"/>
    </row>
    <row r="107" spans="1:16" x14ac:dyDescent="0.25">
      <c r="A107" s="17"/>
      <c r="B107" s="18"/>
      <c r="C107" s="18"/>
      <c r="D107" s="18"/>
      <c r="E107" s="19"/>
      <c r="F107" s="19"/>
      <c r="G107" s="20"/>
      <c r="J107" s="17"/>
      <c r="K107" s="18"/>
      <c r="L107" s="18"/>
      <c r="M107" s="18"/>
      <c r="N107" s="19"/>
      <c r="O107" s="19"/>
      <c r="P107" s="20"/>
    </row>
    <row r="108" spans="1:16" ht="45" x14ac:dyDescent="0.25">
      <c r="A108" s="21" t="s">
        <v>0</v>
      </c>
      <c r="B108" s="22" t="s">
        <v>1</v>
      </c>
      <c r="C108" s="23" t="s">
        <v>2</v>
      </c>
      <c r="D108" s="23" t="s">
        <v>3</v>
      </c>
      <c r="E108" s="24" t="s">
        <v>4</v>
      </c>
      <c r="F108" s="24" t="s">
        <v>5</v>
      </c>
      <c r="G108" s="25" t="s">
        <v>6</v>
      </c>
      <c r="J108" s="21" t="s">
        <v>0</v>
      </c>
      <c r="K108" s="22" t="s">
        <v>1</v>
      </c>
      <c r="L108" s="23" t="s">
        <v>2</v>
      </c>
      <c r="M108" s="23" t="s">
        <v>3</v>
      </c>
      <c r="N108" s="24" t="s">
        <v>4</v>
      </c>
      <c r="O108" s="24" t="s">
        <v>5</v>
      </c>
      <c r="P108" s="25" t="s">
        <v>6</v>
      </c>
    </row>
    <row r="109" spans="1:16" x14ac:dyDescent="0.25">
      <c r="A109" s="26"/>
      <c r="B109" s="27"/>
      <c r="C109" s="27"/>
      <c r="D109" s="27"/>
      <c r="E109" s="28"/>
      <c r="F109" s="28"/>
      <c r="G109" s="29"/>
      <c r="J109" s="26"/>
      <c r="K109" s="27"/>
      <c r="L109" s="27"/>
      <c r="M109" s="27"/>
      <c r="N109" s="28"/>
      <c r="O109" s="28"/>
      <c r="P109" s="29"/>
    </row>
    <row r="110" spans="1:16" x14ac:dyDescent="0.25">
      <c r="A110" s="66">
        <v>96</v>
      </c>
      <c r="B110" s="31" t="s">
        <v>28</v>
      </c>
      <c r="C110" s="32"/>
      <c r="D110" s="69"/>
      <c r="E110" s="66">
        <v>96</v>
      </c>
      <c r="F110" s="33">
        <v>7</v>
      </c>
      <c r="G110" s="35">
        <f>F110*E110/1000</f>
        <v>0.67200000000000004</v>
      </c>
      <c r="J110" s="42">
        <v>96</v>
      </c>
      <c r="K110" s="31" t="s">
        <v>28</v>
      </c>
      <c r="L110" s="32"/>
      <c r="M110" s="69"/>
      <c r="N110" s="67">
        <v>96</v>
      </c>
      <c r="O110" s="79">
        <v>7</v>
      </c>
      <c r="P110" s="35">
        <f>O110*N110/1000</f>
        <v>0.67200000000000004</v>
      </c>
    </row>
    <row r="111" spans="1:16" x14ac:dyDescent="0.25">
      <c r="A111" s="66">
        <v>306</v>
      </c>
      <c r="B111" s="31" t="s">
        <v>28</v>
      </c>
      <c r="C111" s="32"/>
      <c r="D111" s="69"/>
      <c r="E111" s="66">
        <v>306</v>
      </c>
      <c r="F111" s="33">
        <v>19</v>
      </c>
      <c r="G111" s="35">
        <f t="shared" ref="G111:G122" si="12">F111*E111/1000</f>
        <v>5.8140000000000001</v>
      </c>
      <c r="J111" s="42">
        <v>306</v>
      </c>
      <c r="K111" s="31" t="s">
        <v>28</v>
      </c>
      <c r="L111" s="32"/>
      <c r="M111" s="69"/>
      <c r="N111" s="67">
        <v>306</v>
      </c>
      <c r="O111" s="79">
        <v>204</v>
      </c>
      <c r="P111" s="35">
        <f t="shared" ref="P111:P119" si="13">O111*N111/1000</f>
        <v>62.423999999999999</v>
      </c>
    </row>
    <row r="112" spans="1:16" x14ac:dyDescent="0.25">
      <c r="A112" s="66">
        <v>245</v>
      </c>
      <c r="B112" s="31" t="s">
        <v>28</v>
      </c>
      <c r="C112" s="32"/>
      <c r="D112" s="69"/>
      <c r="E112" s="66">
        <v>245</v>
      </c>
      <c r="F112" s="33">
        <v>7</v>
      </c>
      <c r="G112" s="35">
        <f t="shared" si="12"/>
        <v>1.7150000000000001</v>
      </c>
      <c r="J112" s="42">
        <v>245</v>
      </c>
      <c r="K112" s="31" t="s">
        <v>28</v>
      </c>
      <c r="L112" s="32"/>
      <c r="M112" s="69"/>
      <c r="N112" s="67">
        <v>245</v>
      </c>
      <c r="O112" s="79">
        <v>15</v>
      </c>
      <c r="P112" s="35">
        <f t="shared" si="13"/>
        <v>3.6749999999999998</v>
      </c>
    </row>
    <row r="113" spans="1:16" x14ac:dyDescent="0.25">
      <c r="A113" s="67">
        <v>468</v>
      </c>
      <c r="B113" s="31" t="s">
        <v>28</v>
      </c>
      <c r="C113" s="38"/>
      <c r="D113" s="70"/>
      <c r="E113" s="67">
        <v>468</v>
      </c>
      <c r="F113" s="79">
        <v>4</v>
      </c>
      <c r="G113" s="35">
        <f t="shared" si="12"/>
        <v>1.8720000000000001</v>
      </c>
      <c r="J113" s="42">
        <v>468</v>
      </c>
      <c r="K113" s="31" t="s">
        <v>28</v>
      </c>
      <c r="L113" s="38"/>
      <c r="M113" s="70"/>
      <c r="N113" s="67">
        <v>468</v>
      </c>
      <c r="O113" s="79">
        <v>4</v>
      </c>
      <c r="P113" s="35">
        <f t="shared" si="13"/>
        <v>1.8720000000000001</v>
      </c>
    </row>
    <row r="114" spans="1:16" x14ac:dyDescent="0.25">
      <c r="A114" s="67">
        <v>132</v>
      </c>
      <c r="B114" s="31" t="s">
        <v>28</v>
      </c>
      <c r="C114" s="38"/>
      <c r="D114" s="70"/>
      <c r="E114" s="67">
        <v>132</v>
      </c>
      <c r="F114" s="79">
        <v>37</v>
      </c>
      <c r="G114" s="35">
        <f t="shared" si="12"/>
        <v>4.8840000000000003</v>
      </c>
      <c r="J114" s="42">
        <v>132</v>
      </c>
      <c r="K114" s="31" t="s">
        <v>28</v>
      </c>
      <c r="L114" s="38"/>
      <c r="M114" s="70"/>
      <c r="N114" s="67">
        <v>132</v>
      </c>
      <c r="O114" s="79">
        <v>290</v>
      </c>
      <c r="P114" s="35">
        <f t="shared" si="13"/>
        <v>38.28</v>
      </c>
    </row>
    <row r="115" spans="1:16" x14ac:dyDescent="0.25">
      <c r="A115" s="66">
        <v>192</v>
      </c>
      <c r="B115" s="31" t="s">
        <v>28</v>
      </c>
      <c r="C115" s="32"/>
      <c r="D115" s="69"/>
      <c r="E115" s="66">
        <v>192</v>
      </c>
      <c r="F115" s="33">
        <v>13</v>
      </c>
      <c r="G115" s="35">
        <f t="shared" si="12"/>
        <v>2.496</v>
      </c>
      <c r="J115" s="42">
        <v>192</v>
      </c>
      <c r="K115" s="31" t="s">
        <v>28</v>
      </c>
      <c r="L115" s="32"/>
      <c r="M115" s="69"/>
      <c r="N115" s="67">
        <v>192</v>
      </c>
      <c r="O115" s="79">
        <v>153</v>
      </c>
      <c r="P115" s="35">
        <f t="shared" si="13"/>
        <v>29.376000000000001</v>
      </c>
    </row>
    <row r="116" spans="1:16" x14ac:dyDescent="0.25">
      <c r="A116" s="66">
        <v>100</v>
      </c>
      <c r="B116" s="31" t="s">
        <v>29</v>
      </c>
      <c r="C116" s="32"/>
      <c r="D116" s="69"/>
      <c r="E116" s="66">
        <v>100</v>
      </c>
      <c r="F116" s="33">
        <v>3</v>
      </c>
      <c r="G116" s="35">
        <f t="shared" si="12"/>
        <v>0.3</v>
      </c>
      <c r="J116" s="42">
        <v>100</v>
      </c>
      <c r="K116" s="31" t="s">
        <v>29</v>
      </c>
      <c r="L116" s="32"/>
      <c r="M116" s="69"/>
      <c r="N116" s="67">
        <v>100</v>
      </c>
      <c r="O116" s="79">
        <v>4</v>
      </c>
      <c r="P116" s="35">
        <f t="shared" si="13"/>
        <v>0.4</v>
      </c>
    </row>
    <row r="117" spans="1:16" x14ac:dyDescent="0.25">
      <c r="A117" s="66">
        <v>49</v>
      </c>
      <c r="B117" s="31" t="s">
        <v>21</v>
      </c>
      <c r="C117" s="32"/>
      <c r="D117" s="69"/>
      <c r="E117" s="66">
        <v>49</v>
      </c>
      <c r="F117" s="33">
        <v>260</v>
      </c>
      <c r="G117" s="35">
        <f t="shared" si="12"/>
        <v>12.74</v>
      </c>
      <c r="J117" s="30">
        <v>70</v>
      </c>
      <c r="K117" s="31" t="s">
        <v>29</v>
      </c>
      <c r="L117" s="32"/>
      <c r="M117" s="69"/>
      <c r="N117" s="67">
        <v>70</v>
      </c>
      <c r="O117" s="79">
        <v>1</v>
      </c>
      <c r="P117" s="35">
        <f t="shared" si="13"/>
        <v>7.0000000000000007E-2</v>
      </c>
    </row>
    <row r="118" spans="1:16" x14ac:dyDescent="0.25">
      <c r="A118" s="66">
        <v>78</v>
      </c>
      <c r="B118" s="31" t="s">
        <v>21</v>
      </c>
      <c r="C118" s="32"/>
      <c r="D118" s="69"/>
      <c r="E118" s="66">
        <v>78</v>
      </c>
      <c r="F118" s="33">
        <v>153</v>
      </c>
      <c r="G118" s="35">
        <f t="shared" si="12"/>
        <v>11.933999999999999</v>
      </c>
      <c r="J118" s="30">
        <v>79</v>
      </c>
      <c r="K118" s="31" t="s">
        <v>29</v>
      </c>
      <c r="L118" s="32"/>
      <c r="M118" s="69"/>
      <c r="N118" s="66">
        <v>79</v>
      </c>
      <c r="O118" s="33">
        <v>4</v>
      </c>
      <c r="P118" s="35">
        <f t="shared" si="13"/>
        <v>0.316</v>
      </c>
    </row>
    <row r="119" spans="1:16" x14ac:dyDescent="0.25">
      <c r="A119" s="74">
        <v>105</v>
      </c>
      <c r="B119" s="74" t="s">
        <v>21</v>
      </c>
      <c r="C119" s="69"/>
      <c r="D119" s="69"/>
      <c r="E119" s="74">
        <v>105</v>
      </c>
      <c r="F119" s="75">
        <v>187</v>
      </c>
      <c r="G119" s="35">
        <f t="shared" si="12"/>
        <v>19.635000000000002</v>
      </c>
      <c r="J119" s="73">
        <v>153</v>
      </c>
      <c r="K119" s="74" t="s">
        <v>29</v>
      </c>
      <c r="L119" s="69"/>
      <c r="M119" s="69"/>
      <c r="N119" s="74">
        <v>153</v>
      </c>
      <c r="O119" s="75">
        <v>4</v>
      </c>
      <c r="P119" s="35">
        <f t="shared" si="13"/>
        <v>0.61199999999999999</v>
      </c>
    </row>
    <row r="120" spans="1:16" x14ac:dyDescent="0.25">
      <c r="A120" s="76"/>
      <c r="B120" s="31"/>
      <c r="D120" s="1"/>
      <c r="E120" s="77"/>
      <c r="F120" s="78"/>
      <c r="G120" s="35">
        <f t="shared" si="12"/>
        <v>0</v>
      </c>
      <c r="J120" s="30"/>
      <c r="K120" s="31"/>
      <c r="L120" s="32"/>
      <c r="M120" s="32"/>
      <c r="N120" s="33"/>
      <c r="O120" s="34"/>
      <c r="P120" s="35"/>
    </row>
    <row r="121" spans="1:16" x14ac:dyDescent="0.25">
      <c r="A121" s="76"/>
      <c r="B121" s="31"/>
      <c r="D121" s="1"/>
      <c r="E121" s="77"/>
      <c r="F121" s="78"/>
      <c r="G121" s="35">
        <f t="shared" si="12"/>
        <v>0</v>
      </c>
      <c r="J121" s="30"/>
      <c r="K121" s="31"/>
      <c r="L121" s="32"/>
      <c r="M121" s="32"/>
      <c r="N121" s="33"/>
      <c r="O121" s="34"/>
      <c r="P121" s="35"/>
    </row>
    <row r="122" spans="1:16" x14ac:dyDescent="0.25">
      <c r="A122" s="76"/>
      <c r="B122" s="31"/>
      <c r="D122" s="1"/>
      <c r="E122" s="77"/>
      <c r="F122" s="78"/>
      <c r="G122" s="35">
        <f t="shared" si="12"/>
        <v>0</v>
      </c>
      <c r="J122" s="30"/>
      <c r="K122" s="31"/>
      <c r="L122" s="32"/>
      <c r="M122" s="32"/>
      <c r="N122" s="33"/>
      <c r="O122" s="34"/>
      <c r="P122" s="35"/>
    </row>
    <row r="123" spans="1:16" x14ac:dyDescent="0.25">
      <c r="A123" s="42"/>
      <c r="B123" s="1"/>
      <c r="C123" s="1"/>
      <c r="D123" s="1"/>
      <c r="E123" s="2"/>
      <c r="F123" s="2"/>
      <c r="G123" s="43"/>
      <c r="J123" s="42"/>
      <c r="K123" s="1"/>
      <c r="L123" s="1"/>
      <c r="M123" s="1"/>
      <c r="N123" s="2"/>
      <c r="O123" s="2"/>
      <c r="P123" s="43"/>
    </row>
    <row r="124" spans="1:16" ht="15.75" thickBot="1" x14ac:dyDescent="0.3">
      <c r="A124" s="42"/>
      <c r="B124" s="18" t="s">
        <v>7</v>
      </c>
      <c r="C124" s="18"/>
      <c r="D124" s="18"/>
      <c r="E124" s="2"/>
      <c r="F124" s="3">
        <f>SUM(F109:F123)</f>
        <v>690</v>
      </c>
      <c r="G124" s="4">
        <f>SUM(G110:G123)</f>
        <v>62.061999999999998</v>
      </c>
      <c r="J124" s="42"/>
      <c r="K124" s="18" t="s">
        <v>7</v>
      </c>
      <c r="L124" s="18"/>
      <c r="M124" s="18"/>
      <c r="N124" s="2"/>
      <c r="O124" s="3">
        <f>SUM(O109:O123)</f>
        <v>686</v>
      </c>
      <c r="P124" s="4">
        <f>SUM(P110:P123)</f>
        <v>137.697</v>
      </c>
    </row>
    <row r="125" spans="1:16" ht="16.5" thickTop="1" thickBot="1" x14ac:dyDescent="0.3">
      <c r="A125" s="44"/>
      <c r="B125" s="45"/>
      <c r="C125" s="45"/>
      <c r="D125" s="45"/>
      <c r="E125" s="5"/>
      <c r="F125" s="6"/>
      <c r="G125" s="7"/>
      <c r="J125" s="44"/>
      <c r="K125" s="45"/>
      <c r="L125" s="45"/>
      <c r="M125" s="45"/>
      <c r="N125" s="5"/>
      <c r="O125" s="6"/>
      <c r="P125" s="7"/>
    </row>
    <row r="126" spans="1:16" ht="15.75" thickBot="1" x14ac:dyDescent="0.3">
      <c r="N126" s="46"/>
      <c r="O126" s="46"/>
      <c r="P126" s="47"/>
    </row>
    <row r="127" spans="1:16" x14ac:dyDescent="0.25">
      <c r="A127" s="13" t="s">
        <v>13</v>
      </c>
      <c r="B127" s="14"/>
      <c r="C127" s="14"/>
      <c r="D127" s="14"/>
      <c r="E127" s="15"/>
      <c r="F127" s="15"/>
      <c r="G127" s="16"/>
      <c r="J127" s="13" t="s">
        <v>13</v>
      </c>
      <c r="K127" s="14"/>
      <c r="L127" s="14"/>
      <c r="M127" s="14"/>
      <c r="N127" s="15"/>
      <c r="O127" s="15"/>
      <c r="P127" s="16"/>
    </row>
    <row r="128" spans="1:16" x14ac:dyDescent="0.25">
      <c r="A128" s="17"/>
      <c r="B128" s="18"/>
      <c r="C128" s="18"/>
      <c r="D128" s="18"/>
      <c r="E128" s="19"/>
      <c r="F128" s="19"/>
      <c r="G128" s="20"/>
      <c r="J128" s="17"/>
      <c r="K128" s="18"/>
      <c r="L128" s="18"/>
      <c r="M128" s="18"/>
      <c r="N128" s="19"/>
      <c r="O128" s="19"/>
      <c r="P128" s="20"/>
    </row>
    <row r="129" spans="1:16" ht="45" x14ac:dyDescent="0.25">
      <c r="A129" s="21" t="s">
        <v>0</v>
      </c>
      <c r="B129" s="22" t="s">
        <v>1</v>
      </c>
      <c r="C129" s="23" t="s">
        <v>2</v>
      </c>
      <c r="D129" s="23" t="s">
        <v>3</v>
      </c>
      <c r="E129" s="24" t="s">
        <v>4</v>
      </c>
      <c r="F129" s="24" t="s">
        <v>5</v>
      </c>
      <c r="G129" s="25" t="s">
        <v>6</v>
      </c>
      <c r="J129" s="21" t="s">
        <v>0</v>
      </c>
      <c r="K129" s="22" t="s">
        <v>1</v>
      </c>
      <c r="L129" s="23" t="s">
        <v>2</v>
      </c>
      <c r="M129" s="23" t="s">
        <v>3</v>
      </c>
      <c r="N129" s="24" t="s">
        <v>4</v>
      </c>
      <c r="O129" s="24" t="s">
        <v>5</v>
      </c>
      <c r="P129" s="25" t="s">
        <v>6</v>
      </c>
    </row>
    <row r="130" spans="1:16" x14ac:dyDescent="0.25">
      <c r="A130" s="26"/>
      <c r="B130" s="27"/>
      <c r="C130" s="27"/>
      <c r="D130" s="27"/>
      <c r="E130" s="28"/>
      <c r="F130" s="28"/>
      <c r="G130" s="29"/>
      <c r="J130" s="26"/>
      <c r="K130" s="27"/>
      <c r="L130" s="27"/>
      <c r="M130" s="27"/>
      <c r="N130" s="28"/>
      <c r="O130" s="28"/>
      <c r="P130" s="29"/>
    </row>
    <row r="131" spans="1:16" x14ac:dyDescent="0.25">
      <c r="A131" s="66">
        <v>96</v>
      </c>
      <c r="B131" s="31" t="s">
        <v>28</v>
      </c>
      <c r="C131" s="32"/>
      <c r="D131" s="69"/>
      <c r="E131" s="66">
        <v>96</v>
      </c>
      <c r="F131" s="33">
        <v>7</v>
      </c>
      <c r="G131" s="35">
        <f>F131*E131/1000</f>
        <v>0.67200000000000004</v>
      </c>
      <c r="J131" s="42">
        <v>96</v>
      </c>
      <c r="K131" s="31" t="s">
        <v>28</v>
      </c>
      <c r="L131" s="32"/>
      <c r="M131" s="69"/>
      <c r="N131" s="67">
        <v>96</v>
      </c>
      <c r="O131" s="79">
        <v>7</v>
      </c>
      <c r="P131" s="35">
        <f>O131*N131/1000</f>
        <v>0.67200000000000004</v>
      </c>
    </row>
    <row r="132" spans="1:16" x14ac:dyDescent="0.25">
      <c r="A132" s="66">
        <v>306</v>
      </c>
      <c r="B132" s="31" t="s">
        <v>28</v>
      </c>
      <c r="C132" s="32"/>
      <c r="D132" s="69"/>
      <c r="E132" s="66">
        <v>306</v>
      </c>
      <c r="F132" s="33">
        <v>19</v>
      </c>
      <c r="G132" s="35">
        <f t="shared" ref="G132:G143" si="14">F132*E132/1000</f>
        <v>5.8140000000000001</v>
      </c>
      <c r="J132" s="42">
        <v>306</v>
      </c>
      <c r="K132" s="31" t="s">
        <v>28</v>
      </c>
      <c r="L132" s="32"/>
      <c r="M132" s="69"/>
      <c r="N132" s="67">
        <v>306</v>
      </c>
      <c r="O132" s="79">
        <v>204</v>
      </c>
      <c r="P132" s="35">
        <f t="shared" ref="P132:P140" si="15">O132*N132/1000</f>
        <v>62.423999999999999</v>
      </c>
    </row>
    <row r="133" spans="1:16" x14ac:dyDescent="0.25">
      <c r="A133" s="66">
        <v>245</v>
      </c>
      <c r="B133" s="31" t="s">
        <v>28</v>
      </c>
      <c r="C133" s="32"/>
      <c r="D133" s="69"/>
      <c r="E133" s="66">
        <v>245</v>
      </c>
      <c r="F133" s="33">
        <v>7</v>
      </c>
      <c r="G133" s="35">
        <f t="shared" si="14"/>
        <v>1.7150000000000001</v>
      </c>
      <c r="J133" s="42">
        <v>245</v>
      </c>
      <c r="K133" s="31" t="s">
        <v>28</v>
      </c>
      <c r="L133" s="32"/>
      <c r="M133" s="69"/>
      <c r="N133" s="67">
        <v>245</v>
      </c>
      <c r="O133" s="79">
        <v>15</v>
      </c>
      <c r="P133" s="35">
        <f t="shared" si="15"/>
        <v>3.6749999999999998</v>
      </c>
    </row>
    <row r="134" spans="1:16" x14ac:dyDescent="0.25">
      <c r="A134" s="67">
        <v>468</v>
      </c>
      <c r="B134" s="31" t="s">
        <v>28</v>
      </c>
      <c r="C134" s="38"/>
      <c r="D134" s="70"/>
      <c r="E134" s="67">
        <v>468</v>
      </c>
      <c r="F134" s="79">
        <v>4</v>
      </c>
      <c r="G134" s="35">
        <f t="shared" si="14"/>
        <v>1.8720000000000001</v>
      </c>
      <c r="J134" s="42">
        <v>468</v>
      </c>
      <c r="K134" s="31" t="s">
        <v>28</v>
      </c>
      <c r="L134" s="38"/>
      <c r="M134" s="70"/>
      <c r="N134" s="67">
        <v>468</v>
      </c>
      <c r="O134" s="79">
        <v>4</v>
      </c>
      <c r="P134" s="35">
        <f t="shared" si="15"/>
        <v>1.8720000000000001</v>
      </c>
    </row>
    <row r="135" spans="1:16" x14ac:dyDescent="0.25">
      <c r="A135" s="67">
        <v>132</v>
      </c>
      <c r="B135" s="31" t="s">
        <v>28</v>
      </c>
      <c r="C135" s="38"/>
      <c r="D135" s="70"/>
      <c r="E135" s="67">
        <v>132</v>
      </c>
      <c r="F135" s="79">
        <v>37</v>
      </c>
      <c r="G135" s="35">
        <f t="shared" si="14"/>
        <v>4.8840000000000003</v>
      </c>
      <c r="J135" s="42">
        <v>132</v>
      </c>
      <c r="K135" s="31" t="s">
        <v>28</v>
      </c>
      <c r="L135" s="38"/>
      <c r="M135" s="70"/>
      <c r="N135" s="67">
        <v>132</v>
      </c>
      <c r="O135" s="79">
        <v>290</v>
      </c>
      <c r="P135" s="35">
        <f t="shared" si="15"/>
        <v>38.28</v>
      </c>
    </row>
    <row r="136" spans="1:16" x14ac:dyDescent="0.25">
      <c r="A136" s="66">
        <v>192</v>
      </c>
      <c r="B136" s="31" t="s">
        <v>28</v>
      </c>
      <c r="C136" s="32"/>
      <c r="D136" s="69"/>
      <c r="E136" s="66">
        <v>192</v>
      </c>
      <c r="F136" s="33">
        <v>13</v>
      </c>
      <c r="G136" s="35">
        <f t="shared" si="14"/>
        <v>2.496</v>
      </c>
      <c r="J136" s="42">
        <v>192</v>
      </c>
      <c r="K136" s="31" t="s">
        <v>28</v>
      </c>
      <c r="L136" s="32"/>
      <c r="M136" s="69"/>
      <c r="N136" s="67">
        <v>192</v>
      </c>
      <c r="O136" s="79">
        <v>153</v>
      </c>
      <c r="P136" s="35">
        <f t="shared" si="15"/>
        <v>29.376000000000001</v>
      </c>
    </row>
    <row r="137" spans="1:16" x14ac:dyDescent="0.25">
      <c r="A137" s="66">
        <v>100</v>
      </c>
      <c r="B137" s="31" t="s">
        <v>29</v>
      </c>
      <c r="C137" s="32"/>
      <c r="D137" s="69"/>
      <c r="E137" s="66">
        <v>100</v>
      </c>
      <c r="F137" s="33">
        <v>3</v>
      </c>
      <c r="G137" s="35">
        <f t="shared" si="14"/>
        <v>0.3</v>
      </c>
      <c r="J137" s="42">
        <v>100</v>
      </c>
      <c r="K137" s="31" t="s">
        <v>29</v>
      </c>
      <c r="L137" s="32"/>
      <c r="M137" s="69"/>
      <c r="N137" s="67">
        <v>100</v>
      </c>
      <c r="O137" s="79">
        <v>4</v>
      </c>
      <c r="P137" s="35">
        <f t="shared" si="15"/>
        <v>0.4</v>
      </c>
    </row>
    <row r="138" spans="1:16" x14ac:dyDescent="0.25">
      <c r="A138" s="66">
        <v>49</v>
      </c>
      <c r="B138" s="31" t="s">
        <v>21</v>
      </c>
      <c r="C138" s="32"/>
      <c r="D138" s="69"/>
      <c r="E138" s="66">
        <v>49</v>
      </c>
      <c r="F138" s="33">
        <v>260</v>
      </c>
      <c r="G138" s="35">
        <f t="shared" si="14"/>
        <v>12.74</v>
      </c>
      <c r="J138" s="30">
        <v>70</v>
      </c>
      <c r="K138" s="31" t="s">
        <v>29</v>
      </c>
      <c r="L138" s="32"/>
      <c r="M138" s="69"/>
      <c r="N138" s="67">
        <v>70</v>
      </c>
      <c r="O138" s="79">
        <v>1</v>
      </c>
      <c r="P138" s="35">
        <f t="shared" si="15"/>
        <v>7.0000000000000007E-2</v>
      </c>
    </row>
    <row r="139" spans="1:16" x14ac:dyDescent="0.25">
      <c r="A139" s="66">
        <v>78</v>
      </c>
      <c r="B139" s="31" t="s">
        <v>21</v>
      </c>
      <c r="C139" s="32"/>
      <c r="D139" s="69"/>
      <c r="E139" s="66">
        <v>78</v>
      </c>
      <c r="F139" s="33">
        <v>153</v>
      </c>
      <c r="G139" s="35">
        <f t="shared" si="14"/>
        <v>11.933999999999999</v>
      </c>
      <c r="J139" s="30">
        <v>79</v>
      </c>
      <c r="K139" s="31" t="s">
        <v>29</v>
      </c>
      <c r="L139" s="32"/>
      <c r="M139" s="69"/>
      <c r="N139" s="66">
        <v>79</v>
      </c>
      <c r="O139" s="33">
        <v>4</v>
      </c>
      <c r="P139" s="35">
        <f t="shared" si="15"/>
        <v>0.316</v>
      </c>
    </row>
    <row r="140" spans="1:16" x14ac:dyDescent="0.25">
      <c r="A140" s="74">
        <v>105</v>
      </c>
      <c r="B140" s="74" t="s">
        <v>21</v>
      </c>
      <c r="C140" s="69"/>
      <c r="D140" s="69"/>
      <c r="E140" s="74">
        <v>105</v>
      </c>
      <c r="F140" s="75">
        <v>187</v>
      </c>
      <c r="G140" s="35">
        <f t="shared" si="14"/>
        <v>19.635000000000002</v>
      </c>
      <c r="J140" s="73">
        <v>153</v>
      </c>
      <c r="K140" s="74" t="s">
        <v>29</v>
      </c>
      <c r="L140" s="69"/>
      <c r="M140" s="69"/>
      <c r="N140" s="74">
        <v>153</v>
      </c>
      <c r="O140" s="75">
        <v>4</v>
      </c>
      <c r="P140" s="35">
        <f t="shared" si="15"/>
        <v>0.61199999999999999</v>
      </c>
    </row>
    <row r="141" spans="1:16" x14ac:dyDescent="0.25">
      <c r="A141" s="76"/>
      <c r="B141" s="31"/>
      <c r="D141" s="1"/>
      <c r="E141" s="77"/>
      <c r="F141" s="78"/>
      <c r="G141" s="35">
        <f t="shared" si="14"/>
        <v>0</v>
      </c>
      <c r="J141" s="30"/>
      <c r="K141" s="31"/>
      <c r="L141" s="32"/>
      <c r="M141" s="32"/>
      <c r="N141" s="33"/>
      <c r="O141" s="34"/>
      <c r="P141" s="35"/>
    </row>
    <row r="142" spans="1:16" x14ac:dyDescent="0.25">
      <c r="A142" s="76"/>
      <c r="B142" s="31"/>
      <c r="D142" s="1"/>
      <c r="E142" s="77"/>
      <c r="F142" s="78"/>
      <c r="G142" s="35">
        <f t="shared" si="14"/>
        <v>0</v>
      </c>
      <c r="J142" s="30"/>
      <c r="K142" s="31"/>
      <c r="L142" s="32"/>
      <c r="M142" s="32"/>
      <c r="N142" s="33"/>
      <c r="O142" s="34"/>
      <c r="P142" s="35"/>
    </row>
    <row r="143" spans="1:16" x14ac:dyDescent="0.25">
      <c r="A143" s="76"/>
      <c r="B143" s="31"/>
      <c r="D143" s="1"/>
      <c r="E143" s="77"/>
      <c r="F143" s="78"/>
      <c r="G143" s="35">
        <f t="shared" si="14"/>
        <v>0</v>
      </c>
      <c r="J143" s="30"/>
      <c r="K143" s="31"/>
      <c r="L143" s="32"/>
      <c r="M143" s="32"/>
      <c r="N143" s="33"/>
      <c r="O143" s="34"/>
      <c r="P143" s="35"/>
    </row>
    <row r="144" spans="1:16" x14ac:dyDescent="0.25">
      <c r="A144" s="42"/>
      <c r="B144" s="1"/>
      <c r="C144" s="1"/>
      <c r="D144" s="1"/>
      <c r="E144" s="2"/>
      <c r="F144" s="2"/>
      <c r="G144" s="43"/>
      <c r="J144" s="42"/>
      <c r="K144" s="1"/>
      <c r="L144" s="1"/>
      <c r="M144" s="1"/>
      <c r="N144" s="2"/>
      <c r="O144" s="2"/>
      <c r="P144" s="43"/>
    </row>
    <row r="145" spans="1:16" ht="15.75" thickBot="1" x14ac:dyDescent="0.3">
      <c r="A145" s="42"/>
      <c r="B145" s="18" t="s">
        <v>7</v>
      </c>
      <c r="C145" s="18"/>
      <c r="D145" s="18"/>
      <c r="E145" s="2"/>
      <c r="F145" s="3">
        <f>SUM(F130:F144)</f>
        <v>690</v>
      </c>
      <c r="G145" s="4">
        <f>SUM(G131:G144)</f>
        <v>62.061999999999998</v>
      </c>
      <c r="J145" s="42"/>
      <c r="K145" s="18" t="s">
        <v>7</v>
      </c>
      <c r="L145" s="18"/>
      <c r="M145" s="18"/>
      <c r="N145" s="2"/>
      <c r="O145" s="3">
        <f>SUM(O130:O144)</f>
        <v>686</v>
      </c>
      <c r="P145" s="4">
        <f>SUM(P131:P144)</f>
        <v>137.697</v>
      </c>
    </row>
    <row r="146" spans="1:16" ht="16.5" thickTop="1" thickBot="1" x14ac:dyDescent="0.3">
      <c r="A146" s="44"/>
      <c r="B146" s="45"/>
      <c r="C146" s="45"/>
      <c r="D146" s="45"/>
      <c r="E146" s="5"/>
      <c r="F146" s="6"/>
      <c r="G146" s="7"/>
      <c r="J146" s="44"/>
      <c r="K146" s="45"/>
      <c r="L146" s="45"/>
      <c r="M146" s="45"/>
      <c r="N146" s="5"/>
      <c r="O146" s="6"/>
      <c r="P146" s="7"/>
    </row>
    <row r="147" spans="1:16" ht="15.75" thickBot="1" x14ac:dyDescent="0.3">
      <c r="N147" s="46"/>
      <c r="O147" s="46"/>
      <c r="P147" s="47"/>
    </row>
    <row r="148" spans="1:16" x14ac:dyDescent="0.25">
      <c r="A148" s="13" t="s">
        <v>14</v>
      </c>
      <c r="B148" s="14"/>
      <c r="C148" s="14"/>
      <c r="D148" s="14"/>
      <c r="E148" s="15"/>
      <c r="F148" s="15"/>
      <c r="G148" s="16"/>
      <c r="J148" s="13" t="s">
        <v>14</v>
      </c>
      <c r="K148" s="14"/>
      <c r="L148" s="14"/>
      <c r="M148" s="14"/>
      <c r="N148" s="15"/>
      <c r="O148" s="15"/>
      <c r="P148" s="16"/>
    </row>
    <row r="149" spans="1:16" x14ac:dyDescent="0.25">
      <c r="A149" s="17"/>
      <c r="B149" s="18"/>
      <c r="C149" s="18"/>
      <c r="D149" s="18"/>
      <c r="E149" s="19"/>
      <c r="F149" s="19"/>
      <c r="G149" s="20"/>
      <c r="J149" s="17"/>
      <c r="K149" s="18"/>
      <c r="L149" s="18"/>
      <c r="M149" s="18"/>
      <c r="N149" s="19"/>
      <c r="O149" s="19"/>
      <c r="P149" s="20"/>
    </row>
    <row r="150" spans="1:16" ht="45" x14ac:dyDescent="0.25">
      <c r="A150" s="21" t="s">
        <v>0</v>
      </c>
      <c r="B150" s="22" t="s">
        <v>1</v>
      </c>
      <c r="C150" s="23" t="s">
        <v>2</v>
      </c>
      <c r="D150" s="23" t="s">
        <v>3</v>
      </c>
      <c r="E150" s="24" t="s">
        <v>4</v>
      </c>
      <c r="F150" s="24" t="s">
        <v>5</v>
      </c>
      <c r="G150" s="25" t="s">
        <v>6</v>
      </c>
      <c r="J150" s="21" t="s">
        <v>0</v>
      </c>
      <c r="K150" s="22" t="s">
        <v>1</v>
      </c>
      <c r="L150" s="23" t="s">
        <v>2</v>
      </c>
      <c r="M150" s="23" t="s">
        <v>3</v>
      </c>
      <c r="N150" s="24" t="s">
        <v>4</v>
      </c>
      <c r="O150" s="24" t="s">
        <v>5</v>
      </c>
      <c r="P150" s="25" t="s">
        <v>6</v>
      </c>
    </row>
    <row r="151" spans="1:16" x14ac:dyDescent="0.25">
      <c r="A151" s="26"/>
      <c r="B151" s="27"/>
      <c r="C151" s="27"/>
      <c r="D151" s="27"/>
      <c r="E151" s="28"/>
      <c r="F151" s="28"/>
      <c r="G151" s="29"/>
      <c r="J151" s="26"/>
      <c r="K151" s="27"/>
      <c r="L151" s="27"/>
      <c r="M151" s="27"/>
      <c r="N151" s="28"/>
      <c r="O151" s="28"/>
      <c r="P151" s="29"/>
    </row>
    <row r="152" spans="1:16" x14ac:dyDescent="0.25">
      <c r="A152" s="66">
        <v>96</v>
      </c>
      <c r="B152" s="31" t="s">
        <v>28</v>
      </c>
      <c r="C152" s="32"/>
      <c r="D152" s="69"/>
      <c r="E152" s="66">
        <v>96</v>
      </c>
      <c r="F152" s="33">
        <v>7</v>
      </c>
      <c r="G152" s="35">
        <f>F152*E152/1000</f>
        <v>0.67200000000000004</v>
      </c>
      <c r="J152" s="42">
        <v>96</v>
      </c>
      <c r="K152" s="31" t="s">
        <v>28</v>
      </c>
      <c r="L152" s="32"/>
      <c r="M152" s="69"/>
      <c r="N152" s="67">
        <v>96</v>
      </c>
      <c r="O152" s="79">
        <v>7</v>
      </c>
      <c r="P152" s="35">
        <f>O152*N152/1000</f>
        <v>0.67200000000000004</v>
      </c>
    </row>
    <row r="153" spans="1:16" x14ac:dyDescent="0.25">
      <c r="A153" s="66">
        <v>306</v>
      </c>
      <c r="B153" s="31" t="s">
        <v>28</v>
      </c>
      <c r="C153" s="32"/>
      <c r="D153" s="69"/>
      <c r="E153" s="66">
        <v>306</v>
      </c>
      <c r="F153" s="33">
        <v>19</v>
      </c>
      <c r="G153" s="35">
        <f t="shared" ref="G153:G164" si="16">F153*E153/1000</f>
        <v>5.8140000000000001</v>
      </c>
      <c r="J153" s="42">
        <v>306</v>
      </c>
      <c r="K153" s="31" t="s">
        <v>28</v>
      </c>
      <c r="L153" s="32"/>
      <c r="M153" s="69"/>
      <c r="N153" s="67">
        <v>306</v>
      </c>
      <c r="O153" s="79">
        <v>204</v>
      </c>
      <c r="P153" s="35">
        <f t="shared" ref="P153:P161" si="17">O153*N153/1000</f>
        <v>62.423999999999999</v>
      </c>
    </row>
    <row r="154" spans="1:16" x14ac:dyDescent="0.25">
      <c r="A154" s="66">
        <v>245</v>
      </c>
      <c r="B154" s="31" t="s">
        <v>28</v>
      </c>
      <c r="C154" s="32"/>
      <c r="D154" s="69"/>
      <c r="E154" s="66">
        <v>245</v>
      </c>
      <c r="F154" s="33">
        <v>7</v>
      </c>
      <c r="G154" s="35">
        <f t="shared" si="16"/>
        <v>1.7150000000000001</v>
      </c>
      <c r="J154" s="42">
        <v>245</v>
      </c>
      <c r="K154" s="31" t="s">
        <v>28</v>
      </c>
      <c r="L154" s="32"/>
      <c r="M154" s="69"/>
      <c r="N154" s="67">
        <v>245</v>
      </c>
      <c r="O154" s="79">
        <v>15</v>
      </c>
      <c r="P154" s="35">
        <f t="shared" si="17"/>
        <v>3.6749999999999998</v>
      </c>
    </row>
    <row r="155" spans="1:16" x14ac:dyDescent="0.25">
      <c r="A155" s="67">
        <v>468</v>
      </c>
      <c r="B155" s="31" t="s">
        <v>28</v>
      </c>
      <c r="C155" s="38"/>
      <c r="D155" s="70"/>
      <c r="E155" s="67">
        <v>468</v>
      </c>
      <c r="F155" s="79">
        <v>4</v>
      </c>
      <c r="G155" s="35">
        <f t="shared" si="16"/>
        <v>1.8720000000000001</v>
      </c>
      <c r="J155" s="42">
        <v>468</v>
      </c>
      <c r="K155" s="31" t="s">
        <v>28</v>
      </c>
      <c r="L155" s="38"/>
      <c r="M155" s="70"/>
      <c r="N155" s="67">
        <v>468</v>
      </c>
      <c r="O155" s="79">
        <v>4</v>
      </c>
      <c r="P155" s="35">
        <f t="shared" si="17"/>
        <v>1.8720000000000001</v>
      </c>
    </row>
    <row r="156" spans="1:16" x14ac:dyDescent="0.25">
      <c r="A156" s="67">
        <v>132</v>
      </c>
      <c r="B156" s="31" t="s">
        <v>28</v>
      </c>
      <c r="C156" s="38"/>
      <c r="D156" s="70"/>
      <c r="E156" s="67">
        <v>132</v>
      </c>
      <c r="F156" s="79">
        <v>37</v>
      </c>
      <c r="G156" s="35">
        <f t="shared" si="16"/>
        <v>4.8840000000000003</v>
      </c>
      <c r="J156" s="42">
        <v>132</v>
      </c>
      <c r="K156" s="31" t="s">
        <v>28</v>
      </c>
      <c r="L156" s="38"/>
      <c r="M156" s="70"/>
      <c r="N156" s="67">
        <v>132</v>
      </c>
      <c r="O156" s="79">
        <v>290</v>
      </c>
      <c r="P156" s="35">
        <f t="shared" si="17"/>
        <v>38.28</v>
      </c>
    </row>
    <row r="157" spans="1:16" x14ac:dyDescent="0.25">
      <c r="A157" s="66">
        <v>192</v>
      </c>
      <c r="B157" s="31" t="s">
        <v>28</v>
      </c>
      <c r="C157" s="32"/>
      <c r="D157" s="69"/>
      <c r="E157" s="66">
        <v>192</v>
      </c>
      <c r="F157" s="33">
        <v>13</v>
      </c>
      <c r="G157" s="35">
        <f t="shared" si="16"/>
        <v>2.496</v>
      </c>
      <c r="J157" s="42">
        <v>192</v>
      </c>
      <c r="K157" s="31" t="s">
        <v>28</v>
      </c>
      <c r="L157" s="32"/>
      <c r="M157" s="69"/>
      <c r="N157" s="67">
        <v>192</v>
      </c>
      <c r="O157" s="79">
        <v>153</v>
      </c>
      <c r="P157" s="35">
        <f t="shared" si="17"/>
        <v>29.376000000000001</v>
      </c>
    </row>
    <row r="158" spans="1:16" x14ac:dyDescent="0.25">
      <c r="A158" s="66">
        <v>100</v>
      </c>
      <c r="B158" s="31" t="s">
        <v>29</v>
      </c>
      <c r="C158" s="32"/>
      <c r="D158" s="69"/>
      <c r="E158" s="66">
        <v>100</v>
      </c>
      <c r="F158" s="33">
        <v>3</v>
      </c>
      <c r="G158" s="35">
        <f t="shared" si="16"/>
        <v>0.3</v>
      </c>
      <c r="J158" s="42">
        <v>100</v>
      </c>
      <c r="K158" s="31" t="s">
        <v>29</v>
      </c>
      <c r="L158" s="32"/>
      <c r="M158" s="69"/>
      <c r="N158" s="67">
        <v>100</v>
      </c>
      <c r="O158" s="79">
        <v>4</v>
      </c>
      <c r="P158" s="35">
        <f t="shared" si="17"/>
        <v>0.4</v>
      </c>
    </row>
    <row r="159" spans="1:16" x14ac:dyDescent="0.25">
      <c r="A159" s="66">
        <v>49</v>
      </c>
      <c r="B159" s="31" t="s">
        <v>21</v>
      </c>
      <c r="C159" s="32"/>
      <c r="D159" s="69"/>
      <c r="E159" s="66">
        <v>49</v>
      </c>
      <c r="F159" s="33">
        <v>260</v>
      </c>
      <c r="G159" s="35">
        <f t="shared" si="16"/>
        <v>12.74</v>
      </c>
      <c r="J159" s="30">
        <v>70</v>
      </c>
      <c r="K159" s="31" t="s">
        <v>29</v>
      </c>
      <c r="L159" s="32"/>
      <c r="M159" s="69"/>
      <c r="N159" s="67">
        <v>70</v>
      </c>
      <c r="O159" s="79">
        <v>1</v>
      </c>
      <c r="P159" s="35">
        <f t="shared" si="17"/>
        <v>7.0000000000000007E-2</v>
      </c>
    </row>
    <row r="160" spans="1:16" x14ac:dyDescent="0.25">
      <c r="A160" s="66">
        <v>78</v>
      </c>
      <c r="B160" s="31" t="s">
        <v>21</v>
      </c>
      <c r="C160" s="32"/>
      <c r="D160" s="69"/>
      <c r="E160" s="66">
        <v>78</v>
      </c>
      <c r="F160" s="33">
        <v>153</v>
      </c>
      <c r="G160" s="35">
        <f t="shared" si="16"/>
        <v>11.933999999999999</v>
      </c>
      <c r="J160" s="30">
        <v>79</v>
      </c>
      <c r="K160" s="31" t="s">
        <v>29</v>
      </c>
      <c r="L160" s="32"/>
      <c r="M160" s="69"/>
      <c r="N160" s="66">
        <v>79</v>
      </c>
      <c r="O160" s="33">
        <v>4</v>
      </c>
      <c r="P160" s="35">
        <f t="shared" si="17"/>
        <v>0.316</v>
      </c>
    </row>
    <row r="161" spans="1:16" x14ac:dyDescent="0.25">
      <c r="A161" s="74">
        <v>105</v>
      </c>
      <c r="B161" s="74" t="s">
        <v>21</v>
      </c>
      <c r="C161" s="69"/>
      <c r="D161" s="69"/>
      <c r="E161" s="74">
        <v>105</v>
      </c>
      <c r="F161" s="75">
        <v>187</v>
      </c>
      <c r="G161" s="35">
        <f t="shared" si="16"/>
        <v>19.635000000000002</v>
      </c>
      <c r="J161" s="73">
        <v>153</v>
      </c>
      <c r="K161" s="74" t="s">
        <v>29</v>
      </c>
      <c r="L161" s="69"/>
      <c r="M161" s="69"/>
      <c r="N161" s="74">
        <v>153</v>
      </c>
      <c r="O161" s="75">
        <v>4</v>
      </c>
      <c r="P161" s="35">
        <f t="shared" si="17"/>
        <v>0.61199999999999999</v>
      </c>
    </row>
    <row r="162" spans="1:16" x14ac:dyDescent="0.25">
      <c r="A162" s="76"/>
      <c r="B162" s="31"/>
      <c r="D162" s="1"/>
      <c r="E162" s="77"/>
      <c r="F162" s="78"/>
      <c r="G162" s="35">
        <f t="shared" si="16"/>
        <v>0</v>
      </c>
      <c r="J162" s="30"/>
      <c r="K162" s="31"/>
      <c r="L162" s="32"/>
      <c r="M162" s="32"/>
      <c r="N162" s="33"/>
      <c r="O162" s="34"/>
      <c r="P162" s="35"/>
    </row>
    <row r="163" spans="1:16" x14ac:dyDescent="0.25">
      <c r="A163" s="76"/>
      <c r="B163" s="31"/>
      <c r="D163" s="1"/>
      <c r="E163" s="77"/>
      <c r="F163" s="78"/>
      <c r="G163" s="35">
        <f t="shared" si="16"/>
        <v>0</v>
      </c>
      <c r="J163" s="30"/>
      <c r="K163" s="31"/>
      <c r="L163" s="32"/>
      <c r="M163" s="32"/>
      <c r="N163" s="33"/>
      <c r="O163" s="34"/>
      <c r="P163" s="35"/>
    </row>
    <row r="164" spans="1:16" x14ac:dyDescent="0.25">
      <c r="A164" s="76"/>
      <c r="B164" s="31"/>
      <c r="D164" s="1"/>
      <c r="E164" s="77"/>
      <c r="F164" s="78"/>
      <c r="G164" s="35">
        <f t="shared" si="16"/>
        <v>0</v>
      </c>
      <c r="J164" s="30"/>
      <c r="K164" s="31"/>
      <c r="L164" s="32"/>
      <c r="M164" s="32"/>
      <c r="N164" s="33"/>
      <c r="O164" s="34"/>
      <c r="P164" s="35"/>
    </row>
    <row r="165" spans="1:16" x14ac:dyDescent="0.25">
      <c r="A165" s="42"/>
      <c r="B165" s="1"/>
      <c r="C165" s="1"/>
      <c r="D165" s="1"/>
      <c r="E165" s="2"/>
      <c r="F165" s="2"/>
      <c r="G165" s="43"/>
      <c r="J165" s="42"/>
      <c r="K165" s="1"/>
      <c r="L165" s="1"/>
      <c r="M165" s="1"/>
      <c r="N165" s="2"/>
      <c r="O165" s="2"/>
      <c r="P165" s="43"/>
    </row>
    <row r="166" spans="1:16" ht="15.75" thickBot="1" x14ac:dyDescent="0.3">
      <c r="A166" s="42"/>
      <c r="B166" s="18" t="s">
        <v>7</v>
      </c>
      <c r="C166" s="18"/>
      <c r="D166" s="18"/>
      <c r="E166" s="2"/>
      <c r="F166" s="3">
        <f>SUM(F151:F165)</f>
        <v>690</v>
      </c>
      <c r="G166" s="4">
        <f>SUM(G152:G165)</f>
        <v>62.061999999999998</v>
      </c>
      <c r="J166" s="42"/>
      <c r="K166" s="18" t="s">
        <v>7</v>
      </c>
      <c r="L166" s="18"/>
      <c r="M166" s="18"/>
      <c r="N166" s="2"/>
      <c r="O166" s="3">
        <f>SUM(O151:O165)</f>
        <v>686</v>
      </c>
      <c r="P166" s="4">
        <f>SUM(P152:P165)</f>
        <v>137.697</v>
      </c>
    </row>
    <row r="167" spans="1:16" ht="16.5" thickTop="1" thickBot="1" x14ac:dyDescent="0.3">
      <c r="A167" s="44"/>
      <c r="B167" s="45"/>
      <c r="C167" s="45"/>
      <c r="D167" s="45"/>
      <c r="E167" s="5"/>
      <c r="F167" s="6"/>
      <c r="G167" s="7"/>
      <c r="J167" s="44"/>
      <c r="K167" s="45"/>
      <c r="L167" s="45"/>
      <c r="M167" s="45"/>
      <c r="N167" s="5"/>
      <c r="O167" s="6"/>
      <c r="P167" s="7"/>
    </row>
    <row r="168" spans="1:16" ht="15.75" thickBot="1" x14ac:dyDescent="0.3">
      <c r="N168" s="46"/>
      <c r="O168" s="46"/>
      <c r="P168" s="47"/>
    </row>
    <row r="169" spans="1:16" x14ac:dyDescent="0.25">
      <c r="A169" s="13" t="s">
        <v>15</v>
      </c>
      <c r="B169" s="14"/>
      <c r="C169" s="14"/>
      <c r="D169" s="14"/>
      <c r="E169" s="15"/>
      <c r="F169" s="15"/>
      <c r="G169" s="16"/>
      <c r="J169" s="13" t="s">
        <v>15</v>
      </c>
      <c r="K169" s="14"/>
      <c r="L169" s="14"/>
      <c r="M169" s="14"/>
      <c r="N169" s="15"/>
      <c r="O169" s="15"/>
      <c r="P169" s="16"/>
    </row>
    <row r="170" spans="1:16" x14ac:dyDescent="0.25">
      <c r="A170" s="17"/>
      <c r="B170" s="18"/>
      <c r="C170" s="18"/>
      <c r="D170" s="18"/>
      <c r="E170" s="19"/>
      <c r="F170" s="19"/>
      <c r="G170" s="20"/>
      <c r="J170" s="17"/>
      <c r="K170" s="18"/>
      <c r="L170" s="18"/>
      <c r="M170" s="18"/>
      <c r="N170" s="19"/>
      <c r="O170" s="19"/>
      <c r="P170" s="20"/>
    </row>
    <row r="171" spans="1:16" ht="45" x14ac:dyDescent="0.25">
      <c r="A171" s="21" t="s">
        <v>0</v>
      </c>
      <c r="B171" s="22" t="s">
        <v>1</v>
      </c>
      <c r="C171" s="23" t="s">
        <v>2</v>
      </c>
      <c r="D171" s="23" t="s">
        <v>3</v>
      </c>
      <c r="E171" s="24" t="s">
        <v>4</v>
      </c>
      <c r="F171" s="24" t="s">
        <v>5</v>
      </c>
      <c r="G171" s="25" t="s">
        <v>6</v>
      </c>
      <c r="J171" s="21" t="s">
        <v>0</v>
      </c>
      <c r="K171" s="22" t="s">
        <v>1</v>
      </c>
      <c r="L171" s="23" t="s">
        <v>2</v>
      </c>
      <c r="M171" s="23" t="s">
        <v>3</v>
      </c>
      <c r="N171" s="24" t="s">
        <v>4</v>
      </c>
      <c r="O171" s="24" t="s">
        <v>5</v>
      </c>
      <c r="P171" s="25" t="s">
        <v>6</v>
      </c>
    </row>
    <row r="172" spans="1:16" x14ac:dyDescent="0.25">
      <c r="A172" s="48"/>
      <c r="B172" s="49"/>
      <c r="C172" s="49"/>
      <c r="D172" s="49"/>
      <c r="E172" s="50"/>
      <c r="F172" s="50"/>
      <c r="G172" s="51"/>
      <c r="J172" s="48"/>
      <c r="K172" s="49"/>
      <c r="L172" s="49"/>
      <c r="M172" s="49"/>
      <c r="N172" s="50"/>
      <c r="O172" s="50"/>
      <c r="P172" s="51"/>
    </row>
    <row r="173" spans="1:16" x14ac:dyDescent="0.25">
      <c r="A173" s="66">
        <v>96</v>
      </c>
      <c r="B173" s="31" t="s">
        <v>28</v>
      </c>
      <c r="C173" s="32"/>
      <c r="D173" s="69"/>
      <c r="E173" s="66">
        <v>96</v>
      </c>
      <c r="F173" s="33">
        <v>7</v>
      </c>
      <c r="G173" s="35">
        <f>F173*E173/1000</f>
        <v>0.67200000000000004</v>
      </c>
      <c r="J173" s="42">
        <v>96</v>
      </c>
      <c r="K173" s="31" t="s">
        <v>28</v>
      </c>
      <c r="L173" s="32"/>
      <c r="M173" s="69"/>
      <c r="N173" s="67">
        <v>96</v>
      </c>
      <c r="O173" s="79">
        <v>7</v>
      </c>
      <c r="P173" s="35">
        <f>O173*N173/1000</f>
        <v>0.67200000000000004</v>
      </c>
    </row>
    <row r="174" spans="1:16" x14ac:dyDescent="0.25">
      <c r="A174" s="66">
        <v>306</v>
      </c>
      <c r="B174" s="31" t="s">
        <v>28</v>
      </c>
      <c r="C174" s="32"/>
      <c r="D174" s="69"/>
      <c r="E174" s="66">
        <v>306</v>
      </c>
      <c r="F174" s="33">
        <v>19</v>
      </c>
      <c r="G174" s="35">
        <f t="shared" ref="G174:G185" si="18">F174*E174/1000</f>
        <v>5.8140000000000001</v>
      </c>
      <c r="J174" s="42">
        <v>306</v>
      </c>
      <c r="K174" s="31" t="s">
        <v>28</v>
      </c>
      <c r="L174" s="32"/>
      <c r="M174" s="69"/>
      <c r="N174" s="67">
        <v>306</v>
      </c>
      <c r="O174" s="79">
        <v>204</v>
      </c>
      <c r="P174" s="35">
        <f t="shared" ref="P174:P182" si="19">O174*N174/1000</f>
        <v>62.423999999999999</v>
      </c>
    </row>
    <row r="175" spans="1:16" x14ac:dyDescent="0.25">
      <c r="A175" s="66">
        <v>245</v>
      </c>
      <c r="B175" s="31" t="s">
        <v>28</v>
      </c>
      <c r="C175" s="32"/>
      <c r="D175" s="69"/>
      <c r="E175" s="66">
        <v>245</v>
      </c>
      <c r="F175" s="33">
        <v>7</v>
      </c>
      <c r="G175" s="35">
        <f t="shared" si="18"/>
        <v>1.7150000000000001</v>
      </c>
      <c r="J175" s="42">
        <v>245</v>
      </c>
      <c r="K175" s="31" t="s">
        <v>28</v>
      </c>
      <c r="L175" s="32"/>
      <c r="M175" s="69"/>
      <c r="N175" s="67">
        <v>245</v>
      </c>
      <c r="O175" s="79">
        <v>15</v>
      </c>
      <c r="P175" s="35">
        <f t="shared" si="19"/>
        <v>3.6749999999999998</v>
      </c>
    </row>
    <row r="176" spans="1:16" x14ac:dyDescent="0.25">
      <c r="A176" s="67">
        <v>468</v>
      </c>
      <c r="B176" s="31" t="s">
        <v>28</v>
      </c>
      <c r="C176" s="38"/>
      <c r="D176" s="70"/>
      <c r="E176" s="67">
        <v>468</v>
      </c>
      <c r="F176" s="79">
        <v>4</v>
      </c>
      <c r="G176" s="35">
        <f t="shared" si="18"/>
        <v>1.8720000000000001</v>
      </c>
      <c r="J176" s="42">
        <v>468</v>
      </c>
      <c r="K176" s="31" t="s">
        <v>28</v>
      </c>
      <c r="L176" s="38"/>
      <c r="M176" s="70"/>
      <c r="N176" s="67">
        <v>468</v>
      </c>
      <c r="O176" s="79">
        <v>4</v>
      </c>
      <c r="P176" s="35">
        <f t="shared" si="19"/>
        <v>1.8720000000000001</v>
      </c>
    </row>
    <row r="177" spans="1:16" x14ac:dyDescent="0.25">
      <c r="A177" s="67">
        <v>132</v>
      </c>
      <c r="B177" s="31" t="s">
        <v>28</v>
      </c>
      <c r="C177" s="38"/>
      <c r="D177" s="70"/>
      <c r="E177" s="67">
        <v>132</v>
      </c>
      <c r="F177" s="79">
        <v>37</v>
      </c>
      <c r="G177" s="35">
        <f t="shared" si="18"/>
        <v>4.8840000000000003</v>
      </c>
      <c r="J177" s="42">
        <v>132</v>
      </c>
      <c r="K177" s="31" t="s">
        <v>28</v>
      </c>
      <c r="L177" s="38"/>
      <c r="M177" s="70"/>
      <c r="N177" s="67">
        <v>132</v>
      </c>
      <c r="O177" s="79">
        <v>290</v>
      </c>
      <c r="P177" s="35">
        <f t="shared" si="19"/>
        <v>38.28</v>
      </c>
    </row>
    <row r="178" spans="1:16" x14ac:dyDescent="0.25">
      <c r="A178" s="66">
        <v>192</v>
      </c>
      <c r="B178" s="31" t="s">
        <v>28</v>
      </c>
      <c r="C178" s="32"/>
      <c r="D178" s="69"/>
      <c r="E178" s="66">
        <v>192</v>
      </c>
      <c r="F178" s="33">
        <v>13</v>
      </c>
      <c r="G178" s="35">
        <f t="shared" si="18"/>
        <v>2.496</v>
      </c>
      <c r="J178" s="42">
        <v>192</v>
      </c>
      <c r="K178" s="31" t="s">
        <v>28</v>
      </c>
      <c r="L178" s="32"/>
      <c r="M178" s="69"/>
      <c r="N178" s="67">
        <v>192</v>
      </c>
      <c r="O178" s="79">
        <v>153</v>
      </c>
      <c r="P178" s="35">
        <f t="shared" si="19"/>
        <v>29.376000000000001</v>
      </c>
    </row>
    <row r="179" spans="1:16" x14ac:dyDescent="0.25">
      <c r="A179" s="66">
        <v>100</v>
      </c>
      <c r="B179" s="31" t="s">
        <v>29</v>
      </c>
      <c r="C179" s="32"/>
      <c r="D179" s="69"/>
      <c r="E179" s="66">
        <v>100</v>
      </c>
      <c r="F179" s="33">
        <v>3</v>
      </c>
      <c r="G179" s="35">
        <f t="shared" si="18"/>
        <v>0.3</v>
      </c>
      <c r="J179" s="42">
        <v>100</v>
      </c>
      <c r="K179" s="31" t="s">
        <v>29</v>
      </c>
      <c r="L179" s="32"/>
      <c r="M179" s="69"/>
      <c r="N179" s="67">
        <v>100</v>
      </c>
      <c r="O179" s="79">
        <v>4</v>
      </c>
      <c r="P179" s="35">
        <f t="shared" si="19"/>
        <v>0.4</v>
      </c>
    </row>
    <row r="180" spans="1:16" x14ac:dyDescent="0.25">
      <c r="A180" s="66">
        <v>49</v>
      </c>
      <c r="B180" s="31" t="s">
        <v>21</v>
      </c>
      <c r="C180" s="32"/>
      <c r="D180" s="69"/>
      <c r="E180" s="66">
        <v>49</v>
      </c>
      <c r="F180" s="33">
        <v>260</v>
      </c>
      <c r="G180" s="35">
        <f t="shared" si="18"/>
        <v>12.74</v>
      </c>
      <c r="J180" s="30">
        <v>70</v>
      </c>
      <c r="K180" s="31" t="s">
        <v>29</v>
      </c>
      <c r="L180" s="32"/>
      <c r="M180" s="69"/>
      <c r="N180" s="67">
        <v>70</v>
      </c>
      <c r="O180" s="79">
        <v>1</v>
      </c>
      <c r="P180" s="35">
        <f t="shared" si="19"/>
        <v>7.0000000000000007E-2</v>
      </c>
    </row>
    <row r="181" spans="1:16" x14ac:dyDescent="0.25">
      <c r="A181" s="66">
        <v>78</v>
      </c>
      <c r="B181" s="31" t="s">
        <v>21</v>
      </c>
      <c r="C181" s="32"/>
      <c r="D181" s="69"/>
      <c r="E181" s="66">
        <v>78</v>
      </c>
      <c r="F181" s="33">
        <v>153</v>
      </c>
      <c r="G181" s="35">
        <f t="shared" si="18"/>
        <v>11.933999999999999</v>
      </c>
      <c r="J181" s="30">
        <v>79</v>
      </c>
      <c r="K181" s="31" t="s">
        <v>29</v>
      </c>
      <c r="L181" s="32"/>
      <c r="M181" s="69"/>
      <c r="N181" s="66">
        <v>79</v>
      </c>
      <c r="O181" s="33">
        <v>4</v>
      </c>
      <c r="P181" s="35">
        <f t="shared" si="19"/>
        <v>0.316</v>
      </c>
    </row>
    <row r="182" spans="1:16" x14ac:dyDescent="0.25">
      <c r="A182" s="74">
        <v>105</v>
      </c>
      <c r="B182" s="74" t="s">
        <v>21</v>
      </c>
      <c r="C182" s="69"/>
      <c r="D182" s="69"/>
      <c r="E182" s="74">
        <v>105</v>
      </c>
      <c r="F182" s="75">
        <v>187</v>
      </c>
      <c r="G182" s="35">
        <f t="shared" si="18"/>
        <v>19.635000000000002</v>
      </c>
      <c r="J182" s="73">
        <v>153</v>
      </c>
      <c r="K182" s="74" t="s">
        <v>29</v>
      </c>
      <c r="L182" s="69"/>
      <c r="M182" s="69"/>
      <c r="N182" s="74">
        <v>153</v>
      </c>
      <c r="O182" s="75">
        <v>4</v>
      </c>
      <c r="P182" s="35">
        <f t="shared" si="19"/>
        <v>0.61199999999999999</v>
      </c>
    </row>
    <row r="183" spans="1:16" x14ac:dyDescent="0.25">
      <c r="A183" s="76"/>
      <c r="B183" s="31"/>
      <c r="D183" s="1"/>
      <c r="E183" s="77"/>
      <c r="F183" s="78"/>
      <c r="G183" s="35">
        <f t="shared" si="18"/>
        <v>0</v>
      </c>
      <c r="J183" s="30"/>
      <c r="K183" s="31"/>
      <c r="L183" s="32"/>
      <c r="M183" s="32"/>
      <c r="N183" s="33"/>
      <c r="O183" s="34"/>
      <c r="P183" s="35"/>
    </row>
    <row r="184" spans="1:16" x14ac:dyDescent="0.25">
      <c r="A184" s="76"/>
      <c r="B184" s="31"/>
      <c r="D184" s="1"/>
      <c r="E184" s="77"/>
      <c r="F184" s="78"/>
      <c r="G184" s="35">
        <f t="shared" si="18"/>
        <v>0</v>
      </c>
      <c r="J184" s="30"/>
      <c r="K184" s="31"/>
      <c r="L184" s="32"/>
      <c r="M184" s="32"/>
      <c r="N184" s="33"/>
      <c r="O184" s="34"/>
      <c r="P184" s="35"/>
    </row>
    <row r="185" spans="1:16" x14ac:dyDescent="0.25">
      <c r="A185" s="76"/>
      <c r="B185" s="31"/>
      <c r="D185" s="1"/>
      <c r="E185" s="77"/>
      <c r="F185" s="78"/>
      <c r="G185" s="35">
        <f t="shared" si="18"/>
        <v>0</v>
      </c>
      <c r="J185" s="30"/>
      <c r="K185" s="31"/>
      <c r="L185" s="32"/>
      <c r="M185" s="32"/>
      <c r="N185" s="33"/>
      <c r="O185" s="34"/>
      <c r="P185" s="35"/>
    </row>
    <row r="186" spans="1:16" x14ac:dyDescent="0.25">
      <c r="A186" s="52"/>
      <c r="B186" s="53"/>
      <c r="C186" s="53"/>
      <c r="D186" s="53"/>
      <c r="E186" s="54"/>
      <c r="F186" s="54"/>
      <c r="G186" s="55"/>
      <c r="J186" s="52"/>
      <c r="K186" s="53"/>
      <c r="L186" s="53"/>
      <c r="M186" s="53"/>
      <c r="N186" s="54"/>
      <c r="O186" s="54"/>
      <c r="P186" s="55"/>
    </row>
    <row r="187" spans="1:16" ht="15.75" thickBot="1" x14ac:dyDescent="0.3">
      <c r="A187" s="42"/>
      <c r="B187" s="18" t="s">
        <v>7</v>
      </c>
      <c r="C187" s="18"/>
      <c r="D187" s="18"/>
      <c r="E187" s="2"/>
      <c r="F187" s="3">
        <f>SUM(F172:F186)</f>
        <v>690</v>
      </c>
      <c r="G187" s="4">
        <f>SUM(G173:G186)</f>
        <v>62.061999999999998</v>
      </c>
      <c r="J187" s="42"/>
      <c r="K187" s="18" t="s">
        <v>7</v>
      </c>
      <c r="L187" s="18"/>
      <c r="M187" s="18"/>
      <c r="N187" s="2"/>
      <c r="O187" s="3">
        <f>SUM(O172:O186)</f>
        <v>686</v>
      </c>
      <c r="P187" s="4">
        <f>SUM(P173:P186)</f>
        <v>137.697</v>
      </c>
    </row>
    <row r="188" spans="1:16" ht="16.5" thickTop="1" thickBot="1" x14ac:dyDescent="0.3">
      <c r="A188" s="56"/>
      <c r="B188" s="45"/>
      <c r="C188" s="45"/>
      <c r="D188" s="45"/>
      <c r="E188" s="8"/>
      <c r="F188" s="6"/>
      <c r="G188" s="7"/>
      <c r="J188" s="56"/>
      <c r="K188" s="45"/>
      <c r="L188" s="45"/>
      <c r="M188" s="45"/>
      <c r="N188" s="8"/>
      <c r="O188" s="6"/>
      <c r="P188" s="7"/>
    </row>
    <row r="189" spans="1:16" ht="15.75" thickBot="1" x14ac:dyDescent="0.3">
      <c r="N189" s="46"/>
      <c r="O189" s="46"/>
      <c r="P189" s="47"/>
    </row>
    <row r="190" spans="1:16" x14ac:dyDescent="0.25">
      <c r="A190" s="13" t="s">
        <v>16</v>
      </c>
      <c r="B190" s="14"/>
      <c r="C190" s="14"/>
      <c r="D190" s="14"/>
      <c r="E190" s="15"/>
      <c r="F190" s="15"/>
      <c r="G190" s="16"/>
      <c r="J190" s="13" t="s">
        <v>16</v>
      </c>
      <c r="K190" s="14"/>
      <c r="L190" s="14"/>
      <c r="M190" s="14"/>
      <c r="N190" s="15"/>
      <c r="O190" s="15"/>
      <c r="P190" s="16"/>
    </row>
    <row r="191" spans="1:16" x14ac:dyDescent="0.25">
      <c r="A191" s="17"/>
      <c r="B191" s="18"/>
      <c r="C191" s="18"/>
      <c r="D191" s="18"/>
      <c r="E191" s="19"/>
      <c r="F191" s="19"/>
      <c r="G191" s="20"/>
      <c r="J191" s="17"/>
      <c r="K191" s="18"/>
      <c r="L191" s="18"/>
      <c r="M191" s="18"/>
      <c r="N191" s="19"/>
      <c r="O191" s="19"/>
      <c r="P191" s="20"/>
    </row>
    <row r="192" spans="1:16" ht="45" x14ac:dyDescent="0.25">
      <c r="A192" s="21" t="s">
        <v>0</v>
      </c>
      <c r="B192" s="22" t="s">
        <v>1</v>
      </c>
      <c r="C192" s="23" t="s">
        <v>2</v>
      </c>
      <c r="D192" s="23" t="s">
        <v>3</v>
      </c>
      <c r="E192" s="24" t="s">
        <v>4</v>
      </c>
      <c r="F192" s="24" t="s">
        <v>5</v>
      </c>
      <c r="G192" s="25" t="s">
        <v>6</v>
      </c>
      <c r="J192" s="21" t="s">
        <v>0</v>
      </c>
      <c r="K192" s="22" t="s">
        <v>1</v>
      </c>
      <c r="L192" s="23" t="s">
        <v>2</v>
      </c>
      <c r="M192" s="23" t="s">
        <v>3</v>
      </c>
      <c r="N192" s="24" t="s">
        <v>4</v>
      </c>
      <c r="O192" s="24" t="s">
        <v>5</v>
      </c>
      <c r="P192" s="25" t="s">
        <v>6</v>
      </c>
    </row>
    <row r="193" spans="1:16" x14ac:dyDescent="0.25">
      <c r="A193" s="48"/>
      <c r="B193" s="49"/>
      <c r="C193" s="49"/>
      <c r="D193" s="49"/>
      <c r="E193" s="50"/>
      <c r="F193" s="50"/>
      <c r="G193" s="51"/>
      <c r="J193" s="48"/>
      <c r="K193" s="49"/>
      <c r="L193" s="49"/>
      <c r="M193" s="49"/>
      <c r="N193" s="50"/>
      <c r="O193" s="50"/>
      <c r="P193" s="51"/>
    </row>
    <row r="194" spans="1:16" x14ac:dyDescent="0.25">
      <c r="A194" s="66">
        <v>96</v>
      </c>
      <c r="B194" s="31" t="s">
        <v>28</v>
      </c>
      <c r="C194" s="32"/>
      <c r="D194" s="69"/>
      <c r="E194" s="66">
        <v>96</v>
      </c>
      <c r="F194" s="33">
        <v>7</v>
      </c>
      <c r="G194" s="35">
        <f>F194*E194/1000</f>
        <v>0.67200000000000004</v>
      </c>
      <c r="J194" s="42">
        <v>96</v>
      </c>
      <c r="K194" s="31" t="s">
        <v>28</v>
      </c>
      <c r="L194" s="32"/>
      <c r="M194" s="69"/>
      <c r="N194" s="67">
        <v>96</v>
      </c>
      <c r="O194" s="79">
        <v>7</v>
      </c>
      <c r="P194" s="35">
        <f>O194*N194/1000</f>
        <v>0.67200000000000004</v>
      </c>
    </row>
    <row r="195" spans="1:16" x14ac:dyDescent="0.25">
      <c r="A195" s="66">
        <v>306</v>
      </c>
      <c r="B195" s="31" t="s">
        <v>28</v>
      </c>
      <c r="C195" s="32"/>
      <c r="D195" s="69"/>
      <c r="E195" s="66">
        <v>306</v>
      </c>
      <c r="F195" s="33">
        <v>19</v>
      </c>
      <c r="G195" s="35">
        <f t="shared" ref="G195:G206" si="20">F195*E195/1000</f>
        <v>5.8140000000000001</v>
      </c>
      <c r="J195" s="42">
        <v>306</v>
      </c>
      <c r="K195" s="31" t="s">
        <v>28</v>
      </c>
      <c r="L195" s="32"/>
      <c r="M195" s="69"/>
      <c r="N195" s="67">
        <v>306</v>
      </c>
      <c r="O195" s="79">
        <v>204</v>
      </c>
      <c r="P195" s="35">
        <f t="shared" ref="P195:P203" si="21">O195*N195/1000</f>
        <v>62.423999999999999</v>
      </c>
    </row>
    <row r="196" spans="1:16" x14ac:dyDescent="0.25">
      <c r="A196" s="66">
        <v>245</v>
      </c>
      <c r="B196" s="31" t="s">
        <v>28</v>
      </c>
      <c r="C196" s="32"/>
      <c r="D196" s="69"/>
      <c r="E196" s="66">
        <v>245</v>
      </c>
      <c r="F196" s="33">
        <v>7</v>
      </c>
      <c r="G196" s="35">
        <f t="shared" si="20"/>
        <v>1.7150000000000001</v>
      </c>
      <c r="J196" s="42">
        <v>245</v>
      </c>
      <c r="K196" s="31" t="s">
        <v>28</v>
      </c>
      <c r="L196" s="32"/>
      <c r="M196" s="69"/>
      <c r="N196" s="67">
        <v>245</v>
      </c>
      <c r="O196" s="79">
        <v>15</v>
      </c>
      <c r="P196" s="35">
        <f t="shared" si="21"/>
        <v>3.6749999999999998</v>
      </c>
    </row>
    <row r="197" spans="1:16" x14ac:dyDescent="0.25">
      <c r="A197" s="67">
        <v>468</v>
      </c>
      <c r="B197" s="31" t="s">
        <v>28</v>
      </c>
      <c r="C197" s="38"/>
      <c r="D197" s="70"/>
      <c r="E197" s="67">
        <v>468</v>
      </c>
      <c r="F197" s="79">
        <v>4</v>
      </c>
      <c r="G197" s="35">
        <f t="shared" si="20"/>
        <v>1.8720000000000001</v>
      </c>
      <c r="J197" s="42">
        <v>468</v>
      </c>
      <c r="K197" s="31" t="s">
        <v>28</v>
      </c>
      <c r="L197" s="38"/>
      <c r="M197" s="70"/>
      <c r="N197" s="67">
        <v>468</v>
      </c>
      <c r="O197" s="79">
        <v>4</v>
      </c>
      <c r="P197" s="35">
        <f t="shared" si="21"/>
        <v>1.8720000000000001</v>
      </c>
    </row>
    <row r="198" spans="1:16" x14ac:dyDescent="0.25">
      <c r="A198" s="67">
        <v>132</v>
      </c>
      <c r="B198" s="31" t="s">
        <v>28</v>
      </c>
      <c r="C198" s="38"/>
      <c r="D198" s="70"/>
      <c r="E198" s="67">
        <v>132</v>
      </c>
      <c r="F198" s="79">
        <v>37</v>
      </c>
      <c r="G198" s="35">
        <f t="shared" si="20"/>
        <v>4.8840000000000003</v>
      </c>
      <c r="J198" s="42">
        <v>132</v>
      </c>
      <c r="K198" s="31" t="s">
        <v>28</v>
      </c>
      <c r="L198" s="38"/>
      <c r="M198" s="70"/>
      <c r="N198" s="67">
        <v>132</v>
      </c>
      <c r="O198" s="79">
        <v>290</v>
      </c>
      <c r="P198" s="35">
        <f t="shared" si="21"/>
        <v>38.28</v>
      </c>
    </row>
    <row r="199" spans="1:16" x14ac:dyDescent="0.25">
      <c r="A199" s="66">
        <v>192</v>
      </c>
      <c r="B199" s="31" t="s">
        <v>28</v>
      </c>
      <c r="C199" s="32"/>
      <c r="D199" s="69"/>
      <c r="E199" s="66">
        <v>192</v>
      </c>
      <c r="F199" s="33">
        <v>13</v>
      </c>
      <c r="G199" s="35">
        <f t="shared" si="20"/>
        <v>2.496</v>
      </c>
      <c r="J199" s="42">
        <v>192</v>
      </c>
      <c r="K199" s="31" t="s">
        <v>28</v>
      </c>
      <c r="L199" s="32"/>
      <c r="M199" s="69"/>
      <c r="N199" s="67">
        <v>192</v>
      </c>
      <c r="O199" s="79">
        <v>153</v>
      </c>
      <c r="P199" s="35">
        <f t="shared" si="21"/>
        <v>29.376000000000001</v>
      </c>
    </row>
    <row r="200" spans="1:16" x14ac:dyDescent="0.25">
      <c r="A200" s="66">
        <v>100</v>
      </c>
      <c r="B200" s="31" t="s">
        <v>29</v>
      </c>
      <c r="C200" s="32"/>
      <c r="D200" s="69"/>
      <c r="E200" s="66">
        <v>100</v>
      </c>
      <c r="F200" s="33">
        <v>3</v>
      </c>
      <c r="G200" s="35">
        <f t="shared" si="20"/>
        <v>0.3</v>
      </c>
      <c r="J200" s="42">
        <v>100</v>
      </c>
      <c r="K200" s="31" t="s">
        <v>29</v>
      </c>
      <c r="L200" s="32"/>
      <c r="M200" s="69"/>
      <c r="N200" s="67">
        <v>100</v>
      </c>
      <c r="O200" s="79">
        <v>4</v>
      </c>
      <c r="P200" s="35">
        <f t="shared" si="21"/>
        <v>0.4</v>
      </c>
    </row>
    <row r="201" spans="1:16" x14ac:dyDescent="0.25">
      <c r="A201" s="66">
        <v>49</v>
      </c>
      <c r="B201" s="31" t="s">
        <v>21</v>
      </c>
      <c r="C201" s="32"/>
      <c r="D201" s="69"/>
      <c r="E201" s="66">
        <v>49</v>
      </c>
      <c r="F201" s="33">
        <v>260</v>
      </c>
      <c r="G201" s="35">
        <f t="shared" si="20"/>
        <v>12.74</v>
      </c>
      <c r="J201" s="30">
        <v>70</v>
      </c>
      <c r="K201" s="31" t="s">
        <v>29</v>
      </c>
      <c r="L201" s="32"/>
      <c r="M201" s="69"/>
      <c r="N201" s="67">
        <v>70</v>
      </c>
      <c r="O201" s="79">
        <v>1</v>
      </c>
      <c r="P201" s="35">
        <f t="shared" si="21"/>
        <v>7.0000000000000007E-2</v>
      </c>
    </row>
    <row r="202" spans="1:16" x14ac:dyDescent="0.25">
      <c r="A202" s="66">
        <v>78</v>
      </c>
      <c r="B202" s="31" t="s">
        <v>21</v>
      </c>
      <c r="C202" s="32"/>
      <c r="D202" s="69"/>
      <c r="E202" s="66">
        <v>78</v>
      </c>
      <c r="F202" s="33">
        <v>153</v>
      </c>
      <c r="G202" s="35">
        <f t="shared" si="20"/>
        <v>11.933999999999999</v>
      </c>
      <c r="J202" s="30">
        <v>79</v>
      </c>
      <c r="K202" s="31" t="s">
        <v>29</v>
      </c>
      <c r="L202" s="32"/>
      <c r="M202" s="69"/>
      <c r="N202" s="66">
        <v>79</v>
      </c>
      <c r="O202" s="33">
        <v>4</v>
      </c>
      <c r="P202" s="35">
        <f t="shared" si="21"/>
        <v>0.316</v>
      </c>
    </row>
    <row r="203" spans="1:16" x14ac:dyDescent="0.25">
      <c r="A203" s="74">
        <v>105</v>
      </c>
      <c r="B203" s="74" t="s">
        <v>21</v>
      </c>
      <c r="C203" s="69"/>
      <c r="D203" s="69"/>
      <c r="E203" s="74">
        <v>105</v>
      </c>
      <c r="F203" s="75">
        <v>187</v>
      </c>
      <c r="G203" s="35">
        <f t="shared" si="20"/>
        <v>19.635000000000002</v>
      </c>
      <c r="J203" s="73">
        <v>153</v>
      </c>
      <c r="K203" s="74" t="s">
        <v>29</v>
      </c>
      <c r="L203" s="69"/>
      <c r="M203" s="69"/>
      <c r="N203" s="74">
        <v>153</v>
      </c>
      <c r="O203" s="75">
        <v>4</v>
      </c>
      <c r="P203" s="35">
        <f t="shared" si="21"/>
        <v>0.61199999999999999</v>
      </c>
    </row>
    <row r="204" spans="1:16" x14ac:dyDescent="0.25">
      <c r="A204" s="76"/>
      <c r="B204" s="31"/>
      <c r="D204" s="1"/>
      <c r="E204" s="77"/>
      <c r="F204" s="78"/>
      <c r="G204" s="35">
        <f t="shared" si="20"/>
        <v>0</v>
      </c>
      <c r="J204" s="42"/>
      <c r="K204" s="65"/>
      <c r="L204" s="1"/>
      <c r="M204" s="1"/>
      <c r="N204" s="1"/>
      <c r="O204" s="2"/>
      <c r="P204" s="43"/>
    </row>
    <row r="205" spans="1:16" x14ac:dyDescent="0.25">
      <c r="A205" s="76"/>
      <c r="B205" s="31"/>
      <c r="D205" s="1"/>
      <c r="E205" s="77"/>
      <c r="F205" s="78"/>
      <c r="G205" s="35">
        <f t="shared" si="20"/>
        <v>0</v>
      </c>
      <c r="J205" s="42"/>
      <c r="K205" s="65"/>
      <c r="L205" s="1"/>
      <c r="M205" s="1"/>
      <c r="N205" s="1"/>
      <c r="O205" s="2"/>
      <c r="P205" s="43"/>
    </row>
    <row r="206" spans="1:16" x14ac:dyDescent="0.25">
      <c r="A206" s="76"/>
      <c r="B206" s="31"/>
      <c r="D206" s="1"/>
      <c r="E206" s="77"/>
      <c r="F206" s="78"/>
      <c r="G206" s="35">
        <f t="shared" si="20"/>
        <v>0</v>
      </c>
      <c r="J206" s="42"/>
      <c r="K206" s="65"/>
      <c r="L206" s="1"/>
      <c r="M206" s="1"/>
      <c r="N206" s="1"/>
      <c r="O206" s="2"/>
      <c r="P206" s="43"/>
    </row>
    <row r="207" spans="1:16" x14ac:dyDescent="0.25">
      <c r="A207" s="52"/>
      <c r="B207" s="53"/>
      <c r="C207" s="53"/>
      <c r="D207" s="53"/>
      <c r="E207" s="54"/>
      <c r="F207" s="54"/>
      <c r="G207" s="55"/>
      <c r="J207" s="52"/>
      <c r="K207" s="53"/>
      <c r="L207" s="53"/>
      <c r="M207" s="53"/>
      <c r="N207" s="54"/>
      <c r="O207" s="54"/>
      <c r="P207" s="55"/>
    </row>
    <row r="208" spans="1:16" ht="15.75" thickBot="1" x14ac:dyDescent="0.3">
      <c r="A208" s="42"/>
      <c r="B208" s="18" t="s">
        <v>7</v>
      </c>
      <c r="C208" s="18"/>
      <c r="D208" s="18"/>
      <c r="E208" s="2"/>
      <c r="F208" s="3">
        <f>SUM(F193:F207)</f>
        <v>690</v>
      </c>
      <c r="G208" s="4">
        <f>SUM(G194:G207)</f>
        <v>62.061999999999998</v>
      </c>
      <c r="J208" s="42"/>
      <c r="K208" s="18" t="s">
        <v>7</v>
      </c>
      <c r="L208" s="18"/>
      <c r="M208" s="18"/>
      <c r="N208" s="2"/>
      <c r="O208" s="3">
        <f>SUM(O193:O207)</f>
        <v>686</v>
      </c>
      <c r="P208" s="4">
        <f>SUM(P194:P207)</f>
        <v>137.697</v>
      </c>
    </row>
    <row r="209" spans="1:16" ht="16.5" thickTop="1" thickBot="1" x14ac:dyDescent="0.3">
      <c r="A209" s="56"/>
      <c r="B209" s="45"/>
      <c r="C209" s="45"/>
      <c r="D209" s="45"/>
      <c r="E209" s="8"/>
      <c r="F209" s="6"/>
      <c r="G209" s="7"/>
      <c r="J209" s="56"/>
      <c r="K209" s="45"/>
      <c r="L209" s="45"/>
      <c r="M209" s="45"/>
      <c r="N209" s="8"/>
      <c r="O209" s="6"/>
      <c r="P209" s="7"/>
    </row>
    <row r="210" spans="1:16" ht="15.75" thickBot="1" x14ac:dyDescent="0.3">
      <c r="N210" s="46"/>
      <c r="O210" s="46"/>
      <c r="P210" s="47"/>
    </row>
    <row r="211" spans="1:16" x14ac:dyDescent="0.25">
      <c r="A211" s="13" t="s">
        <v>17</v>
      </c>
      <c r="B211" s="14"/>
      <c r="C211" s="14"/>
      <c r="D211" s="14"/>
      <c r="E211" s="15"/>
      <c r="F211" s="15"/>
      <c r="G211" s="16"/>
      <c r="J211" s="13" t="s">
        <v>17</v>
      </c>
      <c r="K211" s="14"/>
      <c r="L211" s="14"/>
      <c r="M211" s="14"/>
      <c r="N211" s="15"/>
      <c r="O211" s="15"/>
      <c r="P211" s="16"/>
    </row>
    <row r="212" spans="1:16" x14ac:dyDescent="0.25">
      <c r="A212" s="17"/>
      <c r="B212" s="18"/>
      <c r="C212" s="18"/>
      <c r="D212" s="18"/>
      <c r="E212" s="19"/>
      <c r="F212" s="19"/>
      <c r="G212" s="20"/>
      <c r="J212" s="17"/>
      <c r="K212" s="18"/>
      <c r="L212" s="18"/>
      <c r="M212" s="18"/>
      <c r="N212" s="19"/>
      <c r="O212" s="19"/>
      <c r="P212" s="20"/>
    </row>
    <row r="213" spans="1:16" ht="45" x14ac:dyDescent="0.25">
      <c r="A213" s="21" t="s">
        <v>0</v>
      </c>
      <c r="B213" s="22" t="s">
        <v>1</v>
      </c>
      <c r="C213" s="23" t="s">
        <v>2</v>
      </c>
      <c r="D213" s="23" t="s">
        <v>3</v>
      </c>
      <c r="E213" s="24" t="s">
        <v>4</v>
      </c>
      <c r="F213" s="24" t="s">
        <v>5</v>
      </c>
      <c r="G213" s="25" t="s">
        <v>6</v>
      </c>
      <c r="J213" s="21" t="s">
        <v>0</v>
      </c>
      <c r="K213" s="22" t="s">
        <v>1</v>
      </c>
      <c r="L213" s="23" t="s">
        <v>2</v>
      </c>
      <c r="M213" s="23" t="s">
        <v>3</v>
      </c>
      <c r="N213" s="24" t="s">
        <v>4</v>
      </c>
      <c r="O213" s="24" t="s">
        <v>5</v>
      </c>
      <c r="P213" s="25" t="s">
        <v>6</v>
      </c>
    </row>
    <row r="214" spans="1:16" x14ac:dyDescent="0.25">
      <c r="A214" s="48"/>
      <c r="B214" s="49"/>
      <c r="C214" s="49"/>
      <c r="D214" s="49"/>
      <c r="E214" s="50"/>
      <c r="F214" s="50"/>
      <c r="G214" s="51"/>
      <c r="J214" s="48"/>
      <c r="K214" s="49"/>
      <c r="L214" s="49"/>
      <c r="M214" s="49"/>
      <c r="N214" s="50"/>
      <c r="O214" s="50"/>
      <c r="P214" s="51"/>
    </row>
    <row r="215" spans="1:16" x14ac:dyDescent="0.25">
      <c r="A215" s="66">
        <v>96</v>
      </c>
      <c r="B215" s="31" t="s">
        <v>28</v>
      </c>
      <c r="C215" s="32"/>
      <c r="D215" s="69"/>
      <c r="E215" s="66">
        <v>96</v>
      </c>
      <c r="F215" s="33">
        <v>7</v>
      </c>
      <c r="G215" s="35">
        <f>F215*E215/1000</f>
        <v>0.67200000000000004</v>
      </c>
      <c r="J215" s="42">
        <v>96</v>
      </c>
      <c r="K215" s="31" t="s">
        <v>28</v>
      </c>
      <c r="L215" s="32"/>
      <c r="M215" s="69"/>
      <c r="N215" s="67">
        <v>96</v>
      </c>
      <c r="O215" s="79">
        <v>7</v>
      </c>
      <c r="P215" s="35">
        <f>O215*N215/1000</f>
        <v>0.67200000000000004</v>
      </c>
    </row>
    <row r="216" spans="1:16" x14ac:dyDescent="0.25">
      <c r="A216" s="66">
        <v>306</v>
      </c>
      <c r="B216" s="31" t="s">
        <v>28</v>
      </c>
      <c r="C216" s="32"/>
      <c r="D216" s="69"/>
      <c r="E216" s="66">
        <v>306</v>
      </c>
      <c r="F216" s="33">
        <v>19</v>
      </c>
      <c r="G216" s="35">
        <f t="shared" ref="G216:G227" si="22">F216*E216/1000</f>
        <v>5.8140000000000001</v>
      </c>
      <c r="J216" s="42">
        <v>306</v>
      </c>
      <c r="K216" s="31" t="s">
        <v>28</v>
      </c>
      <c r="L216" s="32"/>
      <c r="M216" s="69"/>
      <c r="N216" s="67">
        <v>306</v>
      </c>
      <c r="O216" s="79">
        <v>204</v>
      </c>
      <c r="P216" s="35">
        <f t="shared" ref="P216:P224" si="23">O216*N216/1000</f>
        <v>62.423999999999999</v>
      </c>
    </row>
    <row r="217" spans="1:16" x14ac:dyDescent="0.25">
      <c r="A217" s="66">
        <v>245</v>
      </c>
      <c r="B217" s="31" t="s">
        <v>28</v>
      </c>
      <c r="C217" s="32"/>
      <c r="D217" s="69"/>
      <c r="E217" s="66">
        <v>245</v>
      </c>
      <c r="F217" s="33">
        <v>7</v>
      </c>
      <c r="G217" s="35">
        <f t="shared" si="22"/>
        <v>1.7150000000000001</v>
      </c>
      <c r="J217" s="42">
        <v>245</v>
      </c>
      <c r="K217" s="31" t="s">
        <v>28</v>
      </c>
      <c r="L217" s="32"/>
      <c r="M217" s="69"/>
      <c r="N217" s="67">
        <v>245</v>
      </c>
      <c r="O217" s="79">
        <v>15</v>
      </c>
      <c r="P217" s="35">
        <f t="shared" si="23"/>
        <v>3.6749999999999998</v>
      </c>
    </row>
    <row r="218" spans="1:16" x14ac:dyDescent="0.25">
      <c r="A218" s="67">
        <v>468</v>
      </c>
      <c r="B218" s="31" t="s">
        <v>28</v>
      </c>
      <c r="C218" s="38"/>
      <c r="D218" s="70"/>
      <c r="E218" s="67">
        <v>468</v>
      </c>
      <c r="F218" s="79">
        <v>4</v>
      </c>
      <c r="G218" s="35">
        <f t="shared" si="22"/>
        <v>1.8720000000000001</v>
      </c>
      <c r="J218" s="42">
        <v>468</v>
      </c>
      <c r="K218" s="31" t="s">
        <v>28</v>
      </c>
      <c r="L218" s="38"/>
      <c r="M218" s="70"/>
      <c r="N218" s="67">
        <v>468</v>
      </c>
      <c r="O218" s="79">
        <v>4</v>
      </c>
      <c r="P218" s="35">
        <f t="shared" si="23"/>
        <v>1.8720000000000001</v>
      </c>
    </row>
    <row r="219" spans="1:16" x14ac:dyDescent="0.25">
      <c r="A219" s="67">
        <v>132</v>
      </c>
      <c r="B219" s="31" t="s">
        <v>28</v>
      </c>
      <c r="C219" s="38"/>
      <c r="D219" s="70"/>
      <c r="E219" s="67">
        <v>132</v>
      </c>
      <c r="F219" s="79">
        <v>37</v>
      </c>
      <c r="G219" s="35">
        <f t="shared" si="22"/>
        <v>4.8840000000000003</v>
      </c>
      <c r="J219" s="42">
        <v>132</v>
      </c>
      <c r="K219" s="31" t="s">
        <v>28</v>
      </c>
      <c r="L219" s="38"/>
      <c r="M219" s="70"/>
      <c r="N219" s="67">
        <v>132</v>
      </c>
      <c r="O219" s="79">
        <v>290</v>
      </c>
      <c r="P219" s="35">
        <f t="shared" si="23"/>
        <v>38.28</v>
      </c>
    </row>
    <row r="220" spans="1:16" x14ac:dyDescent="0.25">
      <c r="A220" s="66">
        <v>192</v>
      </c>
      <c r="B220" s="31" t="s">
        <v>28</v>
      </c>
      <c r="C220" s="32"/>
      <c r="D220" s="69"/>
      <c r="E220" s="66">
        <v>192</v>
      </c>
      <c r="F220" s="33">
        <v>13</v>
      </c>
      <c r="G220" s="35">
        <f t="shared" si="22"/>
        <v>2.496</v>
      </c>
      <c r="J220" s="42">
        <v>192</v>
      </c>
      <c r="K220" s="31" t="s">
        <v>28</v>
      </c>
      <c r="L220" s="32"/>
      <c r="M220" s="69"/>
      <c r="N220" s="67">
        <v>192</v>
      </c>
      <c r="O220" s="79">
        <v>153</v>
      </c>
      <c r="P220" s="35">
        <f t="shared" si="23"/>
        <v>29.376000000000001</v>
      </c>
    </row>
    <row r="221" spans="1:16" x14ac:dyDescent="0.25">
      <c r="A221" s="66">
        <v>100</v>
      </c>
      <c r="B221" s="31" t="s">
        <v>29</v>
      </c>
      <c r="C221" s="32"/>
      <c r="D221" s="69"/>
      <c r="E221" s="66">
        <v>100</v>
      </c>
      <c r="F221" s="33">
        <v>3</v>
      </c>
      <c r="G221" s="35">
        <f t="shared" si="22"/>
        <v>0.3</v>
      </c>
      <c r="J221" s="42">
        <v>100</v>
      </c>
      <c r="K221" s="31" t="s">
        <v>29</v>
      </c>
      <c r="L221" s="32"/>
      <c r="M221" s="69"/>
      <c r="N221" s="67">
        <v>100</v>
      </c>
      <c r="O221" s="79">
        <v>4</v>
      </c>
      <c r="P221" s="35">
        <f t="shared" si="23"/>
        <v>0.4</v>
      </c>
    </row>
    <row r="222" spans="1:16" x14ac:dyDescent="0.25">
      <c r="A222" s="66">
        <v>49</v>
      </c>
      <c r="B222" s="31" t="s">
        <v>21</v>
      </c>
      <c r="C222" s="32"/>
      <c r="D222" s="69"/>
      <c r="E222" s="66">
        <v>49</v>
      </c>
      <c r="F222" s="33">
        <v>260</v>
      </c>
      <c r="G222" s="35">
        <f t="shared" si="22"/>
        <v>12.74</v>
      </c>
      <c r="J222" s="30">
        <v>70</v>
      </c>
      <c r="K222" s="31" t="s">
        <v>29</v>
      </c>
      <c r="L222" s="32"/>
      <c r="M222" s="69"/>
      <c r="N222" s="67">
        <v>70</v>
      </c>
      <c r="O222" s="79">
        <v>1</v>
      </c>
      <c r="P222" s="35">
        <f t="shared" si="23"/>
        <v>7.0000000000000007E-2</v>
      </c>
    </row>
    <row r="223" spans="1:16" x14ac:dyDescent="0.25">
      <c r="A223" s="66">
        <v>78</v>
      </c>
      <c r="B223" s="31" t="s">
        <v>21</v>
      </c>
      <c r="C223" s="32"/>
      <c r="D223" s="69"/>
      <c r="E223" s="66">
        <v>78</v>
      </c>
      <c r="F223" s="33">
        <v>153</v>
      </c>
      <c r="G223" s="35">
        <f t="shared" si="22"/>
        <v>11.933999999999999</v>
      </c>
      <c r="J223" s="30">
        <v>79</v>
      </c>
      <c r="K223" s="31" t="s">
        <v>29</v>
      </c>
      <c r="L223" s="32"/>
      <c r="M223" s="69"/>
      <c r="N223" s="66">
        <v>79</v>
      </c>
      <c r="O223" s="33">
        <v>4</v>
      </c>
      <c r="P223" s="35">
        <f t="shared" si="23"/>
        <v>0.316</v>
      </c>
    </row>
    <row r="224" spans="1:16" x14ac:dyDescent="0.25">
      <c r="A224" s="74">
        <v>105</v>
      </c>
      <c r="B224" s="74" t="s">
        <v>21</v>
      </c>
      <c r="C224" s="69"/>
      <c r="D224" s="69"/>
      <c r="E224" s="74">
        <v>105</v>
      </c>
      <c r="F224" s="75">
        <v>187</v>
      </c>
      <c r="G224" s="35">
        <f t="shared" si="22"/>
        <v>19.635000000000002</v>
      </c>
      <c r="J224" s="73">
        <v>153</v>
      </c>
      <c r="K224" s="74" t="s">
        <v>29</v>
      </c>
      <c r="L224" s="69"/>
      <c r="M224" s="69"/>
      <c r="N224" s="74">
        <v>153</v>
      </c>
      <c r="O224" s="75">
        <v>4</v>
      </c>
      <c r="P224" s="35">
        <f t="shared" si="23"/>
        <v>0.61199999999999999</v>
      </c>
    </row>
    <row r="225" spans="1:16" x14ac:dyDescent="0.25">
      <c r="A225" s="76"/>
      <c r="B225" s="31"/>
      <c r="D225" s="1"/>
      <c r="E225" s="77"/>
      <c r="F225" s="78"/>
      <c r="G225" s="35">
        <f t="shared" si="22"/>
        <v>0</v>
      </c>
      <c r="J225" s="36"/>
      <c r="K225" s="37"/>
      <c r="L225" s="38"/>
      <c r="M225" s="38"/>
      <c r="N225" s="39"/>
      <c r="O225" s="40"/>
      <c r="P225" s="41"/>
    </row>
    <row r="226" spans="1:16" x14ac:dyDescent="0.25">
      <c r="A226" s="76"/>
      <c r="B226" s="31"/>
      <c r="D226" s="1"/>
      <c r="E226" s="77"/>
      <c r="F226" s="78"/>
      <c r="G226" s="35">
        <f t="shared" si="22"/>
        <v>0</v>
      </c>
      <c r="J226" s="36"/>
      <c r="K226" s="37"/>
      <c r="L226" s="38"/>
      <c r="M226" s="38"/>
      <c r="N226" s="39"/>
      <c r="O226" s="40"/>
      <c r="P226" s="41"/>
    </row>
    <row r="227" spans="1:16" x14ac:dyDescent="0.25">
      <c r="A227" s="76"/>
      <c r="B227" s="31"/>
      <c r="D227" s="1"/>
      <c r="E227" s="77"/>
      <c r="F227" s="78"/>
      <c r="G227" s="35">
        <f t="shared" si="22"/>
        <v>0</v>
      </c>
      <c r="J227" s="30"/>
      <c r="K227" s="31"/>
      <c r="L227" s="32"/>
      <c r="M227" s="32"/>
      <c r="N227" s="33"/>
      <c r="O227" s="34"/>
      <c r="P227" s="35"/>
    </row>
    <row r="228" spans="1:16" x14ac:dyDescent="0.25">
      <c r="A228" s="52"/>
      <c r="B228" s="53"/>
      <c r="C228" s="53"/>
      <c r="D228" s="53"/>
      <c r="E228" s="54"/>
      <c r="F228" s="54"/>
      <c r="G228" s="55"/>
      <c r="J228" s="52"/>
      <c r="K228" s="53"/>
      <c r="L228" s="53"/>
      <c r="M228" s="53"/>
      <c r="N228" s="54"/>
      <c r="O228" s="54"/>
      <c r="P228" s="55"/>
    </row>
    <row r="229" spans="1:16" ht="15.75" thickBot="1" x14ac:dyDescent="0.3">
      <c r="A229" s="42"/>
      <c r="B229" s="18" t="s">
        <v>7</v>
      </c>
      <c r="C229" s="18"/>
      <c r="D229" s="18"/>
      <c r="E229" s="2"/>
      <c r="F229" s="3">
        <f>SUM(F214:F228)</f>
        <v>690</v>
      </c>
      <c r="G229" s="4">
        <f>SUM(G214:G228)</f>
        <v>62.061999999999998</v>
      </c>
      <c r="J229" s="42"/>
      <c r="K229" s="18" t="s">
        <v>7</v>
      </c>
      <c r="L229" s="18"/>
      <c r="M229" s="18"/>
      <c r="N229" s="2"/>
      <c r="O229" s="3">
        <f>SUM(O214:O228)</f>
        <v>686</v>
      </c>
      <c r="P229" s="4">
        <f>SUM(P214:P228)</f>
        <v>137.697</v>
      </c>
    </row>
    <row r="230" spans="1:16" ht="16.5" thickTop="1" thickBot="1" x14ac:dyDescent="0.3">
      <c r="A230" s="56"/>
      <c r="B230" s="45"/>
      <c r="C230" s="45"/>
      <c r="D230" s="45"/>
      <c r="E230" s="8"/>
      <c r="F230" s="6"/>
      <c r="G230" s="7"/>
      <c r="J230" s="56"/>
      <c r="K230" s="45"/>
      <c r="L230" s="45"/>
      <c r="M230" s="45"/>
      <c r="N230" s="8"/>
      <c r="O230" s="6"/>
      <c r="P230" s="7"/>
    </row>
    <row r="231" spans="1:16" ht="15.75" thickBot="1" x14ac:dyDescent="0.3">
      <c r="N231" s="46"/>
      <c r="O231" s="46"/>
      <c r="P231" s="47"/>
    </row>
    <row r="232" spans="1:16" x14ac:dyDescent="0.25">
      <c r="A232" s="13" t="s">
        <v>18</v>
      </c>
      <c r="B232" s="14"/>
      <c r="C232" s="14"/>
      <c r="D232" s="14"/>
      <c r="E232" s="15"/>
      <c r="F232" s="15"/>
      <c r="G232" s="16"/>
      <c r="J232" s="13" t="s">
        <v>18</v>
      </c>
      <c r="K232" s="14"/>
      <c r="L232" s="14"/>
      <c r="M232" s="14"/>
      <c r="N232" s="15"/>
      <c r="O232" s="15"/>
      <c r="P232" s="16"/>
    </row>
    <row r="233" spans="1:16" x14ac:dyDescent="0.25">
      <c r="A233" s="17"/>
      <c r="B233" s="18"/>
      <c r="C233" s="18"/>
      <c r="D233" s="18"/>
      <c r="E233" s="19"/>
      <c r="F233" s="19"/>
      <c r="G233" s="20"/>
      <c r="J233" s="17"/>
      <c r="K233" s="18"/>
      <c r="L233" s="18"/>
      <c r="M233" s="18"/>
      <c r="N233" s="19"/>
      <c r="O233" s="19"/>
      <c r="P233" s="20"/>
    </row>
    <row r="234" spans="1:16" ht="45" x14ac:dyDescent="0.25">
      <c r="A234" s="21" t="s">
        <v>0</v>
      </c>
      <c r="B234" s="22" t="s">
        <v>1</v>
      </c>
      <c r="C234" s="23" t="s">
        <v>2</v>
      </c>
      <c r="D234" s="23" t="s">
        <v>3</v>
      </c>
      <c r="E234" s="24" t="s">
        <v>4</v>
      </c>
      <c r="F234" s="24" t="s">
        <v>5</v>
      </c>
      <c r="G234" s="25" t="s">
        <v>6</v>
      </c>
      <c r="J234" s="21" t="s">
        <v>0</v>
      </c>
      <c r="K234" s="22" t="s">
        <v>1</v>
      </c>
      <c r="L234" s="23" t="s">
        <v>2</v>
      </c>
      <c r="M234" s="23" t="s">
        <v>3</v>
      </c>
      <c r="N234" s="24" t="s">
        <v>4</v>
      </c>
      <c r="O234" s="24" t="s">
        <v>5</v>
      </c>
      <c r="P234" s="25" t="s">
        <v>6</v>
      </c>
    </row>
    <row r="235" spans="1:16" x14ac:dyDescent="0.25">
      <c r="A235" s="48"/>
      <c r="B235" s="49"/>
      <c r="C235" s="49"/>
      <c r="D235" s="49"/>
      <c r="E235" s="50"/>
      <c r="F235" s="50"/>
      <c r="G235" s="51"/>
      <c r="J235" s="48"/>
      <c r="K235" s="49"/>
      <c r="L235" s="49"/>
      <c r="M235" s="49"/>
      <c r="N235" s="50"/>
      <c r="O235" s="50"/>
      <c r="P235" s="51"/>
    </row>
    <row r="236" spans="1:16" x14ac:dyDescent="0.25">
      <c r="A236" s="66">
        <v>96</v>
      </c>
      <c r="B236" s="31" t="s">
        <v>28</v>
      </c>
      <c r="C236" s="32"/>
      <c r="D236" s="69"/>
      <c r="E236" s="66">
        <v>96</v>
      </c>
      <c r="F236" s="33">
        <v>7</v>
      </c>
      <c r="G236" s="35">
        <f>F236*E236/1000</f>
        <v>0.67200000000000004</v>
      </c>
      <c r="J236" s="42">
        <v>96</v>
      </c>
      <c r="K236" s="31" t="s">
        <v>28</v>
      </c>
      <c r="L236" s="32"/>
      <c r="M236" s="69"/>
      <c r="N236" s="67">
        <v>96</v>
      </c>
      <c r="O236" s="79">
        <v>7</v>
      </c>
      <c r="P236" s="35">
        <f>O236*N236/1000</f>
        <v>0.67200000000000004</v>
      </c>
    </row>
    <row r="237" spans="1:16" x14ac:dyDescent="0.25">
      <c r="A237" s="66">
        <v>306</v>
      </c>
      <c r="B237" s="31" t="s">
        <v>28</v>
      </c>
      <c r="C237" s="32"/>
      <c r="D237" s="69"/>
      <c r="E237" s="66">
        <v>306</v>
      </c>
      <c r="F237" s="33">
        <v>19</v>
      </c>
      <c r="G237" s="35">
        <f t="shared" ref="G237:G248" si="24">F237*E237/1000</f>
        <v>5.8140000000000001</v>
      </c>
      <c r="J237" s="42">
        <v>306</v>
      </c>
      <c r="K237" s="31" t="s">
        <v>28</v>
      </c>
      <c r="L237" s="32"/>
      <c r="M237" s="69"/>
      <c r="N237" s="67">
        <v>306</v>
      </c>
      <c r="O237" s="79">
        <v>204</v>
      </c>
      <c r="P237" s="35">
        <f t="shared" ref="P237:P245" si="25">O237*N237/1000</f>
        <v>62.423999999999999</v>
      </c>
    </row>
    <row r="238" spans="1:16" x14ac:dyDescent="0.25">
      <c r="A238" s="66">
        <v>245</v>
      </c>
      <c r="B238" s="31" t="s">
        <v>28</v>
      </c>
      <c r="C238" s="32"/>
      <c r="D238" s="69"/>
      <c r="E238" s="66">
        <v>245</v>
      </c>
      <c r="F238" s="33">
        <v>7</v>
      </c>
      <c r="G238" s="35">
        <f t="shared" si="24"/>
        <v>1.7150000000000001</v>
      </c>
      <c r="J238" s="42">
        <v>245</v>
      </c>
      <c r="K238" s="31" t="s">
        <v>28</v>
      </c>
      <c r="L238" s="32"/>
      <c r="M238" s="69"/>
      <c r="N238" s="67">
        <v>245</v>
      </c>
      <c r="O238" s="79">
        <v>15</v>
      </c>
      <c r="P238" s="35">
        <f t="shared" si="25"/>
        <v>3.6749999999999998</v>
      </c>
    </row>
    <row r="239" spans="1:16" x14ac:dyDescent="0.25">
      <c r="A239" s="67">
        <v>468</v>
      </c>
      <c r="B239" s="31" t="s">
        <v>28</v>
      </c>
      <c r="C239" s="38"/>
      <c r="D239" s="70"/>
      <c r="E239" s="67">
        <v>468</v>
      </c>
      <c r="F239" s="79">
        <v>4</v>
      </c>
      <c r="G239" s="35">
        <f t="shared" si="24"/>
        <v>1.8720000000000001</v>
      </c>
      <c r="J239" s="42">
        <v>468</v>
      </c>
      <c r="K239" s="31" t="s">
        <v>28</v>
      </c>
      <c r="L239" s="38"/>
      <c r="M239" s="70"/>
      <c r="N239" s="67">
        <v>468</v>
      </c>
      <c r="O239" s="79">
        <v>4</v>
      </c>
      <c r="P239" s="35">
        <f t="shared" si="25"/>
        <v>1.8720000000000001</v>
      </c>
    </row>
    <row r="240" spans="1:16" x14ac:dyDescent="0.25">
      <c r="A240" s="67">
        <v>132</v>
      </c>
      <c r="B240" s="31" t="s">
        <v>28</v>
      </c>
      <c r="C240" s="38"/>
      <c r="D240" s="70"/>
      <c r="E240" s="67">
        <v>132</v>
      </c>
      <c r="F240" s="79">
        <v>37</v>
      </c>
      <c r="G240" s="35">
        <f t="shared" si="24"/>
        <v>4.8840000000000003</v>
      </c>
      <c r="J240" s="42">
        <v>132</v>
      </c>
      <c r="K240" s="31" t="s">
        <v>28</v>
      </c>
      <c r="L240" s="38"/>
      <c r="M240" s="70"/>
      <c r="N240" s="67">
        <v>132</v>
      </c>
      <c r="O240" s="79">
        <v>290</v>
      </c>
      <c r="P240" s="35">
        <f t="shared" si="25"/>
        <v>38.28</v>
      </c>
    </row>
    <row r="241" spans="1:16" x14ac:dyDescent="0.25">
      <c r="A241" s="66">
        <v>192</v>
      </c>
      <c r="B241" s="31" t="s">
        <v>28</v>
      </c>
      <c r="C241" s="32"/>
      <c r="D241" s="69"/>
      <c r="E241" s="66">
        <v>192</v>
      </c>
      <c r="F241" s="33">
        <v>13</v>
      </c>
      <c r="G241" s="35">
        <f t="shared" si="24"/>
        <v>2.496</v>
      </c>
      <c r="J241" s="42">
        <v>192</v>
      </c>
      <c r="K241" s="31" t="s">
        <v>28</v>
      </c>
      <c r="L241" s="32"/>
      <c r="M241" s="69"/>
      <c r="N241" s="67">
        <v>192</v>
      </c>
      <c r="O241" s="79">
        <v>153</v>
      </c>
      <c r="P241" s="35">
        <f t="shared" si="25"/>
        <v>29.376000000000001</v>
      </c>
    </row>
    <row r="242" spans="1:16" x14ac:dyDescent="0.25">
      <c r="A242" s="66">
        <v>100</v>
      </c>
      <c r="B242" s="31" t="s">
        <v>29</v>
      </c>
      <c r="C242" s="32"/>
      <c r="D242" s="69"/>
      <c r="E242" s="66">
        <v>100</v>
      </c>
      <c r="F242" s="33">
        <v>3</v>
      </c>
      <c r="G242" s="35">
        <f t="shared" si="24"/>
        <v>0.3</v>
      </c>
      <c r="J242" s="42">
        <v>100</v>
      </c>
      <c r="K242" s="31" t="s">
        <v>29</v>
      </c>
      <c r="L242" s="32"/>
      <c r="M242" s="69"/>
      <c r="N242" s="67">
        <v>100</v>
      </c>
      <c r="O242" s="79">
        <v>4</v>
      </c>
      <c r="P242" s="35">
        <f t="shared" si="25"/>
        <v>0.4</v>
      </c>
    </row>
    <row r="243" spans="1:16" x14ac:dyDescent="0.25">
      <c r="A243" s="66">
        <v>49</v>
      </c>
      <c r="B243" s="31" t="s">
        <v>21</v>
      </c>
      <c r="C243" s="32"/>
      <c r="D243" s="69"/>
      <c r="E243" s="66">
        <v>49</v>
      </c>
      <c r="F243" s="33">
        <v>260</v>
      </c>
      <c r="G243" s="35">
        <f t="shared" si="24"/>
        <v>12.74</v>
      </c>
      <c r="J243" s="30">
        <v>70</v>
      </c>
      <c r="K243" s="31" t="s">
        <v>29</v>
      </c>
      <c r="L243" s="32"/>
      <c r="M243" s="69"/>
      <c r="N243" s="67">
        <v>70</v>
      </c>
      <c r="O243" s="79">
        <v>1</v>
      </c>
      <c r="P243" s="35">
        <f t="shared" si="25"/>
        <v>7.0000000000000007E-2</v>
      </c>
    </row>
    <row r="244" spans="1:16" x14ac:dyDescent="0.25">
      <c r="A244" s="66">
        <v>78</v>
      </c>
      <c r="B244" s="31" t="s">
        <v>21</v>
      </c>
      <c r="C244" s="32"/>
      <c r="D244" s="69"/>
      <c r="E244" s="66">
        <v>78</v>
      </c>
      <c r="F244" s="33">
        <v>153</v>
      </c>
      <c r="G244" s="35">
        <f t="shared" si="24"/>
        <v>11.933999999999999</v>
      </c>
      <c r="J244" s="30">
        <v>79</v>
      </c>
      <c r="K244" s="31" t="s">
        <v>29</v>
      </c>
      <c r="L244" s="32"/>
      <c r="M244" s="69"/>
      <c r="N244" s="66">
        <v>79</v>
      </c>
      <c r="O244" s="33">
        <v>4</v>
      </c>
      <c r="P244" s="35">
        <f t="shared" si="25"/>
        <v>0.316</v>
      </c>
    </row>
    <row r="245" spans="1:16" x14ac:dyDescent="0.25">
      <c r="A245" s="74">
        <v>105</v>
      </c>
      <c r="B245" s="74" t="s">
        <v>21</v>
      </c>
      <c r="C245" s="69"/>
      <c r="D245" s="69"/>
      <c r="E245" s="74">
        <v>105</v>
      </c>
      <c r="F245" s="75">
        <v>187</v>
      </c>
      <c r="G245" s="35">
        <f t="shared" si="24"/>
        <v>19.635000000000002</v>
      </c>
      <c r="J245" s="73">
        <v>153</v>
      </c>
      <c r="K245" s="74" t="s">
        <v>29</v>
      </c>
      <c r="L245" s="69"/>
      <c r="M245" s="69"/>
      <c r="N245" s="74">
        <v>153</v>
      </c>
      <c r="O245" s="75">
        <v>4</v>
      </c>
      <c r="P245" s="35">
        <f t="shared" si="25"/>
        <v>0.61199999999999999</v>
      </c>
    </row>
    <row r="246" spans="1:16" x14ac:dyDescent="0.25">
      <c r="A246" s="76"/>
      <c r="B246" s="31"/>
      <c r="D246" s="1"/>
      <c r="E246" s="77"/>
      <c r="F246" s="78"/>
      <c r="G246" s="35">
        <f t="shared" si="24"/>
        <v>0</v>
      </c>
      <c r="J246" s="36"/>
      <c r="K246" s="37"/>
      <c r="L246" s="38"/>
      <c r="M246" s="38"/>
      <c r="N246" s="39"/>
      <c r="O246" s="40"/>
      <c r="P246" s="41"/>
    </row>
    <row r="247" spans="1:16" x14ac:dyDescent="0.25">
      <c r="A247" s="76"/>
      <c r="B247" s="31"/>
      <c r="D247" s="1"/>
      <c r="E247" s="77"/>
      <c r="F247" s="78"/>
      <c r="G247" s="35">
        <f t="shared" si="24"/>
        <v>0</v>
      </c>
      <c r="J247" s="36"/>
      <c r="K247" s="37"/>
      <c r="L247" s="38"/>
      <c r="M247" s="38"/>
      <c r="N247" s="39"/>
      <c r="O247" s="40"/>
      <c r="P247" s="41"/>
    </row>
    <row r="248" spans="1:16" x14ac:dyDescent="0.25">
      <c r="A248" s="76"/>
      <c r="B248" s="31"/>
      <c r="D248" s="1"/>
      <c r="E248" s="77"/>
      <c r="F248" s="78"/>
      <c r="G248" s="35">
        <f t="shared" si="24"/>
        <v>0</v>
      </c>
      <c r="J248" s="30"/>
      <c r="K248" s="31"/>
      <c r="L248" s="32"/>
      <c r="M248" s="32"/>
      <c r="N248" s="33"/>
      <c r="O248" s="34"/>
      <c r="P248" s="35"/>
    </row>
    <row r="249" spans="1:16" x14ac:dyDescent="0.25">
      <c r="A249" s="52"/>
      <c r="B249" s="53"/>
      <c r="C249" s="53"/>
      <c r="D249" s="53"/>
      <c r="E249" s="54"/>
      <c r="F249" s="54"/>
      <c r="G249" s="55"/>
      <c r="J249" s="52"/>
      <c r="K249" s="53"/>
      <c r="L249" s="53"/>
      <c r="M249" s="53"/>
      <c r="N249" s="54"/>
      <c r="O249" s="54"/>
      <c r="P249" s="55"/>
    </row>
    <row r="250" spans="1:16" ht="15.75" thickBot="1" x14ac:dyDescent="0.3">
      <c r="A250" s="42"/>
      <c r="B250" s="18" t="s">
        <v>7</v>
      </c>
      <c r="C250" s="18"/>
      <c r="D250" s="18"/>
      <c r="E250" s="2"/>
      <c r="F250" s="3">
        <f>SUM(F235:F249)</f>
        <v>690</v>
      </c>
      <c r="G250" s="4">
        <f>SUM(G235:G249)</f>
        <v>62.061999999999998</v>
      </c>
      <c r="J250" s="42"/>
      <c r="K250" s="18" t="s">
        <v>7</v>
      </c>
      <c r="L250" s="18"/>
      <c r="M250" s="18"/>
      <c r="N250" s="2"/>
      <c r="O250" s="3">
        <f>SUM(O235:O249)</f>
        <v>686</v>
      </c>
      <c r="P250" s="4">
        <f>SUM(P235:P249)</f>
        <v>137.697</v>
      </c>
    </row>
    <row r="251" spans="1:16" ht="16.5" thickTop="1" thickBot="1" x14ac:dyDescent="0.3">
      <c r="A251" s="56"/>
      <c r="B251" s="45"/>
      <c r="C251" s="45"/>
      <c r="D251" s="45"/>
      <c r="E251" s="8"/>
      <c r="F251" s="6"/>
      <c r="G251" s="7"/>
      <c r="J251" s="56"/>
      <c r="K251" s="45"/>
      <c r="L251" s="45"/>
      <c r="M251" s="45"/>
      <c r="N251" s="8"/>
      <c r="O251" s="6"/>
      <c r="P251" s="7"/>
    </row>
    <row r="252" spans="1:16" x14ac:dyDescent="0.25">
      <c r="N252" s="46"/>
      <c r="O252" s="46"/>
      <c r="P252" s="47"/>
    </row>
    <row r="253" spans="1:16" x14ac:dyDescent="0.25">
      <c r="N253" s="46"/>
      <c r="O253" s="46"/>
      <c r="P253" s="47"/>
    </row>
    <row r="254" spans="1:16" x14ac:dyDescent="0.25">
      <c r="N254" s="46"/>
      <c r="O254" s="46"/>
      <c r="P254" s="47"/>
    </row>
    <row r="255" spans="1:16" x14ac:dyDescent="0.25">
      <c r="N255" s="46"/>
      <c r="O255" s="46"/>
      <c r="P255" s="47"/>
    </row>
    <row r="256" spans="1:16" x14ac:dyDescent="0.25">
      <c r="N256" s="46"/>
      <c r="O256" s="46"/>
      <c r="P256" s="47"/>
    </row>
    <row r="257" spans="14:16" x14ac:dyDescent="0.25">
      <c r="N257" s="46"/>
      <c r="O257" s="46"/>
      <c r="P257" s="47"/>
    </row>
    <row r="258" spans="14:16" x14ac:dyDescent="0.25">
      <c r="N258" s="46"/>
      <c r="O258" s="46"/>
      <c r="P25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Cardinal</vt:lpstr>
      <vt:lpstr>Prescott</vt:lpstr>
      <vt:lpstr>South Dundas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 Eagen</dc:creator>
  <cp:lastModifiedBy>Peter Soules</cp:lastModifiedBy>
  <dcterms:created xsi:type="dcterms:W3CDTF">2018-11-22T13:47:35Z</dcterms:created>
  <dcterms:modified xsi:type="dcterms:W3CDTF">2019-01-15T20:37:18Z</dcterms:modified>
</cp:coreProperties>
</file>