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nterrogatories (IRs)/ISSUE 3/1. OEB STAFF/3-Staff-103/"/>
    </mc:Choice>
  </mc:AlternateContent>
  <bookViews>
    <workbookView xWindow="0" yWindow="60" windowWidth="8292" windowHeight="5952" tabRatio="775" activeTab="3"/>
  </bookViews>
  <sheets>
    <sheet name="Model Inputs" sheetId="78" r:id="rId1"/>
    <sheet name="GDP_2013" sheetId="82" state="hidden" r:id="rId2"/>
    <sheet name="Model Statistics" sheetId="83" r:id="rId3"/>
    <sheet name="Model Results" sheetId="86" r:id="rId4"/>
  </sheets>
  <definedNames>
    <definedName name="_xlnm._FilterDatabase" localSheetId="2" hidden="1">'Model Statistics'!$Q$1:$R$48</definedName>
  </definedNames>
  <calcPr calcId="152511" concurrentCalc="0"/>
</workbook>
</file>

<file path=xl/calcChain.xml><?xml version="1.0" encoding="utf-8"?>
<calcChain xmlns="http://schemas.openxmlformats.org/spreadsheetml/2006/main">
  <c r="H122" i="82" l="1"/>
  <c r="F243" i="82"/>
  <c r="F241" i="82"/>
  <c r="D243" i="82"/>
  <c r="D240" i="82"/>
  <c r="E240" i="82"/>
  <c r="D237" i="82"/>
  <c r="E237" i="82"/>
  <c r="D234" i="82"/>
  <c r="D231" i="82"/>
  <c r="E231" i="82"/>
  <c r="D228" i="82"/>
  <c r="E228" i="82"/>
  <c r="D225" i="82"/>
  <c r="E225" i="82"/>
  <c r="F222" i="82"/>
  <c r="D222" i="82"/>
  <c r="D219" i="82"/>
  <c r="D216" i="82"/>
  <c r="E216" i="82"/>
  <c r="D213" i="82"/>
  <c r="E213" i="82"/>
  <c r="D210" i="82"/>
  <c r="D207" i="82"/>
  <c r="F210" i="82"/>
  <c r="D204" i="82"/>
  <c r="E204" i="82"/>
  <c r="D201" i="82"/>
  <c r="E201" i="82"/>
  <c r="F198" i="82"/>
  <c r="D198" i="82"/>
  <c r="D195" i="82"/>
  <c r="D192" i="82"/>
  <c r="E192" i="82"/>
  <c r="D189" i="82"/>
  <c r="E189" i="82"/>
  <c r="D186" i="82"/>
  <c r="D183" i="82"/>
  <c r="D180" i="82"/>
  <c r="E180" i="82"/>
  <c r="D177" i="82"/>
  <c r="E177" i="82"/>
  <c r="F174" i="82"/>
  <c r="D174" i="82"/>
  <c r="D171" i="82"/>
  <c r="D168" i="82"/>
  <c r="E168" i="82"/>
  <c r="D165" i="82"/>
  <c r="D162" i="82"/>
  <c r="D159" i="82"/>
  <c r="E159" i="82"/>
  <c r="D156" i="82"/>
  <c r="D153" i="82"/>
  <c r="D150" i="82"/>
  <c r="D147" i="82"/>
  <c r="D144" i="82"/>
  <c r="E144" i="82"/>
  <c r="D141" i="82"/>
  <c r="D138" i="82"/>
  <c r="D135" i="82"/>
  <c r="D132" i="82"/>
  <c r="D129" i="82"/>
  <c r="D126" i="82"/>
  <c r="D123" i="82"/>
  <c r="D120" i="82"/>
  <c r="D117" i="82"/>
  <c r="E117" i="82"/>
  <c r="D114" i="82"/>
  <c r="D111" i="82"/>
  <c r="D108" i="82"/>
  <c r="D105" i="82"/>
  <c r="D102" i="82"/>
  <c r="D99" i="82"/>
  <c r="D96" i="82"/>
  <c r="E96" i="82"/>
  <c r="F93" i="82"/>
  <c r="D93" i="82"/>
  <c r="D90" i="82"/>
  <c r="D87" i="82"/>
  <c r="E87" i="82"/>
  <c r="D84" i="82"/>
  <c r="E84" i="82"/>
  <c r="F81" i="82"/>
  <c r="F79" i="82"/>
  <c r="D81" i="82"/>
  <c r="D78" i="82"/>
  <c r="E78" i="82"/>
  <c r="D75" i="82"/>
  <c r="E75" i="82"/>
  <c r="F72" i="82"/>
  <c r="D72" i="82"/>
  <c r="D69" i="82"/>
  <c r="D66" i="82"/>
  <c r="E66" i="82"/>
  <c r="F63" i="82"/>
  <c r="F61" i="82"/>
  <c r="D63" i="82"/>
  <c r="D60" i="82"/>
  <c r="E60" i="82"/>
  <c r="D57" i="82"/>
  <c r="D54" i="82"/>
  <c r="D51" i="82"/>
  <c r="D48" i="82"/>
  <c r="E51" i="82"/>
  <c r="E45" i="82"/>
  <c r="D45" i="82"/>
  <c r="D42" i="82"/>
  <c r="E42" i="82"/>
  <c r="D39" i="82"/>
  <c r="D36" i="82"/>
  <c r="E39" i="82"/>
  <c r="D33" i="82"/>
  <c r="D30" i="82"/>
  <c r="D27" i="82"/>
  <c r="F27" i="82"/>
  <c r="D24" i="82"/>
  <c r="D21" i="82"/>
  <c r="E21" i="82"/>
  <c r="F18" i="82"/>
  <c r="D18" i="82"/>
  <c r="D15" i="82"/>
  <c r="D12" i="82"/>
  <c r="E15" i="82"/>
  <c r="D9" i="82"/>
  <c r="D6" i="82"/>
  <c r="E9" i="82"/>
  <c r="F208" i="82"/>
  <c r="F209" i="82"/>
  <c r="F91" i="82"/>
  <c r="F92" i="82"/>
  <c r="E138" i="82"/>
  <c r="F138" i="82"/>
  <c r="F136" i="82"/>
  <c r="E183" i="82"/>
  <c r="I183" i="82"/>
  <c r="F183" i="82"/>
  <c r="F196" i="82"/>
  <c r="F197" i="82"/>
  <c r="F220" i="82"/>
  <c r="F221" i="82"/>
  <c r="F70" i="82"/>
  <c r="F71" i="82"/>
  <c r="F129" i="82"/>
  <c r="F127" i="82"/>
  <c r="F30" i="82"/>
  <c r="E90" i="82"/>
  <c r="F90" i="82"/>
  <c r="E99" i="82"/>
  <c r="F99" i="82"/>
  <c r="E111" i="82"/>
  <c r="F111" i="82"/>
  <c r="F109" i="82"/>
  <c r="E120" i="82"/>
  <c r="F120" i="82"/>
  <c r="E132" i="82"/>
  <c r="F132" i="82"/>
  <c r="F130" i="82"/>
  <c r="F141" i="82"/>
  <c r="E153" i="82"/>
  <c r="F153" i="82"/>
  <c r="F151" i="82"/>
  <c r="E162" i="82"/>
  <c r="F162" i="82"/>
  <c r="E171" i="82"/>
  <c r="F171" i="82"/>
  <c r="F186" i="82"/>
  <c r="E195" i="82"/>
  <c r="F195" i="82"/>
  <c r="E219" i="82"/>
  <c r="F219" i="82"/>
  <c r="E54" i="82"/>
  <c r="F54" i="82"/>
  <c r="E105" i="82"/>
  <c r="F105" i="82"/>
  <c r="F103" i="82"/>
  <c r="E126" i="82"/>
  <c r="F126" i="82"/>
  <c r="F124" i="82"/>
  <c r="E147" i="82"/>
  <c r="F147" i="82"/>
  <c r="F145" i="82"/>
  <c r="F172" i="82"/>
  <c r="F173" i="82"/>
  <c r="E207" i="82"/>
  <c r="J207" i="82"/>
  <c r="F207" i="82"/>
  <c r="F108" i="82"/>
  <c r="F106" i="82"/>
  <c r="F150" i="82"/>
  <c r="F148" i="82"/>
  <c r="F17" i="82"/>
  <c r="F16" i="82"/>
  <c r="F33" i="82"/>
  <c r="E33" i="82"/>
  <c r="E69" i="82"/>
  <c r="F69" i="82"/>
  <c r="F114" i="82"/>
  <c r="F112" i="82"/>
  <c r="F123" i="82"/>
  <c r="F121" i="82"/>
  <c r="F135" i="82"/>
  <c r="F133" i="82"/>
  <c r="F156" i="82"/>
  <c r="F154" i="82"/>
  <c r="F165" i="82"/>
  <c r="F163" i="82"/>
  <c r="F234" i="82"/>
  <c r="F15" i="82"/>
  <c r="F14" i="82"/>
  <c r="F231" i="82"/>
  <c r="F42" i="82"/>
  <c r="F57" i="82"/>
  <c r="F66" i="82"/>
  <c r="F64" i="82"/>
  <c r="F78" i="82"/>
  <c r="F87" i="82"/>
  <c r="E102" i="82"/>
  <c r="F9" i="82"/>
  <c r="E18" i="82"/>
  <c r="E27" i="82"/>
  <c r="F39" i="82"/>
  <c r="F45" i="82"/>
  <c r="E57" i="82"/>
  <c r="E63" i="82"/>
  <c r="E72" i="82"/>
  <c r="F75" i="82"/>
  <c r="E81" i="82"/>
  <c r="F84" i="82"/>
  <c r="E93" i="82"/>
  <c r="F102" i="82"/>
  <c r="F100" i="82"/>
  <c r="E141" i="82"/>
  <c r="F144" i="82"/>
  <c r="E174" i="82"/>
  <c r="F177" i="82"/>
  <c r="E186" i="82"/>
  <c r="F189" i="82"/>
  <c r="E198" i="82"/>
  <c r="F201" i="82"/>
  <c r="E210" i="82"/>
  <c r="F213" i="82"/>
  <c r="E222" i="82"/>
  <c r="F225" i="82"/>
  <c r="E234" i="82"/>
  <c r="F237" i="82"/>
  <c r="E30" i="82"/>
  <c r="F51" i="82"/>
  <c r="F49" i="82"/>
  <c r="F60" i="82"/>
  <c r="F96" i="82"/>
  <c r="F94" i="82"/>
  <c r="E108" i="82"/>
  <c r="E114" i="82"/>
  <c r="F117" i="82"/>
  <c r="E123" i="82"/>
  <c r="E129" i="82"/>
  <c r="E135" i="82"/>
  <c r="E150" i="82"/>
  <c r="E156" i="82"/>
  <c r="F159" i="82"/>
  <c r="E165" i="82"/>
  <c r="F168" i="82"/>
  <c r="F180" i="82"/>
  <c r="F192" i="82"/>
  <c r="F204" i="82"/>
  <c r="F216" i="82"/>
  <c r="F228" i="82"/>
  <c r="F240" i="82"/>
  <c r="F26" i="82"/>
  <c r="F25" i="82"/>
  <c r="F32" i="82"/>
  <c r="F31" i="82"/>
  <c r="F8" i="82"/>
  <c r="F7" i="82"/>
  <c r="F37" i="82"/>
  <c r="F38" i="82"/>
  <c r="F44" i="82"/>
  <c r="F43" i="82"/>
  <c r="F56" i="82"/>
  <c r="F55" i="82"/>
  <c r="F65" i="82"/>
  <c r="F95" i="82"/>
  <c r="F107" i="82"/>
  <c r="F149" i="82"/>
  <c r="E12" i="82"/>
  <c r="F21" i="82"/>
  <c r="E24" i="82"/>
  <c r="E36" i="82"/>
  <c r="E48" i="82"/>
  <c r="H59" i="82"/>
  <c r="H62" i="82"/>
  <c r="H65" i="82"/>
  <c r="H68" i="82"/>
  <c r="H71" i="82"/>
  <c r="H74" i="82"/>
  <c r="H77" i="82"/>
  <c r="H80" i="82"/>
  <c r="H83" i="82"/>
  <c r="H86" i="82"/>
  <c r="H89" i="82"/>
  <c r="H92" i="82"/>
  <c r="H95" i="82"/>
  <c r="H98" i="82"/>
  <c r="H101" i="82"/>
  <c r="H104" i="82"/>
  <c r="H107" i="82"/>
  <c r="H110" i="82"/>
  <c r="H113" i="82"/>
  <c r="H116" i="82"/>
  <c r="H119" i="82"/>
  <c r="H125" i="82"/>
  <c r="H128" i="82"/>
  <c r="H131" i="82"/>
  <c r="H134" i="82"/>
  <c r="H137" i="82"/>
  <c r="H140" i="82"/>
  <c r="H143" i="82"/>
  <c r="H146" i="82"/>
  <c r="H149" i="82"/>
  <c r="H152" i="82"/>
  <c r="H155" i="82"/>
  <c r="H158" i="82"/>
  <c r="H161" i="82"/>
  <c r="H164" i="82"/>
  <c r="H167" i="82"/>
  <c r="H170" i="82"/>
  <c r="H173" i="82"/>
  <c r="H176" i="82"/>
  <c r="H179" i="82"/>
  <c r="H182" i="82"/>
  <c r="H185" i="82"/>
  <c r="H188" i="82"/>
  <c r="H191" i="82"/>
  <c r="H194" i="82"/>
  <c r="H197" i="82"/>
  <c r="H200" i="82"/>
  <c r="H203" i="82"/>
  <c r="H206" i="82"/>
  <c r="H209" i="82"/>
  <c r="H212" i="82"/>
  <c r="H215" i="82"/>
  <c r="H218" i="82"/>
  <c r="H221" i="82"/>
  <c r="H224" i="82"/>
  <c r="H227" i="82"/>
  <c r="H230" i="82"/>
  <c r="H233" i="82"/>
  <c r="H236" i="82"/>
  <c r="H239" i="82"/>
  <c r="H242" i="82"/>
  <c r="F62" i="82"/>
  <c r="F80" i="82"/>
  <c r="F152" i="82"/>
  <c r="F164" i="82"/>
  <c r="F242" i="82"/>
  <c r="F101" i="82"/>
  <c r="F113" i="82"/>
  <c r="F122" i="82"/>
  <c r="F125" i="82"/>
  <c r="F128" i="82"/>
  <c r="F134" i="82"/>
  <c r="F137" i="82"/>
  <c r="E243" i="82"/>
  <c r="E246" i="82"/>
  <c r="E249" i="82"/>
  <c r="E252" i="82"/>
  <c r="E255" i="82"/>
  <c r="E258" i="82"/>
  <c r="E261" i="82"/>
  <c r="E264" i="82"/>
  <c r="E267" i="82"/>
  <c r="F12" i="82"/>
  <c r="F24" i="82"/>
  <c r="F36" i="82"/>
  <c r="F48" i="82"/>
  <c r="F160" i="82"/>
  <c r="F161" i="82"/>
  <c r="F139" i="82"/>
  <c r="F140" i="82"/>
  <c r="F214" i="82"/>
  <c r="F215" i="82"/>
  <c r="F166" i="82"/>
  <c r="F167" i="82"/>
  <c r="F115" i="82"/>
  <c r="F116" i="82"/>
  <c r="F58" i="82"/>
  <c r="H58" i="82"/>
  <c r="F59" i="82"/>
  <c r="F76" i="82"/>
  <c r="F77" i="82"/>
  <c r="F205" i="82"/>
  <c r="F206" i="82"/>
  <c r="F223" i="82"/>
  <c r="F224" i="82"/>
  <c r="F217" i="82"/>
  <c r="H217" i="82"/>
  <c r="F218" i="82"/>
  <c r="F88" i="82"/>
  <c r="F89" i="82"/>
  <c r="F131" i="82"/>
  <c r="F110" i="82"/>
  <c r="F13" i="82"/>
  <c r="F50" i="82"/>
  <c r="F238" i="82"/>
  <c r="F239" i="82"/>
  <c r="F190" i="82"/>
  <c r="F191" i="82"/>
  <c r="F157" i="82"/>
  <c r="F158" i="82"/>
  <c r="F232" i="82"/>
  <c r="F233" i="82"/>
  <c r="F169" i="82"/>
  <c r="H169" i="82"/>
  <c r="F170" i="82"/>
  <c r="F229" i="82"/>
  <c r="F230" i="82"/>
  <c r="F67" i="82"/>
  <c r="F68" i="82"/>
  <c r="F202" i="82"/>
  <c r="F203" i="82"/>
  <c r="F199" i="82"/>
  <c r="H199" i="82"/>
  <c r="F200" i="82"/>
  <c r="F175" i="82"/>
  <c r="F176" i="82"/>
  <c r="F73" i="82"/>
  <c r="H73" i="82"/>
  <c r="F74" i="82"/>
  <c r="F184" i="82"/>
  <c r="F185" i="82"/>
  <c r="F146" i="82"/>
  <c r="F104" i="82"/>
  <c r="F155" i="82"/>
  <c r="F226" i="82"/>
  <c r="F227" i="82"/>
  <c r="F178" i="82"/>
  <c r="H178" i="82"/>
  <c r="F179" i="82"/>
  <c r="F235" i="82"/>
  <c r="F236" i="82"/>
  <c r="F211" i="82"/>
  <c r="H211" i="82"/>
  <c r="F212" i="82"/>
  <c r="F187" i="82"/>
  <c r="F188" i="82"/>
  <c r="F142" i="82"/>
  <c r="F143" i="82"/>
  <c r="F82" i="82"/>
  <c r="F83" i="82"/>
  <c r="F85" i="82"/>
  <c r="H85" i="82"/>
  <c r="F86" i="82"/>
  <c r="F41" i="82"/>
  <c r="F40" i="82"/>
  <c r="F53" i="82"/>
  <c r="F52" i="82"/>
  <c r="F193" i="82"/>
  <c r="F194" i="82"/>
  <c r="F118" i="82"/>
  <c r="F119" i="82"/>
  <c r="F97" i="82"/>
  <c r="F98" i="82"/>
  <c r="F29" i="82"/>
  <c r="F28" i="82"/>
  <c r="F181" i="82"/>
  <c r="F182" i="82"/>
  <c r="F34" i="82"/>
  <c r="F35" i="82"/>
  <c r="H241" i="82"/>
  <c r="H243" i="82"/>
  <c r="H229" i="82"/>
  <c r="H231" i="82"/>
  <c r="H219" i="82"/>
  <c r="H205" i="82"/>
  <c r="H207" i="82"/>
  <c r="I207" i="82"/>
  <c r="H193" i="82"/>
  <c r="H195" i="82"/>
  <c r="H181" i="82"/>
  <c r="H183" i="82"/>
  <c r="H171" i="82"/>
  <c r="H157" i="82"/>
  <c r="H159" i="82"/>
  <c r="H145" i="82"/>
  <c r="H147" i="82"/>
  <c r="H133" i="82"/>
  <c r="H135" i="82"/>
  <c r="H121" i="82"/>
  <c r="H123" i="82"/>
  <c r="H109" i="82"/>
  <c r="H111" i="82"/>
  <c r="H97" i="82"/>
  <c r="H99" i="82"/>
  <c r="H87" i="82"/>
  <c r="H75" i="82"/>
  <c r="H61" i="82"/>
  <c r="H63" i="82"/>
  <c r="F46" i="82"/>
  <c r="F47" i="82"/>
  <c r="H232" i="82"/>
  <c r="H234" i="82"/>
  <c r="H220" i="82"/>
  <c r="H222" i="82"/>
  <c r="H208" i="82"/>
  <c r="H210" i="82"/>
  <c r="H196" i="82"/>
  <c r="H198" i="82"/>
  <c r="H184" i="82"/>
  <c r="H186" i="82"/>
  <c r="H172" i="82"/>
  <c r="H174" i="82"/>
  <c r="H160" i="82"/>
  <c r="H162" i="82"/>
  <c r="H148" i="82"/>
  <c r="H150" i="82"/>
  <c r="H136" i="82"/>
  <c r="H138" i="82"/>
  <c r="H124" i="82"/>
  <c r="H126" i="82"/>
  <c r="H112" i="82"/>
  <c r="H114" i="82"/>
  <c r="H100" i="82"/>
  <c r="H102" i="82"/>
  <c r="H88" i="82"/>
  <c r="H90" i="82"/>
  <c r="H76" i="82"/>
  <c r="H78" i="82"/>
  <c r="H64" i="82"/>
  <c r="H66" i="82"/>
  <c r="F10" i="82"/>
  <c r="F11" i="82"/>
  <c r="H235" i="82"/>
  <c r="H237" i="82"/>
  <c r="H223" i="82"/>
  <c r="H225" i="82"/>
  <c r="H213" i="82"/>
  <c r="H201" i="82"/>
  <c r="H187" i="82"/>
  <c r="H189" i="82"/>
  <c r="H175" i="82"/>
  <c r="H177" i="82"/>
  <c r="H163" i="82"/>
  <c r="H165" i="82"/>
  <c r="H151" i="82"/>
  <c r="H153" i="82"/>
  <c r="H139" i="82"/>
  <c r="H141" i="82"/>
  <c r="H127" i="82"/>
  <c r="H129" i="82"/>
  <c r="H115" i="82"/>
  <c r="H117" i="82"/>
  <c r="H103" i="82"/>
  <c r="H105" i="82"/>
  <c r="H91" i="82"/>
  <c r="H93" i="82"/>
  <c r="H79" i="82"/>
  <c r="H81" i="82"/>
  <c r="H67" i="82"/>
  <c r="H69" i="82"/>
  <c r="D246" i="82"/>
  <c r="F22" i="82"/>
  <c r="F23" i="82"/>
  <c r="H238" i="82"/>
  <c r="H240" i="82"/>
  <c r="H226" i="82"/>
  <c r="H228" i="82"/>
  <c r="H214" i="82"/>
  <c r="H216" i="82"/>
  <c r="H202" i="82"/>
  <c r="H204" i="82"/>
  <c r="H190" i="82"/>
  <c r="H192" i="82"/>
  <c r="H180" i="82"/>
  <c r="H166" i="82"/>
  <c r="H168" i="82"/>
  <c r="H154" i="82"/>
  <c r="H156" i="82"/>
  <c r="H142" i="82"/>
  <c r="H144" i="82"/>
  <c r="H130" i="82"/>
  <c r="H132" i="82"/>
  <c r="H118" i="82"/>
  <c r="H120" i="82"/>
  <c r="H106" i="82"/>
  <c r="H108" i="82"/>
  <c r="H94" i="82"/>
  <c r="H96" i="82"/>
  <c r="H82" i="82"/>
  <c r="H84" i="82"/>
  <c r="H70" i="82"/>
  <c r="H72" i="82"/>
  <c r="H60" i="82"/>
  <c r="F20" i="82"/>
  <c r="F19" i="82"/>
  <c r="D249" i="82"/>
  <c r="F246" i="82"/>
  <c r="H245" i="82"/>
  <c r="D252" i="82"/>
  <c r="F249" i="82"/>
  <c r="H248" i="82"/>
  <c r="F244" i="82"/>
  <c r="H244" i="82"/>
  <c r="F245" i="82"/>
  <c r="H246" i="82"/>
  <c r="D255" i="82"/>
  <c r="F252" i="82"/>
  <c r="H251" i="82"/>
  <c r="F247" i="82"/>
  <c r="H247" i="82"/>
  <c r="F248" i="82"/>
  <c r="H249" i="82"/>
  <c r="D258" i="82"/>
  <c r="F255" i="82"/>
  <c r="H254" i="82"/>
  <c r="H252" i="82"/>
  <c r="F250" i="82"/>
  <c r="H250" i="82"/>
  <c r="F251" i="82"/>
  <c r="D261" i="82"/>
  <c r="F258" i="82"/>
  <c r="H257" i="82"/>
  <c r="F253" i="82"/>
  <c r="H253" i="82"/>
  <c r="F254" i="82"/>
  <c r="H255" i="82"/>
  <c r="F256" i="82"/>
  <c r="H256" i="82"/>
  <c r="F257" i="82"/>
  <c r="D264" i="82"/>
  <c r="F261" i="82"/>
  <c r="H260" i="82"/>
  <c r="H258" i="82"/>
  <c r="D267" i="82"/>
  <c r="F264" i="82"/>
  <c r="H263" i="82"/>
  <c r="H261" i="82"/>
  <c r="F259" i="82"/>
  <c r="H259" i="82"/>
  <c r="F260" i="82"/>
  <c r="F262" i="82"/>
  <c r="F263" i="82"/>
  <c r="F267" i="82"/>
  <c r="H266" i="82"/>
  <c r="H262" i="82"/>
  <c r="H264" i="82"/>
  <c r="F265" i="82"/>
  <c r="H265" i="82"/>
  <c r="F266" i="82"/>
  <c r="H267" i="82"/>
</calcChain>
</file>

<file path=xl/sharedStrings.xml><?xml version="1.0" encoding="utf-8"?>
<sst xmlns="http://schemas.openxmlformats.org/spreadsheetml/2006/main" count="200" uniqueCount="175">
  <si>
    <t>Method: Least Squares</t>
  </si>
  <si>
    <t>White Heteroskedasticity-Consistent Standard Errors &amp; Covariance</t>
  </si>
  <si>
    <t>Variable</t>
  </si>
  <si>
    <t>Coefficient</t>
  </si>
  <si>
    <t>Std. Error</t>
  </si>
  <si>
    <t>t-Statistic</t>
  </si>
  <si>
    <t xml:space="preserve">Prob.  </t>
  </si>
  <si>
    <t>C</t>
  </si>
  <si>
    <t>R-squared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</si>
  <si>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</si>
  <si>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</si>
  <si>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</si>
  <si>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</si>
  <si>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</si>
  <si>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</si>
  <si>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</si>
  <si>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</si>
  <si>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Hannan-Quinn criter.</t>
  </si>
  <si>
    <t>F-statistic</t>
  </si>
  <si>
    <t xml:space="preserve">    Durbin-Watson stat</t>
  </si>
  <si>
    <t>Prob(F-statistic)</t>
  </si>
  <si>
    <t>Month</t>
  </si>
  <si>
    <t>Quarter</t>
  </si>
  <si>
    <t>Check</t>
  </si>
  <si>
    <t>1999.4</t>
  </si>
  <si>
    <t>2000.1</t>
  </si>
  <si>
    <t>2000.2</t>
  </si>
  <si>
    <t>2000.3</t>
  </si>
  <si>
    <t>2000.4</t>
  </si>
  <si>
    <t>2001.1</t>
  </si>
  <si>
    <t>2001.2</t>
  </si>
  <si>
    <t>2001.3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</si>
  <si>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</si>
  <si>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</si>
  <si>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</si>
  <si>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</si>
  <si>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</si>
  <si>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</si>
  <si>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</si>
  <si>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</si>
  <si>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</si>
  <si>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</si>
  <si>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</si>
  <si>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</si>
  <si>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</si>
  <si>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</si>
  <si>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</si>
  <si>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</si>
  <si>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</si>
  <si>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</si>
  <si>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</si>
  <si>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</si>
  <si>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</si>
  <si>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</si>
  <si>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</si>
  <si>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</si>
  <si>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</si>
  <si>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</si>
  <si>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</si>
  <si>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</si>
  <si>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</si>
  <si>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</si>
  <si>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</si>
  <si>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</si>
  <si>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</si>
  <si>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</si>
  <si>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</si>
  <si>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</si>
  <si>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</si>
  <si>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CMA GDP</t>
  </si>
  <si>
    <t>GDP Quarterly</t>
  </si>
  <si>
    <t>Toronto CMA GDP</t>
  </si>
  <si>
    <t>Dependent Variable: TO_UR_CITY</t>
  </si>
  <si>
    <t>CMA_UR_CBOARD</t>
  </si>
  <si>
    <t>Updated by Conference Board of Canada May 2013 2011 (downloaded on May 16 2011)</t>
  </si>
  <si>
    <t>GDP at Basic Prices by Industry - All Industries - Toronto (Millions $ 2007)</t>
  </si>
  <si>
    <t>(Manufacturing; Primary and Utilities; Service-Producing Industries; Transportation and Warehousing; Finance, Insurance and Real Estate ; Business Services  ;Personal Services ; Public Administration and Defence ; Non-Commercial Services -</t>
  </si>
  <si>
    <t>(OLD)</t>
  </si>
  <si>
    <t xml:space="preserve">1998.01  </t>
  </si>
  <si>
    <t>Total GDP at Basic Prices</t>
  </si>
  <si>
    <t xml:space="preserve">1998.02  </t>
  </si>
  <si>
    <t xml:space="preserve">1998.03  </t>
  </si>
  <si>
    <t xml:space="preserve">1998.04  </t>
  </si>
  <si>
    <t xml:space="preserve">1999.01  </t>
  </si>
  <si>
    <t xml:space="preserve">1999.02  </t>
  </si>
  <si>
    <t xml:space="preserve">1999.03  </t>
  </si>
  <si>
    <t xml:space="preserve">1999.04  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</si>
  <si>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</si>
  <si>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</si>
  <si>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</si>
  <si>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</si>
  <si>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</si>
  <si>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</si>
  <si>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</si>
  <si>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</si>
  <si>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</si>
  <si>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</si>
  <si>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</si>
  <si>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</si>
  <si>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</si>
  <si>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</si>
  <si>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</si>
  <si>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</si>
  <si>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</si>
  <si>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</si>
  <si>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</si>
  <si>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</si>
  <si>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</si>
  <si>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</si>
  <si>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</si>
  <si>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</si>
  <si>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</si>
  <si>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</si>
  <si>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</si>
  <si>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</si>
  <si>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</si>
  <si>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</si>
  <si>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</si>
  <si>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</si>
  <si>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</si>
  <si>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</si>
  <si>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</si>
  <si>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</si>
  <si>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</si>
  <si>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</si>
  <si>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</si>
  <si>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</si>
  <si>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</si>
  <si>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</si>
  <si>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</si>
  <si>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</si>
  <si>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</si>
  <si>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</si>
  <si>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</si>
  <si>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</si>
  <si>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</si>
  <si>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</si>
  <si>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</si>
  <si>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</si>
  <si>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</si>
  <si>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</si>
  <si>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</si>
  <si>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</si>
  <si>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</si>
  <si>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</si>
  <si>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</si>
  <si>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</si>
  <si>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</si>
  <si>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</si>
  <si>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</si>
  <si>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</si>
  <si>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</si>
  <si>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</si>
  <si>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</si>
  <si>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</si>
  <si>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</si>
  <si>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</si>
  <si>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</si>
  <si>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</si>
  <si>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>Dependent Variable: CITY_OF_TO_POP</t>
  </si>
  <si>
    <t>Toronto Population</t>
  </si>
  <si>
    <t>CMA_CITY_OF_TO</t>
  </si>
  <si>
    <t>Date: 02/08/18   Time: 17:12</t>
  </si>
  <si>
    <t>Sample: 1998M01 2017M12</t>
  </si>
  <si>
    <t>Included observations: 240</t>
  </si>
  <si>
    <t>Date: 02/08/18   Time: 17:17</t>
  </si>
  <si>
    <t>Quarterly Toronto CMA Unemployment Rate Converted to Monthly</t>
  </si>
  <si>
    <t>Quarterly
Toronto Population CMA Converted to Monthly</t>
  </si>
  <si>
    <t>Toronto Unemployment Rate</t>
  </si>
  <si>
    <t>Toronto Data Bulletin Unemployment Rate</t>
  </si>
  <si>
    <t>Toronto Data Bulletin Population 15+</t>
  </si>
  <si>
    <t>City of Toronto Unemployment Rate Model</t>
  </si>
  <si>
    <t>City of Toronto Population Model</t>
  </si>
  <si>
    <t>Model Forecast Results</t>
  </si>
  <si>
    <t>Model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</si>
</sst>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mmm\-yyyy"/>
    <numFmt numFmtId="166" formatCode="&quot;$&quot;#,##0"/>
    <numFmt numFmtId="167" formatCode="_-* #,##0_-;\-* #,##0_-;_-* &quot;-&quot;??_-;_-@_-"/>
    <numFmt numFmtId="168" formatCode="#,##0.00000"/>
    <numFmt numFmtId="169" formatCode="_-* #,##0.0_-;\-* #,##0.0_-;_-* &quot;-&quot;??_-;_-@_-"/>
    <numFmt numFmtId="170" formatCode="_-* #,##0.0000_-;\-* #,##0.0000_-;_-* &quot;-&quot;??_-;_-@_-"/>
    <numFmt numFmtId="171" formatCode="_-* #,##0.00000_-;\-* #,##0.00000_-;_-* &quot;-&quot;??_-;_-@_-"/>
    <numFmt numFmtId="172" formatCode="_-* #,##0.000_-;\-* #,##0.000_-;_-* &quot;-&quot;??_-;_-@_-"/>
    <numFmt numFmtId="173" formatCode="0.000%"/>
    <numFmt numFmtId="174" formatCode="#,##0.0"/>
    <numFmt numFmtId="175" formatCode="[$-409]mmm\-yy;@"/>
    <numFmt numFmtId="176" formatCode="#,##0.000"/>
    <numFmt numFmtId="177" formatCode="0.0%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b/>
      <sz val="10"/>
      <color indexed="12"/>
      <name val="Arial"/>
      <family val="2"/>
    </font>
    <font>
      <b/>
      <sz val="10"/>
      <color indexed="23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10"/>
      <color rgb="FFD5199F"/>
      <name val="Arial"/>
      <family val="2"/>
    </font>
    <font>
      <sz val="12"/>
      <color theme="1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0"/>
      <name val="MS Sans Serif"/>
      <family val="2"/>
    </font>
    <font>
      <sz val="10"/>
      <color theme="0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2" applyNumberFormat="0" applyAlignment="0" applyProtection="0"/>
    <xf numFmtId="0" fontId="31" fillId="10" borderId="15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7" fillId="8" borderId="12" applyNumberFormat="0" applyAlignment="0" applyProtection="0"/>
    <xf numFmtId="0" fontId="30" fillId="0" borderId="14" applyNumberFormat="0" applyFill="0" applyAlignment="0" applyProtection="0"/>
    <xf numFmtId="0" fontId="26" fillId="7" borderId="0" applyNumberFormat="0" applyBorder="0" applyAlignment="0" applyProtection="0"/>
    <xf numFmtId="0" fontId="36" fillId="0" borderId="0"/>
    <xf numFmtId="0" fontId="23" fillId="0" borderId="0"/>
    <xf numFmtId="0" fontId="16" fillId="11" borderId="16" applyNumberFormat="0" applyFont="0" applyAlignment="0" applyProtection="0"/>
    <xf numFmtId="0" fontId="23" fillId="11" borderId="16" applyNumberFormat="0" applyFont="0" applyAlignment="0" applyProtection="0"/>
    <xf numFmtId="0" fontId="28" fillId="9" borderId="13" applyNumberFormat="0" applyAlignment="0" applyProtection="0"/>
    <xf numFmtId="0" fontId="34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</cellStyleXfs>
  <cellXfs count="201"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3" fontId="3" fillId="0" borderId="5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10" fontId="10" fillId="2" borderId="0" xfId="2" applyNumberFormat="1" applyFont="1" applyFill="1"/>
    <xf numFmtId="10" fontId="12" fillId="2" borderId="0" xfId="2" applyNumberFormat="1" applyFont="1" applyFill="1"/>
    <xf numFmtId="0" fontId="12" fillId="2" borderId="0" xfId="0" applyFont="1" applyFill="1"/>
    <xf numFmtId="3" fontId="12" fillId="2" borderId="0" xfId="0" applyNumberFormat="1" applyFont="1" applyFill="1" applyAlignment="1">
      <alignment horizontal="center"/>
    </xf>
    <xf numFmtId="10" fontId="12" fillId="2" borderId="0" xfId="2" applyNumberFormat="1" applyFont="1" applyFill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Fill="1" applyBorder="1" applyProtection="1">
      <protection locked="0"/>
    </xf>
    <xf numFmtId="166" fontId="4" fillId="0" borderId="3" xfId="0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Protection="1">
      <protection locked="0"/>
    </xf>
    <xf numFmtId="0" fontId="0" fillId="0" borderId="7" xfId="0" applyFill="1" applyBorder="1" applyProtection="1">
      <protection locked="0"/>
    </xf>
    <xf numFmtId="165" fontId="13" fillId="0" borderId="0" xfId="0" applyNumberFormat="1" applyFont="1" applyFill="1" applyBorder="1" applyAlignment="1">
      <alignment horizontal="center"/>
    </xf>
    <xf numFmtId="10" fontId="11" fillId="0" borderId="0" xfId="2" applyNumberFormat="1" applyFont="1" applyBorder="1"/>
    <xf numFmtId="0" fontId="13" fillId="0" borderId="0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 applyProtection="1">
      <alignment horizontal="center"/>
      <protection locked="0"/>
    </xf>
    <xf numFmtId="3" fontId="8" fillId="0" borderId="10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 applyProtection="1">
      <alignment horizontal="center"/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10" fontId="11" fillId="0" borderId="6" xfId="2" applyNumberFormat="1" applyFont="1" applyBorder="1"/>
    <xf numFmtId="10" fontId="11" fillId="0" borderId="0" xfId="2" applyNumberFormat="1" applyFont="1"/>
    <xf numFmtId="3" fontId="7" fillId="0" borderId="5" xfId="0" applyNumberFormat="1" applyFont="1" applyBorder="1" applyAlignment="1" applyProtection="1">
      <alignment horizontal="center"/>
      <protection locked="0"/>
    </xf>
    <xf numFmtId="3" fontId="6" fillId="0" borderId="5" xfId="0" applyNumberFormat="1" applyFont="1" applyBorder="1" applyAlignment="1">
      <alignment horizontal="center"/>
    </xf>
    <xf numFmtId="10" fontId="7" fillId="0" borderId="6" xfId="2" applyNumberFormat="1" applyFont="1" applyBorder="1" applyAlignment="1" applyProtection="1">
      <alignment horizontal="center"/>
      <protection locked="0"/>
    </xf>
    <xf numFmtId="3" fontId="7" fillId="0" borderId="10" xfId="0" applyNumberFormat="1" applyFont="1" applyBorder="1" applyAlignment="1" applyProtection="1">
      <alignment horizontal="center"/>
      <protection locked="0"/>
    </xf>
    <xf numFmtId="3" fontId="7" fillId="0" borderId="4" xfId="0" applyNumberFormat="1" applyFont="1" applyBorder="1" applyAlignment="1" applyProtection="1">
      <alignment horizontal="center"/>
      <protection locked="0"/>
    </xf>
    <xf numFmtId="10" fontId="7" fillId="0" borderId="2" xfId="2" applyNumberFormat="1" applyFont="1" applyBorder="1" applyAlignment="1" applyProtection="1">
      <alignment horizontal="center"/>
      <protection locked="0"/>
    </xf>
    <xf numFmtId="10" fontId="7" fillId="0" borderId="0" xfId="2" applyNumberFormat="1" applyFont="1" applyBorder="1" applyAlignment="1" applyProtection="1">
      <alignment horizontal="center"/>
      <protection locked="0"/>
    </xf>
    <xf numFmtId="3" fontId="6" fillId="0" borderId="5" xfId="0" applyNumberFormat="1" applyFont="1" applyFill="1" applyBorder="1" applyAlignment="1">
      <alignment horizontal="center"/>
    </xf>
    <xf numFmtId="10" fontId="7" fillId="0" borderId="0" xfId="2" applyNumberFormat="1" applyFont="1" applyAlignment="1">
      <alignment horizontal="center"/>
    </xf>
    <xf numFmtId="3" fontId="7" fillId="0" borderId="5" xfId="0" applyNumberFormat="1" applyFont="1" applyBorder="1" applyAlignment="1">
      <alignment horizontal="center"/>
    </xf>
    <xf numFmtId="167" fontId="3" fillId="0" borderId="0" xfId="1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0" fillId="0" borderId="0" xfId="0" applyNumberFormat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10" fontId="0" fillId="0" borderId="0" xfId="2" applyNumberFormat="1" applyFont="1" applyBorder="1"/>
    <xf numFmtId="167" fontId="3" fillId="0" borderId="6" xfId="1" applyNumberFormat="1" applyFont="1" applyFill="1" applyBorder="1" applyAlignment="1">
      <alignment horizontal="center" vertical="center" wrapText="1"/>
    </xf>
    <xf numFmtId="0" fontId="0" fillId="0" borderId="0" xfId="0"/>
    <xf numFmtId="0" fontId="10" fillId="2" borderId="0" xfId="0" applyFont="1" applyFill="1"/>
    <xf numFmtId="3" fontId="12" fillId="2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 vertical="center" wrapText="1"/>
    </xf>
    <xf numFmtId="17" fontId="4" fillId="0" borderId="0" xfId="0" applyNumberFormat="1" applyFont="1" applyFill="1" applyBorder="1" applyAlignment="1">
      <alignment horizontal="center"/>
    </xf>
    <xf numFmtId="39" fontId="3" fillId="0" borderId="0" xfId="0" applyNumberFormat="1" applyFont="1" applyAlignment="1" applyProtection="1">
      <alignment horizontal="center" vertical="center" wrapText="1"/>
      <protection locked="0"/>
    </xf>
    <xf numFmtId="39" fontId="0" fillId="0" borderId="0" xfId="0" applyNumberFormat="1" applyAlignment="1" applyProtection="1">
      <alignment horizontal="center"/>
      <protection locked="0"/>
    </xf>
    <xf numFmtId="17" fontId="4" fillId="0" borderId="6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7" fontId="4" fillId="0" borderId="2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39" fontId="0" fillId="4" borderId="0" xfId="0" applyNumberFormat="1" applyFill="1" applyAlignment="1" applyProtection="1">
      <alignment horizontal="center"/>
      <protection locked="0"/>
    </xf>
    <xf numFmtId="17" fontId="4" fillId="3" borderId="2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 applyProtection="1">
      <alignment horizontal="center"/>
      <protection locked="0"/>
    </xf>
    <xf numFmtId="3" fontId="3" fillId="0" borderId="4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17" fontId="4" fillId="0" borderId="3" xfId="0" applyNumberFormat="1" applyFont="1" applyFill="1" applyBorder="1" applyAlignment="1">
      <alignment horizontal="center"/>
    </xf>
    <xf numFmtId="17" fontId="4" fillId="0" borderId="7" xfId="0" applyNumberFormat="1" applyFont="1" applyFill="1" applyBorder="1" applyAlignment="1">
      <alignment horizontal="center"/>
    </xf>
    <xf numFmtId="17" fontId="4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73" fontId="0" fillId="0" borderId="0" xfId="2" applyNumberFormat="1" applyFont="1" applyBorder="1"/>
    <xf numFmtId="0" fontId="0" fillId="0" borderId="0" xfId="0"/>
    <xf numFmtId="169" fontId="4" fillId="0" borderId="0" xfId="0" applyNumberFormat="1" applyFont="1" applyFill="1" applyBorder="1"/>
    <xf numFmtId="171" fontId="4" fillId="0" borderId="0" xfId="1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72" fontId="3" fillId="0" borderId="0" xfId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1" fontId="3" fillId="0" borderId="0" xfId="1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172" fontId="4" fillId="0" borderId="0" xfId="1" applyNumberFormat="1" applyFont="1" applyFill="1" applyBorder="1" applyAlignment="1">
      <alignment horizontal="left"/>
    </xf>
    <xf numFmtId="9" fontId="4" fillId="0" borderId="0" xfId="2" applyFont="1" applyFill="1" applyBorder="1" applyAlignment="1">
      <alignment horizontal="left"/>
    </xf>
    <xf numFmtId="170" fontId="18" fillId="0" borderId="0" xfId="1" applyNumberFormat="1" applyFont="1" applyFill="1" applyBorder="1" applyAlignment="1">
      <alignment horizontal="left"/>
    </xf>
    <xf numFmtId="167" fontId="3" fillId="0" borderId="0" xfId="1" applyNumberFormat="1" applyFont="1" applyFill="1" applyBorder="1" applyAlignment="1">
      <alignment horizontal="left"/>
    </xf>
    <xf numFmtId="167" fontId="4" fillId="0" borderId="0" xfId="1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170" fontId="4" fillId="0" borderId="0" xfId="1" applyNumberFormat="1" applyFont="1" applyFill="1" applyBorder="1" applyAlignment="1">
      <alignment horizontal="left"/>
    </xf>
    <xf numFmtId="170" fontId="3" fillId="0" borderId="0" xfId="1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/>
    <xf numFmtId="0" fontId="0" fillId="0" borderId="11" xfId="0" applyBorder="1"/>
    <xf numFmtId="10" fontId="0" fillId="0" borderId="0" xfId="2" applyNumberFormat="1" applyFont="1" applyFill="1" applyBorder="1"/>
    <xf numFmtId="0" fontId="4" fillId="0" borderId="0" xfId="0" applyFont="1" applyFill="1" applyBorder="1"/>
    <xf numFmtId="167" fontId="4" fillId="0" borderId="0" xfId="1" applyNumberFormat="1" applyFont="1" applyFill="1" applyBorder="1"/>
    <xf numFmtId="167" fontId="7" fillId="0" borderId="0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172" fontId="4" fillId="0" borderId="0" xfId="0" applyNumberFormat="1" applyFont="1" applyFill="1" applyBorder="1"/>
    <xf numFmtId="43" fontId="37" fillId="0" borderId="0" xfId="0" applyNumberFormat="1" applyFont="1" applyFill="1" applyBorder="1"/>
    <xf numFmtId="0" fontId="0" fillId="0" borderId="9" xfId="0" applyFill="1" applyBorder="1"/>
    <xf numFmtId="0" fontId="20" fillId="0" borderId="0" xfId="0" applyFont="1" applyFill="1" applyBorder="1"/>
    <xf numFmtId="17" fontId="20" fillId="0" borderId="0" xfId="0" applyNumberFormat="1" applyFont="1" applyFill="1" applyBorder="1"/>
    <xf numFmtId="167" fontId="22" fillId="0" borderId="0" xfId="1" applyNumberFormat="1" applyFont="1" applyFill="1" applyBorder="1" applyAlignment="1">
      <alignment horizontal="center" vertical="center" wrapText="1"/>
    </xf>
    <xf numFmtId="43" fontId="15" fillId="0" borderId="0" xfId="0" applyNumberFormat="1" applyFont="1" applyFill="1" applyBorder="1"/>
    <xf numFmtId="169" fontId="3" fillId="0" borderId="0" xfId="1" applyNumberFormat="1" applyFont="1" applyFill="1" applyBorder="1"/>
    <xf numFmtId="175" fontId="0" fillId="0" borderId="0" xfId="0" applyNumberFormat="1" applyFill="1" applyBorder="1"/>
    <xf numFmtId="176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/>
    <xf numFmtId="43" fontId="20" fillId="0" borderId="0" xfId="0" applyNumberFormat="1" applyFont="1" applyFill="1" applyBorder="1"/>
    <xf numFmtId="167" fontId="22" fillId="0" borderId="0" xfId="1" applyNumberFormat="1" applyFont="1" applyFill="1" applyBorder="1" applyAlignment="1">
      <alignment horizontal="left" vertical="center"/>
    </xf>
    <xf numFmtId="170" fontId="22" fillId="0" borderId="0" xfId="1" applyNumberFormat="1" applyFont="1" applyFill="1" applyBorder="1" applyAlignment="1">
      <alignment horizontal="left" vertical="center"/>
    </xf>
    <xf numFmtId="169" fontId="22" fillId="0" borderId="0" xfId="1" applyNumberFormat="1" applyFont="1" applyFill="1" applyBorder="1" applyAlignment="1">
      <alignment horizontal="left" vertical="center"/>
    </xf>
    <xf numFmtId="17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3" fontId="18" fillId="0" borderId="0" xfId="0" applyNumberFormat="1" applyFont="1" applyFill="1" applyBorder="1"/>
    <xf numFmtId="0" fontId="0" fillId="0" borderId="6" xfId="0" applyFill="1" applyBorder="1"/>
    <xf numFmtId="10" fontId="14" fillId="0" borderId="0" xfId="2" applyNumberFormat="1" applyFont="1" applyFill="1" applyBorder="1"/>
    <xf numFmtId="169" fontId="3" fillId="0" borderId="0" xfId="1" applyNumberFormat="1" applyFont="1" applyFill="1" applyBorder="1" applyAlignment="1"/>
    <xf numFmtId="0" fontId="16" fillId="0" borderId="0" xfId="0" applyFont="1" applyFill="1" applyBorder="1"/>
    <xf numFmtId="168" fontId="19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4" fillId="0" borderId="0" xfId="0" applyNumberFormat="1" applyFont="1" applyFill="1" applyBorder="1"/>
    <xf numFmtId="0" fontId="0" fillId="0" borderId="0" xfId="0" applyNumberFormat="1" applyFill="1" applyBorder="1"/>
    <xf numFmtId="0" fontId="4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169" fontId="16" fillId="0" borderId="0" xfId="1" applyNumberFormat="1" applyFont="1" applyFill="1" applyBorder="1"/>
    <xf numFmtId="169" fontId="0" fillId="0" borderId="0" xfId="1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43" fontId="14" fillId="0" borderId="0" xfId="0" applyNumberFormat="1" applyFont="1" applyFill="1" applyBorder="1"/>
    <xf numFmtId="43" fontId="16" fillId="0" borderId="0" xfId="0" applyNumberFormat="1" applyFont="1" applyFill="1" applyBorder="1"/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/>
    </xf>
    <xf numFmtId="0" fontId="15" fillId="0" borderId="0" xfId="0" applyFont="1" applyFill="1" applyBorder="1"/>
    <xf numFmtId="2" fontId="15" fillId="0" borderId="0" xfId="0" applyNumberFormat="1" applyFont="1" applyFill="1" applyBorder="1"/>
    <xf numFmtId="2" fontId="20" fillId="0" borderId="0" xfId="0" applyNumberFormat="1" applyFont="1" applyFill="1" applyBorder="1"/>
    <xf numFmtId="43" fontId="20" fillId="0" borderId="0" xfId="1" applyFont="1" applyFill="1" applyBorder="1" applyAlignment="1">
      <alignment horizontal="right"/>
    </xf>
    <xf numFmtId="164" fontId="0" fillId="0" borderId="0" xfId="0" applyNumberFormat="1" applyFill="1" applyBorder="1"/>
    <xf numFmtId="9" fontId="0" fillId="0" borderId="0" xfId="2" applyFont="1" applyFill="1" applyBorder="1"/>
    <xf numFmtId="166" fontId="16" fillId="0" borderId="18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/>
    </xf>
    <xf numFmtId="17" fontId="19" fillId="0" borderId="1" xfId="0" applyNumberFormat="1" applyFont="1" applyFill="1" applyBorder="1" applyAlignment="1">
      <alignment horizontal="center"/>
    </xf>
    <xf numFmtId="17" fontId="5" fillId="0" borderId="8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170" fontId="3" fillId="0" borderId="0" xfId="0" applyNumberFormat="1" applyFont="1" applyFill="1" applyBorder="1" applyAlignment="1">
      <alignment horizontal="right"/>
    </xf>
    <xf numFmtId="170" fontId="3" fillId="0" borderId="0" xfId="1" applyNumberFormat="1" applyFont="1" applyFill="1" applyBorder="1" applyAlignment="1">
      <alignment horizontal="right"/>
    </xf>
    <xf numFmtId="177" fontId="3" fillId="0" borderId="0" xfId="2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center" vertical="center" wrapText="1"/>
    </xf>
    <xf numFmtId="167" fontId="0" fillId="0" borderId="1" xfId="1" applyNumberFormat="1" applyFont="1" applyFill="1" applyBorder="1"/>
    <xf numFmtId="167" fontId="5" fillId="0" borderId="1" xfId="1" applyNumberFormat="1" applyFont="1" applyFill="1" applyBorder="1" applyAlignment="1">
      <alignment horizontal="left"/>
    </xf>
    <xf numFmtId="167" fontId="5" fillId="0" borderId="8" xfId="1" applyNumberFormat="1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8" xfId="0" applyFont="1" applyFill="1" applyBorder="1"/>
    <xf numFmtId="167" fontId="16" fillId="0" borderId="18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/>
    <xf numFmtId="167" fontId="3" fillId="0" borderId="1" xfId="0" applyNumberFormat="1" applyFont="1" applyFill="1" applyBorder="1" applyAlignment="1">
      <alignment horizontal="left"/>
    </xf>
    <xf numFmtId="167" fontId="3" fillId="0" borderId="1" xfId="0" applyNumberFormat="1" applyFont="1" applyFill="1" applyBorder="1"/>
    <xf numFmtId="167" fontId="3" fillId="0" borderId="8" xfId="0" applyNumberFormat="1" applyFont="1" applyFill="1" applyBorder="1" applyAlignment="1">
      <alignment horizontal="left"/>
    </xf>
    <xf numFmtId="176" fontId="3" fillId="0" borderId="0" xfId="5" applyNumberFormat="1" applyFill="1" applyBorder="1"/>
    <xf numFmtId="170" fontId="17" fillId="0" borderId="0" xfId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left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10" xfId="0" applyFont="1" applyFill="1" applyBorder="1"/>
    <xf numFmtId="167" fontId="16" fillId="0" borderId="0" xfId="1" applyNumberFormat="1" applyFont="1" applyFill="1" applyBorder="1" applyAlignment="1">
      <alignment horizontal="left" vertical="center"/>
    </xf>
    <xf numFmtId="166" fontId="16" fillId="0" borderId="4" xfId="0" applyNumberFormat="1" applyFont="1" applyFill="1" applyBorder="1" applyAlignment="1">
      <alignment horizontal="center" vertical="center" wrapText="1"/>
    </xf>
    <xf numFmtId="169" fontId="16" fillId="0" borderId="18" xfId="1" applyNumberFormat="1" applyFont="1" applyFill="1" applyBorder="1" applyAlignment="1">
      <alignment horizontal="center" vertical="center" wrapText="1"/>
    </xf>
    <xf numFmtId="169" fontId="0" fillId="0" borderId="1" xfId="1" applyNumberFormat="1" applyFont="1" applyBorder="1"/>
    <xf numFmtId="167" fontId="16" fillId="0" borderId="4" xfId="1" applyNumberFormat="1" applyFont="1" applyFill="1" applyBorder="1" applyAlignment="1">
      <alignment horizontal="center" vertical="center" wrapText="1"/>
    </xf>
    <xf numFmtId="167" fontId="0" fillId="0" borderId="5" xfId="1" applyNumberFormat="1" applyFont="1" applyBorder="1"/>
    <xf numFmtId="43" fontId="0" fillId="0" borderId="0" xfId="1" applyFont="1"/>
    <xf numFmtId="167" fontId="0" fillId="0" borderId="10" xfId="1" applyNumberFormat="1" applyFont="1" applyBorder="1"/>
    <xf numFmtId="167" fontId="0" fillId="0" borderId="0" xfId="1" applyNumberFormat="1" applyFont="1"/>
    <xf numFmtId="169" fontId="0" fillId="0" borderId="8" xfId="1" applyNumberFormat="1" applyFont="1" applyBorder="1"/>
    <xf numFmtId="174" fontId="16" fillId="0" borderId="1" xfId="0" applyNumberFormat="1" applyFont="1" applyFill="1" applyBorder="1" applyAlignment="1">
      <alignment horizontal="center"/>
    </xf>
    <xf numFmtId="174" fontId="16" fillId="0" borderId="1" xfId="1" applyNumberFormat="1" applyFont="1" applyFill="1" applyBorder="1"/>
    <xf numFmtId="174" fontId="16" fillId="0" borderId="1" xfId="0" applyNumberFormat="1" applyFont="1" applyFill="1" applyBorder="1"/>
    <xf numFmtId="174" fontId="19" fillId="0" borderId="1" xfId="0" applyNumberFormat="1" applyFont="1" applyFill="1" applyBorder="1" applyAlignment="1">
      <alignment horizontal="center"/>
    </xf>
    <xf numFmtId="174" fontId="19" fillId="0" borderId="8" xfId="0" applyNumberFormat="1" applyFont="1" applyFill="1" applyBorder="1" applyAlignment="1">
      <alignment horizontal="center"/>
    </xf>
    <xf numFmtId="174" fontId="16" fillId="0" borderId="8" xfId="0" applyNumberFormat="1" applyFont="1" applyFill="1" applyBorder="1"/>
    <xf numFmtId="166" fontId="7" fillId="0" borderId="0" xfId="0" applyNumberFormat="1" applyFont="1" applyFill="1" applyBorder="1" applyAlignment="1">
      <alignment horizontal="center" vertical="center" wrapText="1"/>
    </xf>
  </cellXfs>
  <cellStyles count="49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6"/>
    <cellStyle name="Explanatory Text 2" xfId="36"/>
    <cellStyle name="Good 2" xfId="37"/>
    <cellStyle name="Input 2" xfId="38"/>
    <cellStyle name="Linked Cell 2" xfId="39"/>
    <cellStyle name="Neutral 2" xfId="40"/>
    <cellStyle name="Normal" xfId="0" builtinId="0"/>
    <cellStyle name="Normal 2" xfId="3"/>
    <cellStyle name="Normal 2 2" xfId="41"/>
    <cellStyle name="Normal 3" xfId="5"/>
    <cellStyle name="Normal 3 2" xfId="8"/>
    <cellStyle name="Normal 4" xfId="4"/>
    <cellStyle name="Normal 4 2" xfId="42"/>
    <cellStyle name="Normal 4 3" xfId="48"/>
    <cellStyle name="Note 2" xfId="43"/>
    <cellStyle name="Note 3" xfId="44"/>
    <cellStyle name="Output 2" xfId="45"/>
    <cellStyle name="Percent" xfId="2" builtinId="5"/>
    <cellStyle name="Percent 2" xfId="7"/>
    <cellStyle name="Total 2" xfId="46"/>
    <cellStyle name="Warning Text 2" xfId="47"/>
  </cellStyles>
  <dxfs count="0"/>
  <tableStyles count="0" defaultTableStyle="TableStyleMedium9" defaultPivotStyle="PivotStyleLight16"/>
  <colors>
    <mruColors>
      <color rgb="FFFFFFCC"/>
      <color rgb="FFE84AD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2"/>
  <sheetViews>
    <sheetView showGridLines="0" zoomScaleNormal="100" workbookViewId="0">
      <pane ySplit="3" topLeftCell="A349" activePane="bottomLeft" state="frozenSplit"/>
      <selection activeCell="N146" sqref="N146"/>
      <selection pane="bottomLeft" activeCell="H7" sqref="H7"/>
    </sheetView>
  </sheetViews>
  <sheetFormatPr defaultColWidth="9.109375" defaultRowHeight="13.2" x14ac:dyDescent="0.25"/>
  <cols>
    <col min="1" max="1" width="2.6640625" style="87" customWidth="1"/>
    <col min="2" max="2" width="9.109375" style="126" customWidth="1"/>
    <col min="3" max="3" width="16" style="133" customWidth="1"/>
    <col min="4" max="4" width="15.6640625" style="131" customWidth="1"/>
    <col min="5" max="5" width="15.6640625" style="126" customWidth="1"/>
    <col min="6" max="6" width="13.6640625" style="126" customWidth="1"/>
    <col min="7" max="7" width="9.109375" style="87" customWidth="1"/>
    <col min="8" max="8" width="18.109375" style="87" customWidth="1"/>
    <col min="9" max="13" width="13.5546875" style="87" customWidth="1"/>
    <col min="14" max="17" width="9.109375" style="87" customWidth="1"/>
    <col min="18" max="16384" width="9.109375" style="87"/>
  </cols>
  <sheetData>
    <row r="1" spans="2:22" x14ac:dyDescent="0.25">
      <c r="B1" s="4" t="s">
        <v>174</v>
      </c>
    </row>
    <row r="3" spans="2:22" s="101" customFormat="1" ht="63.75" customHeight="1" x14ac:dyDescent="0.25">
      <c r="B3" s="154" t="s">
        <v>21</v>
      </c>
      <c r="C3" s="154" t="s">
        <v>166</v>
      </c>
      <c r="D3" s="154" t="s">
        <v>169</v>
      </c>
      <c r="E3" s="172" t="s">
        <v>167</v>
      </c>
      <c r="F3" s="154" t="s">
        <v>170</v>
      </c>
      <c r="G3" s="134"/>
    </row>
    <row r="4" spans="2:22" s="101" customFormat="1" x14ac:dyDescent="0.25">
      <c r="B4" s="155">
        <v>35796</v>
      </c>
      <c r="C4" s="194">
        <v>7.6271186399999999</v>
      </c>
      <c r="D4" s="195">
        <v>9.27</v>
      </c>
      <c r="E4" s="165">
        <v>4541.3410599999997</v>
      </c>
      <c r="F4" s="173">
        <v>2036.8814400000001</v>
      </c>
      <c r="H4" s="105"/>
      <c r="I4" s="139"/>
      <c r="K4" s="130"/>
      <c r="Q4" s="140"/>
      <c r="U4" s="134"/>
    </row>
    <row r="5" spans="2:22" s="101" customFormat="1" x14ac:dyDescent="0.25">
      <c r="B5" s="155">
        <v>35827</v>
      </c>
      <c r="C5" s="194">
        <v>7.6271186399999999</v>
      </c>
      <c r="D5" s="195">
        <v>8.76</v>
      </c>
      <c r="E5" s="165">
        <v>4541.3410599999997</v>
      </c>
      <c r="F5" s="173">
        <v>2038.1108550000001</v>
      </c>
      <c r="H5" s="105"/>
      <c r="I5" s="139"/>
      <c r="K5" s="141"/>
      <c r="Q5" s="140"/>
      <c r="U5" s="134"/>
    </row>
    <row r="6" spans="2:22" s="101" customFormat="1" x14ac:dyDescent="0.25">
      <c r="B6" s="155">
        <v>35855</v>
      </c>
      <c r="C6" s="194">
        <v>7.6271186399999999</v>
      </c>
      <c r="D6" s="195">
        <v>9.1199999999999992</v>
      </c>
      <c r="E6" s="165">
        <v>4541.3410599999997</v>
      </c>
      <c r="F6" s="173">
        <v>2039.3402700000001</v>
      </c>
      <c r="H6" s="105"/>
      <c r="I6" s="139"/>
      <c r="K6" s="142"/>
      <c r="Q6" s="140"/>
      <c r="U6" s="134"/>
    </row>
    <row r="7" spans="2:22" s="101" customFormat="1" x14ac:dyDescent="0.25">
      <c r="B7" s="155">
        <v>35886</v>
      </c>
      <c r="C7" s="194">
        <v>7.2203389800000002</v>
      </c>
      <c r="D7" s="195">
        <v>7.3599999999999994</v>
      </c>
      <c r="E7" s="165">
        <v>4555.6207466666665</v>
      </c>
      <c r="F7" s="173">
        <v>2040.5696850000002</v>
      </c>
      <c r="H7" s="105"/>
      <c r="I7" s="139"/>
      <c r="K7" s="142"/>
      <c r="Q7" s="140"/>
      <c r="U7" s="134"/>
    </row>
    <row r="8" spans="2:22" s="101" customFormat="1" x14ac:dyDescent="0.25">
      <c r="B8" s="155">
        <v>35916</v>
      </c>
      <c r="C8" s="194">
        <v>7.0169491500000003</v>
      </c>
      <c r="D8" s="195">
        <v>7.99</v>
      </c>
      <c r="E8" s="165">
        <v>4562.7605899999999</v>
      </c>
      <c r="F8" s="173">
        <v>2041.7991000000002</v>
      </c>
      <c r="H8" s="105"/>
      <c r="I8" s="139"/>
      <c r="K8" s="142"/>
      <c r="Q8" s="140"/>
      <c r="U8" s="134"/>
    </row>
    <row r="9" spans="2:22" s="101" customFormat="1" x14ac:dyDescent="0.25">
      <c r="B9" s="155">
        <v>35947</v>
      </c>
      <c r="C9" s="194">
        <v>6.8135593200000004</v>
      </c>
      <c r="D9" s="195">
        <v>7.580000000000001</v>
      </c>
      <c r="E9" s="165">
        <v>4569.9004333333332</v>
      </c>
      <c r="F9" s="173">
        <v>2043.0285150000002</v>
      </c>
      <c r="H9" s="105"/>
      <c r="I9" s="139"/>
      <c r="K9" s="142"/>
      <c r="Q9" s="140"/>
      <c r="U9" s="134"/>
    </row>
    <row r="10" spans="2:22" s="101" customFormat="1" x14ac:dyDescent="0.25">
      <c r="B10" s="155">
        <v>35977</v>
      </c>
      <c r="C10" s="194">
        <v>6.9491525433333337</v>
      </c>
      <c r="D10" s="195">
        <v>9.0500000000000007</v>
      </c>
      <c r="E10" s="165">
        <v>4576.8521766666663</v>
      </c>
      <c r="F10" s="173">
        <v>2044.25793</v>
      </c>
      <c r="H10" s="105"/>
      <c r="I10" s="139"/>
      <c r="K10" s="142"/>
      <c r="Q10" s="140"/>
      <c r="U10" s="134"/>
    </row>
    <row r="11" spans="2:22" x14ac:dyDescent="0.25">
      <c r="B11" s="155">
        <v>36008</v>
      </c>
      <c r="C11" s="194">
        <v>6.9152542400000003</v>
      </c>
      <c r="D11" s="195">
        <v>8.0399999999999991</v>
      </c>
      <c r="E11" s="165">
        <v>4583.89797</v>
      </c>
      <c r="F11" s="173">
        <v>2045.745735</v>
      </c>
      <c r="H11" s="105"/>
      <c r="I11" s="139"/>
      <c r="J11" s="101"/>
      <c r="K11" s="142"/>
      <c r="Q11" s="140"/>
      <c r="S11" s="101"/>
      <c r="T11" s="101"/>
      <c r="U11" s="134"/>
      <c r="V11" s="101"/>
    </row>
    <row r="12" spans="2:22" x14ac:dyDescent="0.25">
      <c r="B12" s="155">
        <v>36039</v>
      </c>
      <c r="C12" s="194">
        <v>6.881355936666667</v>
      </c>
      <c r="D12" s="195">
        <v>7.31</v>
      </c>
      <c r="E12" s="165">
        <v>4590.9437633333337</v>
      </c>
      <c r="F12" s="173">
        <v>2047.2335399999997</v>
      </c>
      <c r="H12" s="105"/>
      <c r="I12" s="139"/>
      <c r="J12" s="101"/>
      <c r="K12" s="142"/>
      <c r="Q12" s="140"/>
      <c r="S12" s="101"/>
      <c r="T12" s="101"/>
      <c r="U12" s="134"/>
      <c r="V12" s="101"/>
    </row>
    <row r="13" spans="2:22" x14ac:dyDescent="0.25">
      <c r="B13" s="155">
        <v>36069</v>
      </c>
      <c r="C13" s="194">
        <v>6.9152542400000003</v>
      </c>
      <c r="D13" s="195">
        <v>7.7</v>
      </c>
      <c r="E13" s="165">
        <v>4597.8014699999994</v>
      </c>
      <c r="F13" s="173">
        <v>2048.7213449999999</v>
      </c>
      <c r="H13" s="105"/>
      <c r="I13" s="139"/>
      <c r="J13" s="101"/>
      <c r="K13" s="142"/>
      <c r="Q13" s="140"/>
      <c r="S13" s="101"/>
      <c r="T13" s="101"/>
      <c r="U13" s="134"/>
      <c r="V13" s="101"/>
    </row>
    <row r="14" spans="2:22" x14ac:dyDescent="0.25">
      <c r="B14" s="155">
        <v>36100</v>
      </c>
      <c r="C14" s="194">
        <v>6.9152542400000003</v>
      </c>
      <c r="D14" s="195">
        <v>7.7399999999999993</v>
      </c>
      <c r="E14" s="165">
        <v>4604.7532199999996</v>
      </c>
      <c r="F14" s="173">
        <v>2050.2091500000001</v>
      </c>
      <c r="H14" s="105"/>
      <c r="I14" s="139"/>
      <c r="J14" s="101"/>
      <c r="K14" s="142"/>
      <c r="Q14" s="140"/>
      <c r="S14" s="101"/>
      <c r="T14" s="101"/>
      <c r="U14" s="134"/>
      <c r="V14" s="101"/>
    </row>
    <row r="15" spans="2:22" x14ac:dyDescent="0.25">
      <c r="B15" s="155">
        <v>36130</v>
      </c>
      <c r="C15" s="194">
        <v>6.9152542400000003</v>
      </c>
      <c r="D15" s="195">
        <v>7.6499999999999995</v>
      </c>
      <c r="E15" s="165">
        <v>4611.7049699999998</v>
      </c>
      <c r="F15" s="173">
        <v>2051.6969550000003</v>
      </c>
      <c r="H15" s="105"/>
      <c r="I15" s="139"/>
      <c r="J15" s="101"/>
      <c r="K15" s="142"/>
      <c r="Q15" s="140"/>
      <c r="S15" s="101"/>
      <c r="T15" s="101"/>
      <c r="U15" s="134"/>
      <c r="V15" s="101"/>
    </row>
    <row r="16" spans="2:22" x14ac:dyDescent="0.25">
      <c r="B16" s="155">
        <v>36161</v>
      </c>
      <c r="C16" s="194">
        <v>6.6440678000000002</v>
      </c>
      <c r="D16" s="195">
        <v>7.5600000000000005</v>
      </c>
      <c r="E16" s="165">
        <v>4615.9277199999997</v>
      </c>
      <c r="F16" s="173">
        <v>2053.1847600000006</v>
      </c>
      <c r="H16" s="105"/>
      <c r="I16" s="139"/>
      <c r="J16" s="101"/>
      <c r="K16" s="142"/>
      <c r="Q16" s="140"/>
      <c r="S16" s="101"/>
      <c r="T16" s="101"/>
      <c r="U16" s="134"/>
      <c r="V16" s="101"/>
    </row>
    <row r="17" spans="2:22" x14ac:dyDescent="0.25">
      <c r="B17" s="155">
        <v>36192</v>
      </c>
      <c r="C17" s="194">
        <v>6.5084745799999997</v>
      </c>
      <c r="D17" s="195">
        <v>6.68</v>
      </c>
      <c r="E17" s="165">
        <v>4621.5149700000002</v>
      </c>
      <c r="F17" s="173">
        <v>2054.6725650000008</v>
      </c>
      <c r="H17" s="105"/>
      <c r="I17" s="139"/>
      <c r="J17" s="101"/>
      <c r="K17" s="142"/>
      <c r="Q17" s="140"/>
      <c r="S17" s="101"/>
      <c r="T17" s="101"/>
      <c r="U17" s="134"/>
      <c r="V17" s="101"/>
    </row>
    <row r="18" spans="2:22" x14ac:dyDescent="0.25">
      <c r="B18" s="155">
        <v>36220</v>
      </c>
      <c r="C18" s="194">
        <v>6.3728813599999992</v>
      </c>
      <c r="D18" s="195">
        <v>6.63</v>
      </c>
      <c r="E18" s="165">
        <v>4627.1022200000007</v>
      </c>
      <c r="F18" s="173">
        <v>2056.160370000001</v>
      </c>
      <c r="H18" s="105"/>
      <c r="I18" s="139"/>
      <c r="J18" s="101"/>
      <c r="K18" s="142"/>
      <c r="Q18" s="140"/>
      <c r="S18" s="101"/>
      <c r="T18" s="101"/>
      <c r="U18" s="134"/>
      <c r="V18" s="101"/>
    </row>
    <row r="19" spans="2:22" x14ac:dyDescent="0.25">
      <c r="B19" s="155">
        <v>36251</v>
      </c>
      <c r="C19" s="194">
        <v>6.7118644066666668</v>
      </c>
      <c r="D19" s="195">
        <v>7.42</v>
      </c>
      <c r="E19" s="165">
        <v>4636.0586366666666</v>
      </c>
      <c r="F19" s="173">
        <v>2057.6481750000012</v>
      </c>
      <c r="H19" s="105"/>
      <c r="I19" s="139"/>
      <c r="J19" s="101"/>
      <c r="K19" s="142"/>
      <c r="Q19" s="140"/>
      <c r="S19" s="101"/>
      <c r="T19" s="101"/>
      <c r="U19" s="134"/>
      <c r="V19" s="101"/>
    </row>
    <row r="20" spans="2:22" x14ac:dyDescent="0.25">
      <c r="B20" s="155">
        <v>36281</v>
      </c>
      <c r="C20" s="194">
        <v>6.8135593200000004</v>
      </c>
      <c r="D20" s="195">
        <v>7.5600000000000005</v>
      </c>
      <c r="E20" s="165">
        <v>4643.3304699999999</v>
      </c>
      <c r="F20" s="173">
        <v>2059.1359800000014</v>
      </c>
      <c r="H20" s="105"/>
      <c r="I20" s="139"/>
      <c r="J20" s="101"/>
      <c r="K20" s="142"/>
      <c r="Q20" s="140"/>
      <c r="S20" s="101"/>
      <c r="T20" s="101"/>
      <c r="U20" s="134"/>
      <c r="V20" s="101"/>
    </row>
    <row r="21" spans="2:22" x14ac:dyDescent="0.25">
      <c r="B21" s="155">
        <v>36312</v>
      </c>
      <c r="C21" s="194">
        <v>6.915254233333334</v>
      </c>
      <c r="D21" s="195">
        <v>7.33</v>
      </c>
      <c r="E21" s="165">
        <v>4650.6023033333331</v>
      </c>
      <c r="F21" s="173">
        <v>2060.6237850000016</v>
      </c>
      <c r="H21" s="105"/>
      <c r="I21" s="139"/>
      <c r="J21" s="101"/>
      <c r="K21" s="142"/>
      <c r="Q21" s="140"/>
      <c r="S21" s="101"/>
      <c r="T21" s="101"/>
      <c r="U21" s="134"/>
      <c r="V21" s="101"/>
    </row>
    <row r="22" spans="2:22" x14ac:dyDescent="0.25">
      <c r="B22" s="155">
        <v>36342</v>
      </c>
      <c r="C22" s="194">
        <v>6.2711864400000001</v>
      </c>
      <c r="D22" s="195">
        <v>8.0399999999999991</v>
      </c>
      <c r="E22" s="165">
        <v>4658.7024033333328</v>
      </c>
      <c r="F22" s="173">
        <v>2062.11159</v>
      </c>
      <c r="H22" s="105"/>
      <c r="I22" s="139"/>
      <c r="J22" s="101"/>
      <c r="K22" s="142"/>
      <c r="Q22" s="140"/>
      <c r="S22" s="101"/>
      <c r="T22" s="101"/>
      <c r="U22" s="134"/>
      <c r="V22" s="101"/>
    </row>
    <row r="23" spans="2:22" x14ac:dyDescent="0.25">
      <c r="B23" s="155">
        <v>36373</v>
      </c>
      <c r="C23" s="194">
        <v>6</v>
      </c>
      <c r="D23" s="195">
        <v>7.5600000000000005</v>
      </c>
      <c r="E23" s="165">
        <v>4666.3883699999997</v>
      </c>
      <c r="F23" s="173">
        <v>2063.6458425000001</v>
      </c>
      <c r="H23" s="105"/>
      <c r="I23" s="139"/>
      <c r="J23" s="101"/>
      <c r="K23" s="142"/>
      <c r="Q23" s="140"/>
      <c r="S23" s="101"/>
      <c r="T23" s="101"/>
      <c r="U23" s="134"/>
      <c r="V23" s="101"/>
    </row>
    <row r="24" spans="2:22" x14ac:dyDescent="0.25">
      <c r="B24" s="155">
        <v>36404</v>
      </c>
      <c r="C24" s="194">
        <v>5.7288135599999999</v>
      </c>
      <c r="D24" s="195">
        <v>7.08</v>
      </c>
      <c r="E24" s="166">
        <v>4674.0743366666666</v>
      </c>
      <c r="F24" s="173">
        <v>2065.1800950000002</v>
      </c>
      <c r="G24" s="135"/>
      <c r="H24" s="105"/>
      <c r="I24" s="139"/>
      <c r="J24" s="101"/>
      <c r="K24" s="142"/>
      <c r="Q24" s="140"/>
      <c r="S24" s="101"/>
      <c r="T24" s="101"/>
      <c r="U24" s="134"/>
      <c r="V24" s="101"/>
    </row>
    <row r="25" spans="2:22" x14ac:dyDescent="0.25">
      <c r="B25" s="155">
        <v>36434</v>
      </c>
      <c r="C25" s="194">
        <v>5.7288135599999999</v>
      </c>
      <c r="D25" s="195">
        <v>6.16</v>
      </c>
      <c r="E25" s="166">
        <v>4682.5885699999999</v>
      </c>
      <c r="F25" s="173">
        <v>2066.7143475000003</v>
      </c>
      <c r="G25" s="135"/>
      <c r="H25" s="105"/>
      <c r="I25" s="139"/>
      <c r="J25" s="101"/>
      <c r="K25" s="142"/>
      <c r="Q25" s="140"/>
      <c r="S25" s="101"/>
      <c r="T25" s="101"/>
      <c r="U25" s="134"/>
      <c r="V25" s="101"/>
    </row>
    <row r="26" spans="2:22" x14ac:dyDescent="0.25">
      <c r="B26" s="155">
        <v>36465</v>
      </c>
      <c r="C26" s="194">
        <v>5.5932203400000002</v>
      </c>
      <c r="D26" s="195">
        <v>6.39</v>
      </c>
      <c r="E26" s="166">
        <v>4690.6886699999995</v>
      </c>
      <c r="F26" s="173">
        <v>2068.2486000000004</v>
      </c>
      <c r="G26" s="135"/>
      <c r="H26" s="105"/>
      <c r="I26" s="139"/>
      <c r="J26" s="101"/>
      <c r="K26" s="142"/>
      <c r="Q26" s="140"/>
      <c r="S26" s="101"/>
      <c r="T26" s="101"/>
      <c r="U26" s="134"/>
      <c r="V26" s="101"/>
    </row>
    <row r="27" spans="2:22" x14ac:dyDescent="0.25">
      <c r="B27" s="155">
        <v>36495</v>
      </c>
      <c r="C27" s="194">
        <v>5.4576271200000006</v>
      </c>
      <c r="D27" s="195">
        <v>5.26</v>
      </c>
      <c r="E27" s="166">
        <v>4698.7887699999992</v>
      </c>
      <c r="F27" s="173">
        <v>2069.7828525000004</v>
      </c>
      <c r="G27" s="135"/>
      <c r="H27" s="105"/>
      <c r="I27" s="139"/>
      <c r="J27" s="101"/>
      <c r="K27" s="142"/>
      <c r="Q27" s="140"/>
      <c r="S27" s="101"/>
      <c r="T27" s="101"/>
      <c r="U27" s="134"/>
      <c r="V27" s="101"/>
    </row>
    <row r="28" spans="2:22" x14ac:dyDescent="0.25">
      <c r="B28" s="155">
        <v>36526</v>
      </c>
      <c r="C28" s="194">
        <v>5.6610169466666669</v>
      </c>
      <c r="D28" s="195">
        <v>6.21</v>
      </c>
      <c r="E28" s="166">
        <v>4707.3961499999996</v>
      </c>
      <c r="F28" s="173">
        <v>2071.3171050000005</v>
      </c>
      <c r="G28" s="135"/>
      <c r="H28" s="105"/>
      <c r="I28" s="139"/>
      <c r="J28" s="101"/>
      <c r="K28" s="142"/>
      <c r="Q28" s="140"/>
      <c r="S28" s="101"/>
      <c r="T28" s="101"/>
      <c r="U28" s="134"/>
      <c r="V28" s="101"/>
    </row>
    <row r="29" spans="2:22" x14ac:dyDescent="0.25">
      <c r="B29" s="155">
        <v>36557</v>
      </c>
      <c r="C29" s="194">
        <v>5.6949152500000002</v>
      </c>
      <c r="D29" s="195">
        <v>6.09</v>
      </c>
      <c r="E29" s="166">
        <v>4715.7498900000001</v>
      </c>
      <c r="F29" s="173">
        <v>2072.8513575000006</v>
      </c>
      <c r="G29" s="135"/>
      <c r="H29" s="105"/>
      <c r="I29" s="139"/>
      <c r="J29" s="101"/>
      <c r="K29" s="142"/>
      <c r="Q29" s="140"/>
      <c r="S29" s="101"/>
      <c r="T29" s="101"/>
      <c r="U29" s="134"/>
      <c r="V29" s="101"/>
    </row>
    <row r="30" spans="2:22" x14ac:dyDescent="0.25">
      <c r="B30" s="155">
        <v>36586</v>
      </c>
      <c r="C30" s="194">
        <v>5.7288135533333335</v>
      </c>
      <c r="D30" s="195">
        <v>6.29</v>
      </c>
      <c r="E30" s="166">
        <v>4724.1036300000005</v>
      </c>
      <c r="F30" s="173">
        <v>2074.3856100000007</v>
      </c>
      <c r="G30" s="135"/>
      <c r="H30" s="105"/>
      <c r="I30" s="139"/>
      <c r="J30" s="101"/>
      <c r="K30" s="142"/>
      <c r="Q30" s="140"/>
      <c r="S30" s="101"/>
      <c r="T30" s="101"/>
      <c r="U30" s="134"/>
      <c r="V30" s="101"/>
    </row>
    <row r="31" spans="2:22" x14ac:dyDescent="0.25">
      <c r="B31" s="155">
        <v>36617</v>
      </c>
      <c r="C31" s="194">
        <v>5.4915254233333339</v>
      </c>
      <c r="D31" s="195">
        <v>5.81</v>
      </c>
      <c r="E31" s="166">
        <v>4733.7350166666665</v>
      </c>
      <c r="F31" s="173">
        <v>2075.9198625000008</v>
      </c>
      <c r="G31" s="135"/>
      <c r="H31" s="105"/>
      <c r="I31" s="139"/>
      <c r="J31" s="101"/>
      <c r="K31" s="142"/>
      <c r="Q31" s="140"/>
      <c r="S31" s="101"/>
      <c r="T31" s="101"/>
      <c r="U31" s="134"/>
      <c r="V31" s="101"/>
    </row>
    <row r="32" spans="2:22" x14ac:dyDescent="0.25">
      <c r="B32" s="155">
        <v>36647</v>
      </c>
      <c r="C32" s="194">
        <v>5.3898305100000004</v>
      </c>
      <c r="D32" s="195">
        <v>6.5599999999999987</v>
      </c>
      <c r="E32" s="166">
        <v>4742.7275799999998</v>
      </c>
      <c r="F32" s="173">
        <v>2077.4541150000009</v>
      </c>
      <c r="G32" s="135"/>
      <c r="H32" s="105"/>
      <c r="I32" s="139"/>
      <c r="J32" s="101"/>
      <c r="K32" s="142"/>
      <c r="Q32" s="140"/>
      <c r="S32" s="101"/>
      <c r="T32" s="101"/>
      <c r="U32" s="134"/>
      <c r="V32" s="101"/>
    </row>
    <row r="33" spans="2:22" x14ac:dyDescent="0.25">
      <c r="B33" s="155">
        <v>36678</v>
      </c>
      <c r="C33" s="194">
        <v>5.2881355966666668</v>
      </c>
      <c r="D33" s="195">
        <v>6.23</v>
      </c>
      <c r="E33" s="166">
        <v>4751.720143333333</v>
      </c>
      <c r="F33" s="173">
        <v>2078.988367500001</v>
      </c>
      <c r="G33" s="135"/>
      <c r="H33" s="105"/>
      <c r="I33" s="139"/>
      <c r="J33" s="101"/>
      <c r="K33" s="142"/>
      <c r="Q33" s="140"/>
      <c r="S33" s="101"/>
      <c r="T33" s="101"/>
      <c r="U33" s="134"/>
      <c r="V33" s="101"/>
    </row>
    <row r="34" spans="2:22" x14ac:dyDescent="0.25">
      <c r="B34" s="155">
        <v>36708</v>
      </c>
      <c r="C34" s="194">
        <v>5.3898305100000004</v>
      </c>
      <c r="D34" s="195">
        <v>5.68</v>
      </c>
      <c r="E34" s="166">
        <v>4761.6693599999999</v>
      </c>
      <c r="F34" s="173">
        <v>2080.5226199999997</v>
      </c>
      <c r="G34" s="135"/>
      <c r="H34" s="105"/>
      <c r="I34" s="139"/>
      <c r="J34" s="101"/>
      <c r="K34" s="142"/>
      <c r="Q34" s="140"/>
      <c r="S34" s="101"/>
      <c r="T34" s="101"/>
      <c r="U34" s="134"/>
      <c r="V34" s="101"/>
    </row>
    <row r="35" spans="2:22" x14ac:dyDescent="0.25">
      <c r="B35" s="155">
        <v>36739</v>
      </c>
      <c r="C35" s="194">
        <v>5.3898305100000004</v>
      </c>
      <c r="D35" s="195">
        <v>7.9</v>
      </c>
      <c r="E35" s="166">
        <v>4771.1402500000004</v>
      </c>
      <c r="F35" s="173">
        <v>2083.2686324999995</v>
      </c>
      <c r="G35" s="135"/>
      <c r="H35" s="105"/>
      <c r="I35" s="139"/>
      <c r="J35" s="101"/>
      <c r="K35" s="142"/>
      <c r="Q35" s="140"/>
      <c r="S35" s="101"/>
      <c r="T35" s="101"/>
      <c r="U35" s="134"/>
      <c r="V35" s="101"/>
    </row>
    <row r="36" spans="2:22" x14ac:dyDescent="0.25">
      <c r="B36" s="155">
        <v>36770</v>
      </c>
      <c r="C36" s="194">
        <v>5.3898305100000004</v>
      </c>
      <c r="D36" s="195">
        <v>7.04</v>
      </c>
      <c r="E36" s="166">
        <v>4780.6111400000009</v>
      </c>
      <c r="F36" s="173">
        <v>2086.0146449999993</v>
      </c>
      <c r="G36" s="135"/>
      <c r="H36" s="105"/>
      <c r="I36" s="139"/>
      <c r="J36" s="101"/>
      <c r="K36" s="142"/>
      <c r="Q36" s="140"/>
      <c r="S36" s="101"/>
      <c r="T36" s="101"/>
      <c r="U36" s="134"/>
      <c r="V36" s="101"/>
    </row>
    <row r="37" spans="2:22" x14ac:dyDescent="0.25">
      <c r="B37" s="155">
        <v>36800</v>
      </c>
      <c r="C37" s="194">
        <v>5.6610169500000005</v>
      </c>
      <c r="D37" s="195">
        <v>6.3299999999999992</v>
      </c>
      <c r="E37" s="166">
        <v>4791.0386900000003</v>
      </c>
      <c r="F37" s="173">
        <v>2088.7606574999991</v>
      </c>
      <c r="G37" s="135"/>
      <c r="H37" s="105"/>
      <c r="I37" s="139"/>
      <c r="J37" s="101"/>
      <c r="K37" s="142"/>
      <c r="Q37" s="140"/>
      <c r="S37" s="101"/>
      <c r="T37" s="101"/>
      <c r="U37" s="134"/>
      <c r="V37" s="101"/>
    </row>
    <row r="38" spans="2:22" x14ac:dyDescent="0.25">
      <c r="B38" s="155">
        <v>36831</v>
      </c>
      <c r="C38" s="194">
        <v>5.7966101700000001</v>
      </c>
      <c r="D38" s="195">
        <v>6.05</v>
      </c>
      <c r="E38" s="166">
        <v>4800.9879099999998</v>
      </c>
      <c r="F38" s="173">
        <v>2091.5066699999988</v>
      </c>
      <c r="G38" s="135"/>
      <c r="H38" s="105"/>
      <c r="I38" s="139"/>
      <c r="J38" s="101"/>
      <c r="K38" s="142"/>
      <c r="Q38" s="140"/>
      <c r="S38" s="101"/>
      <c r="T38" s="101"/>
      <c r="U38" s="134"/>
      <c r="V38" s="101"/>
    </row>
    <row r="39" spans="2:22" x14ac:dyDescent="0.25">
      <c r="B39" s="155">
        <v>36861</v>
      </c>
      <c r="C39" s="194">
        <v>5.9322033899999997</v>
      </c>
      <c r="D39" s="195">
        <v>5.97</v>
      </c>
      <c r="E39" s="166">
        <v>4810.9371299999993</v>
      </c>
      <c r="F39" s="173">
        <v>2094.2526824999986</v>
      </c>
      <c r="G39" s="135"/>
      <c r="H39" s="105"/>
      <c r="I39" s="139"/>
      <c r="J39" s="101"/>
      <c r="K39" s="142"/>
      <c r="Q39" s="140"/>
      <c r="S39" s="101"/>
      <c r="T39" s="101"/>
      <c r="U39" s="134"/>
      <c r="V39" s="101"/>
    </row>
    <row r="40" spans="2:22" x14ac:dyDescent="0.25">
      <c r="B40" s="155">
        <v>36892</v>
      </c>
      <c r="C40" s="194">
        <v>5.9322033899999997</v>
      </c>
      <c r="D40" s="195">
        <v>6.5151501524762816</v>
      </c>
      <c r="E40" s="166">
        <v>4824.6477366666668</v>
      </c>
      <c r="F40" s="173">
        <v>2096.9986949999984</v>
      </c>
      <c r="G40" s="135"/>
      <c r="H40" s="105"/>
      <c r="I40" s="139"/>
      <c r="J40" s="101"/>
      <c r="K40" s="142"/>
      <c r="Q40" s="140"/>
      <c r="S40" s="101"/>
      <c r="T40" s="101"/>
      <c r="U40" s="134"/>
      <c r="V40" s="101"/>
    </row>
    <row r="41" spans="2:22" x14ac:dyDescent="0.25">
      <c r="B41" s="155">
        <v>36923</v>
      </c>
      <c r="C41" s="194">
        <v>6</v>
      </c>
      <c r="D41" s="195">
        <v>6.9563905879016552</v>
      </c>
      <c r="E41" s="166">
        <v>4836.4776499999998</v>
      </c>
      <c r="F41" s="173">
        <v>2099.7447074999982</v>
      </c>
      <c r="G41" s="135"/>
      <c r="H41" s="105"/>
      <c r="I41" s="139"/>
      <c r="J41" s="101"/>
      <c r="K41" s="142"/>
      <c r="Q41" s="140"/>
      <c r="S41" s="101"/>
      <c r="T41" s="101"/>
      <c r="U41" s="134"/>
      <c r="V41" s="101"/>
    </row>
    <row r="42" spans="2:22" x14ac:dyDescent="0.25">
      <c r="B42" s="155">
        <v>36951</v>
      </c>
      <c r="C42" s="194">
        <v>6.0677966100000003</v>
      </c>
      <c r="D42" s="195">
        <v>7.2639809230507391</v>
      </c>
      <c r="E42" s="166">
        <v>4848.3075633333328</v>
      </c>
      <c r="F42" s="173">
        <v>2102.490719999998</v>
      </c>
      <c r="G42" s="135"/>
      <c r="H42" s="105"/>
      <c r="I42" s="139"/>
      <c r="J42" s="101"/>
      <c r="K42" s="142"/>
      <c r="Q42" s="140"/>
      <c r="S42" s="101"/>
      <c r="T42" s="101"/>
      <c r="U42" s="134"/>
      <c r="V42" s="101"/>
    </row>
    <row r="43" spans="2:22" x14ac:dyDescent="0.25">
      <c r="B43" s="155">
        <v>36982</v>
      </c>
      <c r="C43" s="194">
        <v>6.1333333333333337</v>
      </c>
      <c r="D43" s="195">
        <v>7.1060334166053272</v>
      </c>
      <c r="E43" s="166">
        <v>4857.1675166666664</v>
      </c>
      <c r="F43" s="173">
        <v>2105.2367324999977</v>
      </c>
      <c r="G43" s="135"/>
      <c r="H43" s="105"/>
      <c r="I43" s="139"/>
      <c r="J43" s="101"/>
      <c r="K43" s="142"/>
      <c r="Q43" s="140"/>
      <c r="S43" s="101"/>
      <c r="T43" s="101"/>
      <c r="U43" s="134"/>
      <c r="V43" s="101"/>
    </row>
    <row r="44" spans="2:22" x14ac:dyDescent="0.25">
      <c r="B44" s="155">
        <v>37012</v>
      </c>
      <c r="C44" s="194">
        <v>6.2</v>
      </c>
      <c r="D44" s="195">
        <v>6.9385575875479883</v>
      </c>
      <c r="E44" s="166">
        <v>4867.5124500000002</v>
      </c>
      <c r="F44" s="173">
        <v>2107.9827449999975</v>
      </c>
      <c r="G44" s="135"/>
      <c r="H44" s="105"/>
      <c r="I44" s="139"/>
      <c r="J44" s="101"/>
      <c r="K44" s="142"/>
      <c r="Q44" s="140"/>
      <c r="S44" s="101"/>
      <c r="T44" s="101"/>
      <c r="U44" s="134"/>
      <c r="V44" s="101"/>
    </row>
    <row r="45" spans="2:22" x14ac:dyDescent="0.25">
      <c r="B45" s="155">
        <v>37043</v>
      </c>
      <c r="C45" s="194">
        <v>6.2666666666666666</v>
      </c>
      <c r="D45" s="195">
        <v>7.303647658013861</v>
      </c>
      <c r="E45" s="166">
        <v>4877.8573833333339</v>
      </c>
      <c r="F45" s="173">
        <v>2110.7287574999973</v>
      </c>
      <c r="G45" s="135"/>
      <c r="H45" s="105"/>
      <c r="I45" s="139"/>
      <c r="J45" s="101"/>
      <c r="K45" s="142"/>
      <c r="Q45" s="140"/>
      <c r="S45" s="101"/>
      <c r="T45" s="101"/>
      <c r="U45" s="134"/>
      <c r="V45" s="101"/>
    </row>
    <row r="46" spans="2:22" x14ac:dyDescent="0.25">
      <c r="B46" s="155">
        <v>37073</v>
      </c>
      <c r="C46" s="194">
        <v>6.0666666666666664</v>
      </c>
      <c r="D46" s="195">
        <v>6.7902345309151011</v>
      </c>
      <c r="E46" s="166">
        <v>4888.0370833333336</v>
      </c>
      <c r="F46" s="173">
        <v>2113.4747699999998</v>
      </c>
      <c r="G46" s="135"/>
      <c r="H46" s="105"/>
      <c r="I46" s="139"/>
      <c r="J46" s="101"/>
      <c r="K46" s="142"/>
      <c r="Q46" s="140"/>
      <c r="S46" s="101"/>
      <c r="T46" s="101"/>
      <c r="U46" s="134"/>
      <c r="V46" s="101"/>
    </row>
    <row r="47" spans="2:22" x14ac:dyDescent="0.25">
      <c r="B47" s="155">
        <v>37104</v>
      </c>
      <c r="C47" s="194">
        <v>6</v>
      </c>
      <c r="D47" s="195">
        <v>7.2800006591292235</v>
      </c>
      <c r="E47" s="166">
        <v>4898.2993999999999</v>
      </c>
      <c r="F47" s="173">
        <v>2115.2410949999999</v>
      </c>
      <c r="G47" s="135"/>
      <c r="H47" s="105"/>
      <c r="I47" s="139"/>
      <c r="J47" s="101"/>
      <c r="K47" s="142"/>
      <c r="Q47" s="140"/>
      <c r="S47" s="101"/>
      <c r="T47" s="101"/>
      <c r="U47" s="134"/>
      <c r="V47" s="101"/>
    </row>
    <row r="48" spans="2:22" x14ac:dyDescent="0.25">
      <c r="B48" s="155">
        <v>37135</v>
      </c>
      <c r="C48" s="194">
        <v>5.9333333333333336</v>
      </c>
      <c r="D48" s="195">
        <v>6.9852287262399528</v>
      </c>
      <c r="E48" s="166">
        <v>4908.5617166666661</v>
      </c>
      <c r="F48" s="173">
        <v>2117.0074199999999</v>
      </c>
      <c r="G48" s="135"/>
      <c r="H48" s="105"/>
      <c r="I48" s="139"/>
      <c r="J48" s="101"/>
      <c r="K48" s="142"/>
      <c r="Q48" s="140"/>
      <c r="S48" s="101"/>
      <c r="T48" s="101"/>
      <c r="U48" s="134"/>
      <c r="V48" s="101"/>
    </row>
    <row r="49" spans="2:22" x14ac:dyDescent="0.25">
      <c r="B49" s="155">
        <v>37165</v>
      </c>
      <c r="C49" s="194">
        <v>6.6000000000000005</v>
      </c>
      <c r="D49" s="195">
        <v>7.9977224339384199</v>
      </c>
      <c r="E49" s="166">
        <v>4918.6588000000002</v>
      </c>
      <c r="F49" s="173">
        <v>2118.773745</v>
      </c>
      <c r="G49" s="135"/>
      <c r="H49" s="105"/>
      <c r="I49" s="139"/>
      <c r="J49" s="101"/>
      <c r="K49" s="142"/>
      <c r="Q49" s="140"/>
      <c r="S49" s="101"/>
      <c r="T49" s="101"/>
      <c r="U49" s="134"/>
      <c r="V49" s="101"/>
    </row>
    <row r="50" spans="2:22" x14ac:dyDescent="0.25">
      <c r="B50" s="155">
        <v>37196</v>
      </c>
      <c r="C50" s="194">
        <v>6.9</v>
      </c>
      <c r="D50" s="195">
        <v>7.6143059922562735</v>
      </c>
      <c r="E50" s="166">
        <v>4928.8384999999998</v>
      </c>
      <c r="F50" s="173">
        <v>2120.54007</v>
      </c>
      <c r="G50" s="135"/>
      <c r="H50" s="105"/>
      <c r="I50" s="139"/>
      <c r="J50" s="101"/>
      <c r="K50" s="142"/>
      <c r="Q50" s="140"/>
      <c r="S50" s="101"/>
      <c r="T50" s="101"/>
      <c r="U50" s="134"/>
      <c r="V50" s="101"/>
    </row>
    <row r="51" spans="2:22" x14ac:dyDescent="0.25">
      <c r="B51" s="155">
        <v>37226</v>
      </c>
      <c r="C51" s="194">
        <v>7.2</v>
      </c>
      <c r="D51" s="195">
        <v>8.3849976501627754</v>
      </c>
      <c r="E51" s="166">
        <v>4939.0181999999995</v>
      </c>
      <c r="F51" s="173">
        <v>2122.3063950000001</v>
      </c>
      <c r="G51" s="135"/>
      <c r="H51" s="105"/>
      <c r="I51" s="139"/>
      <c r="J51" s="101"/>
      <c r="K51" s="142"/>
      <c r="Q51" s="140"/>
      <c r="S51" s="101"/>
      <c r="T51" s="101"/>
      <c r="U51" s="134"/>
      <c r="V51" s="101"/>
    </row>
    <row r="52" spans="2:22" x14ac:dyDescent="0.25">
      <c r="B52" s="155">
        <v>37257</v>
      </c>
      <c r="C52" s="194">
        <v>7.1000000000000005</v>
      </c>
      <c r="D52" s="195">
        <v>8.3746765989434966</v>
      </c>
      <c r="E52" s="166">
        <v>4952.8576066666665</v>
      </c>
      <c r="F52" s="173">
        <v>2124.0727200000001</v>
      </c>
      <c r="G52" s="135"/>
      <c r="H52" s="105"/>
      <c r="I52" s="139"/>
      <c r="J52" s="101"/>
      <c r="K52" s="142"/>
      <c r="Q52" s="140"/>
      <c r="S52" s="101"/>
      <c r="T52" s="101"/>
      <c r="U52" s="134"/>
      <c r="V52" s="101"/>
    </row>
    <row r="53" spans="2:22" x14ac:dyDescent="0.25">
      <c r="B53" s="155">
        <v>37288</v>
      </c>
      <c r="C53" s="194">
        <v>7.2</v>
      </c>
      <c r="D53" s="195">
        <v>8.3237271016391148</v>
      </c>
      <c r="E53" s="166">
        <v>4964.8671599999998</v>
      </c>
      <c r="F53" s="173">
        <v>2125.8390450000002</v>
      </c>
      <c r="G53" s="135"/>
      <c r="H53" s="105"/>
      <c r="I53" s="139"/>
      <c r="J53" s="101"/>
      <c r="K53" s="142"/>
      <c r="Q53" s="140"/>
      <c r="S53" s="101"/>
      <c r="T53" s="101"/>
      <c r="U53" s="134"/>
      <c r="V53" s="101"/>
    </row>
    <row r="54" spans="2:22" x14ac:dyDescent="0.25">
      <c r="B54" s="155">
        <v>37316</v>
      </c>
      <c r="C54" s="194">
        <v>7.3</v>
      </c>
      <c r="D54" s="195">
        <v>8.6302240047368493</v>
      </c>
      <c r="E54" s="166">
        <v>4976.8767133333331</v>
      </c>
      <c r="F54" s="173">
        <v>2127.6053700000002</v>
      </c>
      <c r="G54" s="135"/>
      <c r="H54" s="105"/>
      <c r="I54" s="139"/>
      <c r="J54" s="101"/>
      <c r="K54" s="142"/>
      <c r="Q54" s="140"/>
      <c r="S54" s="101"/>
      <c r="T54" s="101"/>
      <c r="U54" s="134"/>
      <c r="V54" s="101"/>
    </row>
    <row r="55" spans="2:22" x14ac:dyDescent="0.25">
      <c r="B55" s="155">
        <v>37347</v>
      </c>
      <c r="C55" s="194">
        <v>7.3333333333333339</v>
      </c>
      <c r="D55" s="195">
        <v>8.2700060000084665</v>
      </c>
      <c r="E55" s="166">
        <v>4983.3661133333335</v>
      </c>
      <c r="F55" s="173">
        <v>2129.3716950000003</v>
      </c>
      <c r="G55" s="135"/>
      <c r="H55" s="105"/>
      <c r="I55" s="139"/>
      <c r="J55" s="101"/>
      <c r="K55" s="142"/>
      <c r="Q55" s="140"/>
      <c r="S55" s="101"/>
      <c r="T55" s="101"/>
      <c r="U55" s="134"/>
      <c r="V55" s="101"/>
    </row>
    <row r="56" spans="2:22" x14ac:dyDescent="0.25">
      <c r="B56" s="155">
        <v>37377</v>
      </c>
      <c r="C56" s="194">
        <v>7.4</v>
      </c>
      <c r="D56" s="195">
        <v>7.8298217017866021</v>
      </c>
      <c r="E56" s="166">
        <v>4992.6155900000003</v>
      </c>
      <c r="F56" s="173">
        <v>2131.1380200000003</v>
      </c>
      <c r="G56" s="135"/>
      <c r="H56" s="105"/>
      <c r="I56" s="139"/>
      <c r="J56" s="101"/>
      <c r="K56" s="142"/>
      <c r="Q56" s="140"/>
      <c r="S56" s="101"/>
      <c r="T56" s="101"/>
      <c r="U56" s="134"/>
      <c r="V56" s="101"/>
    </row>
    <row r="57" spans="2:22" x14ac:dyDescent="0.25">
      <c r="B57" s="155">
        <v>37408</v>
      </c>
      <c r="C57" s="194">
        <v>7.4666666666666668</v>
      </c>
      <c r="D57" s="195">
        <v>8.4096218609917219</v>
      </c>
      <c r="E57" s="166">
        <v>5001.8650666666672</v>
      </c>
      <c r="F57" s="173">
        <v>2132.9043450000004</v>
      </c>
      <c r="G57" s="135"/>
      <c r="H57" s="105"/>
      <c r="I57" s="139"/>
      <c r="J57" s="101"/>
      <c r="K57" s="142"/>
      <c r="Q57" s="140"/>
      <c r="S57" s="101"/>
      <c r="T57" s="101"/>
      <c r="U57" s="134"/>
      <c r="V57" s="101"/>
    </row>
    <row r="58" spans="2:22" x14ac:dyDescent="0.25">
      <c r="B58" s="155">
        <v>37438</v>
      </c>
      <c r="C58" s="194">
        <v>7.6000000000000005</v>
      </c>
      <c r="D58" s="195">
        <v>7.8157814922584699</v>
      </c>
      <c r="E58" s="166">
        <v>5009.419343333333</v>
      </c>
      <c r="F58" s="173">
        <v>2134.67067</v>
      </c>
      <c r="G58" s="135"/>
      <c r="H58" s="105"/>
      <c r="I58" s="139"/>
      <c r="J58" s="101"/>
      <c r="K58" s="142"/>
      <c r="Q58" s="140"/>
      <c r="S58" s="101"/>
      <c r="T58" s="101"/>
      <c r="U58" s="134"/>
      <c r="V58" s="101"/>
    </row>
    <row r="59" spans="2:22" x14ac:dyDescent="0.25">
      <c r="B59" s="155">
        <v>37469</v>
      </c>
      <c r="C59" s="194">
        <v>7.7</v>
      </c>
      <c r="D59" s="195">
        <v>9.583098437356993</v>
      </c>
      <c r="E59" s="166">
        <v>5017.8212199999998</v>
      </c>
      <c r="F59" s="173">
        <v>2134.8360825</v>
      </c>
      <c r="G59" s="135"/>
      <c r="H59" s="105"/>
      <c r="I59" s="139"/>
      <c r="J59" s="101"/>
      <c r="K59" s="142"/>
      <c r="Q59" s="140"/>
      <c r="S59" s="101"/>
      <c r="T59" s="101"/>
      <c r="U59" s="134"/>
      <c r="V59" s="101"/>
    </row>
    <row r="60" spans="2:22" x14ac:dyDescent="0.25">
      <c r="B60" s="155">
        <v>37500</v>
      </c>
      <c r="C60" s="194">
        <v>7.8</v>
      </c>
      <c r="D60" s="195">
        <v>8.7037582154852391</v>
      </c>
      <c r="E60" s="166">
        <v>5026.2230966666666</v>
      </c>
      <c r="F60" s="173">
        <v>2135.001495</v>
      </c>
      <c r="G60" s="135"/>
      <c r="H60" s="105"/>
      <c r="I60" s="139"/>
      <c r="J60" s="101"/>
      <c r="K60" s="142"/>
      <c r="Q60" s="140"/>
      <c r="S60" s="101"/>
      <c r="T60" s="101"/>
      <c r="U60" s="134"/>
      <c r="V60" s="101"/>
    </row>
    <row r="61" spans="2:22" x14ac:dyDescent="0.25">
      <c r="B61" s="155">
        <v>37530</v>
      </c>
      <c r="C61" s="194">
        <v>7.5</v>
      </c>
      <c r="D61" s="195">
        <v>8.4943916790063412</v>
      </c>
      <c r="E61" s="166">
        <v>5032.92976</v>
      </c>
      <c r="F61" s="173">
        <v>2135.1669075</v>
      </c>
      <c r="G61" s="135"/>
      <c r="H61" s="105"/>
      <c r="I61" s="139"/>
      <c r="J61" s="101"/>
      <c r="K61" s="142"/>
      <c r="Q61" s="140"/>
      <c r="S61" s="101"/>
      <c r="T61" s="101"/>
      <c r="U61" s="134"/>
      <c r="V61" s="101"/>
    </row>
    <row r="62" spans="2:22" x14ac:dyDescent="0.25">
      <c r="B62" s="155">
        <v>37561</v>
      </c>
      <c r="C62" s="194">
        <v>7.4</v>
      </c>
      <c r="D62" s="195">
        <v>7.8156754607597758</v>
      </c>
      <c r="E62" s="166">
        <v>5040.4840299999996</v>
      </c>
      <c r="F62" s="173">
        <v>2135.33232</v>
      </c>
      <c r="G62" s="135"/>
      <c r="H62" s="105"/>
      <c r="I62" s="139"/>
      <c r="J62" s="101"/>
      <c r="K62" s="142"/>
      <c r="Q62" s="140"/>
      <c r="S62" s="101"/>
      <c r="T62" s="101"/>
      <c r="U62" s="134"/>
      <c r="V62" s="101"/>
    </row>
    <row r="63" spans="2:22" x14ac:dyDescent="0.25">
      <c r="B63" s="155">
        <v>37591</v>
      </c>
      <c r="C63" s="194">
        <v>7.3000000000000007</v>
      </c>
      <c r="D63" s="195">
        <v>8.6732107630503794</v>
      </c>
      <c r="E63" s="166">
        <v>5048.0382999999993</v>
      </c>
      <c r="F63" s="173">
        <v>2135.4977325</v>
      </c>
      <c r="G63" s="135"/>
      <c r="H63" s="105"/>
      <c r="I63" s="139"/>
      <c r="J63" s="101"/>
      <c r="K63" s="142"/>
      <c r="Q63" s="140"/>
      <c r="S63" s="101"/>
      <c r="T63" s="101"/>
      <c r="U63" s="134"/>
      <c r="V63" s="101"/>
    </row>
    <row r="64" spans="2:22" x14ac:dyDescent="0.25">
      <c r="B64" s="155">
        <v>37622</v>
      </c>
      <c r="C64" s="194">
        <v>7.333333333333333</v>
      </c>
      <c r="D64" s="195">
        <v>9.4458731738779758</v>
      </c>
      <c r="E64" s="166">
        <v>5049.4618433333335</v>
      </c>
      <c r="F64" s="173">
        <v>2135.663145</v>
      </c>
      <c r="G64" s="135"/>
      <c r="H64" s="105"/>
      <c r="I64" s="139"/>
      <c r="J64" s="101"/>
      <c r="K64" s="142"/>
      <c r="Q64" s="140"/>
      <c r="S64" s="101"/>
      <c r="T64" s="101"/>
      <c r="U64" s="134"/>
      <c r="V64" s="101"/>
    </row>
    <row r="65" spans="2:22" x14ac:dyDescent="0.25">
      <c r="B65" s="155">
        <v>37653</v>
      </c>
      <c r="C65" s="194">
        <v>7.3</v>
      </c>
      <c r="D65" s="195">
        <v>8.3914218440619006</v>
      </c>
      <c r="E65" s="166">
        <v>5053.95075</v>
      </c>
      <c r="F65" s="173">
        <v>2135.8285575</v>
      </c>
      <c r="G65" s="135"/>
      <c r="H65" s="105"/>
      <c r="I65" s="139"/>
      <c r="Q65" s="140"/>
      <c r="S65" s="101"/>
      <c r="T65" s="101"/>
      <c r="U65" s="134"/>
      <c r="V65" s="101"/>
    </row>
    <row r="66" spans="2:22" x14ac:dyDescent="0.25">
      <c r="B66" s="155">
        <v>37681</v>
      </c>
      <c r="C66" s="194">
        <v>7.2666666666666666</v>
      </c>
      <c r="D66" s="195">
        <v>7.3893110148435763</v>
      </c>
      <c r="E66" s="166">
        <v>5058.4396566666665</v>
      </c>
      <c r="F66" s="173">
        <v>2135.99397</v>
      </c>
      <c r="G66" s="135"/>
      <c r="H66" s="105"/>
      <c r="I66" s="139"/>
      <c r="Q66" s="140"/>
      <c r="S66" s="101"/>
      <c r="T66" s="101"/>
      <c r="U66" s="134"/>
      <c r="V66" s="101"/>
    </row>
    <row r="67" spans="2:22" x14ac:dyDescent="0.25">
      <c r="B67" s="155">
        <v>37712</v>
      </c>
      <c r="C67" s="194">
        <v>7.7</v>
      </c>
      <c r="D67" s="195">
        <v>8.6854921980679851</v>
      </c>
      <c r="E67" s="166">
        <v>5067.4430833333336</v>
      </c>
      <c r="F67" s="173">
        <v>2136.1593825</v>
      </c>
      <c r="G67" s="135"/>
      <c r="H67" s="105"/>
      <c r="I67" s="139"/>
      <c r="Q67" s="140"/>
      <c r="S67" s="101"/>
      <c r="T67" s="101"/>
      <c r="U67" s="134"/>
      <c r="V67" s="101"/>
    </row>
    <row r="68" spans="2:22" x14ac:dyDescent="0.25">
      <c r="B68" s="155">
        <v>37742</v>
      </c>
      <c r="C68" s="194">
        <v>7.9</v>
      </c>
      <c r="D68" s="195">
        <v>9.1496488717378845</v>
      </c>
      <c r="E68" s="166">
        <v>5074.1892500000004</v>
      </c>
      <c r="F68" s="173">
        <v>2136.324795</v>
      </c>
      <c r="G68" s="135"/>
      <c r="H68" s="105"/>
      <c r="I68" s="139"/>
      <c r="Q68" s="140"/>
      <c r="S68" s="101"/>
      <c r="T68" s="101"/>
      <c r="U68" s="134"/>
      <c r="V68" s="101"/>
    </row>
    <row r="69" spans="2:22" x14ac:dyDescent="0.25">
      <c r="B69" s="155">
        <v>37773</v>
      </c>
      <c r="C69" s="194">
        <v>8.1000000000000014</v>
      </c>
      <c r="D69" s="195">
        <v>8.7839910898795601</v>
      </c>
      <c r="E69" s="166">
        <v>5080.9354166666672</v>
      </c>
      <c r="F69" s="173">
        <v>2136.4902075</v>
      </c>
      <c r="G69" s="135"/>
      <c r="H69" s="105"/>
      <c r="I69" s="139"/>
      <c r="Q69" s="140"/>
      <c r="S69" s="101"/>
      <c r="T69" s="101"/>
      <c r="U69" s="134"/>
      <c r="V69" s="101"/>
    </row>
    <row r="70" spans="2:22" x14ac:dyDescent="0.25">
      <c r="B70" s="155">
        <v>37803</v>
      </c>
      <c r="C70" s="194">
        <v>7.9666666666666668</v>
      </c>
      <c r="D70" s="195">
        <v>9.5749624119107661</v>
      </c>
      <c r="E70" s="166">
        <v>5087.7605833333337</v>
      </c>
      <c r="F70" s="173">
        <v>2136.65562</v>
      </c>
      <c r="G70" s="135"/>
      <c r="H70" s="105"/>
      <c r="I70" s="139"/>
      <c r="Q70" s="140"/>
      <c r="S70" s="101"/>
      <c r="T70" s="101"/>
      <c r="U70" s="134"/>
      <c r="V70" s="101"/>
    </row>
    <row r="71" spans="2:22" x14ac:dyDescent="0.25">
      <c r="B71" s="155">
        <v>37834</v>
      </c>
      <c r="C71" s="194">
        <v>8</v>
      </c>
      <c r="D71" s="195">
        <v>8.9801886717003221</v>
      </c>
      <c r="E71" s="166">
        <v>5094.5462500000003</v>
      </c>
      <c r="F71" s="173">
        <v>2137.1234774999998</v>
      </c>
      <c r="G71" s="135"/>
      <c r="H71" s="105"/>
      <c r="I71" s="139"/>
      <c r="Q71" s="140"/>
      <c r="S71" s="101"/>
      <c r="T71" s="101"/>
      <c r="U71" s="134"/>
      <c r="V71" s="101"/>
    </row>
    <row r="72" spans="2:22" x14ac:dyDescent="0.25">
      <c r="B72" s="155">
        <v>37865</v>
      </c>
      <c r="C72" s="194">
        <v>8.0333333333333332</v>
      </c>
      <c r="D72" s="195">
        <v>9.2779576835596043</v>
      </c>
      <c r="E72" s="166">
        <v>5101.331916666667</v>
      </c>
      <c r="F72" s="173">
        <v>2137.5913349999996</v>
      </c>
      <c r="G72" s="135"/>
      <c r="H72" s="105"/>
      <c r="I72" s="139"/>
      <c r="Q72" s="140"/>
      <c r="S72" s="101"/>
      <c r="T72" s="101"/>
      <c r="U72" s="134"/>
      <c r="V72" s="101"/>
    </row>
    <row r="73" spans="2:22" x14ac:dyDescent="0.25">
      <c r="B73" s="155">
        <v>37895</v>
      </c>
      <c r="C73" s="194">
        <v>7.666666666666667</v>
      </c>
      <c r="D73" s="195">
        <v>8.2134043248732134</v>
      </c>
      <c r="E73" s="166">
        <v>5108.1965833333334</v>
      </c>
      <c r="F73" s="173">
        <v>2138.0591924999994</v>
      </c>
      <c r="G73" s="135"/>
      <c r="H73" s="105"/>
      <c r="I73" s="139"/>
      <c r="Q73" s="140"/>
      <c r="S73" s="101"/>
      <c r="T73" s="101"/>
      <c r="U73" s="134"/>
      <c r="V73" s="101"/>
    </row>
    <row r="74" spans="2:22" x14ac:dyDescent="0.25">
      <c r="B74" s="155">
        <v>37926</v>
      </c>
      <c r="C74" s="194">
        <v>7.5</v>
      </c>
      <c r="D74" s="195">
        <v>8.5859707981315694</v>
      </c>
      <c r="E74" s="166">
        <v>5115.0217499999999</v>
      </c>
      <c r="F74" s="173">
        <v>2138.5270499999992</v>
      </c>
      <c r="G74" s="135"/>
      <c r="H74" s="105"/>
      <c r="I74" s="139"/>
      <c r="Q74" s="140"/>
      <c r="S74" s="101"/>
      <c r="T74" s="101"/>
      <c r="U74" s="134"/>
      <c r="V74" s="101"/>
    </row>
    <row r="75" spans="2:22" x14ac:dyDescent="0.25">
      <c r="B75" s="155">
        <v>37956</v>
      </c>
      <c r="C75" s="194">
        <v>7.333333333333333</v>
      </c>
      <c r="D75" s="195">
        <v>7.5956790056835919</v>
      </c>
      <c r="E75" s="166">
        <v>5121.8469166666664</v>
      </c>
      <c r="F75" s="173">
        <v>2138.994907499999</v>
      </c>
      <c r="G75" s="135"/>
      <c r="H75" s="105"/>
      <c r="I75" s="139"/>
      <c r="Q75" s="140"/>
      <c r="S75" s="101"/>
      <c r="T75" s="101"/>
      <c r="U75" s="134"/>
      <c r="V75" s="101"/>
    </row>
    <row r="76" spans="2:22" x14ac:dyDescent="0.25">
      <c r="B76" s="155">
        <v>37987</v>
      </c>
      <c r="C76" s="194">
        <v>7.4333333333333336</v>
      </c>
      <c r="D76" s="195">
        <v>8.5995929824622337</v>
      </c>
      <c r="E76" s="166">
        <v>5129.0347300000003</v>
      </c>
      <c r="F76" s="173">
        <v>2139.4627649999989</v>
      </c>
      <c r="G76" s="135"/>
      <c r="H76" s="105"/>
      <c r="I76" s="139"/>
      <c r="Q76" s="140"/>
      <c r="S76" s="101"/>
      <c r="T76" s="101"/>
      <c r="U76" s="134"/>
      <c r="V76" s="101"/>
    </row>
    <row r="77" spans="2:22" x14ac:dyDescent="0.25">
      <c r="B77" s="155">
        <v>38018</v>
      </c>
      <c r="C77" s="194">
        <v>7.4</v>
      </c>
      <c r="D77" s="195">
        <v>7.7912990658969674</v>
      </c>
      <c r="E77" s="166">
        <v>5136.0412200000001</v>
      </c>
      <c r="F77" s="173">
        <v>2139.9306224999987</v>
      </c>
      <c r="G77" s="135"/>
      <c r="H77" s="105"/>
      <c r="I77" s="139"/>
      <c r="Q77" s="140"/>
      <c r="S77" s="101"/>
      <c r="T77" s="101"/>
      <c r="U77" s="134"/>
      <c r="V77" s="101"/>
    </row>
    <row r="78" spans="2:22" x14ac:dyDescent="0.25">
      <c r="B78" s="155">
        <v>38047</v>
      </c>
      <c r="C78" s="194">
        <v>7.3666666666666671</v>
      </c>
      <c r="D78" s="195">
        <v>8.4699311604393852</v>
      </c>
      <c r="E78" s="166">
        <v>5143.0477099999998</v>
      </c>
      <c r="F78" s="173">
        <v>2140.3984799999985</v>
      </c>
      <c r="G78" s="135"/>
      <c r="H78" s="105"/>
      <c r="I78" s="139"/>
      <c r="Q78" s="140"/>
      <c r="S78" s="101"/>
      <c r="T78" s="101"/>
      <c r="U78" s="134"/>
      <c r="V78" s="101"/>
    </row>
    <row r="79" spans="2:22" x14ac:dyDescent="0.25">
      <c r="B79" s="155">
        <v>38078</v>
      </c>
      <c r="C79" s="194">
        <v>7.4</v>
      </c>
      <c r="D79" s="195">
        <v>8.060745041201022</v>
      </c>
      <c r="E79" s="166">
        <v>5149.736093333333</v>
      </c>
      <c r="F79" s="173">
        <v>2140.8663374999983</v>
      </c>
      <c r="G79" s="135"/>
      <c r="H79" s="105"/>
      <c r="I79" s="139"/>
      <c r="Q79" s="140"/>
      <c r="S79" s="101"/>
      <c r="T79" s="101"/>
      <c r="U79" s="134"/>
      <c r="V79" s="101"/>
    </row>
    <row r="80" spans="2:22" x14ac:dyDescent="0.25">
      <c r="B80" s="155">
        <v>38108</v>
      </c>
      <c r="C80" s="194">
        <v>7.4</v>
      </c>
      <c r="D80" s="195">
        <v>8.8418686666010124</v>
      </c>
      <c r="E80" s="166">
        <v>5156.5835299999999</v>
      </c>
      <c r="F80" s="173">
        <v>2141.3341949999981</v>
      </c>
      <c r="G80" s="135"/>
      <c r="H80" s="105"/>
      <c r="I80" s="139"/>
      <c r="Q80" s="140"/>
      <c r="S80" s="101"/>
      <c r="T80" s="101"/>
      <c r="U80" s="134"/>
      <c r="V80" s="101"/>
    </row>
    <row r="81" spans="2:22" x14ac:dyDescent="0.25">
      <c r="B81" s="155">
        <v>38139</v>
      </c>
      <c r="C81" s="194">
        <v>7.4</v>
      </c>
      <c r="D81" s="195">
        <v>8.1990612833261327</v>
      </c>
      <c r="E81" s="166">
        <v>5163.4309666666668</v>
      </c>
      <c r="F81" s="173">
        <v>2141.8020524999979</v>
      </c>
      <c r="G81" s="135"/>
      <c r="H81" s="105"/>
      <c r="I81" s="139"/>
      <c r="Q81" s="140"/>
      <c r="S81" s="101"/>
      <c r="T81" s="101"/>
      <c r="U81" s="134"/>
      <c r="V81" s="101"/>
    </row>
    <row r="82" spans="2:22" x14ac:dyDescent="0.25">
      <c r="B82" s="155">
        <v>38169</v>
      </c>
      <c r="C82" s="194">
        <v>7.4</v>
      </c>
      <c r="D82" s="195">
        <v>8.7211304014942037</v>
      </c>
      <c r="E82" s="166">
        <v>5170.24395</v>
      </c>
      <c r="F82" s="173">
        <v>2142.26991</v>
      </c>
      <c r="G82" s="135"/>
      <c r="H82" s="105"/>
      <c r="I82" s="139"/>
      <c r="Q82" s="140"/>
      <c r="S82" s="101"/>
      <c r="T82" s="101"/>
      <c r="U82" s="134"/>
      <c r="V82" s="101"/>
    </row>
    <row r="83" spans="2:22" x14ac:dyDescent="0.25">
      <c r="B83" s="155">
        <v>38200</v>
      </c>
      <c r="C83" s="194">
        <v>7.4</v>
      </c>
      <c r="D83" s="195">
        <v>8.2200310347233003</v>
      </c>
      <c r="E83" s="166">
        <v>5177.0741600000001</v>
      </c>
      <c r="F83" s="173">
        <v>2143.1725425</v>
      </c>
      <c r="G83" s="135"/>
      <c r="H83" s="105"/>
      <c r="I83" s="139"/>
      <c r="Q83" s="140"/>
      <c r="S83" s="101"/>
      <c r="T83" s="101"/>
      <c r="U83" s="134"/>
      <c r="V83" s="101"/>
    </row>
    <row r="84" spans="2:22" x14ac:dyDescent="0.25">
      <c r="B84" s="155">
        <v>38231</v>
      </c>
      <c r="C84" s="194">
        <v>7.4</v>
      </c>
      <c r="D84" s="195">
        <v>8.1755384534124733</v>
      </c>
      <c r="E84" s="165">
        <v>5183.9043700000002</v>
      </c>
      <c r="F84" s="173">
        <v>2144.0751749999999</v>
      </c>
      <c r="H84" s="101"/>
      <c r="J84" s="101"/>
      <c r="K84" s="142"/>
      <c r="Q84" s="140"/>
      <c r="S84" s="101"/>
      <c r="T84" s="101"/>
      <c r="U84" s="134"/>
      <c r="V84" s="101"/>
    </row>
    <row r="85" spans="2:22" x14ac:dyDescent="0.25">
      <c r="B85" s="155">
        <v>38261</v>
      </c>
      <c r="C85" s="194">
        <v>7.666666666666667</v>
      </c>
      <c r="D85" s="195">
        <v>8.9918006752417075</v>
      </c>
      <c r="E85" s="165">
        <v>5190.7001133333333</v>
      </c>
      <c r="F85" s="173">
        <v>2144.9778074999999</v>
      </c>
      <c r="H85" s="101"/>
      <c r="J85" s="101"/>
      <c r="K85" s="142"/>
      <c r="Q85" s="140"/>
      <c r="S85" s="101"/>
      <c r="T85" s="101"/>
      <c r="U85" s="134"/>
      <c r="V85" s="101"/>
    </row>
    <row r="86" spans="2:22" x14ac:dyDescent="0.25">
      <c r="B86" s="155">
        <v>38292</v>
      </c>
      <c r="C86" s="194">
        <v>7.8</v>
      </c>
      <c r="D86" s="195">
        <v>8.1429014590495399</v>
      </c>
      <c r="E86" s="165">
        <v>5197.5130900000004</v>
      </c>
      <c r="F86" s="173">
        <v>2145.8804399999999</v>
      </c>
      <c r="H86" s="101"/>
      <c r="J86" s="101"/>
      <c r="K86" s="142"/>
      <c r="Q86" s="140"/>
      <c r="S86" s="101"/>
      <c r="T86" s="101"/>
      <c r="U86" s="134"/>
      <c r="V86" s="101"/>
    </row>
    <row r="87" spans="2:22" x14ac:dyDescent="0.25">
      <c r="B87" s="155">
        <v>38322</v>
      </c>
      <c r="C87" s="194">
        <v>7.9333333333333327</v>
      </c>
      <c r="D87" s="195">
        <v>8.6888181330620569</v>
      </c>
      <c r="E87" s="165">
        <v>5204.3260666666674</v>
      </c>
      <c r="F87" s="173">
        <v>2146.7830724999999</v>
      </c>
      <c r="H87" s="101"/>
      <c r="J87" s="101"/>
      <c r="K87" s="142"/>
      <c r="Q87" s="140"/>
      <c r="S87" s="101"/>
      <c r="T87" s="101"/>
      <c r="U87" s="134"/>
      <c r="V87" s="101"/>
    </row>
    <row r="88" spans="2:22" x14ac:dyDescent="0.25">
      <c r="B88" s="155">
        <v>38353</v>
      </c>
      <c r="C88" s="194">
        <v>7.5333333333333332</v>
      </c>
      <c r="D88" s="195">
        <v>8.008740079166774</v>
      </c>
      <c r="E88" s="165">
        <v>5210.5068833333335</v>
      </c>
      <c r="F88" s="173">
        <v>2147.6857049999999</v>
      </c>
      <c r="H88" s="101"/>
      <c r="J88" s="101"/>
      <c r="K88" s="142"/>
      <c r="Q88" s="140"/>
      <c r="S88" s="101"/>
      <c r="T88" s="101"/>
      <c r="U88" s="134"/>
      <c r="V88" s="101"/>
    </row>
    <row r="89" spans="2:22" x14ac:dyDescent="0.25">
      <c r="B89" s="155">
        <v>38384</v>
      </c>
      <c r="C89" s="194">
        <v>7.4</v>
      </c>
      <c r="D89" s="195">
        <v>9.0589648552392923</v>
      </c>
      <c r="E89" s="165">
        <v>5217.00378</v>
      </c>
      <c r="F89" s="173">
        <v>2148.5883374999999</v>
      </c>
      <c r="H89" s="101"/>
      <c r="J89" s="101"/>
      <c r="K89" s="142"/>
      <c r="Q89" s="140"/>
      <c r="S89" s="101"/>
      <c r="T89" s="101"/>
      <c r="U89" s="134"/>
      <c r="V89" s="101"/>
    </row>
    <row r="90" spans="2:22" x14ac:dyDescent="0.25">
      <c r="B90" s="155">
        <v>38412</v>
      </c>
      <c r="C90" s="194">
        <v>7.2666666666666675</v>
      </c>
      <c r="D90" s="195">
        <v>8.26447326807798</v>
      </c>
      <c r="E90" s="165">
        <v>5223.5006766666665</v>
      </c>
      <c r="F90" s="173">
        <v>2149.4909699999998</v>
      </c>
      <c r="H90" s="101"/>
      <c r="J90" s="101"/>
      <c r="K90" s="142"/>
      <c r="Q90" s="140"/>
      <c r="S90" s="101"/>
      <c r="T90" s="101"/>
      <c r="U90" s="134"/>
      <c r="V90" s="101"/>
    </row>
    <row r="91" spans="2:22" x14ac:dyDescent="0.25">
      <c r="B91" s="155">
        <v>38443</v>
      </c>
      <c r="C91" s="194">
        <v>7.4666666666666668</v>
      </c>
      <c r="D91" s="195">
        <v>8.8321967147295837</v>
      </c>
      <c r="E91" s="165">
        <v>5230.7999066666671</v>
      </c>
      <c r="F91" s="173">
        <v>2150.3936024999998</v>
      </c>
      <c r="H91" s="101"/>
      <c r="J91" s="101"/>
      <c r="K91" s="142"/>
      <c r="Q91" s="140"/>
      <c r="S91" s="101"/>
      <c r="T91" s="101"/>
      <c r="U91" s="134"/>
      <c r="V91" s="101"/>
    </row>
    <row r="92" spans="2:22" x14ac:dyDescent="0.25">
      <c r="B92" s="155">
        <v>38473</v>
      </c>
      <c r="C92" s="194">
        <v>7.5</v>
      </c>
      <c r="D92" s="195">
        <v>8.1666425153623248</v>
      </c>
      <c r="E92" s="165">
        <v>5237.6979700000002</v>
      </c>
      <c r="F92" s="173">
        <v>2151.2962349999998</v>
      </c>
      <c r="H92" s="101"/>
      <c r="J92" s="101"/>
      <c r="K92" s="142"/>
      <c r="Q92" s="140"/>
      <c r="S92" s="101"/>
      <c r="T92" s="101"/>
      <c r="U92" s="134"/>
      <c r="V92" s="101"/>
    </row>
    <row r="93" spans="2:22" x14ac:dyDescent="0.25">
      <c r="B93" s="155">
        <v>38504</v>
      </c>
      <c r="C93" s="194">
        <v>7.5333333333333332</v>
      </c>
      <c r="D93" s="195">
        <v>8.5896432775868377</v>
      </c>
      <c r="E93" s="165">
        <v>5244.5960333333333</v>
      </c>
      <c r="F93" s="173">
        <v>2152.1988674999998</v>
      </c>
      <c r="H93" s="101"/>
      <c r="J93" s="101"/>
      <c r="K93" s="142"/>
      <c r="Q93" s="140"/>
      <c r="S93" s="101"/>
      <c r="T93" s="101"/>
      <c r="U93" s="134"/>
      <c r="V93" s="101"/>
    </row>
    <row r="94" spans="2:22" x14ac:dyDescent="0.25">
      <c r="B94" s="155">
        <v>38534</v>
      </c>
      <c r="C94" s="194">
        <v>7.0333333333333332</v>
      </c>
      <c r="D94" s="195">
        <v>7.9461311773347294</v>
      </c>
      <c r="E94" s="165">
        <v>5251.6987166666668</v>
      </c>
      <c r="F94" s="173">
        <v>2153.1015000000002</v>
      </c>
      <c r="H94" s="101"/>
      <c r="J94" s="101"/>
      <c r="K94" s="142"/>
      <c r="Q94" s="140"/>
      <c r="S94" s="101"/>
      <c r="T94" s="101"/>
      <c r="U94" s="134"/>
      <c r="V94" s="101"/>
    </row>
    <row r="95" spans="2:22" x14ac:dyDescent="0.25">
      <c r="B95" s="155">
        <v>38565</v>
      </c>
      <c r="C95" s="194">
        <v>6.8</v>
      </c>
      <c r="D95" s="195">
        <v>7.8733478120951093</v>
      </c>
      <c r="E95" s="165">
        <v>5258.6990900000001</v>
      </c>
      <c r="F95" s="173">
        <v>2154.4919550000004</v>
      </c>
      <c r="H95" s="101"/>
      <c r="J95" s="101"/>
      <c r="K95" s="142"/>
      <c r="Q95" s="140"/>
      <c r="S95" s="101"/>
      <c r="T95" s="101"/>
      <c r="U95" s="134"/>
      <c r="V95" s="101"/>
    </row>
    <row r="96" spans="2:22" x14ac:dyDescent="0.25">
      <c r="B96" s="155">
        <v>38596</v>
      </c>
      <c r="C96" s="194">
        <v>6.5666666666666664</v>
      </c>
      <c r="D96" s="195">
        <v>7.3592019871278396</v>
      </c>
      <c r="E96" s="165">
        <v>5265.6994633333334</v>
      </c>
      <c r="F96" s="173">
        <v>2155.8824100000002</v>
      </c>
      <c r="H96" s="101"/>
      <c r="J96" s="101"/>
      <c r="K96" s="142"/>
      <c r="Q96" s="140"/>
      <c r="S96" s="101"/>
      <c r="T96" s="101"/>
      <c r="U96" s="134"/>
      <c r="V96" s="101"/>
    </row>
    <row r="97" spans="2:22" x14ac:dyDescent="0.25">
      <c r="B97" s="155">
        <v>38626</v>
      </c>
      <c r="C97" s="194">
        <v>6.5333333333333332</v>
      </c>
      <c r="D97" s="195">
        <v>7.6368393234872016</v>
      </c>
      <c r="E97" s="165">
        <v>5272.9044700000004</v>
      </c>
      <c r="F97" s="173">
        <v>2157.2728649999999</v>
      </c>
      <c r="H97" s="101"/>
      <c r="J97" s="101"/>
      <c r="K97" s="142"/>
      <c r="Q97" s="140"/>
      <c r="S97" s="101"/>
      <c r="T97" s="101"/>
      <c r="U97" s="134"/>
      <c r="V97" s="101"/>
    </row>
    <row r="98" spans="2:22" x14ac:dyDescent="0.25">
      <c r="B98" s="155">
        <v>38657</v>
      </c>
      <c r="C98" s="194">
        <v>6.4</v>
      </c>
      <c r="D98" s="195">
        <v>6.6098364876078053</v>
      </c>
      <c r="E98" s="165">
        <v>5280.0071600000001</v>
      </c>
      <c r="F98" s="173">
        <v>2158.6633199999997</v>
      </c>
      <c r="H98" s="101"/>
      <c r="J98" s="101"/>
      <c r="K98" s="142"/>
      <c r="Q98" s="140"/>
      <c r="S98" s="101"/>
      <c r="T98" s="101"/>
      <c r="U98" s="134"/>
      <c r="V98" s="101"/>
    </row>
    <row r="99" spans="2:22" x14ac:dyDescent="0.25">
      <c r="B99" s="155">
        <v>38687</v>
      </c>
      <c r="C99" s="194">
        <v>6.2666666666666675</v>
      </c>
      <c r="D99" s="195">
        <v>8.0897568457210589</v>
      </c>
      <c r="E99" s="165">
        <v>5287.1098499999998</v>
      </c>
      <c r="F99" s="173">
        <v>2160.0537749999994</v>
      </c>
      <c r="H99" s="101"/>
      <c r="J99" s="101"/>
      <c r="K99" s="142"/>
      <c r="Q99" s="140"/>
      <c r="S99" s="101"/>
      <c r="T99" s="101"/>
      <c r="U99" s="134"/>
      <c r="V99" s="101"/>
    </row>
    <row r="100" spans="2:22" x14ac:dyDescent="0.25">
      <c r="B100" s="155">
        <v>38718</v>
      </c>
      <c r="C100" s="194">
        <v>6.666666666666667</v>
      </c>
      <c r="D100" s="195">
        <v>8.0267371741905649</v>
      </c>
      <c r="E100" s="165">
        <v>5295.2479933333334</v>
      </c>
      <c r="F100" s="173">
        <v>2161.4442299999992</v>
      </c>
      <c r="H100" s="101"/>
      <c r="J100" s="101"/>
      <c r="K100" s="142"/>
      <c r="Q100" s="140"/>
      <c r="S100" s="101"/>
      <c r="T100" s="101"/>
      <c r="U100" s="134"/>
      <c r="V100" s="101"/>
    </row>
    <row r="101" spans="2:22" x14ac:dyDescent="0.25">
      <c r="B101" s="155">
        <v>38749</v>
      </c>
      <c r="C101" s="194">
        <v>6.8</v>
      </c>
      <c r="D101" s="195">
        <v>8.1379692363303864</v>
      </c>
      <c r="E101" s="165">
        <v>5302.86841</v>
      </c>
      <c r="F101" s="173">
        <v>2162.8346849999989</v>
      </c>
      <c r="H101" s="101"/>
      <c r="J101" s="101"/>
      <c r="K101" s="142"/>
      <c r="Q101" s="140"/>
      <c r="S101" s="101"/>
      <c r="T101" s="101"/>
      <c r="U101" s="134"/>
      <c r="V101" s="101"/>
    </row>
    <row r="102" spans="2:22" x14ac:dyDescent="0.25">
      <c r="B102" s="155">
        <v>38777</v>
      </c>
      <c r="C102" s="194">
        <v>6.9333333333333327</v>
      </c>
      <c r="D102" s="195">
        <v>7.0966762997062007</v>
      </c>
      <c r="E102" s="165">
        <v>5310.4888266666667</v>
      </c>
      <c r="F102" s="173">
        <v>2164.2251399999986</v>
      </c>
      <c r="H102" s="101"/>
      <c r="J102" s="101"/>
      <c r="K102" s="142"/>
      <c r="Q102" s="140"/>
      <c r="S102" s="101"/>
      <c r="T102" s="101"/>
      <c r="U102" s="134"/>
      <c r="V102" s="101"/>
    </row>
    <row r="103" spans="2:22" x14ac:dyDescent="0.25">
      <c r="B103" s="155">
        <v>38808</v>
      </c>
      <c r="C103" s="194">
        <v>6.4666666666666668</v>
      </c>
      <c r="D103" s="195">
        <v>7.5712332195647161</v>
      </c>
      <c r="E103" s="165">
        <v>5317.1506966666666</v>
      </c>
      <c r="F103" s="173">
        <v>2165.6155949999984</v>
      </c>
      <c r="H103" s="101"/>
      <c r="J103" s="101"/>
      <c r="K103" s="142"/>
      <c r="Q103" s="140"/>
      <c r="S103" s="101"/>
      <c r="T103" s="101"/>
      <c r="U103" s="134"/>
      <c r="V103" s="101"/>
    </row>
    <row r="104" spans="2:22" x14ac:dyDescent="0.25">
      <c r="B104" s="155">
        <v>38838</v>
      </c>
      <c r="C104" s="194">
        <v>6.3</v>
      </c>
      <c r="D104" s="195">
        <v>7.07723268892871</v>
      </c>
      <c r="E104" s="165">
        <v>5324.2918399999999</v>
      </c>
      <c r="F104" s="173">
        <v>2167.0060499999981</v>
      </c>
      <c r="H104" s="101"/>
      <c r="J104" s="101"/>
      <c r="K104" s="142"/>
      <c r="Q104" s="140"/>
      <c r="S104" s="101"/>
      <c r="T104" s="101"/>
      <c r="U104" s="134"/>
      <c r="V104" s="101"/>
    </row>
    <row r="105" spans="2:22" x14ac:dyDescent="0.25">
      <c r="B105" s="155">
        <v>38869</v>
      </c>
      <c r="C105" s="194">
        <v>6.1333333333333329</v>
      </c>
      <c r="D105" s="195">
        <v>6.8868605534010499</v>
      </c>
      <c r="E105" s="165">
        <v>5331.4329833333331</v>
      </c>
      <c r="F105" s="173">
        <v>2168.3965049999979</v>
      </c>
      <c r="H105" s="101"/>
      <c r="J105" s="101"/>
      <c r="K105" s="142"/>
      <c r="Q105" s="140"/>
      <c r="S105" s="101"/>
      <c r="T105" s="101"/>
      <c r="U105" s="134"/>
      <c r="V105" s="101"/>
    </row>
    <row r="106" spans="2:22" x14ac:dyDescent="0.25">
      <c r="B106" s="155">
        <v>38899</v>
      </c>
      <c r="C106" s="194">
        <v>6.5666666666666664</v>
      </c>
      <c r="D106" s="195">
        <v>6.8082910935715972</v>
      </c>
      <c r="E106" s="165">
        <v>5338.4464266666664</v>
      </c>
      <c r="F106" s="173">
        <v>2169.7869599999999</v>
      </c>
      <c r="H106" s="101"/>
      <c r="J106" s="101"/>
      <c r="K106" s="142"/>
      <c r="Q106" s="140"/>
      <c r="S106" s="101"/>
      <c r="T106" s="101"/>
      <c r="U106" s="134"/>
      <c r="V106" s="101"/>
    </row>
    <row r="107" spans="2:22" x14ac:dyDescent="0.25">
      <c r="B107" s="155">
        <v>38930</v>
      </c>
      <c r="C107" s="194">
        <v>6.7</v>
      </c>
      <c r="D107" s="195">
        <v>7.833827512255759</v>
      </c>
      <c r="E107" s="165">
        <v>5345.5237200000001</v>
      </c>
      <c r="F107" s="173">
        <v>2170.752375</v>
      </c>
      <c r="H107" s="101"/>
      <c r="J107" s="101"/>
      <c r="K107" s="142"/>
      <c r="Q107" s="140"/>
      <c r="S107" s="101"/>
      <c r="T107" s="101"/>
      <c r="U107" s="134"/>
      <c r="V107" s="101"/>
    </row>
    <row r="108" spans="2:22" x14ac:dyDescent="0.25">
      <c r="B108" s="155">
        <v>38961</v>
      </c>
      <c r="C108" s="194">
        <v>6.8333333333333339</v>
      </c>
      <c r="D108" s="195">
        <v>8.1203670085029565</v>
      </c>
      <c r="E108" s="165">
        <v>5352.6010133333339</v>
      </c>
      <c r="F108" s="173">
        <v>2171.7177900000002</v>
      </c>
      <c r="H108" s="101"/>
      <c r="J108" s="101"/>
      <c r="K108" s="142"/>
      <c r="Q108" s="140"/>
      <c r="S108" s="101"/>
      <c r="T108" s="101"/>
      <c r="U108" s="134"/>
      <c r="V108" s="101"/>
    </row>
    <row r="109" spans="2:22" x14ac:dyDescent="0.25">
      <c r="B109" s="155">
        <v>38991</v>
      </c>
      <c r="C109" s="194">
        <v>6.7</v>
      </c>
      <c r="D109" s="195">
        <v>7.6247789124249676</v>
      </c>
      <c r="E109" s="165">
        <v>5359.5505933333334</v>
      </c>
      <c r="F109" s="173">
        <v>2172.6832050000003</v>
      </c>
      <c r="H109" s="101"/>
      <c r="J109" s="101"/>
      <c r="K109" s="142"/>
      <c r="Q109" s="140"/>
      <c r="S109" s="101"/>
      <c r="T109" s="101"/>
      <c r="U109" s="134"/>
      <c r="V109" s="101"/>
    </row>
    <row r="110" spans="2:22" x14ac:dyDescent="0.25">
      <c r="B110" s="155">
        <v>39022</v>
      </c>
      <c r="C110" s="194">
        <v>6.7</v>
      </c>
      <c r="D110" s="195">
        <v>8.529263230604041</v>
      </c>
      <c r="E110" s="165">
        <v>5366.5640299999995</v>
      </c>
      <c r="F110" s="173">
        <v>2173.6486200000004</v>
      </c>
      <c r="H110" s="101"/>
      <c r="J110" s="101"/>
      <c r="K110" s="142"/>
      <c r="Q110" s="140"/>
      <c r="S110" s="101"/>
      <c r="T110" s="101"/>
      <c r="U110" s="134"/>
      <c r="V110" s="101"/>
    </row>
    <row r="111" spans="2:22" x14ac:dyDescent="0.25">
      <c r="B111" s="155">
        <v>39052</v>
      </c>
      <c r="C111" s="194">
        <v>6.7</v>
      </c>
      <c r="D111" s="195">
        <v>7.0143156236068078</v>
      </c>
      <c r="E111" s="165">
        <v>5373.5774666666657</v>
      </c>
      <c r="F111" s="173">
        <v>2174.6140350000005</v>
      </c>
      <c r="H111" s="101"/>
      <c r="J111" s="101"/>
      <c r="K111" s="142"/>
      <c r="Q111" s="140"/>
      <c r="S111" s="101"/>
      <c r="T111" s="101"/>
      <c r="U111" s="134"/>
      <c r="V111" s="101"/>
    </row>
    <row r="112" spans="2:22" x14ac:dyDescent="0.25">
      <c r="B112" s="155">
        <v>39083</v>
      </c>
      <c r="C112" s="194">
        <v>6.8333333333333339</v>
      </c>
      <c r="D112" s="195">
        <v>7.5161788532514473</v>
      </c>
      <c r="E112" s="165">
        <v>5379.8070500000003</v>
      </c>
      <c r="F112" s="173">
        <v>2175.5794500000006</v>
      </c>
      <c r="H112" s="101"/>
      <c r="J112" s="101"/>
      <c r="K112" s="142"/>
      <c r="Q112" s="140"/>
      <c r="S112" s="101"/>
      <c r="T112" s="101"/>
      <c r="U112" s="134"/>
      <c r="V112" s="101"/>
    </row>
    <row r="113" spans="2:22" x14ac:dyDescent="0.25">
      <c r="B113" s="155">
        <v>39114</v>
      </c>
      <c r="C113" s="194">
        <v>6.9</v>
      </c>
      <c r="D113" s="195">
        <v>7.9960269804520259</v>
      </c>
      <c r="E113" s="165">
        <v>5386.4285600000003</v>
      </c>
      <c r="F113" s="173">
        <v>2176.5448650000008</v>
      </c>
      <c r="H113" s="101"/>
      <c r="J113" s="101"/>
      <c r="K113" s="142"/>
      <c r="Q113" s="140"/>
      <c r="S113" s="101"/>
      <c r="T113" s="101"/>
      <c r="U113" s="134"/>
      <c r="V113" s="101"/>
    </row>
    <row r="114" spans="2:22" x14ac:dyDescent="0.25">
      <c r="B114" s="155">
        <v>39142</v>
      </c>
      <c r="C114" s="194">
        <v>6.9666666666666668</v>
      </c>
      <c r="D114" s="195">
        <v>8.5100412899380675</v>
      </c>
      <c r="E114" s="165">
        <v>5393.0500700000002</v>
      </c>
      <c r="F114" s="173">
        <v>2177.5102800000009</v>
      </c>
      <c r="H114" s="101"/>
      <c r="J114" s="101"/>
      <c r="K114" s="142"/>
      <c r="Q114" s="140"/>
      <c r="S114" s="101"/>
      <c r="T114" s="101"/>
      <c r="U114" s="134"/>
      <c r="V114" s="101"/>
    </row>
    <row r="115" spans="2:22" x14ac:dyDescent="0.25">
      <c r="B115" s="155">
        <v>39173</v>
      </c>
      <c r="C115" s="194">
        <v>6.9</v>
      </c>
      <c r="D115" s="195">
        <v>7.9311464465886994</v>
      </c>
      <c r="E115" s="165">
        <v>5400.4624800000001</v>
      </c>
      <c r="F115" s="173">
        <v>2178.475695000001</v>
      </c>
      <c r="H115" s="101"/>
      <c r="J115" s="101"/>
      <c r="K115" s="142"/>
      <c r="Q115" s="140"/>
      <c r="S115" s="101"/>
      <c r="T115" s="101"/>
      <c r="U115" s="134"/>
      <c r="V115" s="101"/>
    </row>
    <row r="116" spans="2:22" x14ac:dyDescent="0.25">
      <c r="B116" s="155">
        <v>39203</v>
      </c>
      <c r="C116" s="194">
        <v>6.9</v>
      </c>
      <c r="D116" s="195">
        <v>7.7092855993453098</v>
      </c>
      <c r="E116" s="165">
        <v>5407.4794400000001</v>
      </c>
      <c r="F116" s="173">
        <v>2179.4411100000011</v>
      </c>
      <c r="H116" s="101"/>
      <c r="J116" s="101"/>
      <c r="K116" s="142"/>
      <c r="Q116" s="140"/>
      <c r="S116" s="101"/>
      <c r="T116" s="101"/>
      <c r="U116" s="134"/>
      <c r="V116" s="101"/>
    </row>
    <row r="117" spans="2:22" x14ac:dyDescent="0.25">
      <c r="B117" s="155">
        <v>39234</v>
      </c>
      <c r="C117" s="194">
        <v>6.9</v>
      </c>
      <c r="D117" s="195">
        <v>7.7543197852683239</v>
      </c>
      <c r="E117" s="165">
        <v>5414.4964</v>
      </c>
      <c r="F117" s="173">
        <v>2180.4065250000012</v>
      </c>
      <c r="H117" s="101"/>
      <c r="J117" s="101"/>
      <c r="K117" s="142"/>
      <c r="Q117" s="140"/>
      <c r="S117" s="101"/>
      <c r="T117" s="101"/>
      <c r="U117" s="134"/>
      <c r="V117" s="101"/>
    </row>
    <row r="118" spans="2:22" x14ac:dyDescent="0.25">
      <c r="B118" s="155">
        <v>39264</v>
      </c>
      <c r="C118" s="194">
        <v>6.7666666666666666</v>
      </c>
      <c r="D118" s="195">
        <v>8.2191317668018637</v>
      </c>
      <c r="E118" s="165">
        <v>5421.6481066666665</v>
      </c>
      <c r="F118" s="173">
        <v>2181.37194</v>
      </c>
      <c r="H118" s="101"/>
      <c r="J118" s="101"/>
      <c r="K118" s="142"/>
      <c r="Q118" s="140"/>
      <c r="S118" s="101"/>
      <c r="T118" s="101"/>
      <c r="U118" s="134"/>
      <c r="V118" s="101"/>
    </row>
    <row r="119" spans="2:22" x14ac:dyDescent="0.25">
      <c r="B119" s="155">
        <v>39295</v>
      </c>
      <c r="C119" s="194">
        <v>6.7</v>
      </c>
      <c r="D119" s="195">
        <v>7.7169759103441118</v>
      </c>
      <c r="E119" s="165">
        <v>5428.7324399999998</v>
      </c>
      <c r="F119" s="173">
        <v>2182.8123900000001</v>
      </c>
      <c r="H119" s="101"/>
      <c r="J119" s="101"/>
      <c r="K119" s="142"/>
      <c r="Q119" s="140"/>
      <c r="S119" s="101"/>
      <c r="T119" s="101"/>
      <c r="U119" s="134"/>
      <c r="V119" s="101"/>
    </row>
    <row r="120" spans="2:22" x14ac:dyDescent="0.25">
      <c r="B120" s="155">
        <v>39326</v>
      </c>
      <c r="C120" s="194">
        <v>6.6333333333333337</v>
      </c>
      <c r="D120" s="195">
        <v>7.5379812258686645</v>
      </c>
      <c r="E120" s="165">
        <v>5435.816773333333</v>
      </c>
      <c r="F120" s="173">
        <v>2184.2528400000001</v>
      </c>
      <c r="H120" s="101"/>
      <c r="J120" s="101"/>
      <c r="K120" s="142"/>
      <c r="Q120" s="140"/>
      <c r="S120" s="101"/>
      <c r="T120" s="101"/>
      <c r="U120" s="134"/>
      <c r="V120" s="101"/>
    </row>
    <row r="121" spans="2:22" x14ac:dyDescent="0.25">
      <c r="B121" s="155">
        <v>39356</v>
      </c>
      <c r="C121" s="194">
        <v>6.7</v>
      </c>
      <c r="D121" s="195">
        <v>7.8633307909449144</v>
      </c>
      <c r="E121" s="165">
        <v>5443.0358533333338</v>
      </c>
      <c r="F121" s="173">
        <v>2185.6932900000002</v>
      </c>
      <c r="H121" s="101"/>
      <c r="J121" s="101"/>
      <c r="K121" s="142"/>
      <c r="Q121" s="140"/>
      <c r="S121" s="101"/>
      <c r="T121" s="101"/>
      <c r="U121" s="134"/>
      <c r="V121" s="101"/>
    </row>
    <row r="122" spans="2:22" x14ac:dyDescent="0.25">
      <c r="B122" s="155">
        <v>39387</v>
      </c>
      <c r="C122" s="194">
        <v>6.7</v>
      </c>
      <c r="D122" s="195">
        <v>8.0692622518359727</v>
      </c>
      <c r="E122" s="165">
        <v>5450.1875600000003</v>
      </c>
      <c r="F122" s="173">
        <v>2187.1337400000002</v>
      </c>
      <c r="H122" s="101"/>
      <c r="J122" s="101"/>
      <c r="K122" s="142"/>
      <c r="Q122" s="140"/>
      <c r="S122" s="101"/>
      <c r="T122" s="101"/>
      <c r="U122" s="134"/>
      <c r="V122" s="101"/>
    </row>
    <row r="123" spans="2:22" x14ac:dyDescent="0.25">
      <c r="B123" s="155">
        <v>39417</v>
      </c>
      <c r="C123" s="194">
        <v>6.7</v>
      </c>
      <c r="D123" s="195">
        <v>7.7848499197084209</v>
      </c>
      <c r="E123" s="165">
        <v>5457.3392666666668</v>
      </c>
      <c r="F123" s="173">
        <v>2188.5741900000003</v>
      </c>
      <c r="H123" s="101"/>
      <c r="J123" s="101"/>
      <c r="K123" s="142"/>
      <c r="Q123" s="140"/>
      <c r="S123" s="101"/>
      <c r="T123" s="101"/>
      <c r="U123" s="134"/>
      <c r="V123" s="101"/>
    </row>
    <row r="124" spans="2:22" x14ac:dyDescent="0.25">
      <c r="B124" s="155">
        <v>39448</v>
      </c>
      <c r="C124" s="194">
        <v>6.7</v>
      </c>
      <c r="D124" s="195">
        <v>7.6480833878390841</v>
      </c>
      <c r="E124" s="165">
        <v>5464.9907266666669</v>
      </c>
      <c r="F124" s="173">
        <v>2190.0146400000003</v>
      </c>
      <c r="H124" s="101"/>
      <c r="J124" s="101"/>
      <c r="K124" s="142"/>
      <c r="Q124" s="140"/>
      <c r="S124" s="101"/>
      <c r="T124" s="101"/>
      <c r="U124" s="134"/>
      <c r="V124" s="101"/>
    </row>
    <row r="125" spans="2:22" x14ac:dyDescent="0.25">
      <c r="B125" s="155">
        <v>39479</v>
      </c>
      <c r="C125" s="194">
        <v>6.7</v>
      </c>
      <c r="D125" s="195">
        <v>6.8812958766796299</v>
      </c>
      <c r="E125" s="165">
        <v>5472.3923100000002</v>
      </c>
      <c r="F125" s="173">
        <v>2191.4550900000004</v>
      </c>
      <c r="H125" s="101"/>
      <c r="J125" s="101"/>
      <c r="K125" s="142"/>
      <c r="Q125" s="140"/>
      <c r="S125" s="101"/>
      <c r="T125" s="101"/>
      <c r="U125" s="134"/>
      <c r="V125" s="101"/>
    </row>
    <row r="126" spans="2:22" x14ac:dyDescent="0.25">
      <c r="B126" s="155">
        <v>39508</v>
      </c>
      <c r="C126" s="194">
        <v>6.7</v>
      </c>
      <c r="D126" s="195">
        <v>7.3658869542389915</v>
      </c>
      <c r="E126" s="165">
        <v>5479.7938933333335</v>
      </c>
      <c r="F126" s="173">
        <v>2192.8955400000004</v>
      </c>
      <c r="H126" s="101"/>
      <c r="J126" s="101"/>
      <c r="K126" s="142"/>
      <c r="Q126" s="140"/>
      <c r="S126" s="101"/>
      <c r="T126" s="101"/>
      <c r="U126" s="134"/>
      <c r="V126" s="101"/>
    </row>
    <row r="127" spans="2:22" x14ac:dyDescent="0.25">
      <c r="B127" s="155">
        <v>39539</v>
      </c>
      <c r="C127" s="194">
        <v>6.5</v>
      </c>
      <c r="D127" s="195">
        <v>6.5193604554849527</v>
      </c>
      <c r="E127" s="167">
        <v>5486.8192300000001</v>
      </c>
      <c r="F127" s="173">
        <v>2194.3359900000005</v>
      </c>
      <c r="H127" s="101"/>
      <c r="J127" s="101"/>
      <c r="K127" s="142"/>
      <c r="Q127" s="140"/>
      <c r="S127" s="101"/>
      <c r="T127" s="101"/>
      <c r="U127" s="134"/>
      <c r="V127" s="101"/>
    </row>
    <row r="128" spans="2:22" x14ac:dyDescent="0.25">
      <c r="B128" s="155">
        <v>39569</v>
      </c>
      <c r="C128" s="194">
        <v>6.4</v>
      </c>
      <c r="D128" s="195">
        <v>7.1091090672195056</v>
      </c>
      <c r="E128" s="167">
        <v>5494.03269</v>
      </c>
      <c r="F128" s="173">
        <v>2195.7764400000005</v>
      </c>
      <c r="H128" s="101"/>
      <c r="J128" s="101"/>
      <c r="K128" s="142"/>
      <c r="Q128" s="140"/>
      <c r="S128" s="101"/>
      <c r="T128" s="101"/>
      <c r="U128" s="134"/>
      <c r="V128" s="101"/>
    </row>
    <row r="129" spans="2:22" x14ac:dyDescent="0.25">
      <c r="B129" s="155">
        <v>39600</v>
      </c>
      <c r="C129" s="194">
        <v>6.3000000000000007</v>
      </c>
      <c r="D129" s="195">
        <v>7.4992792049100059</v>
      </c>
      <c r="E129" s="167">
        <v>5501.2461499999999</v>
      </c>
      <c r="F129" s="173">
        <v>2197.2168900000006</v>
      </c>
      <c r="H129" s="101"/>
      <c r="J129" s="101"/>
      <c r="K129" s="142"/>
      <c r="Q129" s="140"/>
      <c r="S129" s="101"/>
      <c r="T129" s="101"/>
      <c r="U129" s="134"/>
      <c r="V129" s="101"/>
    </row>
    <row r="130" spans="2:22" x14ac:dyDescent="0.25">
      <c r="B130" s="155">
        <v>39630</v>
      </c>
      <c r="C130" s="194">
        <v>6.6000000000000005</v>
      </c>
      <c r="D130" s="195">
        <v>7.6206578686039554</v>
      </c>
      <c r="E130" s="167">
        <v>5508.4483566666668</v>
      </c>
      <c r="F130" s="173">
        <v>2198.6573399999997</v>
      </c>
      <c r="H130" s="101"/>
      <c r="J130" s="101"/>
      <c r="K130" s="142"/>
      <c r="Q130" s="140"/>
      <c r="S130" s="101"/>
      <c r="T130" s="101"/>
      <c r="U130" s="134"/>
      <c r="V130" s="101"/>
    </row>
    <row r="131" spans="2:22" x14ac:dyDescent="0.25">
      <c r="B131" s="155">
        <v>39661</v>
      </c>
      <c r="C131" s="194">
        <v>6.7</v>
      </c>
      <c r="D131" s="195">
        <v>7.6409280147879803</v>
      </c>
      <c r="E131" s="167">
        <v>5515.6561899999997</v>
      </c>
      <c r="F131" s="173">
        <v>2200.5847049999998</v>
      </c>
      <c r="H131" s="101"/>
      <c r="J131" s="101"/>
      <c r="K131" s="142"/>
      <c r="Q131" s="140"/>
      <c r="S131" s="101"/>
      <c r="T131" s="101"/>
      <c r="U131" s="134"/>
      <c r="V131" s="101"/>
    </row>
    <row r="132" spans="2:22" x14ac:dyDescent="0.25">
      <c r="B132" s="155">
        <v>39692</v>
      </c>
      <c r="C132" s="194">
        <v>6.8</v>
      </c>
      <c r="D132" s="195">
        <v>7.7925385015850486</v>
      </c>
      <c r="E132" s="167">
        <v>5522.8640233333326</v>
      </c>
      <c r="F132" s="173">
        <v>2202.5120699999998</v>
      </c>
      <c r="H132" s="101"/>
      <c r="J132" s="101"/>
      <c r="K132" s="142"/>
      <c r="Q132" s="140"/>
      <c r="S132" s="101"/>
      <c r="T132" s="101"/>
      <c r="U132" s="134"/>
      <c r="V132" s="101"/>
    </row>
    <row r="133" spans="2:22" x14ac:dyDescent="0.25">
      <c r="B133" s="155">
        <v>39722</v>
      </c>
      <c r="C133" s="194">
        <v>7.3</v>
      </c>
      <c r="D133" s="195">
        <v>8.2342137007141645</v>
      </c>
      <c r="E133" s="167">
        <v>5530.0606033333333</v>
      </c>
      <c r="F133" s="173">
        <v>2204.4394349999998</v>
      </c>
      <c r="H133" s="101"/>
      <c r="J133" s="101"/>
      <c r="K133" s="142"/>
      <c r="Q133" s="140"/>
      <c r="S133" s="101"/>
      <c r="T133" s="101"/>
      <c r="U133" s="134"/>
      <c r="V133" s="101"/>
    </row>
    <row r="134" spans="2:22" x14ac:dyDescent="0.25">
      <c r="B134" s="155">
        <v>39753</v>
      </c>
      <c r="C134" s="194">
        <v>7.6</v>
      </c>
      <c r="D134" s="195">
        <v>8.145804085867594</v>
      </c>
      <c r="E134" s="167">
        <v>5537.2628100000002</v>
      </c>
      <c r="F134" s="173">
        <v>2206.3667999999998</v>
      </c>
      <c r="H134" s="101"/>
      <c r="J134" s="101"/>
      <c r="K134" s="142"/>
      <c r="Q134" s="140"/>
      <c r="S134" s="101"/>
      <c r="T134" s="101"/>
      <c r="U134" s="134"/>
      <c r="V134" s="101"/>
    </row>
    <row r="135" spans="2:22" x14ac:dyDescent="0.25">
      <c r="B135" s="155">
        <v>39783</v>
      </c>
      <c r="C135" s="194">
        <v>7.8999999999999995</v>
      </c>
      <c r="D135" s="195">
        <v>8.2668131166760812</v>
      </c>
      <c r="E135" s="167">
        <v>5544.465016666667</v>
      </c>
      <c r="F135" s="173">
        <v>2208.2941649999998</v>
      </c>
      <c r="H135" s="101"/>
      <c r="J135" s="101"/>
      <c r="K135" s="142"/>
      <c r="Q135" s="140"/>
      <c r="S135" s="101"/>
      <c r="T135" s="101"/>
      <c r="U135" s="134"/>
      <c r="V135" s="101"/>
    </row>
    <row r="136" spans="2:22" x14ac:dyDescent="0.25">
      <c r="B136" s="155">
        <v>39814</v>
      </c>
      <c r="C136" s="194">
        <v>8.6</v>
      </c>
      <c r="D136" s="195">
        <v>9.072398443600548</v>
      </c>
      <c r="E136" s="167">
        <v>5551.1937900000003</v>
      </c>
      <c r="F136" s="173">
        <v>2210.2215299999998</v>
      </c>
      <c r="H136" s="101"/>
      <c r="J136" s="101"/>
      <c r="K136" s="142"/>
      <c r="Q136" s="140"/>
      <c r="S136" s="101"/>
      <c r="T136" s="101"/>
      <c r="U136" s="134"/>
      <c r="V136" s="101"/>
    </row>
    <row r="137" spans="2:22" x14ac:dyDescent="0.25">
      <c r="B137" s="155">
        <v>39845</v>
      </c>
      <c r="C137" s="194">
        <v>9.1</v>
      </c>
      <c r="D137" s="195">
        <v>9.3548422713637525</v>
      </c>
      <c r="E137" s="167">
        <v>5558.1592799999999</v>
      </c>
      <c r="F137" s="173">
        <v>2212.1488949999998</v>
      </c>
      <c r="H137" s="101"/>
      <c r="J137" s="101"/>
      <c r="K137" s="142"/>
      <c r="Q137" s="140"/>
      <c r="S137" s="101"/>
      <c r="T137" s="101"/>
      <c r="U137" s="134"/>
      <c r="V137" s="101"/>
    </row>
    <row r="138" spans="2:22" x14ac:dyDescent="0.25">
      <c r="B138" s="155">
        <v>39873</v>
      </c>
      <c r="C138" s="194">
        <v>9.6</v>
      </c>
      <c r="D138" s="195">
        <v>9.6333920658774943</v>
      </c>
      <c r="E138" s="167">
        <v>5565.1247699999994</v>
      </c>
      <c r="F138" s="173">
        <v>2214.0762599999998</v>
      </c>
      <c r="H138" s="101"/>
      <c r="J138" s="101"/>
      <c r="K138" s="142"/>
      <c r="Q138" s="140"/>
      <c r="S138" s="101"/>
      <c r="T138" s="101"/>
      <c r="U138" s="134"/>
      <c r="V138" s="101"/>
    </row>
    <row r="139" spans="2:22" x14ac:dyDescent="0.25">
      <c r="B139" s="155">
        <v>39904</v>
      </c>
      <c r="C139" s="194">
        <v>9.5</v>
      </c>
      <c r="D139" s="195">
        <v>9.2109402936887239</v>
      </c>
      <c r="E139" s="167">
        <v>5572.7260733333333</v>
      </c>
      <c r="F139" s="173">
        <v>2216.0036249999998</v>
      </c>
      <c r="H139" s="101"/>
      <c r="J139" s="101"/>
      <c r="K139" s="142"/>
      <c r="Q139" s="140"/>
      <c r="S139" s="101"/>
      <c r="T139" s="101"/>
      <c r="U139" s="134"/>
      <c r="V139" s="101"/>
    </row>
    <row r="140" spans="2:22" x14ac:dyDescent="0.25">
      <c r="B140" s="155">
        <v>39934</v>
      </c>
      <c r="C140" s="194">
        <v>9.6999999999999993</v>
      </c>
      <c r="D140" s="195">
        <v>10.458372810595415</v>
      </c>
      <c r="E140" s="167">
        <v>5580.00947</v>
      </c>
      <c r="F140" s="173">
        <v>2217.9309899999998</v>
      </c>
      <c r="H140" s="101"/>
      <c r="J140" s="101"/>
      <c r="K140" s="142"/>
      <c r="Q140" s="140"/>
      <c r="S140" s="101"/>
      <c r="T140" s="101"/>
      <c r="U140" s="134"/>
      <c r="V140" s="101"/>
    </row>
    <row r="141" spans="2:22" x14ac:dyDescent="0.25">
      <c r="B141" s="155">
        <v>39965</v>
      </c>
      <c r="C141" s="194">
        <v>9.8999999999999986</v>
      </c>
      <c r="D141" s="195">
        <v>10.911823108649436</v>
      </c>
      <c r="E141" s="167">
        <v>5587.2928666666667</v>
      </c>
      <c r="F141" s="173">
        <v>2219.8583549999998</v>
      </c>
      <c r="H141" s="101"/>
      <c r="J141" s="101"/>
      <c r="K141" s="142"/>
      <c r="Q141" s="140"/>
      <c r="S141" s="101"/>
      <c r="T141" s="101"/>
      <c r="U141" s="134"/>
      <c r="V141" s="101"/>
    </row>
    <row r="142" spans="2:22" x14ac:dyDescent="0.25">
      <c r="B142" s="155">
        <v>39995</v>
      </c>
      <c r="C142" s="194">
        <v>9.8333333333333339</v>
      </c>
      <c r="D142" s="195">
        <v>11.097451935249847</v>
      </c>
      <c r="E142" s="167">
        <v>5594.7498833333339</v>
      </c>
      <c r="F142" s="173">
        <v>2221.7857200000003</v>
      </c>
      <c r="H142" s="101"/>
      <c r="J142" s="101"/>
      <c r="K142" s="142"/>
      <c r="Q142" s="140"/>
      <c r="S142" s="101"/>
      <c r="T142" s="101"/>
      <c r="U142" s="134"/>
      <c r="V142" s="101"/>
    </row>
    <row r="143" spans="2:22" x14ac:dyDescent="0.25">
      <c r="B143" s="155">
        <v>40026</v>
      </c>
      <c r="C143" s="194">
        <v>9.9</v>
      </c>
      <c r="D143" s="195">
        <v>10.780098097323373</v>
      </c>
      <c r="E143" s="167">
        <v>5602.1200900000003</v>
      </c>
      <c r="F143" s="173">
        <v>2223.8478075000003</v>
      </c>
      <c r="H143" s="101"/>
      <c r="J143" s="101"/>
      <c r="K143" s="142"/>
      <c r="Q143" s="140"/>
      <c r="S143" s="101"/>
      <c r="T143" s="101"/>
      <c r="U143" s="134"/>
      <c r="V143" s="101"/>
    </row>
    <row r="144" spans="2:22" x14ac:dyDescent="0.25">
      <c r="B144" s="155">
        <v>40057</v>
      </c>
      <c r="C144" s="194">
        <v>9.9666666666666668</v>
      </c>
      <c r="D144" s="195">
        <v>10.015875285475262</v>
      </c>
      <c r="E144" s="167">
        <v>5609.4902966666668</v>
      </c>
      <c r="F144" s="173">
        <v>2225.9098950000002</v>
      </c>
      <c r="H144" s="101"/>
      <c r="J144" s="101"/>
      <c r="K144" s="142"/>
      <c r="Q144" s="140"/>
      <c r="S144" s="101"/>
      <c r="T144" s="101"/>
      <c r="U144" s="134"/>
      <c r="V144" s="101"/>
    </row>
    <row r="145" spans="2:22" x14ac:dyDescent="0.25">
      <c r="B145" s="155">
        <v>40087</v>
      </c>
      <c r="C145" s="194">
        <v>9.6999999999999993</v>
      </c>
      <c r="D145" s="195">
        <v>9.938445651075881</v>
      </c>
      <c r="E145" s="167">
        <v>5617.0341366666662</v>
      </c>
      <c r="F145" s="173">
        <v>2227.9719825000002</v>
      </c>
      <c r="H145" s="101"/>
      <c r="J145" s="101"/>
      <c r="K145" s="142"/>
      <c r="Q145" s="140"/>
      <c r="S145" s="101"/>
      <c r="T145" s="101"/>
      <c r="U145" s="134"/>
      <c r="V145" s="101"/>
    </row>
    <row r="146" spans="2:22" x14ac:dyDescent="0.25">
      <c r="B146" s="155">
        <v>40118</v>
      </c>
      <c r="C146" s="194">
        <v>9.6</v>
      </c>
      <c r="D146" s="195">
        <v>10.756929698733735</v>
      </c>
      <c r="E146" s="167">
        <v>5624.4911599999996</v>
      </c>
      <c r="F146" s="173">
        <v>2230.0340700000002</v>
      </c>
      <c r="H146" s="101"/>
      <c r="J146" s="101"/>
      <c r="K146" s="142"/>
      <c r="Q146" s="140"/>
      <c r="S146" s="101"/>
      <c r="T146" s="101"/>
      <c r="U146" s="134"/>
      <c r="V146" s="101"/>
    </row>
    <row r="147" spans="2:22" x14ac:dyDescent="0.25">
      <c r="B147" s="155">
        <v>40148</v>
      </c>
      <c r="C147" s="194">
        <v>9.5</v>
      </c>
      <c r="D147" s="195">
        <v>9.7496294334989209</v>
      </c>
      <c r="E147" s="167">
        <v>5631.948183333333</v>
      </c>
      <c r="F147" s="173">
        <v>2232.0961575000001</v>
      </c>
      <c r="H147" s="101"/>
      <c r="J147" s="101"/>
      <c r="K147" s="142"/>
      <c r="Q147" s="140"/>
      <c r="S147" s="101"/>
      <c r="T147" s="101"/>
      <c r="U147" s="134"/>
      <c r="V147" s="101"/>
    </row>
    <row r="148" spans="2:22" x14ac:dyDescent="0.25">
      <c r="B148" s="155">
        <v>40179</v>
      </c>
      <c r="C148" s="194">
        <v>9.4</v>
      </c>
      <c r="D148" s="195">
        <v>9.7754993295815122</v>
      </c>
      <c r="E148" s="167">
        <v>5640.2720533333331</v>
      </c>
      <c r="F148" s="173">
        <v>2234.1582450000001</v>
      </c>
      <c r="H148" s="101"/>
      <c r="J148" s="101"/>
      <c r="K148" s="142"/>
      <c r="Q148" s="140"/>
      <c r="S148" s="101"/>
      <c r="T148" s="101"/>
      <c r="U148" s="134"/>
      <c r="V148" s="101"/>
    </row>
    <row r="149" spans="2:22" x14ac:dyDescent="0.25">
      <c r="B149" s="155">
        <v>40210</v>
      </c>
      <c r="C149" s="194">
        <v>9.3000000000000007</v>
      </c>
      <c r="D149" s="195">
        <v>9.926559512759388</v>
      </c>
      <c r="E149" s="167">
        <v>5648.1625000000004</v>
      </c>
      <c r="F149" s="173">
        <v>2236.2203325</v>
      </c>
      <c r="H149" s="101"/>
      <c r="J149" s="101"/>
      <c r="K149" s="142"/>
      <c r="Q149" s="140"/>
      <c r="S149" s="101"/>
      <c r="T149" s="101"/>
      <c r="U149" s="134"/>
      <c r="V149" s="101"/>
    </row>
    <row r="150" spans="2:22" x14ac:dyDescent="0.25">
      <c r="B150" s="155">
        <v>40238</v>
      </c>
      <c r="C150" s="194">
        <v>9.2000000000000011</v>
      </c>
      <c r="D150" s="195">
        <v>9.9318527989146226</v>
      </c>
      <c r="E150" s="167">
        <v>5656.0529466666676</v>
      </c>
      <c r="F150" s="173">
        <v>2238.28242</v>
      </c>
      <c r="H150" s="101"/>
      <c r="J150" s="101"/>
      <c r="K150" s="142"/>
      <c r="Q150" s="140"/>
      <c r="S150" s="101"/>
      <c r="T150" s="101"/>
      <c r="U150" s="134"/>
      <c r="V150" s="101"/>
    </row>
    <row r="151" spans="2:22" x14ac:dyDescent="0.25">
      <c r="B151" s="155">
        <v>40269</v>
      </c>
      <c r="C151" s="194">
        <v>9.2333333333333325</v>
      </c>
      <c r="D151" s="195">
        <v>10.381708369684501</v>
      </c>
      <c r="E151" s="167">
        <v>5663.1464999999998</v>
      </c>
      <c r="F151" s="173">
        <v>2240.3445075</v>
      </c>
      <c r="H151" s="101"/>
      <c r="J151" s="101"/>
      <c r="K151" s="142"/>
      <c r="Q151" s="140"/>
      <c r="S151" s="101"/>
      <c r="T151" s="101"/>
      <c r="U151" s="134"/>
      <c r="V151" s="101"/>
    </row>
    <row r="152" spans="2:22" x14ac:dyDescent="0.25">
      <c r="B152" s="155">
        <v>40299</v>
      </c>
      <c r="C152" s="194">
        <v>9.1999999999999993</v>
      </c>
      <c r="D152" s="195">
        <v>10.636712592509685</v>
      </c>
      <c r="E152" s="167">
        <v>5670.6385</v>
      </c>
      <c r="F152" s="173">
        <v>2242.4065949999999</v>
      </c>
      <c r="H152" s="101"/>
      <c r="J152" s="101"/>
      <c r="K152" s="142"/>
      <c r="Q152" s="140"/>
      <c r="S152" s="101"/>
      <c r="T152" s="101"/>
      <c r="U152" s="134"/>
      <c r="V152" s="101"/>
    </row>
    <row r="153" spans="2:22" x14ac:dyDescent="0.25">
      <c r="B153" s="155">
        <v>40330</v>
      </c>
      <c r="C153" s="194">
        <v>9.1666666666666661</v>
      </c>
      <c r="D153" s="195">
        <v>10.142008580293597</v>
      </c>
      <c r="E153" s="167">
        <v>5678.1305000000002</v>
      </c>
      <c r="F153" s="173">
        <v>2244.4686824999999</v>
      </c>
      <c r="H153" s="101"/>
      <c r="J153" s="101"/>
      <c r="K153" s="142"/>
      <c r="Q153" s="140"/>
      <c r="S153" s="101"/>
      <c r="T153" s="101"/>
      <c r="U153" s="134"/>
      <c r="V153" s="101"/>
    </row>
    <row r="154" spans="2:22" x14ac:dyDescent="0.25">
      <c r="B154" s="155">
        <v>40360</v>
      </c>
      <c r="C154" s="194">
        <v>9.4</v>
      </c>
      <c r="D154" s="195">
        <v>9.0112194333498064</v>
      </c>
      <c r="E154" s="167">
        <v>5685.5188333333335</v>
      </c>
      <c r="F154" s="173">
        <v>2246.5307699999998</v>
      </c>
      <c r="H154" s="101"/>
      <c r="J154" s="101"/>
      <c r="K154" s="142"/>
      <c r="Q154" s="140"/>
      <c r="S154" s="101"/>
      <c r="T154" s="101"/>
      <c r="U154" s="134"/>
      <c r="V154" s="101"/>
    </row>
    <row r="155" spans="2:22" x14ac:dyDescent="0.25">
      <c r="B155" s="155">
        <v>40391</v>
      </c>
      <c r="C155" s="194">
        <v>9.5</v>
      </c>
      <c r="D155" s="195">
        <v>11.125950528902298</v>
      </c>
      <c r="E155" s="167">
        <v>5692.9589999999998</v>
      </c>
      <c r="F155" s="173">
        <v>2249.0534549999998</v>
      </c>
      <c r="H155" s="101"/>
      <c r="J155" s="101"/>
      <c r="K155" s="142"/>
      <c r="Q155" s="140"/>
      <c r="S155" s="101"/>
      <c r="T155" s="101"/>
      <c r="U155" s="134"/>
      <c r="V155" s="101"/>
    </row>
    <row r="156" spans="2:22" x14ac:dyDescent="0.25">
      <c r="B156" s="155">
        <v>40422</v>
      </c>
      <c r="C156" s="194">
        <v>9.6</v>
      </c>
      <c r="D156" s="195">
        <v>10.726316260518097</v>
      </c>
      <c r="E156" s="167">
        <v>5700.3991666666661</v>
      </c>
      <c r="F156" s="173">
        <v>2251.5761399999997</v>
      </c>
      <c r="H156" s="101"/>
      <c r="J156" s="101"/>
      <c r="K156" s="142"/>
      <c r="Q156" s="140"/>
      <c r="S156" s="101"/>
      <c r="T156" s="101"/>
      <c r="U156" s="134"/>
      <c r="V156" s="101"/>
    </row>
    <row r="157" spans="2:22" x14ac:dyDescent="0.25">
      <c r="B157" s="155">
        <v>40452</v>
      </c>
      <c r="C157" s="194">
        <v>8.7666666666666675</v>
      </c>
      <c r="D157" s="195">
        <v>9.9072017585180436</v>
      </c>
      <c r="E157" s="167">
        <v>5707.7356666666665</v>
      </c>
      <c r="F157" s="173">
        <v>2254.0988249999996</v>
      </c>
      <c r="H157" s="101"/>
      <c r="J157" s="101"/>
      <c r="K157" s="142"/>
      <c r="Q157" s="140"/>
      <c r="S157" s="101"/>
      <c r="T157" s="101"/>
      <c r="U157" s="134"/>
      <c r="V157" s="101"/>
    </row>
    <row r="158" spans="2:22" x14ac:dyDescent="0.25">
      <c r="B158" s="155">
        <v>40483</v>
      </c>
      <c r="C158" s="194">
        <v>8.4</v>
      </c>
      <c r="D158" s="195">
        <v>10.02500063765153</v>
      </c>
      <c r="E158" s="167">
        <v>5715.1239999999998</v>
      </c>
      <c r="F158" s="173">
        <v>2256.6215099999995</v>
      </c>
      <c r="H158" s="101"/>
      <c r="J158" s="101"/>
      <c r="K158" s="142"/>
      <c r="Q158" s="140"/>
      <c r="S158" s="101"/>
      <c r="T158" s="101"/>
      <c r="U158" s="134"/>
      <c r="V158" s="101"/>
    </row>
    <row r="159" spans="2:22" x14ac:dyDescent="0.25">
      <c r="B159" s="155">
        <v>40513</v>
      </c>
      <c r="C159" s="194">
        <v>8.0333333333333332</v>
      </c>
      <c r="D159" s="195">
        <v>9.8644102885789025</v>
      </c>
      <c r="E159" s="167">
        <v>5722.5123333333331</v>
      </c>
      <c r="F159" s="173">
        <v>2259.1441949999994</v>
      </c>
      <c r="H159" s="101"/>
      <c r="J159" s="101"/>
      <c r="K159" s="142"/>
      <c r="Q159" s="140"/>
      <c r="S159" s="101"/>
      <c r="T159" s="101"/>
      <c r="U159" s="134"/>
      <c r="V159" s="101"/>
    </row>
    <row r="160" spans="2:22" x14ac:dyDescent="0.25">
      <c r="B160" s="155">
        <v>40544</v>
      </c>
      <c r="C160" s="194">
        <v>8.4</v>
      </c>
      <c r="D160" s="195">
        <v>9.496094811333645</v>
      </c>
      <c r="E160" s="167">
        <v>5728.31304</v>
      </c>
      <c r="F160" s="173">
        <v>2261.6668799999993</v>
      </c>
      <c r="H160" s="101"/>
      <c r="J160" s="101"/>
      <c r="K160" s="142"/>
      <c r="Q160" s="140"/>
      <c r="S160" s="101"/>
      <c r="T160" s="101"/>
      <c r="U160" s="134"/>
      <c r="V160" s="101"/>
    </row>
    <row r="161" spans="2:20" x14ac:dyDescent="0.25">
      <c r="B161" s="155">
        <v>40575</v>
      </c>
      <c r="C161" s="194">
        <v>8.4</v>
      </c>
      <c r="D161" s="195">
        <v>8.732679498595834</v>
      </c>
      <c r="E161" s="167">
        <v>5734.9075599999996</v>
      </c>
      <c r="F161" s="173">
        <v>2264.1895649999992</v>
      </c>
      <c r="H161" s="143"/>
      <c r="J161" s="101"/>
      <c r="K161" s="142"/>
      <c r="S161" s="101"/>
      <c r="T161" s="101"/>
    </row>
    <row r="162" spans="2:20" x14ac:dyDescent="0.25">
      <c r="B162" s="155">
        <v>40603</v>
      </c>
      <c r="C162" s="194">
        <v>8.4</v>
      </c>
      <c r="D162" s="195">
        <v>9.7935956224117664</v>
      </c>
      <c r="E162" s="167">
        <v>5741.5020799999993</v>
      </c>
      <c r="F162" s="173">
        <v>2266.7122499999991</v>
      </c>
      <c r="M162" s="89"/>
      <c r="N162" s="89"/>
      <c r="O162" s="89"/>
      <c r="P162" s="89"/>
      <c r="Q162" s="100"/>
      <c r="S162" s="101"/>
      <c r="T162" s="101"/>
    </row>
    <row r="163" spans="2:20" x14ac:dyDescent="0.25">
      <c r="B163" s="155">
        <v>40634</v>
      </c>
      <c r="C163" s="194">
        <v>8.4</v>
      </c>
      <c r="D163" s="195">
        <v>9.3533990587193667</v>
      </c>
      <c r="E163" s="167">
        <v>5750.0704799999994</v>
      </c>
      <c r="F163" s="173">
        <v>2269.234934999999</v>
      </c>
      <c r="M163" s="89"/>
      <c r="N163" s="89"/>
      <c r="O163" s="89"/>
      <c r="P163" s="89"/>
      <c r="Q163" s="100"/>
      <c r="S163" s="101"/>
      <c r="T163" s="101"/>
    </row>
    <row r="164" spans="2:20" x14ac:dyDescent="0.25">
      <c r="B164" s="155">
        <v>40664</v>
      </c>
      <c r="C164" s="194">
        <v>8.4</v>
      </c>
      <c r="D164" s="195">
        <v>9.5945720968099337</v>
      </c>
      <c r="E164" s="167">
        <v>5757.6519399999997</v>
      </c>
      <c r="F164" s="173">
        <v>2271.757619999999</v>
      </c>
      <c r="M164" s="89"/>
      <c r="N164" s="89"/>
      <c r="O164" s="89"/>
      <c r="P164" s="89"/>
      <c r="Q164" s="100"/>
      <c r="S164" s="101"/>
      <c r="T164" s="101"/>
    </row>
    <row r="165" spans="2:20" x14ac:dyDescent="0.25">
      <c r="B165" s="155">
        <v>40695</v>
      </c>
      <c r="C165" s="194">
        <v>8.4</v>
      </c>
      <c r="D165" s="195">
        <v>9.2093018143985219</v>
      </c>
      <c r="E165" s="167">
        <v>5765.2334000000001</v>
      </c>
      <c r="F165" s="173">
        <v>2274.2803049999989</v>
      </c>
      <c r="M165" s="89"/>
      <c r="N165" s="89"/>
      <c r="O165" s="89"/>
      <c r="P165" s="89"/>
      <c r="Q165" s="100"/>
      <c r="S165" s="101"/>
      <c r="T165" s="101"/>
    </row>
    <row r="166" spans="2:20" x14ac:dyDescent="0.25">
      <c r="B166" s="155">
        <v>40725</v>
      </c>
      <c r="C166" s="194">
        <v>8.2666666666666657</v>
      </c>
      <c r="D166" s="195">
        <v>8.9497156801845463</v>
      </c>
      <c r="E166" s="167">
        <v>5773.3047733333333</v>
      </c>
      <c r="F166" s="173">
        <v>2276.8029899999997</v>
      </c>
      <c r="M166" s="89"/>
      <c r="N166" s="89"/>
      <c r="O166" s="89"/>
      <c r="P166" s="89"/>
      <c r="Q166" s="100"/>
      <c r="S166" s="101"/>
      <c r="T166" s="101"/>
    </row>
    <row r="167" spans="2:20" x14ac:dyDescent="0.25">
      <c r="B167" s="155">
        <v>40756</v>
      </c>
      <c r="C167" s="194">
        <v>8.1999999999999993</v>
      </c>
      <c r="D167" s="195">
        <v>8.9118216279500135</v>
      </c>
      <c r="E167" s="167">
        <v>5781.1311900000001</v>
      </c>
      <c r="F167" s="173">
        <v>2279.9442599999998</v>
      </c>
      <c r="M167" s="89"/>
      <c r="N167" s="100"/>
      <c r="O167" s="89"/>
      <c r="P167" s="89"/>
      <c r="Q167" s="86"/>
      <c r="S167" s="101"/>
      <c r="T167" s="101"/>
    </row>
    <row r="168" spans="2:20" x14ac:dyDescent="0.25">
      <c r="B168" s="155">
        <v>40787</v>
      </c>
      <c r="C168" s="194">
        <v>8.1333333333333329</v>
      </c>
      <c r="D168" s="195">
        <v>8.9688610808448086</v>
      </c>
      <c r="E168" s="167">
        <v>5788.9576066666668</v>
      </c>
      <c r="F168" s="173">
        <v>2283.0855299999998</v>
      </c>
      <c r="M168" s="89"/>
      <c r="N168" s="100"/>
      <c r="O168" s="89"/>
      <c r="P168" s="89"/>
      <c r="Q168" s="86"/>
      <c r="S168" s="101"/>
      <c r="T168" s="101"/>
    </row>
    <row r="169" spans="2:20" x14ac:dyDescent="0.25">
      <c r="B169" s="155">
        <v>40817</v>
      </c>
      <c r="C169" s="194">
        <v>8.4</v>
      </c>
      <c r="D169" s="195">
        <v>9.0226819256659567</v>
      </c>
      <c r="E169" s="167">
        <v>5797.2739366666665</v>
      </c>
      <c r="F169" s="173">
        <v>2286.2267999999999</v>
      </c>
      <c r="M169" s="89"/>
      <c r="N169" s="100"/>
      <c r="O169" s="89"/>
      <c r="P169" s="89"/>
      <c r="Q169" s="86"/>
      <c r="S169" s="101"/>
      <c r="T169" s="101"/>
    </row>
    <row r="170" spans="2:20" x14ac:dyDescent="0.25">
      <c r="B170" s="155">
        <v>40848</v>
      </c>
      <c r="C170" s="194">
        <v>8.5</v>
      </c>
      <c r="D170" s="195">
        <v>9.1697566410776723</v>
      </c>
      <c r="E170" s="167">
        <v>5805.3453099999997</v>
      </c>
      <c r="F170" s="173">
        <v>2289.36807</v>
      </c>
      <c r="M170" s="89"/>
      <c r="N170" s="100"/>
      <c r="O170" s="89"/>
      <c r="P170" s="89"/>
      <c r="Q170" s="86"/>
      <c r="S170" s="101"/>
      <c r="T170" s="101"/>
    </row>
    <row r="171" spans="2:20" x14ac:dyDescent="0.25">
      <c r="B171" s="155">
        <v>40878</v>
      </c>
      <c r="C171" s="194">
        <v>8.6</v>
      </c>
      <c r="D171" s="195">
        <v>8.9938818664992795</v>
      </c>
      <c r="E171" s="167">
        <v>5813.4166833333329</v>
      </c>
      <c r="F171" s="173">
        <v>2292.5093400000001</v>
      </c>
      <c r="M171" s="89"/>
      <c r="N171" s="85"/>
      <c r="O171" s="88"/>
      <c r="P171" s="99"/>
      <c r="Q171" s="98"/>
      <c r="S171" s="101"/>
      <c r="T171" s="101"/>
    </row>
    <row r="172" spans="2:20" x14ac:dyDescent="0.25">
      <c r="B172" s="155">
        <v>40909</v>
      </c>
      <c r="C172" s="194">
        <v>8.7000000000000011</v>
      </c>
      <c r="D172" s="195">
        <v>10.60373827540338</v>
      </c>
      <c r="E172" s="167">
        <v>5823.4269366666667</v>
      </c>
      <c r="F172" s="173">
        <v>2295.6506100000001</v>
      </c>
      <c r="M172" s="89"/>
      <c r="N172" s="85"/>
      <c r="O172" s="88"/>
      <c r="P172" s="99"/>
      <c r="Q172" s="98"/>
      <c r="S172" s="101"/>
      <c r="T172" s="101"/>
    </row>
    <row r="173" spans="2:20" x14ac:dyDescent="0.25">
      <c r="B173" s="155">
        <v>40940</v>
      </c>
      <c r="C173" s="194">
        <v>8.8000000000000007</v>
      </c>
      <c r="D173" s="195">
        <v>8.8105322322879296</v>
      </c>
      <c r="E173" s="167">
        <v>5832.4677499999998</v>
      </c>
      <c r="F173" s="173">
        <v>2298.7918800000002</v>
      </c>
      <c r="M173" s="97"/>
      <c r="N173" s="96"/>
      <c r="O173" s="95"/>
      <c r="P173" s="88"/>
      <c r="Q173" s="94"/>
      <c r="S173" s="101"/>
      <c r="T173" s="101"/>
    </row>
    <row r="174" spans="2:20" x14ac:dyDescent="0.25">
      <c r="B174" s="155">
        <v>40969</v>
      </c>
      <c r="C174" s="194">
        <v>8.9</v>
      </c>
      <c r="D174" s="195">
        <v>9.8088824818748712</v>
      </c>
      <c r="E174" s="167">
        <v>5841.5085633333329</v>
      </c>
      <c r="F174" s="173">
        <v>2301.9331500000003</v>
      </c>
      <c r="M174" s="89"/>
      <c r="N174" s="93"/>
      <c r="O174" s="95"/>
      <c r="P174" s="88"/>
      <c r="Q174" s="98"/>
      <c r="S174" s="101"/>
      <c r="T174" s="101"/>
    </row>
    <row r="175" spans="2:20" x14ac:dyDescent="0.25">
      <c r="B175" s="155">
        <v>41000</v>
      </c>
      <c r="C175" s="194">
        <v>8.9333333333333336</v>
      </c>
      <c r="D175" s="195">
        <v>10.294838946333099</v>
      </c>
      <c r="E175" s="167">
        <v>5849.0107500000004</v>
      </c>
      <c r="F175" s="173">
        <v>2305.0744200000004</v>
      </c>
      <c r="M175" s="89"/>
      <c r="N175" s="93"/>
      <c r="O175" s="95"/>
      <c r="P175" s="88"/>
      <c r="Q175" s="98"/>
      <c r="S175" s="101"/>
      <c r="T175" s="101"/>
    </row>
    <row r="176" spans="2:20" x14ac:dyDescent="0.25">
      <c r="B176" s="155">
        <v>41030</v>
      </c>
      <c r="C176" s="194">
        <v>9</v>
      </c>
      <c r="D176" s="195">
        <v>10.209447475878497</v>
      </c>
      <c r="E176" s="167">
        <v>5857.2822500000002</v>
      </c>
      <c r="F176" s="173">
        <v>2308.2156900000004</v>
      </c>
      <c r="M176" s="89"/>
      <c r="N176" s="98"/>
      <c r="O176" s="95"/>
      <c r="P176" s="88"/>
      <c r="Q176" s="98"/>
      <c r="S176" s="101"/>
      <c r="T176" s="101"/>
    </row>
    <row r="177" spans="2:20" x14ac:dyDescent="0.25">
      <c r="B177" s="155">
        <v>41061</v>
      </c>
      <c r="C177" s="194">
        <v>9.0666666666666664</v>
      </c>
      <c r="D177" s="195">
        <v>9.7323177778032104</v>
      </c>
      <c r="E177" s="167">
        <v>5865.55375</v>
      </c>
      <c r="F177" s="173">
        <v>2311.3569600000005</v>
      </c>
      <c r="M177" s="89"/>
      <c r="N177" s="92"/>
      <c r="O177" s="95"/>
      <c r="P177" s="88"/>
      <c r="Q177" s="98"/>
      <c r="S177" s="101"/>
      <c r="T177" s="101"/>
    </row>
    <row r="178" spans="2:20" x14ac:dyDescent="0.25">
      <c r="B178" s="155">
        <v>41091</v>
      </c>
      <c r="C178" s="194">
        <v>8.6666666666666661</v>
      </c>
      <c r="D178" s="195">
        <v>10.038526972152329</v>
      </c>
      <c r="E178" s="167">
        <v>5873.7355833333331</v>
      </c>
      <c r="F178" s="173">
        <v>2314.4982300000001</v>
      </c>
      <c r="M178" s="89"/>
      <c r="N178" s="92"/>
      <c r="O178" s="95"/>
      <c r="P178" s="88"/>
      <c r="Q178" s="98"/>
      <c r="S178" s="101"/>
      <c r="T178" s="101"/>
    </row>
    <row r="179" spans="2:20" x14ac:dyDescent="0.25">
      <c r="B179" s="155">
        <v>41122</v>
      </c>
      <c r="C179" s="194">
        <v>8.5</v>
      </c>
      <c r="D179" s="195">
        <v>9.7712683903552939</v>
      </c>
      <c r="E179" s="167">
        <v>5881.9622499999996</v>
      </c>
      <c r="F179" s="173">
        <v>2317.4697150000002</v>
      </c>
      <c r="M179" s="89"/>
      <c r="N179" s="89"/>
      <c r="O179" s="89"/>
      <c r="P179" s="89"/>
      <c r="Q179" s="91"/>
      <c r="S179" s="101"/>
      <c r="T179" s="101"/>
    </row>
    <row r="180" spans="2:20" x14ac:dyDescent="0.25">
      <c r="B180" s="155">
        <v>41153</v>
      </c>
      <c r="C180" s="194">
        <v>8.3333333333333339</v>
      </c>
      <c r="D180" s="195">
        <v>9.5587600984486674</v>
      </c>
      <c r="E180" s="167">
        <v>5890.188916666666</v>
      </c>
      <c r="F180" s="173">
        <v>2320.4412000000002</v>
      </c>
      <c r="M180" s="89"/>
      <c r="N180" s="90"/>
      <c r="O180" s="89"/>
      <c r="P180" s="89"/>
      <c r="Q180" s="100"/>
      <c r="S180" s="101"/>
      <c r="T180" s="101"/>
    </row>
    <row r="181" spans="2:20" x14ac:dyDescent="0.25">
      <c r="B181" s="155">
        <v>41183</v>
      </c>
      <c r="C181" s="194">
        <v>8.5</v>
      </c>
      <c r="D181" s="195">
        <v>10.104657895292407</v>
      </c>
      <c r="E181" s="167">
        <v>5898.3259166666667</v>
      </c>
      <c r="F181" s="173">
        <v>2323.4126850000002</v>
      </c>
      <c r="S181" s="101"/>
      <c r="T181" s="101"/>
    </row>
    <row r="182" spans="2:20" x14ac:dyDescent="0.25">
      <c r="B182" s="155">
        <v>41214</v>
      </c>
      <c r="C182" s="194">
        <v>8.5</v>
      </c>
      <c r="D182" s="195">
        <v>9.375605107971257</v>
      </c>
      <c r="E182" s="167">
        <v>5906.5077499999998</v>
      </c>
      <c r="F182" s="173">
        <v>2326.3841700000003</v>
      </c>
      <c r="S182" s="101"/>
      <c r="T182" s="101"/>
    </row>
    <row r="183" spans="2:20" x14ac:dyDescent="0.25">
      <c r="B183" s="155">
        <v>41244</v>
      </c>
      <c r="C183" s="194">
        <v>8.5</v>
      </c>
      <c r="D183" s="195">
        <v>9.5621427816176379</v>
      </c>
      <c r="E183" s="167">
        <v>5914.6895833333328</v>
      </c>
      <c r="F183" s="173">
        <v>2329.3556550000003</v>
      </c>
      <c r="S183" s="101"/>
      <c r="T183" s="101"/>
    </row>
    <row r="184" spans="2:20" x14ac:dyDescent="0.25">
      <c r="B184" s="155">
        <v>41275</v>
      </c>
      <c r="C184" s="194">
        <v>8.4333333333333336</v>
      </c>
      <c r="D184" s="195">
        <v>9.4725106350822479</v>
      </c>
      <c r="E184" s="167">
        <v>5923.59123</v>
      </c>
      <c r="F184" s="173">
        <v>2332.3271400000003</v>
      </c>
      <c r="S184" s="101"/>
      <c r="T184" s="101"/>
    </row>
    <row r="185" spans="2:20" x14ac:dyDescent="0.25">
      <c r="B185" s="155">
        <v>41306</v>
      </c>
      <c r="C185" s="194">
        <v>8.4</v>
      </c>
      <c r="D185" s="195">
        <v>9.0747835704027846</v>
      </c>
      <c r="E185" s="167">
        <v>5932.1329699999997</v>
      </c>
      <c r="F185" s="173">
        <v>2335.2986250000004</v>
      </c>
      <c r="N185" s="102"/>
      <c r="S185" s="101"/>
      <c r="T185" s="101"/>
    </row>
    <row r="186" spans="2:20" x14ac:dyDescent="0.25">
      <c r="B186" s="155">
        <v>41334</v>
      </c>
      <c r="C186" s="194">
        <v>8.3666666666666671</v>
      </c>
      <c r="D186" s="195">
        <v>8.7978743033355684</v>
      </c>
      <c r="E186" s="167">
        <v>5940.6747099999993</v>
      </c>
      <c r="F186" s="173">
        <v>2338.2701100000004</v>
      </c>
      <c r="N186" s="102"/>
      <c r="S186" s="101"/>
      <c r="T186" s="101"/>
    </row>
    <row r="187" spans="2:20" x14ac:dyDescent="0.25">
      <c r="B187" s="155">
        <v>41365</v>
      </c>
      <c r="C187" s="194">
        <v>8.1333333333333329</v>
      </c>
      <c r="D187" s="195">
        <v>9.0158753590714102</v>
      </c>
      <c r="E187" s="167">
        <v>5947.9935100000002</v>
      </c>
      <c r="F187" s="173">
        <v>2341.2415950000004</v>
      </c>
      <c r="H187" s="144"/>
      <c r="I187" s="145"/>
      <c r="N187" s="102"/>
      <c r="S187" s="101"/>
      <c r="T187" s="101"/>
    </row>
    <row r="188" spans="2:20" x14ac:dyDescent="0.25">
      <c r="B188" s="155">
        <v>41395</v>
      </c>
      <c r="C188" s="194">
        <v>8</v>
      </c>
      <c r="D188" s="195">
        <v>7.9910415586101955</v>
      </c>
      <c r="E188" s="167">
        <v>5955.9237800000001</v>
      </c>
      <c r="F188" s="173">
        <v>2344.2130800000004</v>
      </c>
      <c r="G188" s="102"/>
      <c r="H188" s="146"/>
      <c r="K188" s="147"/>
      <c r="L188" s="113"/>
      <c r="M188" s="148"/>
      <c r="N188" s="114"/>
      <c r="O188" s="114"/>
      <c r="S188" s="101"/>
      <c r="T188" s="101"/>
    </row>
    <row r="189" spans="2:20" x14ac:dyDescent="0.25">
      <c r="B189" s="155">
        <v>41426</v>
      </c>
      <c r="C189" s="194">
        <v>7.8666666666666663</v>
      </c>
      <c r="D189" s="195">
        <v>8.6200513961057865</v>
      </c>
      <c r="E189" s="167">
        <v>5963.8540499999999</v>
      </c>
      <c r="F189" s="173">
        <v>2347.1845650000005</v>
      </c>
      <c r="G189" s="127"/>
      <c r="H189" s="138"/>
      <c r="L189" s="149"/>
      <c r="M189" s="148"/>
      <c r="N189" s="116"/>
      <c r="S189" s="101"/>
      <c r="T189" s="101"/>
    </row>
    <row r="190" spans="2:20" x14ac:dyDescent="0.25">
      <c r="B190" s="155">
        <v>41456</v>
      </c>
      <c r="C190" s="194">
        <v>8</v>
      </c>
      <c r="D190" s="195">
        <v>8.4309706602501731</v>
      </c>
      <c r="E190" s="167">
        <v>5971.3708666666662</v>
      </c>
      <c r="F190" s="173">
        <v>2350.1560499999996</v>
      </c>
      <c r="G190" s="127"/>
      <c r="K190" s="121"/>
      <c r="L190" s="149"/>
      <c r="M190" s="148"/>
      <c r="N190" s="116"/>
      <c r="S190" s="101"/>
      <c r="T190" s="101"/>
    </row>
    <row r="191" spans="2:20" x14ac:dyDescent="0.25">
      <c r="B191" s="155">
        <v>41487</v>
      </c>
      <c r="C191" s="194">
        <v>8</v>
      </c>
      <c r="D191" s="195">
        <v>7.5540013673597892</v>
      </c>
      <c r="E191" s="167">
        <v>5979.0944099999997</v>
      </c>
      <c r="F191" s="173">
        <v>2352.4486424999996</v>
      </c>
      <c r="G191" s="127"/>
      <c r="K191" s="121"/>
      <c r="L191" s="149"/>
      <c r="M191" s="148"/>
      <c r="N191" s="116"/>
      <c r="S191" s="101"/>
      <c r="T191" s="101"/>
    </row>
    <row r="192" spans="2:20" x14ac:dyDescent="0.25">
      <c r="B192" s="155">
        <v>41518</v>
      </c>
      <c r="C192" s="194">
        <v>8</v>
      </c>
      <c r="D192" s="195">
        <v>8.9255488928376412</v>
      </c>
      <c r="E192" s="167">
        <v>5986.8179533333332</v>
      </c>
      <c r="F192" s="173">
        <v>2354.7412349999995</v>
      </c>
      <c r="G192" s="127"/>
      <c r="H192" s="146"/>
      <c r="K192" s="121"/>
      <c r="L192" s="149"/>
      <c r="M192" s="148"/>
      <c r="N192" s="116"/>
      <c r="S192" s="101"/>
      <c r="T192" s="101"/>
    </row>
    <row r="193" spans="2:20" x14ac:dyDescent="0.25">
      <c r="B193" s="155">
        <v>41548</v>
      </c>
      <c r="C193" s="194">
        <v>8.1333333333333329</v>
      </c>
      <c r="D193" s="195">
        <v>9.4611361993620005</v>
      </c>
      <c r="E193" s="167">
        <v>5994.1280299999999</v>
      </c>
      <c r="F193" s="173">
        <v>2357.0338274999995</v>
      </c>
      <c r="G193" s="127"/>
      <c r="K193" s="121"/>
      <c r="L193" s="149"/>
      <c r="M193" s="148"/>
      <c r="N193" s="116"/>
      <c r="S193" s="101"/>
      <c r="T193" s="101"/>
    </row>
    <row r="194" spans="2:20" x14ac:dyDescent="0.25">
      <c r="B194" s="155">
        <v>41579</v>
      </c>
      <c r="C194" s="194">
        <v>8.1999999999999993</v>
      </c>
      <c r="D194" s="195">
        <v>9.3806557379953048</v>
      </c>
      <c r="E194" s="167">
        <v>6001.6448399999999</v>
      </c>
      <c r="F194" s="173">
        <v>2359.3264199999994</v>
      </c>
      <c r="G194" s="127"/>
      <c r="H194" s="144"/>
      <c r="K194" s="121"/>
      <c r="L194" s="149"/>
      <c r="M194" s="148"/>
      <c r="N194" s="116"/>
      <c r="S194" s="101"/>
      <c r="T194" s="101"/>
    </row>
    <row r="195" spans="2:20" x14ac:dyDescent="0.25">
      <c r="B195" s="156">
        <v>41609</v>
      </c>
      <c r="C195" s="194">
        <v>8.2666666666666657</v>
      </c>
      <c r="D195" s="195">
        <v>9.904818921126175</v>
      </c>
      <c r="E195" s="167">
        <v>6009.16165</v>
      </c>
      <c r="F195" s="173">
        <v>2361.6190124999994</v>
      </c>
      <c r="G195" s="102"/>
      <c r="K195" s="147"/>
      <c r="L195" s="150"/>
      <c r="M195" s="148"/>
      <c r="N195" s="116"/>
      <c r="S195" s="101"/>
      <c r="T195" s="101"/>
    </row>
    <row r="196" spans="2:20" x14ac:dyDescent="0.25">
      <c r="B196" s="155">
        <v>41640</v>
      </c>
      <c r="C196" s="194">
        <v>8</v>
      </c>
      <c r="D196" s="195">
        <v>9.8502886835587393</v>
      </c>
      <c r="E196" s="167">
        <v>6017.1804266666668</v>
      </c>
      <c r="F196" s="173">
        <v>2363.9116049999993</v>
      </c>
      <c r="G196" s="127"/>
      <c r="H196" s="138"/>
      <c r="I196" s="102"/>
      <c r="K196" s="121"/>
      <c r="L196" s="149"/>
      <c r="M196" s="148"/>
      <c r="N196" s="116"/>
      <c r="S196" s="101"/>
      <c r="T196" s="101"/>
    </row>
    <row r="197" spans="2:20" x14ac:dyDescent="0.25">
      <c r="B197" s="155">
        <v>41671</v>
      </c>
      <c r="C197" s="194">
        <v>7.9</v>
      </c>
      <c r="D197" s="195">
        <v>9.8292910659588291</v>
      </c>
      <c r="E197" s="167">
        <v>6024.9482200000002</v>
      </c>
      <c r="F197" s="173">
        <v>2366.2041974999993</v>
      </c>
      <c r="G197" s="127"/>
      <c r="I197" s="102"/>
      <c r="K197" s="121"/>
      <c r="L197" s="149"/>
      <c r="M197" s="148"/>
      <c r="N197" s="116"/>
      <c r="S197" s="101"/>
    </row>
    <row r="198" spans="2:20" x14ac:dyDescent="0.25">
      <c r="B198" s="155">
        <v>41699</v>
      </c>
      <c r="C198" s="194">
        <v>7.8000000000000007</v>
      </c>
      <c r="D198" s="195">
        <v>9.2354295781133455</v>
      </c>
      <c r="E198" s="167">
        <v>6032.7160133333336</v>
      </c>
      <c r="F198" s="173">
        <v>2368.4967899999992</v>
      </c>
      <c r="G198" s="127"/>
      <c r="I198" s="102"/>
      <c r="K198" s="121"/>
      <c r="L198" s="149"/>
      <c r="M198" s="148"/>
      <c r="N198" s="116"/>
      <c r="S198" s="101"/>
    </row>
    <row r="199" spans="2:20" x14ac:dyDescent="0.25">
      <c r="B199" s="155">
        <v>41730</v>
      </c>
      <c r="C199" s="194">
        <v>7.9666666666666668</v>
      </c>
      <c r="D199" s="195">
        <v>9.3540853267779607</v>
      </c>
      <c r="E199" s="167">
        <v>6038.7887600000004</v>
      </c>
      <c r="F199" s="173">
        <v>2370.7893824999992</v>
      </c>
      <c r="G199" s="127"/>
      <c r="I199" s="102"/>
      <c r="K199" s="121"/>
      <c r="L199" s="149"/>
      <c r="M199" s="148"/>
      <c r="N199" s="116"/>
      <c r="S199" s="101"/>
    </row>
    <row r="200" spans="2:20" x14ac:dyDescent="0.25">
      <c r="B200" s="155">
        <v>41760</v>
      </c>
      <c r="C200" s="194">
        <v>8</v>
      </c>
      <c r="D200" s="195">
        <v>9.1499278930044685</v>
      </c>
      <c r="E200" s="167">
        <v>6045.70903</v>
      </c>
      <c r="F200" s="173">
        <v>2373.0819749999991</v>
      </c>
      <c r="G200" s="127"/>
      <c r="I200" s="102"/>
      <c r="K200" s="121"/>
      <c r="L200" s="149"/>
      <c r="M200" s="148"/>
      <c r="N200" s="116"/>
      <c r="S200" s="101"/>
    </row>
    <row r="201" spans="2:20" x14ac:dyDescent="0.25">
      <c r="B201" s="155">
        <v>41791</v>
      </c>
      <c r="C201" s="194">
        <v>8.0333333333333332</v>
      </c>
      <c r="D201" s="195">
        <v>10.219109675724296</v>
      </c>
      <c r="E201" s="167">
        <v>6052.6292999999996</v>
      </c>
      <c r="F201" s="173">
        <v>2375.3745674999991</v>
      </c>
      <c r="G201" s="127"/>
      <c r="I201" s="102"/>
      <c r="K201" s="121"/>
      <c r="L201" s="149"/>
      <c r="M201" s="148"/>
      <c r="N201" s="116"/>
      <c r="S201" s="101"/>
    </row>
    <row r="202" spans="2:20" x14ac:dyDescent="0.25">
      <c r="B202" s="155">
        <v>41821</v>
      </c>
      <c r="C202" s="194">
        <v>8.2000000000000011</v>
      </c>
      <c r="D202" s="195">
        <v>11.062581763828199</v>
      </c>
      <c r="E202" s="167">
        <v>6058.7699499999999</v>
      </c>
      <c r="F202" s="173">
        <v>2377.66716</v>
      </c>
      <c r="G202" s="127"/>
      <c r="I202" s="102"/>
      <c r="K202" s="121"/>
      <c r="L202" s="149"/>
      <c r="M202" s="148"/>
      <c r="N202" s="116"/>
      <c r="S202" s="101"/>
    </row>
    <row r="203" spans="2:20" x14ac:dyDescent="0.25">
      <c r="B203" s="155">
        <v>41852</v>
      </c>
      <c r="C203" s="194">
        <v>8.3000000000000007</v>
      </c>
      <c r="D203" s="195">
        <v>10.205899689438032</v>
      </c>
      <c r="E203" s="167">
        <v>6065.3004099999998</v>
      </c>
      <c r="F203" s="173">
        <v>2379.4866975</v>
      </c>
      <c r="G203" s="127"/>
      <c r="K203" s="121"/>
      <c r="L203" s="149"/>
      <c r="M203" s="148"/>
      <c r="N203" s="116"/>
      <c r="S203" s="101"/>
    </row>
    <row r="204" spans="2:20" x14ac:dyDescent="0.25">
      <c r="B204" s="155">
        <v>41883</v>
      </c>
      <c r="C204" s="194">
        <v>8.4</v>
      </c>
      <c r="D204" s="195">
        <v>9.4675082780587445</v>
      </c>
      <c r="E204" s="167">
        <v>6071.8308699999998</v>
      </c>
      <c r="F204" s="173">
        <v>2381.306235</v>
      </c>
      <c r="G204" s="127"/>
      <c r="K204" s="121"/>
      <c r="L204" s="149"/>
      <c r="M204" s="148"/>
      <c r="N204" s="116"/>
      <c r="S204" s="101"/>
    </row>
    <row r="205" spans="2:20" x14ac:dyDescent="0.25">
      <c r="B205" s="155">
        <v>41913</v>
      </c>
      <c r="C205" s="194">
        <v>7.9666666666666668</v>
      </c>
      <c r="D205" s="195">
        <v>9.0451318644090595</v>
      </c>
      <c r="E205" s="167">
        <v>6077.5816966666671</v>
      </c>
      <c r="F205" s="173">
        <v>2383.1257725</v>
      </c>
      <c r="G205" s="127"/>
      <c r="K205" s="121"/>
      <c r="L205" s="149"/>
      <c r="M205" s="148"/>
      <c r="N205" s="116"/>
      <c r="S205" s="101"/>
    </row>
    <row r="206" spans="2:20" x14ac:dyDescent="0.25">
      <c r="B206" s="155">
        <v>41944</v>
      </c>
      <c r="C206" s="194">
        <v>7.8</v>
      </c>
      <c r="D206" s="195">
        <v>8.7333551258336293</v>
      </c>
      <c r="E206" s="167">
        <v>6083.7223400000003</v>
      </c>
      <c r="F206" s="173">
        <v>2384.9453100000001</v>
      </c>
      <c r="G206" s="127"/>
      <c r="K206" s="121"/>
      <c r="L206" s="149"/>
      <c r="M206" s="148"/>
      <c r="N206" s="116"/>
      <c r="S206" s="101"/>
    </row>
    <row r="207" spans="2:20" x14ac:dyDescent="0.25">
      <c r="B207" s="155">
        <v>41974</v>
      </c>
      <c r="C207" s="194">
        <v>7.6333333333333329</v>
      </c>
      <c r="D207" s="195">
        <v>8.0618407478166088</v>
      </c>
      <c r="E207" s="167">
        <v>6089.8629833333334</v>
      </c>
      <c r="F207" s="173">
        <v>2386.7648475000001</v>
      </c>
      <c r="G207" s="102"/>
      <c r="K207" s="151"/>
      <c r="L207" s="150"/>
      <c r="M207" s="148"/>
      <c r="N207" s="116"/>
      <c r="O207" s="116"/>
      <c r="S207" s="101"/>
    </row>
    <row r="208" spans="2:20" x14ac:dyDescent="0.25">
      <c r="B208" s="155">
        <v>42005</v>
      </c>
      <c r="C208" s="194">
        <v>7.4</v>
      </c>
      <c r="D208" s="195">
        <v>7.2837709804928279</v>
      </c>
      <c r="E208" s="167">
        <v>6092.0698599999996</v>
      </c>
      <c r="F208" s="174">
        <v>2388.5843850000001</v>
      </c>
      <c r="G208" s="127"/>
      <c r="H208" s="102"/>
      <c r="J208" s="138"/>
      <c r="K208" s="121"/>
      <c r="L208" s="149"/>
      <c r="M208" s="148"/>
      <c r="N208" s="116"/>
      <c r="O208" s="111"/>
      <c r="S208" s="101"/>
    </row>
    <row r="209" spans="2:19" x14ac:dyDescent="0.25">
      <c r="B209" s="155">
        <v>42036</v>
      </c>
      <c r="C209" s="194">
        <v>7.2</v>
      </c>
      <c r="D209" s="196">
        <v>7.9651635640713465</v>
      </c>
      <c r="E209" s="167">
        <v>6094.2767366666658</v>
      </c>
      <c r="F209" s="174">
        <v>2390.4039225000001</v>
      </c>
      <c r="G209" s="127"/>
      <c r="H209" s="102"/>
      <c r="K209" s="121"/>
      <c r="L209" s="149"/>
      <c r="M209" s="148"/>
      <c r="N209" s="116"/>
      <c r="O209" s="111"/>
      <c r="S209" s="101"/>
    </row>
    <row r="210" spans="2:19" x14ac:dyDescent="0.25">
      <c r="B210" s="155">
        <v>42064</v>
      </c>
      <c r="C210" s="194">
        <v>7</v>
      </c>
      <c r="D210" s="196">
        <v>7.5473177781553265</v>
      </c>
      <c r="E210" s="167">
        <v>6096.483613333332</v>
      </c>
      <c r="F210" s="174">
        <v>2392.2234600000002</v>
      </c>
      <c r="G210" s="127"/>
      <c r="H210" s="102"/>
      <c r="K210" s="121"/>
      <c r="L210" s="149"/>
      <c r="M210" s="148"/>
      <c r="N210" s="116"/>
      <c r="O210" s="111"/>
      <c r="S210" s="101"/>
    </row>
    <row r="211" spans="2:19" x14ac:dyDescent="0.25">
      <c r="B211" s="155">
        <v>42095</v>
      </c>
      <c r="C211" s="194">
        <v>7</v>
      </c>
      <c r="D211" s="196">
        <v>7.4939518003698717</v>
      </c>
      <c r="E211" s="167">
        <v>6103.2622166666652</v>
      </c>
      <c r="F211" s="174">
        <v>2394.0429975000002</v>
      </c>
      <c r="G211" s="127"/>
      <c r="H211" s="102"/>
      <c r="K211" s="121"/>
      <c r="L211" s="149"/>
      <c r="M211" s="148"/>
      <c r="N211" s="116"/>
      <c r="O211" s="111"/>
      <c r="S211" s="101"/>
    </row>
    <row r="212" spans="2:19" x14ac:dyDescent="0.25">
      <c r="B212" s="155">
        <v>42125</v>
      </c>
      <c r="C212" s="194">
        <v>6.9</v>
      </c>
      <c r="D212" s="196">
        <v>7.3574183083702369</v>
      </c>
      <c r="E212" s="167">
        <v>6110.0408199999983</v>
      </c>
      <c r="F212" s="174">
        <v>2395.8625350000002</v>
      </c>
      <c r="G212" s="127"/>
      <c r="H212" s="102"/>
      <c r="K212" s="121"/>
      <c r="L212" s="149"/>
      <c r="M212" s="148"/>
      <c r="N212" s="116"/>
      <c r="O212" s="111"/>
      <c r="S212" s="101"/>
    </row>
    <row r="213" spans="2:19" x14ac:dyDescent="0.25">
      <c r="B213" s="155">
        <v>42156</v>
      </c>
      <c r="C213" s="194">
        <v>6.8000000000000007</v>
      </c>
      <c r="D213" s="196">
        <v>7.3769915849118943</v>
      </c>
      <c r="E213" s="167">
        <v>6116.8194233333315</v>
      </c>
      <c r="F213" s="174">
        <v>2397.6820725000002</v>
      </c>
      <c r="G213" s="127"/>
      <c r="H213" s="102"/>
      <c r="K213" s="121"/>
      <c r="L213" s="149"/>
      <c r="M213" s="148"/>
      <c r="N213" s="116"/>
      <c r="O213" s="111"/>
      <c r="S213" s="101"/>
    </row>
    <row r="214" spans="2:19" x14ac:dyDescent="0.25">
      <c r="B214" s="155">
        <v>42186</v>
      </c>
      <c r="C214" s="194">
        <v>6.9666666666666668</v>
      </c>
      <c r="D214" s="196">
        <v>7.2032508959563213</v>
      </c>
      <c r="E214" s="167">
        <v>6124.625799999998</v>
      </c>
      <c r="F214" s="174">
        <v>2399.5016099999998</v>
      </c>
      <c r="G214" s="127"/>
      <c r="H214" s="102"/>
      <c r="K214" s="121"/>
      <c r="L214" s="149"/>
      <c r="M214" s="148"/>
      <c r="N214" s="116"/>
      <c r="O214" s="111"/>
      <c r="S214" s="101"/>
    </row>
    <row r="215" spans="2:19" x14ac:dyDescent="0.25">
      <c r="B215" s="155">
        <v>42217</v>
      </c>
      <c r="C215" s="194">
        <v>7</v>
      </c>
      <c r="D215" s="196">
        <v>7.4974168877323164</v>
      </c>
      <c r="E215" s="167">
        <v>6132.4321766666644</v>
      </c>
      <c r="F215" s="174">
        <v>2403.1703024999997</v>
      </c>
      <c r="G215" s="127"/>
      <c r="H215" s="102"/>
      <c r="K215" s="121"/>
      <c r="L215" s="149"/>
      <c r="M215" s="148"/>
      <c r="N215" s="116"/>
      <c r="O215" s="111"/>
      <c r="S215" s="101"/>
    </row>
    <row r="216" spans="2:19" x14ac:dyDescent="0.25">
      <c r="B216" s="155">
        <v>42248</v>
      </c>
      <c r="C216" s="194">
        <v>7.0333333333333332</v>
      </c>
      <c r="D216" s="196">
        <v>7.8213699335376381</v>
      </c>
      <c r="E216" s="167">
        <v>6140.2385533333309</v>
      </c>
      <c r="F216" s="174">
        <v>2406.8389949999996</v>
      </c>
      <c r="G216" s="127"/>
      <c r="H216" s="102"/>
      <c r="I216" s="152"/>
      <c r="K216" s="121"/>
      <c r="L216" s="149"/>
      <c r="M216" s="148"/>
      <c r="N216" s="116"/>
      <c r="O216" s="111"/>
      <c r="S216" s="101"/>
    </row>
    <row r="217" spans="2:19" x14ac:dyDescent="0.25">
      <c r="B217" s="155">
        <v>42278</v>
      </c>
      <c r="C217" s="194">
        <v>7.0666666666666664</v>
      </c>
      <c r="D217" s="196">
        <v>7.5486828347344863</v>
      </c>
      <c r="E217" s="167">
        <v>6149.0726966666643</v>
      </c>
      <c r="F217" s="174">
        <v>2410.5076874999995</v>
      </c>
      <c r="G217" s="127"/>
      <c r="H217" s="102"/>
      <c r="I217" s="153"/>
      <c r="K217" s="121"/>
      <c r="L217" s="149"/>
      <c r="M217" s="148"/>
      <c r="N217" s="116"/>
      <c r="O217" s="111"/>
      <c r="S217" s="101"/>
    </row>
    <row r="218" spans="2:19" x14ac:dyDescent="0.25">
      <c r="B218" s="155">
        <v>42309</v>
      </c>
      <c r="C218" s="194">
        <v>7.1</v>
      </c>
      <c r="D218" s="196">
        <v>8.3260107198566367</v>
      </c>
      <c r="E218" s="167">
        <v>6157.9068399999978</v>
      </c>
      <c r="F218" s="175">
        <v>2414.1763799999994</v>
      </c>
      <c r="G218" s="127"/>
      <c r="H218" s="102"/>
      <c r="K218" s="121"/>
      <c r="L218" s="149"/>
      <c r="M218" s="148"/>
      <c r="N218" s="116"/>
      <c r="O218" s="111"/>
      <c r="S218" s="101"/>
    </row>
    <row r="219" spans="2:19" x14ac:dyDescent="0.25">
      <c r="B219" s="155">
        <v>42339</v>
      </c>
      <c r="C219" s="194">
        <v>7.1333333333333329</v>
      </c>
      <c r="D219" s="196">
        <v>8.7280459111378654</v>
      </c>
      <c r="E219" s="167">
        <v>6166.7409833333313</v>
      </c>
      <c r="F219" s="175">
        <v>2417.8450724999993</v>
      </c>
      <c r="G219" s="127"/>
      <c r="H219" s="102"/>
      <c r="I219" s="102"/>
      <c r="J219" s="102"/>
      <c r="K219" s="121"/>
      <c r="L219" s="149"/>
      <c r="M219" s="148"/>
      <c r="N219" s="116"/>
      <c r="O219" s="111"/>
      <c r="S219" s="101"/>
    </row>
    <row r="220" spans="2:19" x14ac:dyDescent="0.25">
      <c r="B220" s="155">
        <v>42370</v>
      </c>
      <c r="C220" s="194">
        <v>7.2333333333333334</v>
      </c>
      <c r="D220" s="196">
        <v>8.5955706653991548</v>
      </c>
      <c r="E220" s="167">
        <v>6176.602899999998</v>
      </c>
      <c r="F220" s="174">
        <v>2421.5137649999992</v>
      </c>
      <c r="G220" s="127"/>
      <c r="H220" s="102"/>
      <c r="K220" s="121"/>
      <c r="L220" s="149"/>
      <c r="M220" s="148"/>
      <c r="N220" s="116"/>
      <c r="O220" s="111"/>
      <c r="S220" s="101"/>
    </row>
    <row r="221" spans="2:19" x14ac:dyDescent="0.25">
      <c r="B221" s="155">
        <v>42401</v>
      </c>
      <c r="C221" s="194">
        <v>7.3</v>
      </c>
      <c r="D221" s="196">
        <v>8.201153185389483</v>
      </c>
      <c r="E221" s="167">
        <v>6186.4648166666648</v>
      </c>
      <c r="F221" s="174">
        <v>2425.1824574999991</v>
      </c>
      <c r="G221" s="127"/>
      <c r="H221" s="102"/>
      <c r="K221" s="121"/>
      <c r="L221" s="149"/>
      <c r="M221" s="148"/>
      <c r="N221" s="116"/>
      <c r="O221" s="111"/>
      <c r="S221" s="101"/>
    </row>
    <row r="222" spans="2:19" x14ac:dyDescent="0.25">
      <c r="B222" s="155">
        <v>42430</v>
      </c>
      <c r="C222" s="197">
        <v>7.3666666666666663</v>
      </c>
      <c r="D222" s="196">
        <v>8.123851735626312</v>
      </c>
      <c r="E222" s="167">
        <v>6196.3267333333315</v>
      </c>
      <c r="F222" s="174">
        <v>2428.8511499999991</v>
      </c>
      <c r="G222" s="127"/>
      <c r="H222" s="104"/>
      <c r="K222" s="121"/>
      <c r="L222" s="149"/>
      <c r="M222" s="148"/>
      <c r="N222" s="116"/>
      <c r="O222" s="111"/>
      <c r="S222" s="101"/>
    </row>
    <row r="223" spans="2:19" x14ac:dyDescent="0.25">
      <c r="B223" s="155">
        <v>42461</v>
      </c>
      <c r="C223" s="197">
        <v>6.833333333333333</v>
      </c>
      <c r="D223" s="196">
        <v>7.9899003620070168</v>
      </c>
      <c r="E223" s="167">
        <v>6207.2164233333315</v>
      </c>
      <c r="F223" s="174">
        <v>2432.519842499999</v>
      </c>
      <c r="G223" s="127"/>
      <c r="H223" s="104"/>
      <c r="K223" s="121"/>
      <c r="L223" s="149"/>
      <c r="M223" s="148"/>
      <c r="N223" s="116"/>
      <c r="O223" s="111"/>
      <c r="S223" s="101"/>
    </row>
    <row r="224" spans="2:19" x14ac:dyDescent="0.25">
      <c r="B224" s="155">
        <v>42491</v>
      </c>
      <c r="C224" s="197">
        <v>6.6</v>
      </c>
      <c r="D224" s="196">
        <v>7.8927375925264016</v>
      </c>
      <c r="E224" s="167">
        <v>6218.1061133333315</v>
      </c>
      <c r="F224" s="174">
        <v>2436.1885349999989</v>
      </c>
      <c r="G224" s="127"/>
      <c r="H224" s="104"/>
      <c r="K224" s="121"/>
      <c r="L224" s="149"/>
      <c r="M224" s="148"/>
      <c r="N224" s="116"/>
      <c r="O224" s="111"/>
      <c r="S224" s="101"/>
    </row>
    <row r="225" spans="2:19" x14ac:dyDescent="0.25">
      <c r="B225" s="155">
        <v>42522</v>
      </c>
      <c r="C225" s="197">
        <v>6.3666666666666663</v>
      </c>
      <c r="D225" s="196">
        <v>5.8736379591335348</v>
      </c>
      <c r="E225" s="167">
        <v>6228.9958033333314</v>
      </c>
      <c r="F225" s="174">
        <v>2439.8572274999988</v>
      </c>
      <c r="G225" s="127"/>
      <c r="H225" s="104"/>
      <c r="K225" s="121"/>
      <c r="L225" s="149"/>
      <c r="M225" s="148"/>
      <c r="N225" s="116"/>
      <c r="O225" s="111"/>
      <c r="S225" s="101"/>
    </row>
    <row r="226" spans="2:19" x14ac:dyDescent="0.25">
      <c r="B226" s="155">
        <v>42552</v>
      </c>
      <c r="C226" s="197">
        <v>6.9333333333333327</v>
      </c>
      <c r="D226" s="196">
        <v>7.3568111417474711</v>
      </c>
      <c r="E226" s="167">
        <v>6240.9132599999984</v>
      </c>
      <c r="F226" s="174">
        <v>2443.52592</v>
      </c>
      <c r="G226" s="127"/>
      <c r="H226" s="104"/>
      <c r="K226" s="121"/>
      <c r="L226" s="149"/>
      <c r="M226" s="148"/>
      <c r="N226" s="116"/>
      <c r="O226" s="111"/>
      <c r="S226" s="101"/>
    </row>
    <row r="227" spans="2:19" x14ac:dyDescent="0.25">
      <c r="B227" s="155">
        <v>42583</v>
      </c>
      <c r="C227" s="197">
        <v>7.1</v>
      </c>
      <c r="D227" s="196">
        <v>8.0200569867984903</v>
      </c>
      <c r="E227" s="167">
        <v>6252.8307166666655</v>
      </c>
      <c r="F227" s="174">
        <v>2446.4847</v>
      </c>
      <c r="G227" s="127"/>
      <c r="H227" s="104"/>
      <c r="K227" s="121"/>
      <c r="L227" s="149"/>
      <c r="M227" s="148"/>
      <c r="N227" s="116"/>
      <c r="O227" s="111"/>
      <c r="S227" s="101"/>
    </row>
    <row r="228" spans="2:19" x14ac:dyDescent="0.25">
      <c r="B228" s="155">
        <v>42614</v>
      </c>
      <c r="C228" s="197">
        <v>7.2666666666666666</v>
      </c>
      <c r="D228" s="196">
        <v>7.4508400435692295</v>
      </c>
      <c r="E228" s="167">
        <v>6264.7481733333325</v>
      </c>
      <c r="F228" s="174">
        <v>2449.4434799999999</v>
      </c>
      <c r="G228" s="127"/>
      <c r="H228" s="104"/>
      <c r="K228" s="121"/>
      <c r="L228" s="149"/>
      <c r="M228" s="148"/>
      <c r="N228" s="116"/>
      <c r="O228" s="111"/>
      <c r="S228" s="101"/>
    </row>
    <row r="229" spans="2:19" x14ac:dyDescent="0.25">
      <c r="B229" s="155">
        <v>42644</v>
      </c>
      <c r="C229" s="197">
        <v>6.8999999999999995</v>
      </c>
      <c r="D229" s="196">
        <v>7.4974184430274331</v>
      </c>
      <c r="E229" s="167">
        <v>6277.6934033333328</v>
      </c>
      <c r="F229" s="174">
        <v>2452.4022599999998</v>
      </c>
      <c r="G229" s="127"/>
      <c r="H229" s="104"/>
      <c r="K229" s="121"/>
      <c r="L229" s="149"/>
      <c r="M229" s="148"/>
      <c r="N229" s="116"/>
      <c r="O229" s="111"/>
      <c r="S229" s="101"/>
    </row>
    <row r="230" spans="2:19" x14ac:dyDescent="0.25">
      <c r="B230" s="155">
        <v>42675</v>
      </c>
      <c r="C230" s="197">
        <v>6.8</v>
      </c>
      <c r="D230" s="196">
        <v>7.4680844562903808</v>
      </c>
      <c r="E230" s="167">
        <v>6290.638633333333</v>
      </c>
      <c r="F230" s="175">
        <v>2455.3610399999998</v>
      </c>
      <c r="G230" s="127"/>
      <c r="H230" s="104"/>
      <c r="K230" s="121"/>
      <c r="L230" s="149"/>
      <c r="M230" s="148"/>
      <c r="N230" s="116"/>
      <c r="O230" s="111"/>
      <c r="S230" s="101"/>
    </row>
    <row r="231" spans="2:19" x14ac:dyDescent="0.25">
      <c r="B231" s="155">
        <v>42705</v>
      </c>
      <c r="C231" s="197">
        <v>6.7</v>
      </c>
      <c r="D231" s="196">
        <v>6.9668450363136278</v>
      </c>
      <c r="E231" s="167">
        <v>6303.5838633333333</v>
      </c>
      <c r="F231" s="175">
        <v>2458.3198199999997</v>
      </c>
      <c r="G231" s="127"/>
      <c r="H231" s="104"/>
      <c r="I231" s="102"/>
      <c r="J231" s="102"/>
      <c r="K231" s="121"/>
      <c r="L231" s="149"/>
      <c r="M231" s="148"/>
      <c r="N231" s="116"/>
      <c r="O231" s="111"/>
      <c r="S231" s="101"/>
    </row>
    <row r="232" spans="2:19" x14ac:dyDescent="0.25">
      <c r="B232" s="155">
        <v>42736</v>
      </c>
      <c r="C232" s="197">
        <v>7.000002666666667</v>
      </c>
      <c r="D232" s="196">
        <v>7.246758084791745</v>
      </c>
      <c r="E232" s="167">
        <v>6312.6277899999995</v>
      </c>
      <c r="F232" s="174">
        <v>2461.2785999999996</v>
      </c>
      <c r="G232" s="127"/>
      <c r="H232" s="104"/>
      <c r="K232" s="121"/>
      <c r="L232" s="149"/>
      <c r="M232" s="148"/>
      <c r="N232" s="116"/>
      <c r="O232" s="111"/>
      <c r="S232" s="101"/>
    </row>
    <row r="233" spans="2:19" x14ac:dyDescent="0.25">
      <c r="B233" s="155">
        <v>42767</v>
      </c>
      <c r="C233" s="197">
        <v>7.1000040000000002</v>
      </c>
      <c r="D233" s="196">
        <v>7.407792029790131</v>
      </c>
      <c r="E233" s="167">
        <v>6321.6717166666658</v>
      </c>
      <c r="F233" s="174">
        <v>2464.2373799999996</v>
      </c>
      <c r="G233" s="127"/>
      <c r="H233" s="104"/>
      <c r="K233" s="121"/>
      <c r="L233" s="149"/>
      <c r="M233" s="148"/>
      <c r="N233" s="116"/>
      <c r="O233" s="111"/>
      <c r="S233" s="101"/>
    </row>
    <row r="234" spans="2:19" x14ac:dyDescent="0.25">
      <c r="B234" s="155">
        <v>42795</v>
      </c>
      <c r="C234" s="197">
        <v>7.2000053333333334</v>
      </c>
      <c r="D234" s="196">
        <v>7.7707618733393655</v>
      </c>
      <c r="E234" s="167">
        <v>6330.7156433333321</v>
      </c>
      <c r="F234" s="174">
        <v>2467.1961599999995</v>
      </c>
      <c r="G234" s="127"/>
      <c r="H234" s="104"/>
      <c r="K234" s="121"/>
      <c r="L234" s="149"/>
      <c r="M234" s="148"/>
      <c r="N234" s="116"/>
      <c r="O234" s="111"/>
      <c r="S234" s="101"/>
    </row>
    <row r="235" spans="2:19" x14ac:dyDescent="0.25">
      <c r="B235" s="155">
        <v>42826</v>
      </c>
      <c r="C235" s="197">
        <v>6.8333386666666671</v>
      </c>
      <c r="D235" s="196">
        <v>7.2010338502539906</v>
      </c>
      <c r="E235" s="167">
        <v>6339.5099766666654</v>
      </c>
      <c r="F235" s="174">
        <v>2470.1549399999994</v>
      </c>
      <c r="G235" s="127"/>
      <c r="H235" s="104"/>
      <c r="K235" s="121"/>
      <c r="L235" s="149"/>
      <c r="M235" s="148"/>
      <c r="N235" s="116"/>
      <c r="O235" s="111"/>
      <c r="S235" s="101"/>
    </row>
    <row r="236" spans="2:19" x14ac:dyDescent="0.25">
      <c r="B236" s="155">
        <v>42856</v>
      </c>
      <c r="C236" s="197">
        <v>6.7000060000000001</v>
      </c>
      <c r="D236" s="196">
        <v>7.4808129756893322</v>
      </c>
      <c r="E236" s="167">
        <v>6348.3043099999986</v>
      </c>
      <c r="F236" s="174">
        <v>2473.1137199999994</v>
      </c>
      <c r="G236" s="127"/>
      <c r="H236" s="104"/>
      <c r="K236" s="121"/>
      <c r="L236" s="149"/>
      <c r="M236" s="148"/>
      <c r="N236" s="116"/>
      <c r="O236" s="111"/>
      <c r="S236" s="101"/>
    </row>
    <row r="237" spans="2:19" x14ac:dyDescent="0.25">
      <c r="B237" s="155">
        <v>42887</v>
      </c>
      <c r="C237" s="197">
        <v>6.5666733333333331</v>
      </c>
      <c r="D237" s="196">
        <v>7.2997093317894306</v>
      </c>
      <c r="E237" s="167">
        <v>6357.0986433333319</v>
      </c>
      <c r="F237" s="174">
        <v>2476.0724999999993</v>
      </c>
      <c r="G237" s="127"/>
      <c r="H237" s="104"/>
      <c r="K237" s="121"/>
      <c r="L237" s="149"/>
      <c r="M237" s="148"/>
      <c r="N237" s="116"/>
      <c r="O237" s="111"/>
      <c r="S237" s="101"/>
    </row>
    <row r="238" spans="2:19" x14ac:dyDescent="0.25">
      <c r="B238" s="155">
        <v>42917</v>
      </c>
      <c r="C238" s="197">
        <v>6.2999946666666666</v>
      </c>
      <c r="D238" s="196">
        <v>6.9667986263644206</v>
      </c>
      <c r="E238" s="167">
        <v>6365.6843099999987</v>
      </c>
      <c r="F238" s="174">
        <v>2479.0312799999997</v>
      </c>
      <c r="G238" s="127"/>
      <c r="H238" s="104"/>
      <c r="K238" s="121"/>
      <c r="L238" s="149"/>
      <c r="M238" s="148"/>
      <c r="N238" s="116"/>
      <c r="O238" s="111"/>
      <c r="S238" s="101"/>
    </row>
    <row r="239" spans="2:19" x14ac:dyDescent="0.25">
      <c r="B239" s="155">
        <v>42948</v>
      </c>
      <c r="C239" s="197">
        <v>6.0999889999999999</v>
      </c>
      <c r="D239" s="196">
        <v>6.9102489029999674</v>
      </c>
      <c r="E239" s="167">
        <v>6374.2699766666656</v>
      </c>
      <c r="F239" s="174">
        <v>2481.8177174999996</v>
      </c>
      <c r="G239" s="127"/>
      <c r="H239" s="104"/>
      <c r="K239" s="121"/>
      <c r="L239" s="149"/>
      <c r="M239" s="148"/>
      <c r="N239" s="116"/>
      <c r="O239" s="111"/>
      <c r="S239" s="101"/>
    </row>
    <row r="240" spans="2:19" x14ac:dyDescent="0.25">
      <c r="B240" s="155">
        <v>42979</v>
      </c>
      <c r="C240" s="197">
        <v>5.8999833333333331</v>
      </c>
      <c r="D240" s="196">
        <v>7.1569779852537003</v>
      </c>
      <c r="E240" s="167">
        <v>6382.8556433333324</v>
      </c>
      <c r="F240" s="174">
        <v>2484.6041549999995</v>
      </c>
      <c r="G240" s="127"/>
      <c r="H240" s="104"/>
      <c r="K240" s="121"/>
      <c r="L240" s="149"/>
      <c r="M240" s="148"/>
      <c r="N240" s="116"/>
      <c r="O240" s="111"/>
      <c r="S240" s="101"/>
    </row>
    <row r="241" spans="2:19" x14ac:dyDescent="0.25">
      <c r="B241" s="155">
        <v>43009</v>
      </c>
      <c r="C241" s="197">
        <v>6.2333356666666671</v>
      </c>
      <c r="D241" s="196">
        <v>7.1824942503625353</v>
      </c>
      <c r="E241" s="167">
        <v>6391.2733099999987</v>
      </c>
      <c r="F241" s="174">
        <v>2487.3905924999995</v>
      </c>
      <c r="G241" s="127"/>
      <c r="H241" s="104"/>
      <c r="K241" s="121"/>
      <c r="L241" s="149"/>
      <c r="M241" s="148"/>
      <c r="N241" s="116"/>
      <c r="O241" s="111"/>
      <c r="S241" s="101"/>
    </row>
    <row r="242" spans="2:19" x14ac:dyDescent="0.25">
      <c r="B242" s="155">
        <v>43040</v>
      </c>
      <c r="C242" s="197">
        <v>6.3000090000000002</v>
      </c>
      <c r="D242" s="196">
        <v>6.4696155086826632</v>
      </c>
      <c r="E242" s="167">
        <v>6399.6909766666649</v>
      </c>
      <c r="F242" s="174">
        <v>2490.1770299999994</v>
      </c>
      <c r="G242" s="127"/>
      <c r="H242" s="104"/>
      <c r="K242" s="121"/>
      <c r="L242" s="149"/>
      <c r="M242" s="148"/>
      <c r="N242" s="116"/>
      <c r="O242" s="111"/>
      <c r="S242" s="101"/>
    </row>
    <row r="243" spans="2:19" x14ac:dyDescent="0.25">
      <c r="B243" s="157">
        <v>43070</v>
      </c>
      <c r="C243" s="198">
        <v>6.3666823333333333</v>
      </c>
      <c r="D243" s="199">
        <v>6.9536059070857386</v>
      </c>
      <c r="E243" s="168">
        <v>6408.1086433333312</v>
      </c>
      <c r="F243" s="176">
        <v>2492.9634674999993</v>
      </c>
      <c r="G243" s="136"/>
      <c r="H243" s="137"/>
      <c r="I243" s="138"/>
      <c r="K243" s="121"/>
      <c r="L243" s="149"/>
      <c r="M243" s="148"/>
      <c r="N243" s="116"/>
      <c r="O243" s="111"/>
      <c r="S243" s="101"/>
    </row>
    <row r="244" spans="2:19" x14ac:dyDescent="0.25">
      <c r="B244" s="155">
        <v>43101</v>
      </c>
      <c r="C244" s="197">
        <v>6.3404236666666662</v>
      </c>
      <c r="D244" s="196"/>
      <c r="E244" s="167">
        <v>6416.4133099999981</v>
      </c>
      <c r="F244" s="169"/>
      <c r="G244" s="127"/>
      <c r="H244" s="104"/>
      <c r="I244" s="102"/>
      <c r="K244" s="121"/>
      <c r="L244" s="149"/>
      <c r="M244" s="148"/>
      <c r="N244" s="116"/>
      <c r="O244" s="111"/>
      <c r="S244" s="101"/>
    </row>
    <row r="245" spans="2:19" x14ac:dyDescent="0.25">
      <c r="B245" s="155">
        <v>43132</v>
      </c>
      <c r="C245" s="197">
        <v>6.3606309999999997</v>
      </c>
      <c r="D245" s="196"/>
      <c r="E245" s="167">
        <v>6424.717976666665</v>
      </c>
      <c r="F245" s="169"/>
      <c r="G245" s="127"/>
      <c r="H245" s="104"/>
      <c r="K245" s="121"/>
      <c r="L245" s="149"/>
      <c r="M245" s="148"/>
      <c r="N245" s="116"/>
      <c r="O245" s="111"/>
      <c r="S245" s="101"/>
    </row>
    <row r="246" spans="2:19" x14ac:dyDescent="0.25">
      <c r="B246" s="155">
        <v>43160</v>
      </c>
      <c r="C246" s="197">
        <v>6.3808383333333332</v>
      </c>
      <c r="D246" s="196"/>
      <c r="E246" s="167">
        <v>6433.0226433333319</v>
      </c>
      <c r="F246" s="169"/>
      <c r="G246" s="127"/>
      <c r="H246" s="104"/>
      <c r="K246" s="121"/>
      <c r="L246" s="149"/>
      <c r="M246" s="148"/>
      <c r="N246" s="116"/>
      <c r="O246" s="111"/>
      <c r="S246" s="101"/>
    </row>
    <row r="247" spans="2:19" x14ac:dyDescent="0.25">
      <c r="B247" s="155">
        <v>43191</v>
      </c>
      <c r="C247" s="197">
        <v>6.3307463333333329</v>
      </c>
      <c r="D247" s="196"/>
      <c r="E247" s="167">
        <v>6441.2349766666657</v>
      </c>
      <c r="F247" s="169"/>
      <c r="G247" s="127"/>
      <c r="H247" s="104"/>
      <c r="K247" s="121"/>
      <c r="L247" s="149"/>
      <c r="M247" s="148"/>
      <c r="N247" s="116"/>
      <c r="O247" s="111"/>
      <c r="S247" s="101"/>
    </row>
    <row r="248" spans="2:19" x14ac:dyDescent="0.25">
      <c r="B248" s="155">
        <v>43221</v>
      </c>
      <c r="C248" s="197">
        <v>6.315804</v>
      </c>
      <c r="D248" s="196"/>
      <c r="E248" s="167">
        <v>6449.4473099999996</v>
      </c>
      <c r="F248" s="169"/>
      <c r="G248" s="127"/>
      <c r="H248" s="104"/>
      <c r="K248" s="121"/>
      <c r="L248" s="149"/>
      <c r="M248" s="148"/>
      <c r="N248" s="116"/>
      <c r="O248" s="111"/>
      <c r="S248" s="101"/>
    </row>
    <row r="249" spans="2:19" x14ac:dyDescent="0.25">
      <c r="B249" s="155">
        <v>43252</v>
      </c>
      <c r="C249" s="197">
        <v>6.300861666666667</v>
      </c>
      <c r="D249" s="196"/>
      <c r="E249" s="167">
        <v>6457.6596433333334</v>
      </c>
      <c r="F249" s="169"/>
      <c r="G249" s="127"/>
      <c r="H249" s="104"/>
      <c r="K249" s="121"/>
      <c r="L249" s="149"/>
      <c r="M249" s="148"/>
      <c r="N249" s="116"/>
      <c r="O249" s="111"/>
      <c r="S249" s="101"/>
    </row>
    <row r="250" spans="2:19" x14ac:dyDescent="0.25">
      <c r="B250" s="155">
        <v>43282</v>
      </c>
      <c r="C250" s="197">
        <v>6.2903213333333339</v>
      </c>
      <c r="D250" s="196"/>
      <c r="E250" s="167">
        <v>6465.81531</v>
      </c>
      <c r="F250" s="169"/>
      <c r="G250" s="127"/>
      <c r="H250" s="104"/>
      <c r="K250" s="121"/>
      <c r="L250" s="149"/>
      <c r="M250" s="148"/>
      <c r="N250" s="116"/>
      <c r="O250" s="111"/>
      <c r="S250" s="101"/>
    </row>
    <row r="251" spans="2:19" x14ac:dyDescent="0.25">
      <c r="B251" s="155">
        <v>43313</v>
      </c>
      <c r="C251" s="197">
        <v>6.2775800000000004</v>
      </c>
      <c r="D251" s="196"/>
      <c r="E251" s="167">
        <v>6473.9709766666665</v>
      </c>
      <c r="F251" s="169"/>
      <c r="G251" s="127"/>
      <c r="H251" s="104"/>
      <c r="K251" s="121"/>
      <c r="L251" s="149"/>
      <c r="M251" s="148"/>
      <c r="N251" s="116"/>
      <c r="O251" s="111"/>
      <c r="S251" s="101"/>
    </row>
    <row r="252" spans="2:19" x14ac:dyDescent="0.25">
      <c r="B252" s="155">
        <v>43344</v>
      </c>
      <c r="C252" s="197">
        <v>6.2648386666666669</v>
      </c>
      <c r="D252" s="196"/>
      <c r="E252" s="167">
        <v>6482.126643333333</v>
      </c>
      <c r="F252" s="169"/>
      <c r="G252" s="127"/>
      <c r="H252" s="104"/>
      <c r="K252" s="121"/>
      <c r="L252" s="149"/>
      <c r="M252" s="148"/>
      <c r="N252" s="116"/>
      <c r="O252" s="111"/>
      <c r="S252" s="101"/>
    </row>
    <row r="253" spans="2:19" x14ac:dyDescent="0.25">
      <c r="B253" s="155">
        <v>43374</v>
      </c>
      <c r="C253" s="197">
        <v>6.2565040000000005</v>
      </c>
      <c r="D253" s="196"/>
      <c r="E253" s="167">
        <v>6490.2603099999997</v>
      </c>
      <c r="F253" s="169"/>
      <c r="G253" s="127"/>
      <c r="H253" s="104"/>
      <c r="K253" s="121"/>
      <c r="L253" s="149"/>
      <c r="M253" s="148"/>
      <c r="N253" s="116"/>
      <c r="O253" s="111"/>
      <c r="S253" s="101"/>
    </row>
    <row r="254" spans="2:19" x14ac:dyDescent="0.25">
      <c r="B254" s="155">
        <v>43405</v>
      </c>
      <c r="C254" s="197">
        <v>6.2459660000000001</v>
      </c>
      <c r="D254" s="196"/>
      <c r="E254" s="167">
        <v>6498.3939766666663</v>
      </c>
      <c r="F254" s="169"/>
      <c r="G254" s="127"/>
      <c r="H254" s="104"/>
      <c r="K254" s="121"/>
      <c r="L254" s="149"/>
      <c r="M254" s="148"/>
      <c r="N254" s="116"/>
      <c r="O254" s="111"/>
      <c r="S254" s="101"/>
    </row>
    <row r="255" spans="2:19" x14ac:dyDescent="0.25">
      <c r="B255" s="155">
        <v>43435</v>
      </c>
      <c r="C255" s="197">
        <v>6.2354279999999997</v>
      </c>
      <c r="D255" s="196"/>
      <c r="E255" s="167">
        <v>6506.5276433333329</v>
      </c>
      <c r="F255" s="169"/>
      <c r="G255" s="127"/>
      <c r="H255" s="104"/>
      <c r="I255" s="102"/>
      <c r="K255" s="121"/>
      <c r="L255" s="149"/>
      <c r="M255" s="148"/>
      <c r="N255" s="116"/>
      <c r="O255" s="111"/>
      <c r="S255" s="101"/>
    </row>
    <row r="256" spans="2:19" x14ac:dyDescent="0.25">
      <c r="B256" s="155">
        <v>43466</v>
      </c>
      <c r="C256" s="197">
        <v>6.250747333333333</v>
      </c>
      <c r="D256" s="196"/>
      <c r="E256" s="167">
        <v>6514.7716433333326</v>
      </c>
      <c r="F256" s="169"/>
      <c r="G256" s="127"/>
      <c r="H256" s="104"/>
      <c r="I256" s="110"/>
      <c r="J256" s="105"/>
      <c r="K256" s="121"/>
      <c r="L256" s="149"/>
      <c r="M256" s="148"/>
      <c r="N256" s="116"/>
      <c r="O256" s="111"/>
      <c r="S256" s="101"/>
    </row>
    <row r="257" spans="2:19" x14ac:dyDescent="0.25">
      <c r="B257" s="155">
        <v>43497</v>
      </c>
      <c r="C257" s="197">
        <v>6.2531379999999999</v>
      </c>
      <c r="D257" s="196"/>
      <c r="E257" s="167">
        <v>6523.0156433333323</v>
      </c>
      <c r="F257" s="169"/>
      <c r="G257" s="127"/>
      <c r="H257" s="104"/>
      <c r="K257" s="121"/>
      <c r="L257" s="149"/>
      <c r="M257" s="148"/>
      <c r="N257" s="116"/>
      <c r="O257" s="111"/>
      <c r="S257" s="101"/>
    </row>
    <row r="258" spans="2:19" x14ac:dyDescent="0.25">
      <c r="B258" s="155">
        <v>43525</v>
      </c>
      <c r="C258" s="197">
        <v>6.2555286666666667</v>
      </c>
      <c r="D258" s="196"/>
      <c r="E258" s="167">
        <v>6531.259643333332</v>
      </c>
      <c r="F258" s="169"/>
      <c r="G258" s="127"/>
      <c r="H258" s="104"/>
      <c r="K258" s="121"/>
      <c r="L258" s="149"/>
      <c r="M258" s="148"/>
      <c r="N258" s="116"/>
      <c r="O258" s="111"/>
      <c r="S258" s="101"/>
    </row>
    <row r="259" spans="2:19" x14ac:dyDescent="0.25">
      <c r="B259" s="155">
        <v>43556</v>
      </c>
      <c r="C259" s="197">
        <v>6.2322966666666666</v>
      </c>
      <c r="D259" s="196"/>
      <c r="E259" s="167">
        <v>6539.5139766666653</v>
      </c>
      <c r="F259" s="169"/>
      <c r="G259" s="127"/>
      <c r="H259" s="104"/>
      <c r="K259" s="121"/>
      <c r="L259" s="149"/>
      <c r="M259" s="148"/>
      <c r="N259" s="116"/>
      <c r="O259" s="111"/>
      <c r="S259" s="101"/>
    </row>
    <row r="260" spans="2:19" x14ac:dyDescent="0.25">
      <c r="B260" s="155">
        <v>43586</v>
      </c>
      <c r="C260" s="197">
        <v>6.221876</v>
      </c>
      <c r="D260" s="196"/>
      <c r="E260" s="167">
        <v>6547.7683099999986</v>
      </c>
      <c r="F260" s="169"/>
      <c r="G260" s="127"/>
      <c r="H260" s="104"/>
      <c r="K260" s="121"/>
      <c r="L260" s="149"/>
      <c r="M260" s="148"/>
      <c r="N260" s="116"/>
      <c r="O260" s="111"/>
      <c r="S260" s="101"/>
    </row>
    <row r="261" spans="2:19" x14ac:dyDescent="0.25">
      <c r="B261" s="155">
        <v>43617</v>
      </c>
      <c r="C261" s="197">
        <v>6.2114553333333333</v>
      </c>
      <c r="D261" s="196"/>
      <c r="E261" s="167">
        <v>6556.0226433333319</v>
      </c>
      <c r="F261" s="169"/>
      <c r="G261" s="127"/>
      <c r="H261" s="104"/>
      <c r="K261" s="121"/>
      <c r="L261" s="149"/>
      <c r="M261" s="148"/>
      <c r="N261" s="116"/>
      <c r="O261" s="111"/>
      <c r="S261" s="101"/>
    </row>
    <row r="262" spans="2:19" x14ac:dyDescent="0.25">
      <c r="B262" s="155">
        <v>43647</v>
      </c>
      <c r="C262" s="197">
        <v>6.1968839999999998</v>
      </c>
      <c r="D262" s="196"/>
      <c r="E262" s="167">
        <v>6564.2833099999989</v>
      </c>
      <c r="F262" s="169"/>
      <c r="G262" s="127"/>
      <c r="H262" s="104"/>
      <c r="K262" s="121"/>
      <c r="L262" s="149"/>
      <c r="M262" s="148"/>
      <c r="N262" s="116"/>
      <c r="O262" s="111"/>
      <c r="S262" s="101"/>
    </row>
    <row r="263" spans="2:19" x14ac:dyDescent="0.25">
      <c r="B263" s="155">
        <v>43678</v>
      </c>
      <c r="C263" s="197">
        <v>6.1843880000000002</v>
      </c>
      <c r="D263" s="196"/>
      <c r="E263" s="167">
        <v>6572.5439766666659</v>
      </c>
      <c r="F263" s="169"/>
      <c r="G263" s="127"/>
      <c r="H263" s="104"/>
      <c r="K263" s="121"/>
      <c r="L263" s="149"/>
      <c r="M263" s="148"/>
      <c r="N263" s="116"/>
      <c r="O263" s="111"/>
      <c r="S263" s="101"/>
    </row>
    <row r="264" spans="2:19" x14ac:dyDescent="0.25">
      <c r="B264" s="155">
        <v>43709</v>
      </c>
      <c r="C264" s="197">
        <v>6.1718920000000006</v>
      </c>
      <c r="D264" s="196"/>
      <c r="E264" s="167">
        <v>6580.8046433333329</v>
      </c>
      <c r="F264" s="169"/>
      <c r="G264" s="127"/>
      <c r="H264" s="104"/>
      <c r="K264" s="121"/>
      <c r="L264" s="149"/>
      <c r="M264" s="148"/>
      <c r="N264" s="116"/>
      <c r="O264" s="111"/>
      <c r="S264" s="101"/>
    </row>
    <row r="265" spans="2:19" x14ac:dyDescent="0.25">
      <c r="B265" s="155">
        <v>43739</v>
      </c>
      <c r="C265" s="197">
        <v>6.1552233333333328</v>
      </c>
      <c r="D265" s="196"/>
      <c r="E265" s="167">
        <v>6589.0683099999997</v>
      </c>
      <c r="F265" s="169"/>
      <c r="G265" s="127"/>
      <c r="H265" s="104"/>
      <c r="K265" s="121"/>
      <c r="L265" s="149"/>
      <c r="M265" s="148"/>
      <c r="N265" s="116"/>
      <c r="O265" s="111"/>
      <c r="S265" s="101"/>
    </row>
    <row r="266" spans="2:19" x14ac:dyDescent="0.25">
      <c r="B266" s="155">
        <v>43770</v>
      </c>
      <c r="C266" s="197">
        <v>6.1406409999999996</v>
      </c>
      <c r="D266" s="196"/>
      <c r="E266" s="167">
        <v>6597.3319766666664</v>
      </c>
      <c r="F266" s="169"/>
      <c r="G266" s="127"/>
      <c r="H266" s="104"/>
      <c r="K266" s="121"/>
      <c r="L266" s="149"/>
      <c r="M266" s="148"/>
      <c r="N266" s="116"/>
      <c r="O266" s="111"/>
      <c r="S266" s="101"/>
    </row>
    <row r="267" spans="2:19" x14ac:dyDescent="0.25">
      <c r="B267" s="155">
        <v>43800</v>
      </c>
      <c r="C267" s="197">
        <v>6.1260586666666663</v>
      </c>
      <c r="D267" s="196"/>
      <c r="E267" s="167">
        <v>6605.5956433333331</v>
      </c>
      <c r="F267" s="169"/>
      <c r="G267" s="127"/>
      <c r="H267" s="104"/>
      <c r="I267" s="102"/>
      <c r="K267" s="121"/>
      <c r="L267" s="149"/>
      <c r="M267" s="148"/>
      <c r="N267" s="116"/>
      <c r="O267" s="111"/>
      <c r="S267" s="101"/>
    </row>
    <row r="268" spans="2:19" x14ac:dyDescent="0.25">
      <c r="B268" s="155">
        <v>43831</v>
      </c>
      <c r="C268" s="197">
        <v>6.0864609999999999</v>
      </c>
      <c r="D268" s="196"/>
      <c r="E268" s="167">
        <v>6613.8523100000002</v>
      </c>
      <c r="F268" s="169"/>
      <c r="G268" s="127"/>
      <c r="H268" s="104"/>
      <c r="I268" s="129"/>
      <c r="S268" s="101"/>
    </row>
    <row r="269" spans="2:19" x14ac:dyDescent="0.25">
      <c r="B269" s="155">
        <v>43862</v>
      </c>
      <c r="C269" s="197">
        <v>6.0593709999999996</v>
      </c>
      <c r="D269" s="196"/>
      <c r="E269" s="167">
        <v>6622.1089766666673</v>
      </c>
      <c r="F269" s="169"/>
      <c r="G269" s="127"/>
      <c r="H269" s="104"/>
      <c r="I269" s="110"/>
      <c r="S269" s="101"/>
    </row>
    <row r="270" spans="2:19" x14ac:dyDescent="0.25">
      <c r="B270" s="155">
        <v>43891</v>
      </c>
      <c r="C270" s="197">
        <v>6.0322809999999993</v>
      </c>
      <c r="D270" s="196"/>
      <c r="E270" s="167">
        <v>6630.3656433333344</v>
      </c>
      <c r="F270" s="170"/>
      <c r="G270" s="127"/>
      <c r="H270" s="104"/>
      <c r="S270" s="101"/>
    </row>
    <row r="271" spans="2:19" x14ac:dyDescent="0.25">
      <c r="B271" s="155">
        <v>43922</v>
      </c>
      <c r="C271" s="197">
        <v>6.0302103333333328</v>
      </c>
      <c r="D271" s="196"/>
      <c r="E271" s="167">
        <v>6638.6203100000012</v>
      </c>
      <c r="F271" s="170"/>
      <c r="G271" s="127"/>
      <c r="H271" s="104"/>
      <c r="S271" s="101"/>
    </row>
    <row r="272" spans="2:19" x14ac:dyDescent="0.25">
      <c r="B272" s="155">
        <v>43952</v>
      </c>
      <c r="C272" s="197">
        <v>6.0156299999999998</v>
      </c>
      <c r="D272" s="196"/>
      <c r="E272" s="167">
        <v>6646.8749766666679</v>
      </c>
      <c r="F272" s="170"/>
      <c r="G272" s="127"/>
      <c r="H272" s="104"/>
      <c r="S272" s="101"/>
    </row>
    <row r="273" spans="2:19" x14ac:dyDescent="0.25">
      <c r="B273" s="155">
        <v>43983</v>
      </c>
      <c r="C273" s="197">
        <v>6.0010496666666668</v>
      </c>
      <c r="D273" s="196"/>
      <c r="E273" s="167">
        <v>6655.1296433333346</v>
      </c>
      <c r="F273" s="170"/>
      <c r="G273" s="127"/>
      <c r="H273" s="104"/>
      <c r="S273" s="101"/>
    </row>
    <row r="274" spans="2:19" x14ac:dyDescent="0.25">
      <c r="B274" s="155">
        <v>44013</v>
      </c>
      <c r="C274" s="197">
        <v>5.9906326666666665</v>
      </c>
      <c r="D274" s="196"/>
      <c r="E274" s="167">
        <v>6663.3809766666682</v>
      </c>
      <c r="F274" s="170"/>
      <c r="G274" s="127"/>
      <c r="H274" s="104"/>
      <c r="S274" s="101"/>
    </row>
    <row r="275" spans="2:19" x14ac:dyDescent="0.25">
      <c r="B275" s="155">
        <v>44044</v>
      </c>
      <c r="C275" s="197">
        <v>5.9781339999999998</v>
      </c>
      <c r="D275" s="196"/>
      <c r="E275" s="167">
        <v>6671.6323100000018</v>
      </c>
      <c r="F275" s="170"/>
      <c r="G275" s="127"/>
      <c r="H275" s="104"/>
      <c r="S275" s="101"/>
    </row>
    <row r="276" spans="2:19" x14ac:dyDescent="0.25">
      <c r="B276" s="155">
        <v>44075</v>
      </c>
      <c r="C276" s="197">
        <v>5.9656353333333332</v>
      </c>
      <c r="D276" s="196"/>
      <c r="E276" s="167">
        <v>6679.8836433333354</v>
      </c>
      <c r="F276" s="170"/>
      <c r="G276" s="127"/>
      <c r="H276" s="104"/>
      <c r="S276" s="101"/>
    </row>
    <row r="277" spans="2:19" x14ac:dyDescent="0.25">
      <c r="B277" s="155">
        <v>44105</v>
      </c>
      <c r="C277" s="197">
        <v>5.9572953333333327</v>
      </c>
      <c r="D277" s="196"/>
      <c r="E277" s="167">
        <v>6688.1299766666689</v>
      </c>
      <c r="F277" s="170"/>
      <c r="G277" s="127"/>
      <c r="H277" s="104"/>
      <c r="S277" s="101"/>
    </row>
    <row r="278" spans="2:19" x14ac:dyDescent="0.25">
      <c r="B278" s="155">
        <v>44136</v>
      </c>
      <c r="C278" s="197">
        <v>5.9468759999999996</v>
      </c>
      <c r="D278" s="196"/>
      <c r="E278" s="167">
        <v>6696.3763100000024</v>
      </c>
      <c r="F278" s="170"/>
      <c r="G278" s="127"/>
      <c r="H278" s="104"/>
      <c r="S278" s="101"/>
    </row>
    <row r="279" spans="2:19" x14ac:dyDescent="0.25">
      <c r="B279" s="155">
        <v>44166</v>
      </c>
      <c r="C279" s="197">
        <v>5.9364566666666665</v>
      </c>
      <c r="D279" s="196"/>
      <c r="E279" s="167">
        <v>6704.6226433333359</v>
      </c>
      <c r="F279" s="170"/>
      <c r="G279" s="127"/>
      <c r="H279" s="104"/>
      <c r="I279" s="102"/>
      <c r="S279" s="101"/>
    </row>
    <row r="280" spans="2:19" x14ac:dyDescent="0.25">
      <c r="B280" s="155">
        <v>44197</v>
      </c>
      <c r="C280" s="197">
        <v>5.9197980000000001</v>
      </c>
      <c r="D280" s="196"/>
      <c r="E280" s="167">
        <v>6712.853976666669</v>
      </c>
      <c r="F280" s="169"/>
      <c r="G280" s="127"/>
      <c r="H280" s="104"/>
      <c r="S280" s="101"/>
    </row>
    <row r="281" spans="2:19" x14ac:dyDescent="0.25">
      <c r="B281" s="155">
        <v>44228</v>
      </c>
      <c r="C281" s="197">
        <v>5.9062590000000004</v>
      </c>
      <c r="D281" s="196"/>
      <c r="E281" s="167">
        <v>6721.0853100000022</v>
      </c>
      <c r="F281" s="169"/>
      <c r="G281" s="127"/>
      <c r="H281" s="104"/>
      <c r="S281" s="101"/>
    </row>
    <row r="282" spans="2:19" x14ac:dyDescent="0.25">
      <c r="B282" s="155">
        <v>44256</v>
      </c>
      <c r="C282" s="197">
        <v>5.8927200000000006</v>
      </c>
      <c r="D282" s="196"/>
      <c r="E282" s="167">
        <v>6729.3166433333354</v>
      </c>
      <c r="F282" s="170"/>
      <c r="G282" s="127"/>
      <c r="H282" s="104"/>
      <c r="S282" s="101"/>
    </row>
    <row r="283" spans="2:19" x14ac:dyDescent="0.25">
      <c r="B283" s="155">
        <v>44287</v>
      </c>
      <c r="C283" s="197">
        <v>5.8979103333333329</v>
      </c>
      <c r="D283" s="196"/>
      <c r="E283" s="167">
        <v>6737.5439766666686</v>
      </c>
      <c r="F283" s="170"/>
      <c r="G283" s="127"/>
      <c r="H283" s="104"/>
      <c r="S283" s="101"/>
    </row>
    <row r="284" spans="2:19" x14ac:dyDescent="0.25">
      <c r="B284" s="155">
        <v>44317</v>
      </c>
      <c r="C284" s="197">
        <v>5.8937359999999996</v>
      </c>
      <c r="D284" s="196"/>
      <c r="E284" s="167">
        <v>6745.7713100000019</v>
      </c>
      <c r="F284" s="170"/>
      <c r="G284" s="127"/>
      <c r="H284" s="104"/>
      <c r="S284" s="101"/>
    </row>
    <row r="285" spans="2:19" x14ac:dyDescent="0.25">
      <c r="B285" s="155">
        <v>44348</v>
      </c>
      <c r="C285" s="197">
        <v>5.8895616666666664</v>
      </c>
      <c r="D285" s="196"/>
      <c r="E285" s="167">
        <v>6753.9986433333352</v>
      </c>
      <c r="F285" s="170"/>
      <c r="G285" s="127"/>
      <c r="H285" s="104"/>
      <c r="S285" s="101"/>
    </row>
    <row r="286" spans="2:19" x14ac:dyDescent="0.25">
      <c r="B286" s="155">
        <v>44378</v>
      </c>
      <c r="C286" s="197">
        <v>5.8937520000000001</v>
      </c>
      <c r="D286" s="196"/>
      <c r="E286" s="167">
        <v>6762.2246433333348</v>
      </c>
      <c r="F286" s="170"/>
      <c r="G286" s="127"/>
      <c r="H286" s="104"/>
      <c r="S286" s="101"/>
    </row>
    <row r="287" spans="2:19" x14ac:dyDescent="0.25">
      <c r="B287" s="155">
        <v>44409</v>
      </c>
      <c r="C287" s="197">
        <v>5.8937600000000003</v>
      </c>
      <c r="D287" s="196"/>
      <c r="E287" s="167">
        <v>6770.4506433333345</v>
      </c>
      <c r="F287" s="170"/>
      <c r="G287" s="127"/>
      <c r="H287" s="104"/>
      <c r="S287" s="101"/>
    </row>
    <row r="288" spans="2:19" x14ac:dyDescent="0.25">
      <c r="B288" s="155">
        <v>44440</v>
      </c>
      <c r="C288" s="197">
        <v>5.8937680000000006</v>
      </c>
      <c r="D288" s="196"/>
      <c r="E288" s="167">
        <v>6778.6766433333341</v>
      </c>
      <c r="F288" s="170"/>
      <c r="G288" s="127"/>
      <c r="H288" s="104"/>
      <c r="S288" s="101"/>
    </row>
    <row r="289" spans="2:19" x14ac:dyDescent="0.25">
      <c r="B289" s="155">
        <v>44470</v>
      </c>
      <c r="C289" s="197">
        <v>5.9020826666666668</v>
      </c>
      <c r="D289" s="196"/>
      <c r="E289" s="167">
        <v>6786.9039766666674</v>
      </c>
      <c r="F289" s="170"/>
      <c r="G289" s="127"/>
      <c r="H289" s="104"/>
      <c r="S289" s="101"/>
    </row>
    <row r="290" spans="2:19" x14ac:dyDescent="0.25">
      <c r="B290" s="155">
        <v>44501</v>
      </c>
      <c r="C290" s="197">
        <v>5.906244</v>
      </c>
      <c r="D290" s="196"/>
      <c r="E290" s="167">
        <v>6795.1313100000007</v>
      </c>
      <c r="F290" s="170"/>
      <c r="G290" s="127"/>
      <c r="H290" s="104"/>
      <c r="S290" s="101"/>
    </row>
    <row r="291" spans="2:19" x14ac:dyDescent="0.25">
      <c r="B291" s="157">
        <v>44531</v>
      </c>
      <c r="C291" s="198">
        <v>5.9104053333333333</v>
      </c>
      <c r="D291" s="199"/>
      <c r="E291" s="168">
        <v>6803.3586433333339</v>
      </c>
      <c r="F291" s="171"/>
      <c r="G291" s="127"/>
      <c r="H291" s="104"/>
      <c r="I291" s="102"/>
      <c r="S291" s="101"/>
    </row>
    <row r="292" spans="2:19" x14ac:dyDescent="0.25">
      <c r="B292" s="125"/>
      <c r="C292" s="132"/>
      <c r="E292" s="109"/>
      <c r="G292" s="127"/>
      <c r="H292" s="104"/>
      <c r="S292" s="101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28"/>
  <sheetViews>
    <sheetView topLeftCell="A13" workbookViewId="0">
      <selection activeCell="H58" sqref="H58"/>
    </sheetView>
  </sheetViews>
  <sheetFormatPr defaultColWidth="9.109375" defaultRowHeight="14.4" x14ac:dyDescent="0.3"/>
  <cols>
    <col min="1" max="1" width="9.109375" style="36" customWidth="1"/>
    <col min="2" max="2" width="10.33203125" style="36" customWidth="1"/>
    <col min="3" max="3" width="9.109375" style="2" customWidth="1"/>
    <col min="4" max="4" width="10.44140625" style="81" customWidth="1"/>
    <col min="5" max="5" width="9.109375" style="45" customWidth="1"/>
    <col min="6" max="6" width="9.109375" style="46" customWidth="1"/>
    <col min="7" max="7" width="9.109375" style="52" customWidth="1"/>
    <col min="8" max="8" width="9.109375" style="3" customWidth="1"/>
    <col min="9" max="10" width="9.109375" style="1" customWidth="1"/>
    <col min="11" max="11" width="10.33203125" style="1" bestFit="1" customWidth="1"/>
    <col min="12" max="14" width="9.109375" style="1" customWidth="1"/>
    <col min="15" max="16384" width="9.109375" style="55"/>
  </cols>
  <sheetData>
    <row r="1" spans="1:19" ht="13.2" x14ac:dyDescent="0.25">
      <c r="A1" s="7" t="s">
        <v>74</v>
      </c>
      <c r="B1" s="8"/>
      <c r="C1" s="9"/>
      <c r="D1" s="10"/>
      <c r="E1" s="11"/>
      <c r="F1" s="12"/>
      <c r="G1" s="56"/>
      <c r="H1" s="13"/>
    </row>
    <row r="2" spans="1:19" ht="13.2" x14ac:dyDescent="0.25">
      <c r="A2" s="7" t="s">
        <v>75</v>
      </c>
      <c r="B2" s="7"/>
      <c r="C2" s="9"/>
      <c r="D2" s="10"/>
      <c r="E2" s="11"/>
      <c r="F2" s="57"/>
      <c r="G2" s="56"/>
      <c r="H2" s="13"/>
      <c r="I2" s="1" t="s">
        <v>76</v>
      </c>
    </row>
    <row r="3" spans="1:19" s="14" customFormat="1" ht="39.6" x14ac:dyDescent="0.25">
      <c r="A3" s="58" t="s">
        <v>22</v>
      </c>
      <c r="B3" s="58" t="s">
        <v>69</v>
      </c>
      <c r="C3" s="58" t="s">
        <v>22</v>
      </c>
      <c r="D3" s="58" t="s">
        <v>70</v>
      </c>
      <c r="E3" s="200" t="s">
        <v>23</v>
      </c>
      <c r="F3" s="200"/>
      <c r="G3" s="18" t="s">
        <v>21</v>
      </c>
      <c r="H3" s="58" t="s">
        <v>71</v>
      </c>
      <c r="K3" s="14" t="s">
        <v>77</v>
      </c>
    </row>
    <row r="4" spans="1:19" s="19" customFormat="1" ht="39.6" x14ac:dyDescent="0.25">
      <c r="A4" s="55" t="s">
        <v>78</v>
      </c>
      <c r="B4" s="55">
        <v>193919.73</v>
      </c>
      <c r="C4" s="15"/>
      <c r="D4" s="16"/>
      <c r="E4" s="17"/>
      <c r="F4" s="37"/>
      <c r="G4" s="59">
        <v>35796</v>
      </c>
      <c r="H4" s="5"/>
      <c r="I4" s="14"/>
      <c r="J4" s="14"/>
      <c r="K4" s="60" t="s">
        <v>79</v>
      </c>
      <c r="L4" s="14"/>
      <c r="M4" s="14"/>
      <c r="N4" s="50"/>
      <c r="R4" s="49"/>
    </row>
    <row r="5" spans="1:19" s="19" customFormat="1" ht="13.2" x14ac:dyDescent="0.25">
      <c r="A5" s="55" t="s">
        <v>80</v>
      </c>
      <c r="B5" s="55">
        <v>195141.45699999999</v>
      </c>
      <c r="C5" s="15"/>
      <c r="D5" s="16"/>
      <c r="E5" s="17"/>
      <c r="F5" s="37"/>
      <c r="G5" s="59">
        <v>35827</v>
      </c>
      <c r="H5" s="38"/>
      <c r="I5" s="14"/>
      <c r="J5" s="14"/>
      <c r="K5" s="61">
        <v>157433.20000000001</v>
      </c>
      <c r="L5" s="14"/>
      <c r="M5" s="14"/>
      <c r="N5" s="50"/>
      <c r="R5" s="49"/>
    </row>
    <row r="6" spans="1:19" s="19" customFormat="1" ht="13.2" x14ac:dyDescent="0.25">
      <c r="A6" s="55" t="s">
        <v>81</v>
      </c>
      <c r="B6" s="55">
        <v>196368.65400000001</v>
      </c>
      <c r="C6" s="20">
        <v>1998.1</v>
      </c>
      <c r="D6" s="54">
        <f>B4</f>
        <v>193919.73</v>
      </c>
      <c r="E6" s="39"/>
      <c r="F6" s="40"/>
      <c r="G6" s="62">
        <v>35855</v>
      </c>
      <c r="H6" s="63"/>
      <c r="I6" s="14"/>
      <c r="J6" s="14"/>
      <c r="K6" s="61">
        <v>158445.5</v>
      </c>
      <c r="L6" s="14"/>
      <c r="M6" s="14"/>
      <c r="N6" s="50"/>
      <c r="R6" s="49"/>
    </row>
    <row r="7" spans="1:19" s="19" customFormat="1" ht="13.2" x14ac:dyDescent="0.25">
      <c r="A7" s="55" t="s">
        <v>82</v>
      </c>
      <c r="B7" s="55">
        <v>200779.39199999999</v>
      </c>
      <c r="C7" s="15"/>
      <c r="D7" s="47"/>
      <c r="E7" s="17"/>
      <c r="F7" s="41">
        <f>F9</f>
        <v>407.24233333332813</v>
      </c>
      <c r="G7" s="59">
        <v>35886</v>
      </c>
      <c r="H7" s="64"/>
      <c r="I7" s="14"/>
      <c r="J7" s="14"/>
      <c r="K7" s="61">
        <v>159440.29999999999</v>
      </c>
      <c r="L7" s="14"/>
      <c r="M7" s="14"/>
      <c r="N7" s="50"/>
      <c r="R7" s="49"/>
    </row>
    <row r="8" spans="1:19" s="19" customFormat="1" ht="13.2" x14ac:dyDescent="0.25">
      <c r="A8" s="55" t="s">
        <v>83</v>
      </c>
      <c r="B8" s="55">
        <v>206897.101</v>
      </c>
      <c r="C8" s="15"/>
      <c r="D8" s="47"/>
      <c r="E8" s="17"/>
      <c r="F8" s="37">
        <f>F9</f>
        <v>407.24233333332813</v>
      </c>
      <c r="G8" s="59">
        <v>35916</v>
      </c>
      <c r="H8" s="38"/>
      <c r="I8" s="14"/>
      <c r="J8" s="14"/>
      <c r="K8" s="61">
        <v>163532.9</v>
      </c>
      <c r="L8" s="14"/>
      <c r="M8" s="14"/>
      <c r="N8" s="50"/>
      <c r="R8" s="49"/>
    </row>
    <row r="9" spans="1:19" s="19" customFormat="1" ht="13.2" x14ac:dyDescent="0.25">
      <c r="A9" s="55" t="s">
        <v>84</v>
      </c>
      <c r="B9" s="55">
        <v>210943.73199999999</v>
      </c>
      <c r="C9" s="20">
        <v>1998.2</v>
      </c>
      <c r="D9" s="47">
        <f>B5</f>
        <v>195141.45699999999</v>
      </c>
      <c r="E9" s="39">
        <f>(D9/D6)^(1/3)-1</f>
        <v>2.0956613461591278E-3</v>
      </c>
      <c r="F9" s="40">
        <f>(D9-D6)/3</f>
        <v>407.24233333332813</v>
      </c>
      <c r="G9" s="59">
        <v>35947</v>
      </c>
      <c r="H9" s="63"/>
      <c r="I9" s="14"/>
      <c r="J9" s="14"/>
      <c r="K9" s="61">
        <v>168048.8</v>
      </c>
      <c r="L9" s="14"/>
      <c r="M9" s="14"/>
      <c r="N9" s="50"/>
      <c r="R9" s="49"/>
    </row>
    <row r="10" spans="1:19" s="19" customFormat="1" ht="13.2" x14ac:dyDescent="0.25">
      <c r="A10" s="55" t="s">
        <v>85</v>
      </c>
      <c r="B10" s="55">
        <v>215577.40900000001</v>
      </c>
      <c r="C10" s="21"/>
      <c r="D10" s="22"/>
      <c r="E10" s="23"/>
      <c r="F10" s="41">
        <f>F12</f>
        <v>409.06566666667158</v>
      </c>
      <c r="G10" s="65">
        <v>35977</v>
      </c>
      <c r="H10" s="64"/>
      <c r="I10" s="14"/>
      <c r="J10" s="14"/>
      <c r="K10" s="61">
        <v>171256.8</v>
      </c>
      <c r="L10" s="14"/>
      <c r="M10" s="14"/>
      <c r="N10" s="50"/>
      <c r="R10" s="49"/>
    </row>
    <row r="11" spans="1:19" ht="13.2" x14ac:dyDescent="0.25">
      <c r="A11" s="55" t="s">
        <v>86</v>
      </c>
      <c r="B11" s="55">
        <v>220380.13500000001</v>
      </c>
      <c r="C11" s="15"/>
      <c r="D11" s="16"/>
      <c r="E11" s="17"/>
      <c r="F11" s="37">
        <f>F12</f>
        <v>409.06566666667158</v>
      </c>
      <c r="G11" s="59">
        <v>36008</v>
      </c>
      <c r="H11" s="38"/>
      <c r="K11" s="61">
        <v>175040.4</v>
      </c>
      <c r="N11" s="50"/>
      <c r="P11" s="19"/>
      <c r="Q11" s="19"/>
      <c r="R11" s="49"/>
      <c r="S11" s="19"/>
    </row>
    <row r="12" spans="1:19" ht="13.2" x14ac:dyDescent="0.25">
      <c r="A12" s="55" t="s">
        <v>87</v>
      </c>
      <c r="B12" s="55">
        <v>224632.592</v>
      </c>
      <c r="C12" s="20">
        <v>1998.3</v>
      </c>
      <c r="D12" s="54">
        <f>B6</f>
        <v>196368.65400000001</v>
      </c>
      <c r="E12" s="39">
        <f>(D12/D9)^(1/3)-1</f>
        <v>2.0918730014298781E-3</v>
      </c>
      <c r="F12" s="40">
        <f>(D12-D9)/3</f>
        <v>409.06566666667158</v>
      </c>
      <c r="G12" s="62">
        <v>36039</v>
      </c>
      <c r="H12" s="63"/>
      <c r="K12" s="61">
        <v>178717.9</v>
      </c>
      <c r="N12" s="50"/>
      <c r="P12" s="19"/>
      <c r="Q12" s="19"/>
      <c r="R12" s="49"/>
      <c r="S12" s="19"/>
    </row>
    <row r="13" spans="1:19" ht="13.2" x14ac:dyDescent="0.25">
      <c r="A13" s="55" t="s">
        <v>88</v>
      </c>
      <c r="B13" s="55">
        <v>226640.34400000001</v>
      </c>
      <c r="C13" s="21"/>
      <c r="D13" s="48"/>
      <c r="E13" s="23"/>
      <c r="F13" s="41">
        <f>F15</f>
        <v>1470.2459999999944</v>
      </c>
      <c r="G13" s="65">
        <v>36069</v>
      </c>
      <c r="H13" s="64"/>
      <c r="K13" s="61">
        <v>182047.9</v>
      </c>
      <c r="N13" s="50"/>
      <c r="P13" s="19"/>
      <c r="Q13" s="19"/>
      <c r="R13" s="49"/>
      <c r="S13" s="19"/>
    </row>
    <row r="14" spans="1:19" ht="13.2" x14ac:dyDescent="0.25">
      <c r="A14" s="55" t="s">
        <v>89</v>
      </c>
      <c r="B14" s="55">
        <v>230577.93100000001</v>
      </c>
      <c r="C14" s="15"/>
      <c r="D14" s="47"/>
      <c r="E14" s="17"/>
      <c r="F14" s="37">
        <f>F15</f>
        <v>1470.2459999999944</v>
      </c>
      <c r="G14" s="59">
        <v>36100</v>
      </c>
      <c r="H14" s="38"/>
      <c r="K14" s="61">
        <v>183748</v>
      </c>
      <c r="N14" s="50"/>
      <c r="P14" s="19"/>
      <c r="Q14" s="19"/>
      <c r="R14" s="49"/>
      <c r="S14" s="19"/>
    </row>
    <row r="15" spans="1:19" ht="13.2" x14ac:dyDescent="0.25">
      <c r="A15" s="55" t="s">
        <v>90</v>
      </c>
      <c r="B15" s="55">
        <v>231730.91800000001</v>
      </c>
      <c r="C15" s="20">
        <v>1998.4</v>
      </c>
      <c r="D15" s="54">
        <f>B7</f>
        <v>200779.39199999999</v>
      </c>
      <c r="E15" s="39">
        <f>(D15/D12)^(1/3)-1</f>
        <v>7.4318040358531956E-3</v>
      </c>
      <c r="F15" s="40">
        <f>(D15-D12)/3</f>
        <v>1470.2459999999944</v>
      </c>
      <c r="G15" s="62">
        <v>36130</v>
      </c>
      <c r="H15" s="63"/>
      <c r="K15" s="61">
        <v>187100.2</v>
      </c>
      <c r="N15" s="50"/>
      <c r="P15" s="19"/>
      <c r="Q15" s="19"/>
      <c r="R15" s="49"/>
      <c r="S15" s="19"/>
    </row>
    <row r="16" spans="1:19" ht="13.2" x14ac:dyDescent="0.25">
      <c r="A16" s="55" t="s">
        <v>91</v>
      </c>
      <c r="B16" s="55">
        <v>231474.25099999999</v>
      </c>
      <c r="C16" s="21"/>
      <c r="D16" s="48"/>
      <c r="E16" s="23"/>
      <c r="F16" s="41">
        <f>F18</f>
        <v>2039.2363333333342</v>
      </c>
      <c r="G16" s="65">
        <v>36161</v>
      </c>
      <c r="H16" s="64"/>
      <c r="K16" s="61">
        <v>188202.5</v>
      </c>
      <c r="N16" s="50"/>
      <c r="P16" s="19"/>
      <c r="Q16" s="19"/>
      <c r="R16" s="49"/>
      <c r="S16" s="19"/>
    </row>
    <row r="17" spans="1:19" ht="13.2" x14ac:dyDescent="0.25">
      <c r="A17" s="55" t="s">
        <v>92</v>
      </c>
      <c r="B17" s="55">
        <v>232394.867</v>
      </c>
      <c r="C17" s="15"/>
      <c r="D17" s="47"/>
      <c r="E17" s="17"/>
      <c r="F17" s="37">
        <f>F18</f>
        <v>2039.2363333333342</v>
      </c>
      <c r="G17" s="59">
        <v>36192</v>
      </c>
      <c r="H17" s="38"/>
      <c r="K17" s="61">
        <v>188437.6</v>
      </c>
      <c r="N17" s="50"/>
      <c r="P17" s="19"/>
      <c r="Q17" s="19"/>
      <c r="R17" s="49"/>
      <c r="S17" s="19"/>
    </row>
    <row r="18" spans="1:19" ht="13.2" x14ac:dyDescent="0.25">
      <c r="A18" s="55" t="s">
        <v>93</v>
      </c>
      <c r="B18" s="55">
        <v>232774.891</v>
      </c>
      <c r="C18" s="20">
        <v>1999.1</v>
      </c>
      <c r="D18" s="54">
        <f>B8</f>
        <v>206897.101</v>
      </c>
      <c r="E18" s="39">
        <f>(D18/D15)^(1/3)-1</f>
        <v>1.0055156739197102E-2</v>
      </c>
      <c r="F18" s="40">
        <f>(D18-D15)/3</f>
        <v>2039.2363333333342</v>
      </c>
      <c r="G18" s="62">
        <v>36220</v>
      </c>
      <c r="H18" s="63"/>
      <c r="K18" s="61">
        <v>189271.2</v>
      </c>
      <c r="N18" s="50"/>
      <c r="P18" s="19"/>
      <c r="Q18" s="19"/>
      <c r="R18" s="49"/>
      <c r="S18" s="19"/>
    </row>
    <row r="19" spans="1:19" ht="13.2" x14ac:dyDescent="0.25">
      <c r="A19" s="55" t="s">
        <v>94</v>
      </c>
      <c r="B19" s="55">
        <v>233920.334</v>
      </c>
      <c r="C19" s="21"/>
      <c r="D19" s="48"/>
      <c r="E19" s="23"/>
      <c r="F19" s="41">
        <f>F21</f>
        <v>1348.8769999999979</v>
      </c>
      <c r="G19" s="65">
        <v>36251</v>
      </c>
      <c r="H19" s="64"/>
      <c r="K19" s="61">
        <v>189270.39999999999</v>
      </c>
      <c r="N19" s="50"/>
      <c r="P19" s="19"/>
      <c r="Q19" s="19"/>
      <c r="R19" s="49"/>
      <c r="S19" s="19"/>
    </row>
    <row r="20" spans="1:19" ht="13.2" x14ac:dyDescent="0.25">
      <c r="A20" s="55" t="s">
        <v>95</v>
      </c>
      <c r="B20" s="55">
        <v>236655.15599999999</v>
      </c>
      <c r="C20" s="15"/>
      <c r="D20" s="47"/>
      <c r="E20" s="17"/>
      <c r="F20" s="37">
        <f>F21</f>
        <v>1348.8769999999979</v>
      </c>
      <c r="G20" s="59">
        <v>36281</v>
      </c>
      <c r="H20" s="38"/>
      <c r="K20" s="61">
        <v>190175.2</v>
      </c>
      <c r="N20" s="50"/>
      <c r="P20" s="19"/>
      <c r="Q20" s="19"/>
      <c r="R20" s="49"/>
      <c r="S20" s="19"/>
    </row>
    <row r="21" spans="1:19" ht="13.2" x14ac:dyDescent="0.25">
      <c r="A21" s="55" t="s">
        <v>96</v>
      </c>
      <c r="B21" s="55">
        <v>238496.351</v>
      </c>
      <c r="C21" s="20">
        <v>1999.2</v>
      </c>
      <c r="D21" s="54">
        <f>B9</f>
        <v>210943.73199999999</v>
      </c>
      <c r="E21" s="39">
        <f>(D21/D18)^(1/3)-1</f>
        <v>6.4775061774682285E-3</v>
      </c>
      <c r="F21" s="40">
        <f>(D21-D18)/3</f>
        <v>1348.8769999999979</v>
      </c>
      <c r="G21" s="62">
        <v>36312</v>
      </c>
      <c r="H21" s="63"/>
      <c r="K21" s="61">
        <v>193020.1</v>
      </c>
      <c r="N21" s="50"/>
      <c r="P21" s="19"/>
      <c r="Q21" s="19"/>
      <c r="R21" s="49"/>
      <c r="S21" s="19"/>
    </row>
    <row r="22" spans="1:19" ht="13.2" x14ac:dyDescent="0.25">
      <c r="A22" s="55" t="s">
        <v>97</v>
      </c>
      <c r="B22" s="55">
        <v>239745.05300000001</v>
      </c>
      <c r="C22" s="21"/>
      <c r="D22" s="48"/>
      <c r="E22" s="23"/>
      <c r="F22" s="41">
        <f>F24</f>
        <v>1544.5590000000084</v>
      </c>
      <c r="G22" s="65">
        <v>36342</v>
      </c>
      <c r="H22" s="64"/>
      <c r="K22" s="61">
        <v>194495</v>
      </c>
      <c r="N22" s="50"/>
      <c r="P22" s="19"/>
      <c r="Q22" s="19"/>
      <c r="R22" s="49"/>
      <c r="S22" s="19"/>
    </row>
    <row r="23" spans="1:19" ht="13.2" x14ac:dyDescent="0.25">
      <c r="A23" s="55" t="s">
        <v>98</v>
      </c>
      <c r="B23" s="55">
        <v>240794.11900000001</v>
      </c>
      <c r="C23" s="15"/>
      <c r="D23" s="47"/>
      <c r="E23" s="17"/>
      <c r="F23" s="37">
        <f>F24</f>
        <v>1544.5590000000084</v>
      </c>
      <c r="G23" s="59">
        <v>36373</v>
      </c>
      <c r="H23" s="38"/>
      <c r="K23" s="61">
        <v>195479.8</v>
      </c>
      <c r="N23" s="50"/>
      <c r="P23" s="19"/>
      <c r="Q23" s="19"/>
      <c r="R23" s="49"/>
      <c r="S23" s="19"/>
    </row>
    <row r="24" spans="1:19" ht="13.2" x14ac:dyDescent="0.25">
      <c r="A24" s="55" t="s">
        <v>99</v>
      </c>
      <c r="B24" s="55">
        <v>242303.163</v>
      </c>
      <c r="C24" s="20">
        <v>1999.3</v>
      </c>
      <c r="D24" s="54">
        <f>B10</f>
        <v>215577.40900000001</v>
      </c>
      <c r="E24" s="39">
        <f>(D24/D21)^(1/3)-1</f>
        <v>7.2691686019581425E-3</v>
      </c>
      <c r="F24" s="40">
        <f>(D24-D21)/3</f>
        <v>1544.5590000000084</v>
      </c>
      <c r="G24" s="62">
        <v>36404</v>
      </c>
      <c r="H24" s="63"/>
      <c r="K24" s="61">
        <v>196508.7</v>
      </c>
      <c r="N24" s="50"/>
      <c r="P24" s="19"/>
      <c r="Q24" s="19"/>
      <c r="R24" s="49"/>
      <c r="S24" s="19"/>
    </row>
    <row r="25" spans="1:19" ht="13.2" x14ac:dyDescent="0.25">
      <c r="A25" s="55" t="s">
        <v>100</v>
      </c>
      <c r="B25" s="55">
        <v>242032.43799999999</v>
      </c>
      <c r="C25" s="21"/>
      <c r="D25" s="22"/>
      <c r="E25" s="23"/>
      <c r="F25" s="41">
        <f>F27</f>
        <v>1600.9086666666651</v>
      </c>
      <c r="G25" s="65">
        <v>36434</v>
      </c>
      <c r="H25" s="64"/>
      <c r="K25" s="61">
        <v>197560.5</v>
      </c>
      <c r="N25" s="50"/>
      <c r="P25" s="19"/>
      <c r="Q25" s="19"/>
      <c r="R25" s="49"/>
      <c r="S25" s="19"/>
    </row>
    <row r="26" spans="1:19" ht="13.2" x14ac:dyDescent="0.25">
      <c r="A26" s="55" t="s">
        <v>101</v>
      </c>
      <c r="B26" s="55">
        <v>242314.54699999999</v>
      </c>
      <c r="C26" s="15"/>
      <c r="D26" s="16"/>
      <c r="E26" s="17"/>
      <c r="F26" s="37">
        <f>F27</f>
        <v>1600.9086666666651</v>
      </c>
      <c r="G26" s="59">
        <v>36465</v>
      </c>
      <c r="H26" s="38"/>
      <c r="K26" s="61">
        <v>197477</v>
      </c>
      <c r="N26" s="50"/>
      <c r="P26" s="19"/>
      <c r="Q26" s="19"/>
      <c r="R26" s="49"/>
      <c r="S26" s="19"/>
    </row>
    <row r="27" spans="1:19" ht="13.2" x14ac:dyDescent="0.25">
      <c r="A27" s="55" t="s">
        <v>102</v>
      </c>
      <c r="B27" s="55">
        <v>245583.50399999999</v>
      </c>
      <c r="C27" s="20" t="s">
        <v>24</v>
      </c>
      <c r="D27" s="66">
        <f>B11</f>
        <v>220380.13500000001</v>
      </c>
      <c r="E27" s="39">
        <f>(D27/D24)^(1/3)-1</f>
        <v>7.3716679813995434E-3</v>
      </c>
      <c r="F27" s="40">
        <f>(D27-D24)/3</f>
        <v>1600.9086666666651</v>
      </c>
      <c r="G27" s="62">
        <v>36495</v>
      </c>
      <c r="H27" s="63"/>
      <c r="K27" s="61">
        <v>197946.8</v>
      </c>
      <c r="N27" s="50"/>
      <c r="P27" s="19"/>
      <c r="Q27" s="19"/>
      <c r="R27" s="49"/>
      <c r="S27" s="19"/>
    </row>
    <row r="28" spans="1:19" ht="13.2" x14ac:dyDescent="0.25">
      <c r="A28" s="55" t="s">
        <v>103</v>
      </c>
      <c r="B28" s="55">
        <v>246170.93900000001</v>
      </c>
      <c r="C28" s="24"/>
      <c r="D28" s="67"/>
      <c r="E28" s="42"/>
      <c r="F28" s="41">
        <f>F30</f>
        <v>1417.4856666666649</v>
      </c>
      <c r="G28" s="65">
        <v>36526</v>
      </c>
      <c r="H28" s="64"/>
      <c r="K28" s="61">
        <v>200883.1</v>
      </c>
      <c r="N28" s="50"/>
      <c r="P28" s="19"/>
      <c r="Q28" s="19"/>
      <c r="R28" s="49"/>
      <c r="S28" s="19"/>
    </row>
    <row r="29" spans="1:19" ht="13.2" x14ac:dyDescent="0.25">
      <c r="A29" s="55" t="s">
        <v>104</v>
      </c>
      <c r="B29" s="55">
        <v>249481.48199999999</v>
      </c>
      <c r="C29" s="25"/>
      <c r="D29" s="68"/>
      <c r="E29" s="43"/>
      <c r="F29" s="37">
        <f>F30</f>
        <v>1417.4856666666649</v>
      </c>
      <c r="G29" s="59">
        <v>36557</v>
      </c>
      <c r="H29" s="38"/>
      <c r="K29" s="61">
        <v>201866.4</v>
      </c>
      <c r="N29" s="50"/>
      <c r="P29" s="19"/>
      <c r="Q29" s="19"/>
      <c r="R29" s="49"/>
      <c r="S29" s="19"/>
    </row>
    <row r="30" spans="1:19" ht="13.2" x14ac:dyDescent="0.25">
      <c r="A30" s="55" t="s">
        <v>105</v>
      </c>
      <c r="B30" s="55">
        <v>251138.864</v>
      </c>
      <c r="C30" s="20" t="s">
        <v>25</v>
      </c>
      <c r="D30" s="66">
        <f>B12</f>
        <v>224632.592</v>
      </c>
      <c r="E30" s="39">
        <f>(D30/D27)^(1/3)-1</f>
        <v>6.3910701034290973E-3</v>
      </c>
      <c r="F30" s="40">
        <f>(D30-D27)/3</f>
        <v>1417.4856666666649</v>
      </c>
      <c r="G30" s="62">
        <v>36586</v>
      </c>
      <c r="H30" s="63"/>
      <c r="K30" s="61">
        <v>204679.9</v>
      </c>
      <c r="N30" s="50"/>
      <c r="P30" s="19"/>
      <c r="Q30" s="19"/>
      <c r="R30" s="49"/>
      <c r="S30" s="19"/>
    </row>
    <row r="31" spans="1:19" ht="13.2" x14ac:dyDescent="0.25">
      <c r="A31" s="55" t="s">
        <v>106</v>
      </c>
      <c r="B31" s="55">
        <v>252608.47899999999</v>
      </c>
      <c r="C31" s="24"/>
      <c r="D31" s="67"/>
      <c r="E31" s="42"/>
      <c r="F31" s="41">
        <f>F33</f>
        <v>669.25066666666919</v>
      </c>
      <c r="G31" s="65">
        <v>36617</v>
      </c>
      <c r="H31" s="64"/>
      <c r="K31" s="61">
        <v>206402.9</v>
      </c>
      <c r="N31" s="50"/>
      <c r="P31" s="19"/>
      <c r="Q31" s="19"/>
      <c r="R31" s="49"/>
      <c r="S31" s="19"/>
    </row>
    <row r="32" spans="1:19" ht="13.2" x14ac:dyDescent="0.25">
      <c r="A32" s="55" t="s">
        <v>107</v>
      </c>
      <c r="B32" s="55">
        <v>254712.30499999999</v>
      </c>
      <c r="C32" s="25"/>
      <c r="D32" s="68"/>
      <c r="E32" s="43"/>
      <c r="F32" s="37">
        <f>F33</f>
        <v>669.25066666666919</v>
      </c>
      <c r="G32" s="59">
        <v>36647</v>
      </c>
      <c r="H32" s="38"/>
      <c r="K32" s="61">
        <v>206439.6</v>
      </c>
      <c r="N32" s="50"/>
      <c r="P32" s="19"/>
      <c r="Q32" s="19"/>
      <c r="R32" s="49"/>
      <c r="S32" s="19"/>
    </row>
    <row r="33" spans="1:19" ht="13.2" x14ac:dyDescent="0.25">
      <c r="A33" s="55" t="s">
        <v>108</v>
      </c>
      <c r="B33" s="55">
        <v>256085.97700000001</v>
      </c>
      <c r="C33" s="20" t="s">
        <v>26</v>
      </c>
      <c r="D33" s="66">
        <f>B13</f>
        <v>226640.34400000001</v>
      </c>
      <c r="E33" s="39">
        <f>(D33/D30)^(1/3)-1</f>
        <v>2.9704799116219149E-3</v>
      </c>
      <c r="F33" s="40">
        <f>(D33-D30)/3</f>
        <v>669.25066666666919</v>
      </c>
      <c r="G33" s="62">
        <v>36678</v>
      </c>
      <c r="H33" s="63"/>
      <c r="K33" s="61">
        <v>208108</v>
      </c>
      <c r="N33" s="50"/>
      <c r="P33" s="19"/>
      <c r="Q33" s="19"/>
      <c r="R33" s="49"/>
      <c r="S33" s="19"/>
    </row>
    <row r="34" spans="1:19" ht="13.2" x14ac:dyDescent="0.25">
      <c r="A34" s="55" t="s">
        <v>109</v>
      </c>
      <c r="B34" s="55">
        <v>258496.94099999999</v>
      </c>
      <c r="C34" s="24"/>
      <c r="D34" s="67"/>
      <c r="E34" s="42"/>
      <c r="F34" s="41">
        <f>F36</f>
        <v>1312.5289999999998</v>
      </c>
      <c r="G34" s="65">
        <v>36708</v>
      </c>
      <c r="H34" s="64"/>
      <c r="K34" s="61">
        <v>209678.7</v>
      </c>
      <c r="N34" s="50"/>
      <c r="P34" s="19"/>
      <c r="Q34" s="19"/>
      <c r="R34" s="49"/>
      <c r="S34" s="19"/>
    </row>
    <row r="35" spans="1:19" ht="13.2" x14ac:dyDescent="0.25">
      <c r="A35" s="55" t="s">
        <v>110</v>
      </c>
      <c r="B35" s="55">
        <v>260949.47399999999</v>
      </c>
      <c r="C35" s="25"/>
      <c r="D35" s="68"/>
      <c r="E35" s="43"/>
      <c r="F35" s="37">
        <f>F36</f>
        <v>1312.5289999999998</v>
      </c>
      <c r="G35" s="59">
        <v>36739</v>
      </c>
      <c r="H35" s="38"/>
      <c r="K35" s="61">
        <v>211770.8</v>
      </c>
      <c r="N35" s="50"/>
      <c r="P35" s="19"/>
      <c r="Q35" s="19"/>
      <c r="R35" s="49"/>
      <c r="S35" s="19"/>
    </row>
    <row r="36" spans="1:19" ht="13.2" x14ac:dyDescent="0.25">
      <c r="A36" s="55" t="s">
        <v>111</v>
      </c>
      <c r="B36" s="55">
        <v>263760.72100000002</v>
      </c>
      <c r="C36" s="20" t="s">
        <v>27</v>
      </c>
      <c r="D36" s="66">
        <f>B14</f>
        <v>230577.93100000001</v>
      </c>
      <c r="E36" s="39">
        <f>(D36/D33)^(1/3)-1</f>
        <v>5.7580231847091934E-3</v>
      </c>
      <c r="F36" s="40">
        <f>(D36-D33)/3</f>
        <v>1312.5289999999998</v>
      </c>
      <c r="G36" s="62">
        <v>36770</v>
      </c>
      <c r="H36" s="63"/>
      <c r="K36" s="61">
        <v>213544.6</v>
      </c>
      <c r="N36" s="50"/>
      <c r="P36" s="19"/>
      <c r="Q36" s="19"/>
      <c r="R36" s="49"/>
      <c r="S36" s="19"/>
    </row>
    <row r="37" spans="1:19" ht="13.2" x14ac:dyDescent="0.25">
      <c r="A37" s="55" t="s">
        <v>112</v>
      </c>
      <c r="B37" s="55">
        <v>264072.90999999997</v>
      </c>
      <c r="C37" s="24"/>
      <c r="D37" s="67"/>
      <c r="E37" s="42"/>
      <c r="F37" s="41">
        <f>F39</f>
        <v>384.3289999999979</v>
      </c>
      <c r="G37" s="65">
        <v>36800</v>
      </c>
      <c r="H37" s="64"/>
      <c r="K37" s="61">
        <v>215425.8</v>
      </c>
      <c r="N37" s="50"/>
      <c r="P37" s="19"/>
      <c r="Q37" s="19"/>
      <c r="R37" s="49"/>
      <c r="S37" s="19"/>
    </row>
    <row r="38" spans="1:19" ht="13.2" x14ac:dyDescent="0.25">
      <c r="A38" s="55" t="s">
        <v>113</v>
      </c>
      <c r="B38" s="55">
        <v>263770.73599999998</v>
      </c>
      <c r="C38" s="25"/>
      <c r="D38" s="68"/>
      <c r="E38" s="43"/>
      <c r="F38" s="37">
        <f>F39</f>
        <v>384.3289999999979</v>
      </c>
      <c r="G38" s="59">
        <v>36831</v>
      </c>
      <c r="H38" s="38"/>
      <c r="K38" s="61">
        <v>216242</v>
      </c>
      <c r="N38" s="50"/>
      <c r="P38" s="19"/>
      <c r="Q38" s="19"/>
      <c r="R38" s="49"/>
      <c r="S38" s="19"/>
    </row>
    <row r="39" spans="1:19" ht="13.2" x14ac:dyDescent="0.25">
      <c r="A39" s="55" t="s">
        <v>114</v>
      </c>
      <c r="B39" s="55">
        <v>265821.08899999998</v>
      </c>
      <c r="C39" s="20" t="s">
        <v>28</v>
      </c>
      <c r="D39" s="66">
        <f>B15</f>
        <v>231730.91800000001</v>
      </c>
      <c r="E39" s="39">
        <f>(D39/D36)^(1/3)-1</f>
        <v>1.6640368382527804E-3</v>
      </c>
      <c r="F39" s="40">
        <f>(D39-D36)/3</f>
        <v>384.3289999999979</v>
      </c>
      <c r="G39" s="62">
        <v>36861</v>
      </c>
      <c r="H39" s="63"/>
      <c r="K39" s="61">
        <v>216730.1</v>
      </c>
      <c r="N39" s="50"/>
      <c r="P39" s="19"/>
      <c r="Q39" s="19"/>
      <c r="R39" s="49"/>
      <c r="S39" s="19"/>
    </row>
    <row r="40" spans="1:19" ht="13.2" x14ac:dyDescent="0.25">
      <c r="A40" s="55" t="s">
        <v>115</v>
      </c>
      <c r="B40" s="55">
        <v>266961.239</v>
      </c>
      <c r="C40" s="24"/>
      <c r="D40" s="67"/>
      <c r="E40" s="42"/>
      <c r="F40" s="41">
        <f>F42</f>
        <v>-85.555666666671939</v>
      </c>
      <c r="G40" s="65">
        <v>36892</v>
      </c>
      <c r="H40" s="64"/>
      <c r="K40" s="61">
        <v>217356.9</v>
      </c>
      <c r="N40" s="50"/>
      <c r="P40" s="19"/>
      <c r="Q40" s="19"/>
      <c r="R40" s="49"/>
      <c r="S40" s="19"/>
    </row>
    <row r="41" spans="1:19" ht="13.2" x14ac:dyDescent="0.25">
      <c r="A41" s="55" t="s">
        <v>116</v>
      </c>
      <c r="B41" s="55">
        <v>269453.86</v>
      </c>
      <c r="C41" s="25"/>
      <c r="D41" s="68"/>
      <c r="E41" s="43"/>
      <c r="F41" s="37">
        <f>F42</f>
        <v>-85.555666666671939</v>
      </c>
      <c r="G41" s="59">
        <v>36923</v>
      </c>
      <c r="H41" s="38"/>
      <c r="K41" s="61">
        <v>219545.60000000001</v>
      </c>
      <c r="N41" s="50"/>
      <c r="P41" s="19"/>
      <c r="Q41" s="19"/>
      <c r="R41" s="49"/>
      <c r="S41" s="19"/>
    </row>
    <row r="42" spans="1:19" ht="13.2" x14ac:dyDescent="0.25">
      <c r="A42" s="55" t="s">
        <v>117</v>
      </c>
      <c r="B42" s="55">
        <v>271889.43800000002</v>
      </c>
      <c r="C42" s="20" t="s">
        <v>29</v>
      </c>
      <c r="D42" s="66">
        <f>B16</f>
        <v>231474.25099999999</v>
      </c>
      <c r="E42" s="39">
        <f>(D42/D39)^(1/3)-1</f>
        <v>-3.6933903440516946E-4</v>
      </c>
      <c r="F42" s="40">
        <f>(D42-D39)/3</f>
        <v>-85.555666666671939</v>
      </c>
      <c r="G42" s="62">
        <v>36951</v>
      </c>
      <c r="H42" s="63"/>
      <c r="K42" s="61">
        <v>221234.4</v>
      </c>
      <c r="N42" s="50"/>
      <c r="P42" s="19"/>
      <c r="Q42" s="19"/>
      <c r="R42" s="49"/>
      <c r="S42" s="19"/>
    </row>
    <row r="43" spans="1:19" ht="13.2" x14ac:dyDescent="0.25">
      <c r="A43" s="55" t="s">
        <v>118</v>
      </c>
      <c r="B43" s="55">
        <v>273822.18599999999</v>
      </c>
      <c r="C43" s="24"/>
      <c r="D43" s="67"/>
      <c r="E43" s="42"/>
      <c r="F43" s="41">
        <f>F45</f>
        <v>306.87200000000303</v>
      </c>
      <c r="G43" s="65">
        <v>36982</v>
      </c>
      <c r="H43" s="64"/>
      <c r="K43" s="61">
        <v>222558.5</v>
      </c>
      <c r="N43" s="50"/>
      <c r="P43" s="19"/>
      <c r="Q43" s="19"/>
      <c r="R43" s="49"/>
      <c r="S43" s="19"/>
    </row>
    <row r="44" spans="1:19" ht="13.2" x14ac:dyDescent="0.25">
      <c r="A44" s="55" t="s">
        <v>119</v>
      </c>
      <c r="B44" s="55">
        <v>270431.478</v>
      </c>
      <c r="C44" s="25"/>
      <c r="D44" s="68"/>
      <c r="E44" s="43"/>
      <c r="F44" s="37">
        <f>F45</f>
        <v>306.87200000000303</v>
      </c>
      <c r="G44" s="59">
        <v>37012</v>
      </c>
      <c r="H44" s="38"/>
      <c r="K44" s="61">
        <v>223694</v>
      </c>
      <c r="N44" s="50"/>
      <c r="P44" s="19"/>
      <c r="Q44" s="19"/>
      <c r="R44" s="49"/>
      <c r="S44" s="19"/>
    </row>
    <row r="45" spans="1:19" ht="13.2" x14ac:dyDescent="0.25">
      <c r="A45" s="55" t="s">
        <v>120</v>
      </c>
      <c r="B45" s="55">
        <v>272158.96999999997</v>
      </c>
      <c r="C45" s="20" t="s">
        <v>30</v>
      </c>
      <c r="D45" s="66">
        <f>B17</f>
        <v>232394.867</v>
      </c>
      <c r="E45" s="39">
        <f>(D45/D42)^(1/3)-1</f>
        <v>1.3239747672428859E-3</v>
      </c>
      <c r="F45" s="40">
        <f>(D45-D42)/3</f>
        <v>306.87200000000303</v>
      </c>
      <c r="G45" s="62">
        <v>37043</v>
      </c>
      <c r="H45" s="63"/>
      <c r="K45" s="61">
        <v>224716.4</v>
      </c>
      <c r="N45" s="50"/>
      <c r="P45" s="19"/>
      <c r="Q45" s="19"/>
      <c r="R45" s="49"/>
      <c r="S45" s="19"/>
    </row>
    <row r="46" spans="1:19" ht="13.2" x14ac:dyDescent="0.25">
      <c r="A46" s="55" t="s">
        <v>121</v>
      </c>
      <c r="B46" s="55">
        <v>271730.59299999999</v>
      </c>
      <c r="C46" s="24"/>
      <c r="D46" s="67"/>
      <c r="E46" s="42"/>
      <c r="F46" s="41">
        <f>F48</f>
        <v>126.6746666666683</v>
      </c>
      <c r="G46" s="65">
        <v>37073</v>
      </c>
      <c r="H46" s="64"/>
      <c r="K46" s="69">
        <v>226249.8</v>
      </c>
      <c r="N46" s="50"/>
      <c r="P46" s="19"/>
      <c r="Q46" s="19"/>
      <c r="R46" s="49"/>
      <c r="S46" s="19"/>
    </row>
    <row r="47" spans="1:19" ht="13.2" x14ac:dyDescent="0.25">
      <c r="A47" s="55" t="s">
        <v>122</v>
      </c>
      <c r="B47" s="55">
        <v>266663.234</v>
      </c>
      <c r="C47" s="25"/>
      <c r="D47" s="68"/>
      <c r="E47" s="43"/>
      <c r="F47" s="37">
        <f>F48</f>
        <v>126.6746666666683</v>
      </c>
      <c r="G47" s="59">
        <v>37104</v>
      </c>
      <c r="H47" s="38"/>
      <c r="K47" s="69">
        <v>227979.4</v>
      </c>
      <c r="N47" s="50"/>
      <c r="P47" s="19"/>
      <c r="Q47" s="19"/>
      <c r="R47" s="49"/>
      <c r="S47" s="19"/>
    </row>
    <row r="48" spans="1:19" ht="13.2" x14ac:dyDescent="0.25">
      <c r="A48" s="55" t="s">
        <v>123</v>
      </c>
      <c r="B48" s="55">
        <v>259073.91</v>
      </c>
      <c r="C48" s="20" t="s">
        <v>31</v>
      </c>
      <c r="D48" s="66">
        <f>B18</f>
        <v>232774.891</v>
      </c>
      <c r="E48" s="39">
        <f>(D48/D45)^(1/3)-1</f>
        <v>5.4478690798265283E-4</v>
      </c>
      <c r="F48" s="40">
        <f>(D48-D45)/3</f>
        <v>126.6746666666683</v>
      </c>
      <c r="G48" s="62">
        <v>37135</v>
      </c>
      <c r="H48" s="63"/>
      <c r="K48" s="69">
        <v>229892.5</v>
      </c>
      <c r="N48" s="50"/>
      <c r="P48" s="19"/>
      <c r="Q48" s="19"/>
      <c r="R48" s="49"/>
      <c r="S48" s="19"/>
    </row>
    <row r="49" spans="1:19" ht="13.2" x14ac:dyDescent="0.25">
      <c r="A49" s="55" t="s">
        <v>124</v>
      </c>
      <c r="B49" s="55">
        <v>260025.19500000001</v>
      </c>
      <c r="C49" s="24"/>
      <c r="D49" s="67"/>
      <c r="E49" s="42"/>
      <c r="F49" s="41">
        <f>F51</f>
        <v>381.81433333333308</v>
      </c>
      <c r="G49" s="65">
        <v>37165</v>
      </c>
      <c r="H49" s="64"/>
      <c r="K49" s="69">
        <v>232331.2</v>
      </c>
      <c r="N49" s="50"/>
      <c r="P49" s="19"/>
      <c r="Q49" s="19"/>
      <c r="R49" s="49"/>
      <c r="S49" s="19"/>
    </row>
    <row r="50" spans="1:19" ht="13.2" x14ac:dyDescent="0.25">
      <c r="A50" s="55" t="s">
        <v>125</v>
      </c>
      <c r="B50" s="55">
        <v>264385.90399999998</v>
      </c>
      <c r="C50" s="25"/>
      <c r="D50" s="68"/>
      <c r="E50" s="43"/>
      <c r="F50" s="37">
        <f>F51</f>
        <v>381.81433333333308</v>
      </c>
      <c r="G50" s="59">
        <v>37196</v>
      </c>
      <c r="H50" s="38"/>
      <c r="K50" s="69">
        <v>234503.9</v>
      </c>
      <c r="N50" s="50"/>
      <c r="P50" s="19"/>
      <c r="Q50" s="19"/>
      <c r="R50" s="49"/>
      <c r="S50" s="19"/>
    </row>
    <row r="51" spans="1:19" ht="13.2" x14ac:dyDescent="0.25">
      <c r="A51" s="55" t="s">
        <v>126</v>
      </c>
      <c r="B51" s="55">
        <v>267150.36099999998</v>
      </c>
      <c r="C51" s="20" t="s">
        <v>32</v>
      </c>
      <c r="D51" s="66">
        <f>B19</f>
        <v>233920.334</v>
      </c>
      <c r="E51" s="39">
        <f>(D51/D48)^(1/3)-1</f>
        <v>1.6375896838844994E-3</v>
      </c>
      <c r="F51" s="40">
        <f>(D51-D48)/3</f>
        <v>381.81433333333308</v>
      </c>
      <c r="G51" s="62">
        <v>37226</v>
      </c>
      <c r="H51" s="63"/>
      <c r="K51" s="69">
        <v>236755.20000000001</v>
      </c>
      <c r="N51" s="50"/>
      <c r="P51" s="19"/>
      <c r="Q51" s="19"/>
      <c r="R51" s="49"/>
      <c r="S51" s="19"/>
    </row>
    <row r="52" spans="1:19" ht="13.2" x14ac:dyDescent="0.25">
      <c r="A52" s="55" t="s">
        <v>127</v>
      </c>
      <c r="B52" s="55">
        <v>269897.21299999999</v>
      </c>
      <c r="C52" s="24"/>
      <c r="D52" s="67"/>
      <c r="E52" s="42"/>
      <c r="F52" s="41">
        <f>F54</f>
        <v>911.60733333332848</v>
      </c>
      <c r="G52" s="65">
        <v>37257</v>
      </c>
      <c r="H52" s="64"/>
      <c r="K52" s="69">
        <v>239067.5</v>
      </c>
      <c r="N52" s="50"/>
      <c r="P52" s="19"/>
      <c r="Q52" s="19"/>
      <c r="R52" s="49"/>
      <c r="S52" s="19"/>
    </row>
    <row r="53" spans="1:19" ht="13.2" x14ac:dyDescent="0.25">
      <c r="A53" s="55" t="s">
        <v>128</v>
      </c>
      <c r="B53" s="55">
        <v>272608.19300000003</v>
      </c>
      <c r="C53" s="25"/>
      <c r="D53" s="68"/>
      <c r="E53" s="43"/>
      <c r="F53" s="37">
        <f>F54</f>
        <v>911.60733333332848</v>
      </c>
      <c r="G53" s="59">
        <v>37288</v>
      </c>
      <c r="H53" s="38"/>
      <c r="K53" s="69">
        <v>241586.2</v>
      </c>
      <c r="N53" s="50"/>
      <c r="P53" s="19"/>
      <c r="Q53" s="19"/>
      <c r="R53" s="49"/>
      <c r="S53" s="19"/>
    </row>
    <row r="54" spans="1:19" ht="13.2" x14ac:dyDescent="0.25">
      <c r="A54" s="55" t="s">
        <v>129</v>
      </c>
      <c r="B54" s="55">
        <v>274021.10800000001</v>
      </c>
      <c r="C54" s="20" t="s">
        <v>33</v>
      </c>
      <c r="D54" s="66">
        <f>B20</f>
        <v>236655.15599999999</v>
      </c>
      <c r="E54" s="39">
        <f>(D54/D51)^(1/3)-1</f>
        <v>3.8819952215609632E-3</v>
      </c>
      <c r="F54" s="40">
        <f>(D54-D51)/3</f>
        <v>911.60733333332848</v>
      </c>
      <c r="G54" s="62">
        <v>37316</v>
      </c>
      <c r="H54" s="63"/>
      <c r="K54" s="69">
        <v>243935.2</v>
      </c>
      <c r="N54" s="50"/>
      <c r="P54" s="19"/>
      <c r="Q54" s="19"/>
      <c r="R54" s="49"/>
      <c r="S54" s="19"/>
    </row>
    <row r="55" spans="1:19" ht="13.2" x14ac:dyDescent="0.25">
      <c r="A55" s="55" t="s">
        <v>130</v>
      </c>
      <c r="B55" s="55">
        <v>275364.08299999998</v>
      </c>
      <c r="C55" s="24"/>
      <c r="D55" s="67"/>
      <c r="E55" s="42"/>
      <c r="F55" s="41">
        <f>F57</f>
        <v>613.73166666666896</v>
      </c>
      <c r="G55" s="65">
        <v>37347</v>
      </c>
      <c r="H55" s="64"/>
      <c r="K55" s="69">
        <v>246286.1</v>
      </c>
      <c r="N55" s="50"/>
      <c r="P55" s="19"/>
      <c r="Q55" s="19"/>
      <c r="R55" s="49"/>
      <c r="S55" s="19"/>
    </row>
    <row r="56" spans="1:19" ht="13.2" x14ac:dyDescent="0.25">
      <c r="A56" s="55" t="s">
        <v>131</v>
      </c>
      <c r="B56" s="55">
        <v>276754.15500000003</v>
      </c>
      <c r="C56" s="25"/>
      <c r="D56" s="68"/>
      <c r="E56" s="43"/>
      <c r="F56" s="37">
        <f>F57</f>
        <v>613.73166666666896</v>
      </c>
      <c r="G56" s="59">
        <v>37377</v>
      </c>
      <c r="H56" s="38"/>
      <c r="K56" s="69">
        <v>248630.1</v>
      </c>
      <c r="N56" s="50"/>
      <c r="P56" s="19"/>
      <c r="Q56" s="19"/>
      <c r="R56" s="49"/>
      <c r="S56" s="19"/>
    </row>
    <row r="57" spans="1:19" ht="13.2" x14ac:dyDescent="0.25">
      <c r="A57" s="55" t="s">
        <v>132</v>
      </c>
      <c r="B57" s="55">
        <v>277508.15399999998</v>
      </c>
      <c r="C57" s="20" t="s">
        <v>34</v>
      </c>
      <c r="D57" s="66">
        <f>B21</f>
        <v>238496.351</v>
      </c>
      <c r="E57" s="39">
        <f>(D57/D54)^(1/3)-1</f>
        <v>2.5866619376160305E-3</v>
      </c>
      <c r="F57" s="40">
        <f>(D57-D54)/3</f>
        <v>613.73166666666896</v>
      </c>
      <c r="G57" s="62">
        <v>37408</v>
      </c>
      <c r="H57" s="63"/>
      <c r="K57" s="69">
        <v>250899.4</v>
      </c>
      <c r="N57" s="50"/>
      <c r="P57" s="19"/>
      <c r="Q57" s="19"/>
      <c r="R57" s="49"/>
      <c r="S57" s="19"/>
    </row>
    <row r="58" spans="1:19" ht="13.2" x14ac:dyDescent="0.25">
      <c r="A58" s="55" t="s">
        <v>133</v>
      </c>
      <c r="B58" s="55">
        <v>279870.391</v>
      </c>
      <c r="C58" s="24"/>
      <c r="D58" s="67"/>
      <c r="E58" s="42"/>
      <c r="F58" s="41">
        <f>F60</f>
        <v>416.23400000000646</v>
      </c>
      <c r="G58" s="70">
        <v>37438</v>
      </c>
      <c r="H58" s="71">
        <f>H59-F58</f>
        <v>239328.81900000002</v>
      </c>
      <c r="K58" s="69">
        <v>253256.9</v>
      </c>
      <c r="N58" s="50"/>
      <c r="P58" s="19"/>
      <c r="Q58" s="19"/>
      <c r="R58" s="49"/>
      <c r="S58" s="19"/>
    </row>
    <row r="59" spans="1:19" ht="13.2" x14ac:dyDescent="0.25">
      <c r="A59" s="55" t="s">
        <v>134</v>
      </c>
      <c r="B59" s="55">
        <v>280665.84299999999</v>
      </c>
      <c r="C59" s="25"/>
      <c r="D59" s="68"/>
      <c r="E59" s="43"/>
      <c r="F59" s="37">
        <f>F60</f>
        <v>416.23400000000646</v>
      </c>
      <c r="G59" s="59">
        <v>37469</v>
      </c>
      <c r="H59" s="38">
        <f>D60</f>
        <v>239745.05300000001</v>
      </c>
      <c r="K59" s="69">
        <v>255636.9</v>
      </c>
      <c r="N59" s="50"/>
      <c r="P59" s="19"/>
      <c r="Q59" s="19"/>
      <c r="R59" s="49"/>
      <c r="S59" s="19"/>
    </row>
    <row r="60" spans="1:19" ht="13.2" x14ac:dyDescent="0.25">
      <c r="A60" s="55" t="s">
        <v>135</v>
      </c>
      <c r="B60" s="55">
        <v>283131.80300000001</v>
      </c>
      <c r="C60" s="20" t="s">
        <v>35</v>
      </c>
      <c r="D60" s="66">
        <f>B22</f>
        <v>239745.05300000001</v>
      </c>
      <c r="E60" s="39">
        <f>(D60/D57)^(1/3)-1</f>
        <v>1.7422055917424295E-3</v>
      </c>
      <c r="F60" s="40">
        <f>(D60-D57)/3</f>
        <v>416.23400000000646</v>
      </c>
      <c r="G60" s="62">
        <v>37500</v>
      </c>
      <c r="H60" s="63">
        <f>H59+F60</f>
        <v>240161.28700000001</v>
      </c>
      <c r="K60" s="69">
        <v>258043.1</v>
      </c>
      <c r="N60" s="50"/>
      <c r="P60" s="19"/>
      <c r="Q60" s="19"/>
      <c r="R60" s="49"/>
      <c r="S60" s="19"/>
    </row>
    <row r="61" spans="1:19" ht="13.2" x14ac:dyDescent="0.25">
      <c r="A61" s="55" t="s">
        <v>136</v>
      </c>
      <c r="B61" s="55">
        <v>284678.34700000001</v>
      </c>
      <c r="C61" s="24"/>
      <c r="D61" s="67"/>
      <c r="E61" s="42"/>
      <c r="F61" s="41">
        <f>F63</f>
        <v>349.68866666666389</v>
      </c>
      <c r="G61" s="65">
        <v>37530</v>
      </c>
      <c r="H61" s="64">
        <f>H62-F61</f>
        <v>240444.43033333335</v>
      </c>
      <c r="N61" s="50"/>
      <c r="P61" s="19"/>
      <c r="Q61" s="19"/>
      <c r="R61" s="49"/>
      <c r="S61" s="19"/>
    </row>
    <row r="62" spans="1:19" ht="13.2" x14ac:dyDescent="0.25">
      <c r="A62" s="55" t="s">
        <v>137</v>
      </c>
      <c r="B62" s="55">
        <v>284751.15000000002</v>
      </c>
      <c r="C62" s="25"/>
      <c r="D62" s="68"/>
      <c r="E62" s="43"/>
      <c r="F62" s="37">
        <f>F63</f>
        <v>349.68866666666389</v>
      </c>
      <c r="G62" s="59">
        <v>37561</v>
      </c>
      <c r="H62" s="38">
        <f>D63</f>
        <v>240794.11900000001</v>
      </c>
      <c r="N62" s="50"/>
      <c r="P62" s="19"/>
      <c r="Q62" s="19"/>
      <c r="R62" s="49"/>
      <c r="S62" s="19"/>
    </row>
    <row r="63" spans="1:19" ht="13.2" x14ac:dyDescent="0.25">
      <c r="A63" s="55" t="s">
        <v>138</v>
      </c>
      <c r="B63" s="55">
        <v>286030.64199999999</v>
      </c>
      <c r="C63" s="20" t="s">
        <v>36</v>
      </c>
      <c r="D63" s="66">
        <f>B23</f>
        <v>240794.11900000001</v>
      </c>
      <c r="E63" s="39">
        <f>(D63/D60)^(1/3)-1</f>
        <v>1.4564632211664374E-3</v>
      </c>
      <c r="F63" s="40">
        <f>(D63-D60)/3</f>
        <v>349.68866666666389</v>
      </c>
      <c r="G63" s="62">
        <v>37591</v>
      </c>
      <c r="H63" s="63">
        <f>H62+F63</f>
        <v>241143.80766666666</v>
      </c>
      <c r="N63" s="50"/>
      <c r="P63" s="19"/>
      <c r="Q63" s="19"/>
      <c r="R63" s="49"/>
      <c r="S63" s="19"/>
    </row>
    <row r="64" spans="1:19" ht="13.2" x14ac:dyDescent="0.25">
      <c r="A64" s="55" t="s">
        <v>139</v>
      </c>
      <c r="B64" s="55">
        <v>288924.09999999998</v>
      </c>
      <c r="C64" s="24"/>
      <c r="D64" s="67"/>
      <c r="E64" s="42"/>
      <c r="F64" s="41">
        <f>F66</f>
        <v>503.01466666666482</v>
      </c>
      <c r="G64" s="65">
        <v>37622</v>
      </c>
      <c r="H64" s="64">
        <f>H65-F64</f>
        <v>241800.14833333335</v>
      </c>
      <c r="N64" s="50"/>
      <c r="P64" s="19"/>
      <c r="Q64" s="19"/>
      <c r="R64" s="49"/>
      <c r="S64" s="19"/>
    </row>
    <row r="65" spans="1:19" ht="13.2" x14ac:dyDescent="0.25">
      <c r="A65" s="55" t="s">
        <v>140</v>
      </c>
      <c r="B65" s="55">
        <v>290986.59999999998</v>
      </c>
      <c r="C65" s="25"/>
      <c r="D65" s="68"/>
      <c r="E65" s="43"/>
      <c r="F65" s="37">
        <f>F66</f>
        <v>503.01466666666482</v>
      </c>
      <c r="G65" s="59">
        <v>37653</v>
      </c>
      <c r="H65" s="38">
        <f>D66</f>
        <v>242303.163</v>
      </c>
      <c r="N65" s="50"/>
      <c r="P65" s="19"/>
      <c r="Q65" s="19"/>
      <c r="R65" s="49"/>
      <c r="S65" s="19"/>
    </row>
    <row r="66" spans="1:19" ht="13.2" x14ac:dyDescent="0.25">
      <c r="A66" s="55" t="s">
        <v>141</v>
      </c>
      <c r="B66" s="55">
        <v>293150.40000000002</v>
      </c>
      <c r="C66" s="20" t="s">
        <v>37</v>
      </c>
      <c r="D66" s="66">
        <f>B24</f>
        <v>242303.163</v>
      </c>
      <c r="E66" s="39">
        <f>(D66/D63)^(1/3)-1</f>
        <v>2.084633641538991E-3</v>
      </c>
      <c r="F66" s="40">
        <f>(D66-D63)/3</f>
        <v>503.01466666666482</v>
      </c>
      <c r="G66" s="62">
        <v>37681</v>
      </c>
      <c r="H66" s="63">
        <f>H65+F66</f>
        <v>242806.17766666666</v>
      </c>
      <c r="N66" s="50"/>
      <c r="P66" s="19"/>
      <c r="Q66" s="19"/>
      <c r="R66" s="49"/>
      <c r="S66" s="19"/>
    </row>
    <row r="67" spans="1:19" ht="13.2" x14ac:dyDescent="0.25">
      <c r="A67" s="55" t="s">
        <v>142</v>
      </c>
      <c r="B67" s="55">
        <v>295434.3</v>
      </c>
      <c r="C67" s="24"/>
      <c r="D67" s="67"/>
      <c r="E67" s="42"/>
      <c r="F67" s="41">
        <f>F69</f>
        <v>-90.241666666668607</v>
      </c>
      <c r="G67" s="65">
        <v>37712</v>
      </c>
      <c r="H67" s="64">
        <f>H68-F67</f>
        <v>242122.67966666666</v>
      </c>
      <c r="N67" s="50"/>
      <c r="P67" s="19"/>
      <c r="Q67" s="19"/>
      <c r="R67" s="49"/>
      <c r="S67" s="19"/>
    </row>
    <row r="68" spans="1:19" ht="13.2" x14ac:dyDescent="0.25">
      <c r="A68" s="55" t="s">
        <v>143</v>
      </c>
      <c r="B68" s="55">
        <v>298161.90000000002</v>
      </c>
      <c r="C68" s="25"/>
      <c r="D68" s="68"/>
      <c r="E68" s="43"/>
      <c r="F68" s="37">
        <f>F69</f>
        <v>-90.241666666668607</v>
      </c>
      <c r="G68" s="59">
        <v>37742</v>
      </c>
      <c r="H68" s="38">
        <f>D69</f>
        <v>242032.43799999999</v>
      </c>
      <c r="N68" s="50"/>
      <c r="P68" s="19"/>
      <c r="Q68" s="19"/>
      <c r="R68" s="49"/>
      <c r="S68" s="19"/>
    </row>
    <row r="69" spans="1:19" ht="13.2" x14ac:dyDescent="0.25">
      <c r="A69" s="55" t="s">
        <v>144</v>
      </c>
      <c r="B69" s="55">
        <v>300546.40000000002</v>
      </c>
      <c r="C69" s="20" t="s">
        <v>38</v>
      </c>
      <c r="D69" s="66">
        <f>B25</f>
        <v>242032.43799999999</v>
      </c>
      <c r="E69" s="39">
        <f>(D69/D66)^(1/3)-1</f>
        <v>-3.7257168000126573E-4</v>
      </c>
      <c r="F69" s="40">
        <f>(D69-D66)/3</f>
        <v>-90.241666666668607</v>
      </c>
      <c r="G69" s="62">
        <v>37773</v>
      </c>
      <c r="H69" s="63">
        <f>H68+F69</f>
        <v>241942.19633333333</v>
      </c>
      <c r="N69" s="50"/>
      <c r="P69" s="19"/>
      <c r="Q69" s="19"/>
      <c r="R69" s="49"/>
      <c r="S69" s="19"/>
    </row>
    <row r="70" spans="1:19" ht="13.2" x14ac:dyDescent="0.25">
      <c r="A70" s="55" t="s">
        <v>145</v>
      </c>
      <c r="B70" s="55">
        <v>302904.3</v>
      </c>
      <c r="C70" s="24"/>
      <c r="D70" s="67"/>
      <c r="E70" s="42"/>
      <c r="F70" s="41">
        <f>F72</f>
        <v>94.036333333332252</v>
      </c>
      <c r="G70" s="65">
        <v>37803</v>
      </c>
      <c r="H70" s="64">
        <f>H71-F70</f>
        <v>242220.51066666667</v>
      </c>
      <c r="N70" s="50"/>
      <c r="P70" s="19"/>
      <c r="Q70" s="19"/>
      <c r="R70" s="49"/>
      <c r="S70" s="19"/>
    </row>
    <row r="71" spans="1:19" ht="13.2" x14ac:dyDescent="0.25">
      <c r="A71" s="55" t="s">
        <v>146</v>
      </c>
      <c r="B71" s="55">
        <v>305238</v>
      </c>
      <c r="C71" s="25"/>
      <c r="D71" s="68"/>
      <c r="E71" s="43"/>
      <c r="F71" s="37">
        <f>F72</f>
        <v>94.036333333332252</v>
      </c>
      <c r="G71" s="59">
        <v>37834</v>
      </c>
      <c r="H71" s="38">
        <f>D72</f>
        <v>242314.54699999999</v>
      </c>
      <c r="N71" s="50"/>
      <c r="P71" s="19"/>
      <c r="Q71" s="19"/>
      <c r="R71" s="49"/>
      <c r="S71" s="19"/>
    </row>
    <row r="72" spans="1:19" ht="13.2" x14ac:dyDescent="0.25">
      <c r="A72" s="55" t="s">
        <v>147</v>
      </c>
      <c r="B72" s="55">
        <v>307811.5</v>
      </c>
      <c r="C72" s="20" t="s">
        <v>39</v>
      </c>
      <c r="D72" s="66">
        <f>B26</f>
        <v>242314.54699999999</v>
      </c>
      <c r="E72" s="39">
        <f>(D72/D69)^(1/3)-1</f>
        <v>3.8837695483939783E-4</v>
      </c>
      <c r="F72" s="40">
        <f>(D72-D69)/3</f>
        <v>94.036333333332252</v>
      </c>
      <c r="G72" s="62">
        <v>37865</v>
      </c>
      <c r="H72" s="63">
        <f>H71+F72</f>
        <v>242408.58333333331</v>
      </c>
      <c r="N72" s="50"/>
      <c r="P72" s="19"/>
      <c r="Q72" s="19"/>
      <c r="R72" s="49"/>
      <c r="S72" s="19"/>
    </row>
    <row r="73" spans="1:19" ht="13.2" x14ac:dyDescent="0.25">
      <c r="A73" s="55" t="s">
        <v>148</v>
      </c>
      <c r="B73" s="55">
        <v>310073.7</v>
      </c>
      <c r="C73" s="24"/>
      <c r="D73" s="67"/>
      <c r="E73" s="42"/>
      <c r="F73" s="41">
        <f>F75</f>
        <v>1089.6523333333316</v>
      </c>
      <c r="G73" s="65">
        <v>37895</v>
      </c>
      <c r="H73" s="64">
        <f>H74-F73</f>
        <v>244493.85166666665</v>
      </c>
      <c r="N73" s="50"/>
      <c r="P73" s="19"/>
      <c r="Q73" s="19"/>
      <c r="R73" s="49"/>
      <c r="S73" s="19"/>
    </row>
    <row r="74" spans="1:19" ht="13.2" x14ac:dyDescent="0.25">
      <c r="A74" s="55" t="s">
        <v>149</v>
      </c>
      <c r="B74" s="55">
        <v>312250.8</v>
      </c>
      <c r="C74" s="25"/>
      <c r="D74" s="68"/>
      <c r="E74" s="43"/>
      <c r="F74" s="37">
        <f>F75</f>
        <v>1089.6523333333316</v>
      </c>
      <c r="G74" s="59">
        <v>37926</v>
      </c>
      <c r="H74" s="38">
        <f>D75</f>
        <v>245583.50399999999</v>
      </c>
      <c r="N74" s="50"/>
      <c r="P74" s="19"/>
      <c r="Q74" s="19"/>
      <c r="R74" s="49"/>
      <c r="S74" s="19"/>
    </row>
    <row r="75" spans="1:19" ht="13.2" x14ac:dyDescent="0.25">
      <c r="A75" s="55" t="s">
        <v>150</v>
      </c>
      <c r="B75" s="55">
        <v>314356</v>
      </c>
      <c r="C75" s="20" t="s">
        <v>40</v>
      </c>
      <c r="D75" s="66">
        <f>B27</f>
        <v>245583.50399999999</v>
      </c>
      <c r="E75" s="39">
        <f>(D75/D72)^(1/3)-1</f>
        <v>4.4767792119475569E-3</v>
      </c>
      <c r="F75" s="40">
        <f>(D75-D72)/3</f>
        <v>1089.6523333333316</v>
      </c>
      <c r="G75" s="62">
        <v>37956</v>
      </c>
      <c r="H75" s="63">
        <f>H74+F75</f>
        <v>246673.15633333332</v>
      </c>
      <c r="N75" s="50"/>
      <c r="P75" s="19"/>
      <c r="Q75" s="19"/>
      <c r="R75" s="49"/>
      <c r="S75" s="19"/>
    </row>
    <row r="76" spans="1:19" ht="13.2" x14ac:dyDescent="0.25">
      <c r="A76" s="55" t="s">
        <v>151</v>
      </c>
      <c r="B76" s="55">
        <v>316265.2</v>
      </c>
      <c r="C76" s="24"/>
      <c r="D76" s="67"/>
      <c r="E76" s="42"/>
      <c r="F76" s="41">
        <f>F78</f>
        <v>195.81166666667559</v>
      </c>
      <c r="G76" s="65">
        <v>37987</v>
      </c>
      <c r="H76" s="64">
        <f>H77-F76</f>
        <v>245975.12733333334</v>
      </c>
      <c r="N76" s="50"/>
      <c r="P76" s="19"/>
      <c r="Q76" s="19"/>
      <c r="R76" s="49"/>
      <c r="S76" s="19"/>
    </row>
    <row r="77" spans="1:19" ht="13.2" x14ac:dyDescent="0.25">
      <c r="A77" s="55" t="s">
        <v>152</v>
      </c>
      <c r="B77" s="55">
        <v>318206.09999999998</v>
      </c>
      <c r="C77" s="25"/>
      <c r="D77" s="68"/>
      <c r="E77" s="43"/>
      <c r="F77" s="37">
        <f>F78</f>
        <v>195.81166666667559</v>
      </c>
      <c r="G77" s="59">
        <v>38018</v>
      </c>
      <c r="H77" s="38">
        <f>D78</f>
        <v>246170.93900000001</v>
      </c>
      <c r="N77" s="50"/>
      <c r="P77" s="19"/>
      <c r="Q77" s="19"/>
      <c r="R77" s="49"/>
      <c r="S77" s="19"/>
    </row>
    <row r="78" spans="1:19" ht="13.2" x14ac:dyDescent="0.25">
      <c r="A78" s="55" t="s">
        <v>153</v>
      </c>
      <c r="B78" s="55">
        <v>320081.2</v>
      </c>
      <c r="C78" s="20" t="s">
        <v>41</v>
      </c>
      <c r="D78" s="66">
        <f>B28</f>
        <v>246170.93900000001</v>
      </c>
      <c r="E78" s="39">
        <f>(D78/D75)^(1/3)-1</f>
        <v>7.9669743143551131E-4</v>
      </c>
      <c r="F78" s="40">
        <f>(D78-D75)/3</f>
        <v>195.81166666667559</v>
      </c>
      <c r="G78" s="62">
        <v>38047</v>
      </c>
      <c r="H78" s="63">
        <f>H77+F78</f>
        <v>246366.75066666669</v>
      </c>
      <c r="N78" s="50"/>
      <c r="P78" s="19"/>
      <c r="Q78" s="19"/>
      <c r="R78" s="49"/>
      <c r="S78" s="19"/>
    </row>
    <row r="79" spans="1:19" ht="13.2" x14ac:dyDescent="0.25">
      <c r="A79" s="55" t="s">
        <v>154</v>
      </c>
      <c r="B79" s="55">
        <v>321942.3</v>
      </c>
      <c r="C79" s="24"/>
      <c r="D79" s="67"/>
      <c r="E79" s="42"/>
      <c r="F79" s="41">
        <f>F81</f>
        <v>1103.5143333333253</v>
      </c>
      <c r="G79" s="65">
        <v>38078</v>
      </c>
      <c r="H79" s="64">
        <f>H80-F79</f>
        <v>248377.96766666666</v>
      </c>
      <c r="N79" s="50"/>
      <c r="P79" s="19"/>
      <c r="Q79" s="19"/>
      <c r="R79" s="49"/>
      <c r="S79" s="19"/>
    </row>
    <row r="80" spans="1:19" ht="13.2" x14ac:dyDescent="0.25">
      <c r="A80" s="55" t="s">
        <v>155</v>
      </c>
      <c r="B80" s="55">
        <v>323734</v>
      </c>
      <c r="C80" s="25"/>
      <c r="D80" s="68"/>
      <c r="E80" s="43"/>
      <c r="F80" s="37">
        <f>F81</f>
        <v>1103.5143333333253</v>
      </c>
      <c r="G80" s="59">
        <v>38108</v>
      </c>
      <c r="H80" s="38">
        <f>D81</f>
        <v>249481.48199999999</v>
      </c>
      <c r="N80" s="50"/>
      <c r="P80" s="19"/>
      <c r="Q80" s="19"/>
      <c r="R80" s="49"/>
      <c r="S80" s="19"/>
    </row>
    <row r="81" spans="1:19" ht="13.2" x14ac:dyDescent="0.25">
      <c r="A81" s="55" t="s">
        <v>156</v>
      </c>
      <c r="B81" s="55">
        <v>325473.2</v>
      </c>
      <c r="C81" s="20" t="s">
        <v>42</v>
      </c>
      <c r="D81" s="66">
        <f>B29</f>
        <v>249481.48199999999</v>
      </c>
      <c r="E81" s="39">
        <f>(D81/D78)^(1/3)-1</f>
        <v>4.4627697595545079E-3</v>
      </c>
      <c r="F81" s="40">
        <f>(D81-D78)/3</f>
        <v>1103.5143333333253</v>
      </c>
      <c r="G81" s="62">
        <v>38139</v>
      </c>
      <c r="H81" s="63">
        <f>H80+F81</f>
        <v>250584.99633333331</v>
      </c>
      <c r="N81" s="50"/>
      <c r="P81" s="19"/>
      <c r="Q81" s="19"/>
      <c r="R81" s="49"/>
      <c r="S81" s="19"/>
    </row>
    <row r="82" spans="1:19" ht="13.2" x14ac:dyDescent="0.25">
      <c r="A82" s="55" t="s">
        <v>157</v>
      </c>
      <c r="B82" s="55">
        <v>327127.3</v>
      </c>
      <c r="C82" s="24"/>
      <c r="D82" s="67"/>
      <c r="E82" s="42"/>
      <c r="F82" s="41">
        <f>F84</f>
        <v>552.46066666667082</v>
      </c>
      <c r="G82" s="65">
        <v>38169</v>
      </c>
      <c r="H82" s="64">
        <f>H83-F82</f>
        <v>250586.40333333332</v>
      </c>
      <c r="N82" s="50"/>
      <c r="P82" s="19"/>
      <c r="Q82" s="19"/>
      <c r="R82" s="49"/>
      <c r="S82" s="19"/>
    </row>
    <row r="83" spans="1:19" ht="13.2" x14ac:dyDescent="0.25">
      <c r="A83" s="55" t="s">
        <v>158</v>
      </c>
      <c r="B83" s="55">
        <v>328718.5</v>
      </c>
      <c r="C83" s="25"/>
      <c r="D83" s="68"/>
      <c r="E83" s="43"/>
      <c r="F83" s="37">
        <f>F84</f>
        <v>552.46066666667082</v>
      </c>
      <c r="G83" s="59">
        <v>38200</v>
      </c>
      <c r="H83" s="38">
        <f>D84</f>
        <v>251138.864</v>
      </c>
      <c r="N83" s="50"/>
      <c r="P83" s="19"/>
      <c r="Q83" s="19"/>
      <c r="R83" s="49"/>
      <c r="S83" s="19"/>
    </row>
    <row r="84" spans="1:19" ht="13.2" x14ac:dyDescent="0.25">
      <c r="A84" s="55"/>
      <c r="B84" s="55"/>
      <c r="C84" s="20" t="s">
        <v>43</v>
      </c>
      <c r="D84" s="66">
        <f>B30</f>
        <v>251138.864</v>
      </c>
      <c r="E84" s="39">
        <f>(D84/D81)^(1/3)-1</f>
        <v>2.2095498591332419E-3</v>
      </c>
      <c r="F84" s="40">
        <f>(D84-D81)/3</f>
        <v>552.46066666667082</v>
      </c>
      <c r="G84" s="62">
        <v>38231</v>
      </c>
      <c r="H84" s="63">
        <f>H83+F84</f>
        <v>251691.32466666668</v>
      </c>
      <c r="N84" s="50"/>
      <c r="P84" s="19"/>
      <c r="Q84" s="19"/>
      <c r="R84" s="49"/>
      <c r="S84" s="19"/>
    </row>
    <row r="85" spans="1:19" ht="13.2" x14ac:dyDescent="0.25">
      <c r="A85" s="55"/>
      <c r="B85" s="55"/>
      <c r="C85" s="24"/>
      <c r="D85" s="67"/>
      <c r="E85" s="42"/>
      <c r="F85" s="41">
        <f>F87</f>
        <v>489.87166666666354</v>
      </c>
      <c r="G85" s="65">
        <v>38261</v>
      </c>
      <c r="H85" s="64">
        <f>H86-F85</f>
        <v>252118.60733333332</v>
      </c>
      <c r="N85" s="50"/>
      <c r="P85" s="19"/>
      <c r="Q85" s="19"/>
      <c r="R85" s="49"/>
      <c r="S85" s="19"/>
    </row>
    <row r="86" spans="1:19" ht="13.2" x14ac:dyDescent="0.25">
      <c r="A86" s="55"/>
      <c r="B86" s="55"/>
      <c r="C86" s="25"/>
      <c r="D86" s="68"/>
      <c r="E86" s="43"/>
      <c r="F86" s="37">
        <f>F87</f>
        <v>489.87166666666354</v>
      </c>
      <c r="G86" s="59">
        <v>38292</v>
      </c>
      <c r="H86" s="38">
        <f>D87</f>
        <v>252608.47899999999</v>
      </c>
      <c r="N86" s="50"/>
      <c r="P86" s="19"/>
      <c r="Q86" s="19"/>
      <c r="R86" s="49"/>
      <c r="S86" s="19"/>
    </row>
    <row r="87" spans="1:19" ht="13.2" x14ac:dyDescent="0.25">
      <c r="A87" s="55"/>
      <c r="B87" s="55"/>
      <c r="C87" s="20" t="s">
        <v>44</v>
      </c>
      <c r="D87" s="66">
        <f>B31</f>
        <v>252608.47899999999</v>
      </c>
      <c r="E87" s="39">
        <f>(D87/D84)^(1/3)-1</f>
        <v>1.9468082686484589E-3</v>
      </c>
      <c r="F87" s="40">
        <f>(D87-D84)/3</f>
        <v>489.87166666666354</v>
      </c>
      <c r="G87" s="62">
        <v>38322</v>
      </c>
      <c r="H87" s="63">
        <f>H86+F87</f>
        <v>253098.35066666667</v>
      </c>
      <c r="N87" s="50"/>
      <c r="P87" s="19"/>
      <c r="Q87" s="19"/>
      <c r="R87" s="49"/>
      <c r="S87" s="19"/>
    </row>
    <row r="88" spans="1:19" x14ac:dyDescent="0.3">
      <c r="A88" s="26"/>
      <c r="B88" s="27"/>
      <c r="C88" s="24"/>
      <c r="D88" s="67"/>
      <c r="E88" s="42"/>
      <c r="F88" s="41">
        <f>F90</f>
        <v>701.27533333333361</v>
      </c>
      <c r="G88" s="65">
        <v>38353</v>
      </c>
      <c r="H88" s="64">
        <f>H89-F88</f>
        <v>254011.02966666667</v>
      </c>
      <c r="N88" s="50"/>
      <c r="P88" s="19"/>
      <c r="Q88" s="19"/>
      <c r="R88" s="49"/>
      <c r="S88" s="19"/>
    </row>
    <row r="89" spans="1:19" x14ac:dyDescent="0.3">
      <c r="A89" s="26"/>
      <c r="B89" s="27"/>
      <c r="C89" s="25"/>
      <c r="D89" s="68"/>
      <c r="E89" s="43"/>
      <c r="F89" s="37">
        <f>F90</f>
        <v>701.27533333333361</v>
      </c>
      <c r="G89" s="59">
        <v>38384</v>
      </c>
      <c r="H89" s="38">
        <f>D90</f>
        <v>254712.30499999999</v>
      </c>
      <c r="N89" s="50"/>
      <c r="P89" s="19"/>
      <c r="Q89" s="19"/>
      <c r="R89" s="49"/>
      <c r="S89" s="19"/>
    </row>
    <row r="90" spans="1:19" x14ac:dyDescent="0.3">
      <c r="A90" s="26"/>
      <c r="B90" s="27"/>
      <c r="C90" s="20" t="s">
        <v>45</v>
      </c>
      <c r="D90" s="66">
        <f>B32</f>
        <v>254712.30499999999</v>
      </c>
      <c r="E90" s="39">
        <f>(D90/D87)^(1/3)-1</f>
        <v>2.7684639048204396E-3</v>
      </c>
      <c r="F90" s="40">
        <f>(D90-D87)/3</f>
        <v>701.27533333333361</v>
      </c>
      <c r="G90" s="62">
        <v>38412</v>
      </c>
      <c r="H90" s="63">
        <f>H89+F90</f>
        <v>255413.58033333332</v>
      </c>
      <c r="N90" s="50"/>
      <c r="P90" s="19"/>
      <c r="Q90" s="19"/>
      <c r="R90" s="49"/>
      <c r="S90" s="19"/>
    </row>
    <row r="91" spans="1:19" x14ac:dyDescent="0.3">
      <c r="A91" s="28"/>
      <c r="B91" s="27"/>
      <c r="C91" s="24"/>
      <c r="D91" s="67"/>
      <c r="E91" s="42"/>
      <c r="F91" s="41">
        <f>F93</f>
        <v>457.8906666666735</v>
      </c>
      <c r="G91" s="65">
        <v>38443</v>
      </c>
      <c r="H91" s="64">
        <f>H92-F91</f>
        <v>255628.08633333334</v>
      </c>
      <c r="N91" s="50"/>
      <c r="P91" s="19"/>
      <c r="Q91" s="19"/>
      <c r="R91" s="49"/>
      <c r="S91" s="19"/>
    </row>
    <row r="92" spans="1:19" x14ac:dyDescent="0.3">
      <c r="A92" s="28"/>
      <c r="B92" s="27"/>
      <c r="C92" s="25"/>
      <c r="D92" s="68"/>
      <c r="E92" s="43"/>
      <c r="F92" s="37">
        <f>F93</f>
        <v>457.8906666666735</v>
      </c>
      <c r="G92" s="59">
        <v>38473</v>
      </c>
      <c r="H92" s="38">
        <f>D93</f>
        <v>256085.97700000001</v>
      </c>
      <c r="N92" s="50"/>
      <c r="P92" s="19"/>
      <c r="Q92" s="19"/>
      <c r="R92" s="49"/>
      <c r="S92" s="19"/>
    </row>
    <row r="93" spans="1:19" x14ac:dyDescent="0.3">
      <c r="A93" s="28"/>
      <c r="B93" s="27"/>
      <c r="C93" s="20" t="s">
        <v>46</v>
      </c>
      <c r="D93" s="66">
        <f>B33</f>
        <v>256085.97700000001</v>
      </c>
      <c r="E93" s="39">
        <f>(D93/D90)^(1/3)-1</f>
        <v>1.7944558436753244E-3</v>
      </c>
      <c r="F93" s="40">
        <f>(D93-D90)/3</f>
        <v>457.8906666666735</v>
      </c>
      <c r="G93" s="62">
        <v>38504</v>
      </c>
      <c r="H93" s="63">
        <f>H92+F93</f>
        <v>256543.86766666669</v>
      </c>
      <c r="N93" s="50"/>
      <c r="P93" s="19"/>
      <c r="Q93" s="19"/>
      <c r="R93" s="49"/>
      <c r="S93" s="19"/>
    </row>
    <row r="94" spans="1:19" x14ac:dyDescent="0.3">
      <c r="A94" s="28"/>
      <c r="B94" s="27"/>
      <c r="C94" s="24"/>
      <c r="D94" s="67"/>
      <c r="E94" s="42"/>
      <c r="F94" s="41">
        <f>F96</f>
        <v>803.65466666665941</v>
      </c>
      <c r="G94" s="65">
        <v>38534</v>
      </c>
      <c r="H94" s="64">
        <f>H95-F94</f>
        <v>257693.28633333332</v>
      </c>
      <c r="N94" s="50"/>
      <c r="P94" s="19"/>
      <c r="Q94" s="19"/>
      <c r="R94" s="49"/>
      <c r="S94" s="19"/>
    </row>
    <row r="95" spans="1:19" x14ac:dyDescent="0.3">
      <c r="A95" s="28"/>
      <c r="B95" s="27"/>
      <c r="C95" s="25"/>
      <c r="D95" s="68"/>
      <c r="E95" s="43"/>
      <c r="F95" s="37">
        <f>F96</f>
        <v>803.65466666665941</v>
      </c>
      <c r="G95" s="59">
        <v>38565</v>
      </c>
      <c r="H95" s="38">
        <f>D96</f>
        <v>258496.94099999999</v>
      </c>
      <c r="N95" s="50"/>
      <c r="P95" s="19"/>
      <c r="Q95" s="19"/>
      <c r="R95" s="49"/>
      <c r="S95" s="19"/>
    </row>
    <row r="96" spans="1:19" x14ac:dyDescent="0.3">
      <c r="A96" s="28"/>
      <c r="B96" s="27"/>
      <c r="C96" s="20" t="s">
        <v>47</v>
      </c>
      <c r="D96" s="66">
        <f>B34</f>
        <v>258496.94099999999</v>
      </c>
      <c r="E96" s="39">
        <f>(D96/D93)^(1/3)-1</f>
        <v>3.1284248292169359E-3</v>
      </c>
      <c r="F96" s="40">
        <f>(D96-D93)/3</f>
        <v>803.65466666665941</v>
      </c>
      <c r="G96" s="62">
        <v>38596</v>
      </c>
      <c r="H96" s="63">
        <f>H95+F96</f>
        <v>259300.59566666666</v>
      </c>
      <c r="N96" s="50"/>
      <c r="P96" s="19"/>
      <c r="Q96" s="19"/>
      <c r="R96" s="49"/>
      <c r="S96" s="19"/>
    </row>
    <row r="97" spans="1:19" x14ac:dyDescent="0.3">
      <c r="A97" s="28"/>
      <c r="B97" s="27"/>
      <c r="C97" s="24"/>
      <c r="D97" s="67"/>
      <c r="E97" s="42"/>
      <c r="F97" s="41">
        <f>F99</f>
        <v>817.5109999999986</v>
      </c>
      <c r="G97" s="65">
        <v>38626</v>
      </c>
      <c r="H97" s="64">
        <f>H98-F97</f>
        <v>260131.96299999999</v>
      </c>
      <c r="N97" s="50"/>
      <c r="P97" s="19"/>
      <c r="Q97" s="19"/>
      <c r="R97" s="49"/>
      <c r="S97" s="19"/>
    </row>
    <row r="98" spans="1:19" x14ac:dyDescent="0.3">
      <c r="A98" s="28"/>
      <c r="B98" s="27"/>
      <c r="C98" s="25"/>
      <c r="D98" s="68"/>
      <c r="E98" s="43"/>
      <c r="F98" s="37">
        <f>F99</f>
        <v>817.5109999999986</v>
      </c>
      <c r="G98" s="59">
        <v>38657</v>
      </c>
      <c r="H98" s="38">
        <f>D99</f>
        <v>260949.47399999999</v>
      </c>
      <c r="N98" s="50"/>
      <c r="P98" s="19"/>
      <c r="Q98" s="19"/>
      <c r="R98" s="49"/>
      <c r="S98" s="19"/>
    </row>
    <row r="99" spans="1:19" x14ac:dyDescent="0.3">
      <c r="A99" s="28"/>
      <c r="B99" s="27"/>
      <c r="C99" s="20" t="s">
        <v>48</v>
      </c>
      <c r="D99" s="66">
        <f>B35</f>
        <v>260949.47399999999</v>
      </c>
      <c r="E99" s="39">
        <f>(D99/D96)^(1/3)-1</f>
        <v>3.152606428039384E-3</v>
      </c>
      <c r="F99" s="40">
        <f>(D99-D96)/3</f>
        <v>817.5109999999986</v>
      </c>
      <c r="G99" s="62">
        <v>38687</v>
      </c>
      <c r="H99" s="63">
        <f>H98+F99</f>
        <v>261766.98499999999</v>
      </c>
      <c r="N99" s="50"/>
      <c r="P99" s="19"/>
      <c r="Q99" s="19"/>
      <c r="R99" s="49"/>
      <c r="S99" s="19"/>
    </row>
    <row r="100" spans="1:19" x14ac:dyDescent="0.3">
      <c r="A100" s="27"/>
      <c r="B100" s="27"/>
      <c r="C100" s="24"/>
      <c r="D100" s="67"/>
      <c r="E100" s="42"/>
      <c r="F100" s="41">
        <f>F102</f>
        <v>937.08233333334408</v>
      </c>
      <c r="G100" s="65">
        <v>38718</v>
      </c>
      <c r="H100" s="64">
        <f>H101-F100</f>
        <v>262823.63866666669</v>
      </c>
      <c r="N100" s="50"/>
      <c r="P100" s="19"/>
      <c r="Q100" s="19"/>
      <c r="R100" s="49"/>
      <c r="S100" s="19"/>
    </row>
    <row r="101" spans="1:19" x14ac:dyDescent="0.3">
      <c r="A101" s="27"/>
      <c r="B101" s="27"/>
      <c r="C101" s="25"/>
      <c r="D101" s="68"/>
      <c r="E101" s="43"/>
      <c r="F101" s="37">
        <f>F102</f>
        <v>937.08233333334408</v>
      </c>
      <c r="G101" s="59">
        <v>38749</v>
      </c>
      <c r="H101" s="38">
        <f>D102</f>
        <v>263760.72100000002</v>
      </c>
      <c r="N101" s="50"/>
      <c r="P101" s="19"/>
      <c r="Q101" s="19"/>
      <c r="R101" s="49"/>
      <c r="S101" s="19"/>
    </row>
    <row r="102" spans="1:19" x14ac:dyDescent="0.3">
      <c r="A102" s="27"/>
      <c r="B102" s="27"/>
      <c r="C102" s="20" t="s">
        <v>49</v>
      </c>
      <c r="D102" s="66">
        <f>B36</f>
        <v>263760.72100000002</v>
      </c>
      <c r="E102" s="39">
        <f>(D102/D99)^(1/3)-1</f>
        <v>3.5782299440096921E-3</v>
      </c>
      <c r="F102" s="40">
        <f>(D102-D99)/3</f>
        <v>937.08233333334408</v>
      </c>
      <c r="G102" s="62">
        <v>38777</v>
      </c>
      <c r="H102" s="63">
        <f>H101+F102</f>
        <v>264697.80333333334</v>
      </c>
      <c r="N102" s="50"/>
      <c r="P102" s="19"/>
      <c r="Q102" s="19"/>
      <c r="R102" s="49"/>
      <c r="S102" s="19"/>
    </row>
    <row r="103" spans="1:19" x14ac:dyDescent="0.3">
      <c r="A103" s="27"/>
      <c r="B103" s="27"/>
      <c r="C103" s="24"/>
      <c r="D103" s="67"/>
      <c r="E103" s="42"/>
      <c r="F103" s="41">
        <f>F105</f>
        <v>104.06299999998494</v>
      </c>
      <c r="G103" s="65">
        <v>38808</v>
      </c>
      <c r="H103" s="64">
        <f>H104-F103</f>
        <v>263968.84700000001</v>
      </c>
      <c r="N103" s="50"/>
      <c r="P103" s="19"/>
      <c r="Q103" s="19"/>
      <c r="R103" s="49"/>
      <c r="S103" s="19"/>
    </row>
    <row r="104" spans="1:19" x14ac:dyDescent="0.3">
      <c r="A104" s="27"/>
      <c r="B104" s="27"/>
      <c r="C104" s="25"/>
      <c r="D104" s="68"/>
      <c r="E104" s="43"/>
      <c r="F104" s="37">
        <f>F105</f>
        <v>104.06299999998494</v>
      </c>
      <c r="G104" s="59">
        <v>38838</v>
      </c>
      <c r="H104" s="38">
        <f>D105</f>
        <v>264072.90999999997</v>
      </c>
      <c r="N104" s="50"/>
      <c r="P104" s="19"/>
      <c r="Q104" s="19"/>
      <c r="R104" s="49"/>
      <c r="S104" s="19"/>
    </row>
    <row r="105" spans="1:19" x14ac:dyDescent="0.3">
      <c r="A105" s="27"/>
      <c r="B105" s="27"/>
      <c r="C105" s="20" t="s">
        <v>50</v>
      </c>
      <c r="D105" s="66">
        <f>B37</f>
        <v>264072.90999999997</v>
      </c>
      <c r="E105" s="39">
        <f>(D105/D102)^(1/3)-1</f>
        <v>3.9438006546643756E-4</v>
      </c>
      <c r="F105" s="40">
        <f>(D105-D102)/3</f>
        <v>104.06299999998494</v>
      </c>
      <c r="G105" s="62">
        <v>38869</v>
      </c>
      <c r="H105" s="63">
        <f>H104+F105</f>
        <v>264176.97299999994</v>
      </c>
      <c r="N105" s="50"/>
      <c r="P105" s="19"/>
      <c r="Q105" s="19"/>
      <c r="R105" s="49"/>
      <c r="S105" s="19"/>
    </row>
    <row r="106" spans="1:19" x14ac:dyDescent="0.3">
      <c r="A106" s="27"/>
      <c r="B106" s="27"/>
      <c r="C106" s="24"/>
      <c r="D106" s="67"/>
      <c r="E106" s="42"/>
      <c r="F106" s="41">
        <f>F108</f>
        <v>-100.72466666666635</v>
      </c>
      <c r="G106" s="65">
        <v>38899</v>
      </c>
      <c r="H106" s="64">
        <f>H107-F106</f>
        <v>263871.46066666662</v>
      </c>
      <c r="N106" s="50"/>
      <c r="P106" s="19"/>
      <c r="Q106" s="19"/>
      <c r="R106" s="49"/>
      <c r="S106" s="19"/>
    </row>
    <row r="107" spans="1:19" x14ac:dyDescent="0.3">
      <c r="A107" s="27"/>
      <c r="B107" s="27"/>
      <c r="C107" s="25"/>
      <c r="D107" s="68"/>
      <c r="E107" s="43"/>
      <c r="F107" s="37">
        <f>F108</f>
        <v>-100.72466666666635</v>
      </c>
      <c r="G107" s="59">
        <v>38930</v>
      </c>
      <c r="H107" s="38">
        <f>D108</f>
        <v>263770.73599999998</v>
      </c>
      <c r="N107" s="50"/>
      <c r="P107" s="19"/>
      <c r="Q107" s="19"/>
      <c r="R107" s="49"/>
      <c r="S107" s="19"/>
    </row>
    <row r="108" spans="1:19" x14ac:dyDescent="0.3">
      <c r="A108" s="27"/>
      <c r="B108" s="27"/>
      <c r="C108" s="20" t="s">
        <v>51</v>
      </c>
      <c r="D108" s="66">
        <f>B38</f>
        <v>263770.73599999998</v>
      </c>
      <c r="E108" s="39">
        <f>(D108/D105)^(1/3)-1</f>
        <v>-3.8157306732222729E-4</v>
      </c>
      <c r="F108" s="40">
        <f>(D108-D105)/3</f>
        <v>-100.72466666666635</v>
      </c>
      <c r="G108" s="62">
        <v>38961</v>
      </c>
      <c r="H108" s="63">
        <f>H107+F108</f>
        <v>263670.01133333333</v>
      </c>
      <c r="N108" s="50"/>
      <c r="P108" s="19"/>
      <c r="Q108" s="19"/>
      <c r="R108" s="49"/>
      <c r="S108" s="19"/>
    </row>
    <row r="109" spans="1:19" x14ac:dyDescent="0.3">
      <c r="A109" s="27"/>
      <c r="B109" s="27"/>
      <c r="C109" s="24"/>
      <c r="D109" s="67"/>
      <c r="E109" s="42"/>
      <c r="F109" s="41">
        <f>F111</f>
        <v>683.45100000000093</v>
      </c>
      <c r="G109" s="65">
        <v>38991</v>
      </c>
      <c r="H109" s="64">
        <f>H110-F109</f>
        <v>265137.63799999998</v>
      </c>
      <c r="N109" s="50"/>
      <c r="P109" s="19"/>
      <c r="Q109" s="19"/>
      <c r="R109" s="49"/>
      <c r="S109" s="19"/>
    </row>
    <row r="110" spans="1:19" x14ac:dyDescent="0.3">
      <c r="A110" s="27"/>
      <c r="B110" s="27"/>
      <c r="C110" s="25"/>
      <c r="D110" s="68"/>
      <c r="E110" s="43"/>
      <c r="F110" s="37">
        <f>F111</f>
        <v>683.45100000000093</v>
      </c>
      <c r="G110" s="59">
        <v>39022</v>
      </c>
      <c r="H110" s="38">
        <f>D111</f>
        <v>265821.08899999998</v>
      </c>
      <c r="N110" s="50"/>
      <c r="P110" s="19"/>
      <c r="Q110" s="19"/>
      <c r="R110" s="49"/>
      <c r="S110" s="19"/>
    </row>
    <row r="111" spans="1:19" x14ac:dyDescent="0.3">
      <c r="A111" s="27"/>
      <c r="B111" s="27"/>
      <c r="C111" s="20" t="s">
        <v>52</v>
      </c>
      <c r="D111" s="66">
        <f>B39</f>
        <v>265821.08899999998</v>
      </c>
      <c r="E111" s="39">
        <f>(D111/D108)^(1/3)-1</f>
        <v>2.5843948513264436E-3</v>
      </c>
      <c r="F111" s="40">
        <f>(D111-D108)/3</f>
        <v>683.45100000000093</v>
      </c>
      <c r="G111" s="62">
        <v>39052</v>
      </c>
      <c r="H111" s="63">
        <f>H110+F111</f>
        <v>266504.53999999998</v>
      </c>
      <c r="N111" s="50"/>
      <c r="P111" s="19"/>
      <c r="Q111" s="19"/>
      <c r="R111" s="49"/>
      <c r="S111" s="19"/>
    </row>
    <row r="112" spans="1:19" x14ac:dyDescent="0.3">
      <c r="A112" s="27"/>
      <c r="B112" s="27"/>
      <c r="C112" s="24"/>
      <c r="D112" s="67"/>
      <c r="E112" s="42"/>
      <c r="F112" s="41">
        <f>F114</f>
        <v>380.05000000000774</v>
      </c>
      <c r="G112" s="65">
        <v>39083</v>
      </c>
      <c r="H112" s="64">
        <f>H113-F112</f>
        <v>266581.18900000001</v>
      </c>
      <c r="N112" s="50"/>
      <c r="P112" s="19"/>
      <c r="Q112" s="19"/>
      <c r="R112" s="49"/>
      <c r="S112" s="19"/>
    </row>
    <row r="113" spans="1:19" x14ac:dyDescent="0.3">
      <c r="A113" s="27"/>
      <c r="B113" s="27"/>
      <c r="C113" s="25"/>
      <c r="D113" s="68"/>
      <c r="E113" s="43"/>
      <c r="F113" s="37">
        <f>F114</f>
        <v>380.05000000000774</v>
      </c>
      <c r="G113" s="59">
        <v>39114</v>
      </c>
      <c r="H113" s="38">
        <f>D114</f>
        <v>266961.239</v>
      </c>
      <c r="N113" s="50"/>
      <c r="P113" s="19"/>
      <c r="Q113" s="19"/>
      <c r="R113" s="49"/>
      <c r="S113" s="19"/>
    </row>
    <row r="114" spans="1:19" x14ac:dyDescent="0.3">
      <c r="A114" s="27"/>
      <c r="B114" s="27"/>
      <c r="C114" s="20" t="s">
        <v>53</v>
      </c>
      <c r="D114" s="66">
        <f>B40</f>
        <v>266961.239</v>
      </c>
      <c r="E114" s="39">
        <f>(D114/D111)^(1/3)-1</f>
        <v>1.4276817803644537E-3</v>
      </c>
      <c r="F114" s="40">
        <f>(D114-D111)/3</f>
        <v>380.05000000000774</v>
      </c>
      <c r="G114" s="62">
        <v>39142</v>
      </c>
      <c r="H114" s="63">
        <f>H113+F114</f>
        <v>267341.28899999999</v>
      </c>
      <c r="N114" s="50"/>
      <c r="P114" s="19"/>
      <c r="Q114" s="19"/>
      <c r="R114" s="49"/>
      <c r="S114" s="19"/>
    </row>
    <row r="115" spans="1:19" x14ac:dyDescent="0.3">
      <c r="A115" s="27"/>
      <c r="B115" s="27"/>
      <c r="C115" s="24"/>
      <c r="D115" s="67"/>
      <c r="E115" s="42"/>
      <c r="F115" s="41">
        <f>F117</f>
        <v>830.87366666666151</v>
      </c>
      <c r="G115" s="65">
        <v>39173</v>
      </c>
      <c r="H115" s="64">
        <f>H116-F115</f>
        <v>268622.98633333331</v>
      </c>
      <c r="N115" s="50"/>
      <c r="P115" s="19"/>
      <c r="Q115" s="19"/>
      <c r="R115" s="49"/>
      <c r="S115" s="19"/>
    </row>
    <row r="116" spans="1:19" x14ac:dyDescent="0.3">
      <c r="A116" s="27"/>
      <c r="B116" s="27"/>
      <c r="C116" s="25"/>
      <c r="D116" s="68"/>
      <c r="E116" s="43"/>
      <c r="F116" s="37">
        <f>F117</f>
        <v>830.87366666666151</v>
      </c>
      <c r="G116" s="59">
        <v>39203</v>
      </c>
      <c r="H116" s="38">
        <f>D117</f>
        <v>269453.86</v>
      </c>
      <c r="N116" s="50"/>
      <c r="P116" s="19"/>
      <c r="Q116" s="19"/>
      <c r="R116" s="49"/>
      <c r="S116" s="19"/>
    </row>
    <row r="117" spans="1:19" x14ac:dyDescent="0.3">
      <c r="A117" s="27"/>
      <c r="B117" s="27"/>
      <c r="C117" s="20" t="s">
        <v>54</v>
      </c>
      <c r="D117" s="66">
        <f>B41</f>
        <v>269453.86</v>
      </c>
      <c r="E117" s="39">
        <f>(D117/D114)^(1/3)-1</f>
        <v>3.1027015043172401E-3</v>
      </c>
      <c r="F117" s="40">
        <f>(D117-D114)/3</f>
        <v>830.87366666666151</v>
      </c>
      <c r="G117" s="62">
        <v>39234</v>
      </c>
      <c r="H117" s="63">
        <f>H116+F117</f>
        <v>270284.73366666667</v>
      </c>
      <c r="N117" s="50"/>
      <c r="P117" s="19"/>
      <c r="Q117" s="19"/>
      <c r="R117" s="49"/>
      <c r="S117" s="19"/>
    </row>
    <row r="118" spans="1:19" x14ac:dyDescent="0.3">
      <c r="A118" s="27"/>
      <c r="B118" s="27"/>
      <c r="C118" s="24"/>
      <c r="D118" s="67"/>
      <c r="E118" s="42"/>
      <c r="F118" s="41">
        <f>F120</f>
        <v>811.85933333334594</v>
      </c>
      <c r="G118" s="65">
        <v>39264</v>
      </c>
      <c r="H118" s="64">
        <f>H119-F118</f>
        <v>271077.5786666667</v>
      </c>
      <c r="N118" s="50"/>
      <c r="P118" s="19"/>
      <c r="Q118" s="19"/>
      <c r="R118" s="49"/>
      <c r="S118" s="19"/>
    </row>
    <row r="119" spans="1:19" x14ac:dyDescent="0.3">
      <c r="A119" s="27"/>
      <c r="B119" s="27"/>
      <c r="C119" s="25"/>
      <c r="D119" s="68"/>
      <c r="E119" s="43"/>
      <c r="F119" s="37">
        <f>F120</f>
        <v>811.85933333334594</v>
      </c>
      <c r="G119" s="59">
        <v>39295</v>
      </c>
      <c r="H119" s="38">
        <f>D120</f>
        <v>271889.43800000002</v>
      </c>
      <c r="N119" s="50"/>
      <c r="P119" s="19"/>
      <c r="Q119" s="19"/>
      <c r="R119" s="49"/>
      <c r="S119" s="19"/>
    </row>
    <row r="120" spans="1:19" x14ac:dyDescent="0.3">
      <c r="A120" s="27"/>
      <c r="B120" s="27"/>
      <c r="C120" s="20" t="s">
        <v>55</v>
      </c>
      <c r="D120" s="66">
        <f>B42</f>
        <v>271889.43800000002</v>
      </c>
      <c r="E120" s="39">
        <f>(D120/D117)^(1/3)-1</f>
        <v>3.0039481588473027E-3</v>
      </c>
      <c r="F120" s="40">
        <f>(D120-D117)/3</f>
        <v>811.85933333334594</v>
      </c>
      <c r="G120" s="62">
        <v>39326</v>
      </c>
      <c r="H120" s="63">
        <f>H119+F120</f>
        <v>272701.29733333335</v>
      </c>
      <c r="N120" s="50"/>
      <c r="P120" s="19"/>
      <c r="Q120" s="19"/>
      <c r="R120" s="49"/>
      <c r="S120" s="19"/>
    </row>
    <row r="121" spans="1:19" x14ac:dyDescent="0.3">
      <c r="A121" s="27"/>
      <c r="B121" s="27"/>
      <c r="C121" s="24"/>
      <c r="D121" s="67"/>
      <c r="E121" s="42"/>
      <c r="F121" s="41">
        <f>F123</f>
        <v>644.24933333332103</v>
      </c>
      <c r="G121" s="65">
        <v>39356</v>
      </c>
      <c r="H121" s="64">
        <f>H122-F121</f>
        <v>273177.93666666665</v>
      </c>
      <c r="N121" s="50"/>
      <c r="P121" s="19"/>
      <c r="Q121" s="19"/>
      <c r="R121" s="49"/>
      <c r="S121" s="19"/>
    </row>
    <row r="122" spans="1:19" x14ac:dyDescent="0.3">
      <c r="A122" s="27"/>
      <c r="B122" s="27"/>
      <c r="C122" s="25"/>
      <c r="D122" s="68"/>
      <c r="E122" s="43"/>
      <c r="F122" s="37">
        <f>F123</f>
        <v>644.24933333332103</v>
      </c>
      <c r="G122" s="59">
        <v>39387</v>
      </c>
      <c r="H122" s="38">
        <f>D123</f>
        <v>273822.18599999999</v>
      </c>
      <c r="N122" s="50"/>
      <c r="P122" s="19"/>
      <c r="Q122" s="19"/>
      <c r="R122" s="49"/>
      <c r="S122" s="19"/>
    </row>
    <row r="123" spans="1:19" x14ac:dyDescent="0.3">
      <c r="A123" s="27"/>
      <c r="B123" s="27"/>
      <c r="C123" s="20" t="s">
        <v>56</v>
      </c>
      <c r="D123" s="66">
        <f>B43</f>
        <v>273822.18599999999</v>
      </c>
      <c r="E123" s="39">
        <f>(D123/D120)^(1/3)-1</f>
        <v>2.3639342971712995E-3</v>
      </c>
      <c r="F123" s="40">
        <f>(D123-D120)/3</f>
        <v>644.24933333332103</v>
      </c>
      <c r="G123" s="62">
        <v>39417</v>
      </c>
      <c r="H123" s="63">
        <f>H122+F123</f>
        <v>274466.43533333333</v>
      </c>
      <c r="N123" s="50"/>
      <c r="P123" s="19"/>
      <c r="Q123" s="19"/>
      <c r="R123" s="49"/>
      <c r="S123" s="19"/>
    </row>
    <row r="124" spans="1:19" x14ac:dyDescent="0.3">
      <c r="A124" s="27"/>
      <c r="B124" s="27"/>
      <c r="C124" s="24"/>
      <c r="D124" s="67"/>
      <c r="E124" s="42"/>
      <c r="F124" s="41">
        <f>F126</f>
        <v>-1130.2359999999946</v>
      </c>
      <c r="G124" s="65">
        <v>39448</v>
      </c>
      <c r="H124" s="64">
        <f>H125-F124</f>
        <v>271561.71399999998</v>
      </c>
      <c r="N124" s="50"/>
      <c r="P124" s="19"/>
      <c r="Q124" s="19"/>
      <c r="R124" s="49"/>
      <c r="S124" s="19"/>
    </row>
    <row r="125" spans="1:19" x14ac:dyDescent="0.3">
      <c r="A125" s="27"/>
      <c r="B125" s="27"/>
      <c r="C125" s="25"/>
      <c r="D125" s="68"/>
      <c r="E125" s="43"/>
      <c r="F125" s="37">
        <f>F126</f>
        <v>-1130.2359999999946</v>
      </c>
      <c r="G125" s="59">
        <v>39479</v>
      </c>
      <c r="H125" s="38">
        <f>D126</f>
        <v>270431.478</v>
      </c>
      <c r="N125" s="50"/>
      <c r="P125" s="19"/>
      <c r="Q125" s="19"/>
      <c r="R125" s="49"/>
      <c r="S125" s="19"/>
    </row>
    <row r="126" spans="1:19" x14ac:dyDescent="0.3">
      <c r="A126" s="27"/>
      <c r="B126" s="27"/>
      <c r="C126" s="20" t="s">
        <v>57</v>
      </c>
      <c r="D126" s="66">
        <f>B44</f>
        <v>270431.478</v>
      </c>
      <c r="E126" s="39">
        <f>(D126/D123)^(1/3)-1</f>
        <v>-4.1447830463998692E-3</v>
      </c>
      <c r="F126" s="40">
        <f>(D126-D123)/3</f>
        <v>-1130.2359999999946</v>
      </c>
      <c r="G126" s="62">
        <v>39508</v>
      </c>
      <c r="H126" s="63">
        <f>H125+F126</f>
        <v>269301.24200000003</v>
      </c>
      <c r="N126" s="50"/>
      <c r="P126" s="19"/>
      <c r="Q126" s="19"/>
      <c r="R126" s="49"/>
      <c r="S126" s="19"/>
    </row>
    <row r="127" spans="1:19" x14ac:dyDescent="0.3">
      <c r="A127" s="27"/>
      <c r="B127" s="27"/>
      <c r="C127" s="24"/>
      <c r="D127" s="67"/>
      <c r="E127" s="42"/>
      <c r="F127" s="41">
        <f>F129</f>
        <v>575.83066666665638</v>
      </c>
      <c r="G127" s="65">
        <v>39539</v>
      </c>
      <c r="H127" s="64">
        <f>H128-F127</f>
        <v>271583.1393333333</v>
      </c>
      <c r="N127" s="50"/>
      <c r="P127" s="19"/>
      <c r="Q127" s="19"/>
      <c r="R127" s="49"/>
      <c r="S127" s="19"/>
    </row>
    <row r="128" spans="1:19" x14ac:dyDescent="0.3">
      <c r="A128" s="27"/>
      <c r="B128" s="27"/>
      <c r="C128" s="25"/>
      <c r="D128" s="68"/>
      <c r="E128" s="43"/>
      <c r="F128" s="37">
        <f>F129</f>
        <v>575.83066666665638</v>
      </c>
      <c r="G128" s="59">
        <v>39569</v>
      </c>
      <c r="H128" s="38">
        <f>D129</f>
        <v>272158.96999999997</v>
      </c>
      <c r="N128" s="50"/>
      <c r="P128" s="19"/>
      <c r="Q128" s="19"/>
      <c r="R128" s="49"/>
      <c r="S128" s="19"/>
    </row>
    <row r="129" spans="1:19" x14ac:dyDescent="0.3">
      <c r="A129" s="27"/>
      <c r="B129" s="27"/>
      <c r="C129" s="20" t="s">
        <v>58</v>
      </c>
      <c r="D129" s="66">
        <f>B45</f>
        <v>272158.96999999997</v>
      </c>
      <c r="E129" s="39">
        <f>(D129/D126)^(1/3)-1</f>
        <v>2.1247854930555032E-3</v>
      </c>
      <c r="F129" s="40">
        <f>(D129-D126)/3</f>
        <v>575.83066666665638</v>
      </c>
      <c r="G129" s="62">
        <v>39600</v>
      </c>
      <c r="H129" s="63">
        <f>H128+F129</f>
        <v>272734.80066666665</v>
      </c>
      <c r="N129" s="50"/>
      <c r="P129" s="19"/>
      <c r="Q129" s="19"/>
      <c r="R129" s="49"/>
      <c r="S129" s="19"/>
    </row>
    <row r="130" spans="1:19" x14ac:dyDescent="0.3">
      <c r="A130" s="27"/>
      <c r="B130" s="27"/>
      <c r="C130" s="24"/>
      <c r="D130" s="67"/>
      <c r="E130" s="42"/>
      <c r="F130" s="41">
        <f>F132</f>
        <v>-142.79233333332618</v>
      </c>
      <c r="G130" s="65">
        <v>39630</v>
      </c>
      <c r="H130" s="64">
        <f>H131-F130</f>
        <v>271873.38533333334</v>
      </c>
      <c r="N130" s="50"/>
      <c r="P130" s="19"/>
      <c r="Q130" s="19"/>
      <c r="R130" s="49"/>
      <c r="S130" s="19"/>
    </row>
    <row r="131" spans="1:19" x14ac:dyDescent="0.3">
      <c r="A131" s="27"/>
      <c r="B131" s="27"/>
      <c r="C131" s="25"/>
      <c r="D131" s="68"/>
      <c r="E131" s="43"/>
      <c r="F131" s="37">
        <f>F132</f>
        <v>-142.79233333332618</v>
      </c>
      <c r="G131" s="59">
        <v>39661</v>
      </c>
      <c r="H131" s="38">
        <f>D132</f>
        <v>271730.59299999999</v>
      </c>
      <c r="N131" s="50"/>
      <c r="P131" s="19"/>
      <c r="Q131" s="19"/>
      <c r="R131" s="49"/>
      <c r="S131" s="19"/>
    </row>
    <row r="132" spans="1:19" x14ac:dyDescent="0.3">
      <c r="A132" s="27"/>
      <c r="B132" s="27"/>
      <c r="C132" s="20" t="s">
        <v>59</v>
      </c>
      <c r="D132" s="72">
        <f>B46</f>
        <v>271730.59299999999</v>
      </c>
      <c r="E132" s="39">
        <f>(D132/D129)^(1/3)-1</f>
        <v>-5.2494068844444186E-4</v>
      </c>
      <c r="F132" s="40">
        <f>(D132-D129)/3</f>
        <v>-142.79233333332618</v>
      </c>
      <c r="G132" s="62">
        <v>39692</v>
      </c>
      <c r="H132" s="73">
        <f>H131+F132</f>
        <v>271587.80066666665</v>
      </c>
      <c r="N132" s="50"/>
      <c r="P132" s="19"/>
      <c r="Q132" s="19"/>
      <c r="R132" s="49"/>
      <c r="S132" s="19"/>
    </row>
    <row r="133" spans="1:19" x14ac:dyDescent="0.3">
      <c r="A133" s="27"/>
      <c r="B133" s="27"/>
      <c r="C133" s="24"/>
      <c r="D133" s="74"/>
      <c r="E133" s="42"/>
      <c r="F133" s="41">
        <f>F135</f>
        <v>-1689.1196666666656</v>
      </c>
      <c r="G133" s="65">
        <v>39722</v>
      </c>
      <c r="H133" s="75">
        <f>H134-F133</f>
        <v>268352.35366666666</v>
      </c>
      <c r="N133" s="50"/>
      <c r="P133" s="19"/>
      <c r="Q133" s="19"/>
      <c r="R133" s="49"/>
      <c r="S133" s="19"/>
    </row>
    <row r="134" spans="1:19" x14ac:dyDescent="0.3">
      <c r="A134" s="27"/>
      <c r="B134" s="27"/>
      <c r="C134" s="25"/>
      <c r="D134" s="76"/>
      <c r="E134" s="43"/>
      <c r="F134" s="37">
        <f>F135</f>
        <v>-1689.1196666666656</v>
      </c>
      <c r="G134" s="59">
        <v>39753</v>
      </c>
      <c r="H134" s="44">
        <f>D135</f>
        <v>266663.234</v>
      </c>
      <c r="N134" s="50"/>
      <c r="P134" s="19"/>
      <c r="Q134" s="19"/>
      <c r="R134" s="49"/>
      <c r="S134" s="19"/>
    </row>
    <row r="135" spans="1:19" x14ac:dyDescent="0.3">
      <c r="A135" s="27"/>
      <c r="B135" s="27"/>
      <c r="C135" s="20" t="s">
        <v>60</v>
      </c>
      <c r="D135" s="72">
        <f>B47</f>
        <v>266663.234</v>
      </c>
      <c r="E135" s="39">
        <f>(D135/D132)^(1/3)-1</f>
        <v>-6.2552016349478601E-3</v>
      </c>
      <c r="F135" s="40">
        <f>(D135-D132)/3</f>
        <v>-1689.1196666666656</v>
      </c>
      <c r="G135" s="62">
        <v>39783</v>
      </c>
      <c r="H135" s="73">
        <f>H134+F135</f>
        <v>264974.11433333333</v>
      </c>
      <c r="N135" s="50"/>
      <c r="P135" s="19"/>
      <c r="Q135" s="19"/>
      <c r="R135" s="49"/>
      <c r="S135" s="19"/>
    </row>
    <row r="136" spans="1:19" x14ac:dyDescent="0.3">
      <c r="A136" s="27"/>
      <c r="B136" s="27"/>
      <c r="C136" s="24"/>
      <c r="D136" s="74"/>
      <c r="E136" s="42"/>
      <c r="F136" s="41">
        <f>F138</f>
        <v>-2529.7746666666644</v>
      </c>
      <c r="G136" s="65">
        <v>39814</v>
      </c>
      <c r="H136" s="64">
        <f>H137-F136</f>
        <v>261603.68466666667</v>
      </c>
      <c r="N136" s="50"/>
      <c r="P136" s="19"/>
      <c r="Q136" s="19"/>
      <c r="R136" s="49"/>
      <c r="S136" s="19"/>
    </row>
    <row r="137" spans="1:19" x14ac:dyDescent="0.3">
      <c r="A137" s="27"/>
      <c r="B137" s="27"/>
      <c r="C137" s="25"/>
      <c r="D137" s="76"/>
      <c r="E137" s="43"/>
      <c r="F137" s="37">
        <f>F138</f>
        <v>-2529.7746666666644</v>
      </c>
      <c r="G137" s="59">
        <v>39845</v>
      </c>
      <c r="H137" s="38">
        <f>D138</f>
        <v>259073.91</v>
      </c>
      <c r="N137" s="50"/>
      <c r="P137" s="19"/>
      <c r="Q137" s="19"/>
      <c r="R137" s="49"/>
      <c r="S137" s="19"/>
    </row>
    <row r="138" spans="1:19" x14ac:dyDescent="0.3">
      <c r="A138" s="27"/>
      <c r="B138" s="27"/>
      <c r="C138" s="20" t="s">
        <v>61</v>
      </c>
      <c r="D138" s="31">
        <f>B48</f>
        <v>259073.91</v>
      </c>
      <c r="E138" s="39">
        <f>(D138/D135)^(1/3)-1</f>
        <v>-9.5782266340779243E-3</v>
      </c>
      <c r="F138" s="40">
        <f>(D138-D135)/3</f>
        <v>-2529.7746666666644</v>
      </c>
      <c r="G138" s="62">
        <v>39873</v>
      </c>
      <c r="H138" s="63">
        <f>H137+F138</f>
        <v>256544.13533333334</v>
      </c>
      <c r="N138" s="50"/>
      <c r="P138" s="19"/>
      <c r="Q138" s="19"/>
      <c r="R138" s="49"/>
      <c r="S138" s="19"/>
    </row>
    <row r="139" spans="1:19" x14ac:dyDescent="0.3">
      <c r="A139" s="27"/>
      <c r="B139" s="27"/>
      <c r="C139" s="24"/>
      <c r="D139" s="33"/>
      <c r="E139" s="42"/>
      <c r="F139" s="41">
        <f>F141</f>
        <v>317.09500000000116</v>
      </c>
      <c r="G139" s="65">
        <v>39904</v>
      </c>
      <c r="H139" s="64">
        <f>H140-F139</f>
        <v>259708.1</v>
      </c>
      <c r="N139" s="50"/>
      <c r="P139" s="19"/>
      <c r="Q139" s="19"/>
      <c r="R139" s="49"/>
      <c r="S139" s="19"/>
    </row>
    <row r="140" spans="1:19" x14ac:dyDescent="0.3">
      <c r="A140" s="27"/>
      <c r="B140" s="27"/>
      <c r="C140" s="25"/>
      <c r="D140" s="34"/>
      <c r="E140" s="43"/>
      <c r="F140" s="37">
        <f>F141</f>
        <v>317.09500000000116</v>
      </c>
      <c r="G140" s="59">
        <v>39934</v>
      </c>
      <c r="H140" s="38">
        <f>D141</f>
        <v>260025.19500000001</v>
      </c>
      <c r="N140" s="50"/>
      <c r="P140" s="19"/>
      <c r="Q140" s="19"/>
      <c r="R140" s="49"/>
      <c r="S140" s="19"/>
    </row>
    <row r="141" spans="1:19" x14ac:dyDescent="0.3">
      <c r="A141" s="27"/>
      <c r="B141" s="27"/>
      <c r="C141" s="20" t="s">
        <v>62</v>
      </c>
      <c r="D141" s="31">
        <f>B49</f>
        <v>260025.19500000001</v>
      </c>
      <c r="E141" s="39">
        <f>(D141/D138)^(1/3)-1</f>
        <v>1.2224607238031648E-3</v>
      </c>
      <c r="F141" s="40">
        <f>(D141-D138)/3</f>
        <v>317.09500000000116</v>
      </c>
      <c r="G141" s="62">
        <v>39965</v>
      </c>
      <c r="H141" s="63">
        <f>H140+F141</f>
        <v>260342.29</v>
      </c>
      <c r="N141" s="50"/>
      <c r="P141" s="19"/>
      <c r="Q141" s="19"/>
      <c r="R141" s="49"/>
      <c r="S141" s="19"/>
    </row>
    <row r="142" spans="1:19" x14ac:dyDescent="0.3">
      <c r="A142" s="27"/>
      <c r="B142" s="27"/>
      <c r="C142" s="24"/>
      <c r="D142" s="33"/>
      <c r="E142" s="42"/>
      <c r="F142" s="41">
        <f>F144</f>
        <v>1453.5696666666579</v>
      </c>
      <c r="G142" s="65">
        <v>39995</v>
      </c>
      <c r="H142" s="64">
        <f>H143-F142</f>
        <v>262932.3343333333</v>
      </c>
      <c r="N142" s="50"/>
      <c r="P142" s="19"/>
      <c r="Q142" s="19"/>
      <c r="R142" s="49"/>
      <c r="S142" s="19"/>
    </row>
    <row r="143" spans="1:19" x14ac:dyDescent="0.3">
      <c r="A143" s="35"/>
      <c r="B143" s="35"/>
      <c r="C143" s="25"/>
      <c r="D143" s="34"/>
      <c r="E143" s="43"/>
      <c r="F143" s="37">
        <f>F144</f>
        <v>1453.5696666666579</v>
      </c>
      <c r="G143" s="59">
        <v>40026</v>
      </c>
      <c r="H143" s="38">
        <f>D144</f>
        <v>264385.90399999998</v>
      </c>
      <c r="N143" s="50"/>
      <c r="P143" s="19"/>
      <c r="Q143" s="19"/>
      <c r="R143" s="49"/>
      <c r="S143" s="19"/>
    </row>
    <row r="144" spans="1:19" x14ac:dyDescent="0.3">
      <c r="C144" s="20" t="s">
        <v>63</v>
      </c>
      <c r="D144" s="31">
        <f>B50</f>
        <v>264385.90399999998</v>
      </c>
      <c r="E144" s="39">
        <f>(D144/D141)^(1/3)-1</f>
        <v>5.5591494513216322E-3</v>
      </c>
      <c r="F144" s="40">
        <f>(D144-D141)/3</f>
        <v>1453.5696666666579</v>
      </c>
      <c r="G144" s="62">
        <v>40057</v>
      </c>
      <c r="H144" s="63">
        <f>H143+F144</f>
        <v>265839.47366666666</v>
      </c>
      <c r="N144" s="50"/>
      <c r="P144" s="19"/>
      <c r="Q144" s="19"/>
      <c r="R144" s="49"/>
      <c r="S144" s="19"/>
    </row>
    <row r="145" spans="3:19" x14ac:dyDescent="0.3">
      <c r="C145" s="24"/>
      <c r="D145" s="33"/>
      <c r="E145" s="42"/>
      <c r="F145" s="41">
        <f>F147</f>
        <v>921.485666666665</v>
      </c>
      <c r="G145" s="65">
        <v>40087</v>
      </c>
      <c r="H145" s="64">
        <f>H146-F145</f>
        <v>266228.87533333333</v>
      </c>
      <c r="N145" s="50"/>
      <c r="P145" s="19"/>
      <c r="Q145" s="19"/>
      <c r="R145" s="49"/>
      <c r="S145" s="19"/>
    </row>
    <row r="146" spans="3:19" x14ac:dyDescent="0.3">
      <c r="C146" s="25"/>
      <c r="D146" s="34"/>
      <c r="E146" s="43"/>
      <c r="F146" s="37">
        <f>F147</f>
        <v>921.485666666665</v>
      </c>
      <c r="G146" s="59">
        <v>40118</v>
      </c>
      <c r="H146" s="38">
        <f>D147</f>
        <v>267150.36099999998</v>
      </c>
      <c r="N146" s="50"/>
      <c r="P146" s="19"/>
      <c r="Q146" s="19"/>
      <c r="R146" s="49"/>
      <c r="S146" s="19"/>
    </row>
    <row r="147" spans="3:19" x14ac:dyDescent="0.3">
      <c r="C147" s="20" t="s">
        <v>64</v>
      </c>
      <c r="D147" s="31">
        <f>B51</f>
        <v>267150.36099999998</v>
      </c>
      <c r="E147" s="39">
        <f>(D147/D144)^(1/3)-1</f>
        <v>3.473303423890961E-3</v>
      </c>
      <c r="F147" s="40">
        <f>(D147-D144)/3</f>
        <v>921.485666666665</v>
      </c>
      <c r="G147" s="62">
        <v>40148</v>
      </c>
      <c r="H147" s="63">
        <f>H146+F147</f>
        <v>268071.84666666662</v>
      </c>
      <c r="N147" s="50"/>
      <c r="P147" s="19"/>
      <c r="Q147" s="19"/>
      <c r="R147" s="49"/>
      <c r="S147" s="19"/>
    </row>
    <row r="148" spans="3:19" x14ac:dyDescent="0.3">
      <c r="C148" s="24"/>
      <c r="D148" s="33"/>
      <c r="E148" s="42"/>
      <c r="F148" s="41">
        <f>F150</f>
        <v>915.6173333333378</v>
      </c>
      <c r="G148" s="65">
        <v>40179</v>
      </c>
      <c r="H148" s="64">
        <f>H149-F148</f>
        <v>268981.59566666663</v>
      </c>
      <c r="N148" s="50"/>
      <c r="P148" s="19"/>
      <c r="Q148" s="19"/>
      <c r="R148" s="49"/>
      <c r="S148" s="19"/>
    </row>
    <row r="149" spans="3:19" x14ac:dyDescent="0.3">
      <c r="C149" s="25"/>
      <c r="D149" s="34"/>
      <c r="E149" s="43"/>
      <c r="F149" s="37">
        <f>F150</f>
        <v>915.6173333333378</v>
      </c>
      <c r="G149" s="59">
        <v>40210</v>
      </c>
      <c r="H149" s="38">
        <f>D150</f>
        <v>269897.21299999999</v>
      </c>
      <c r="N149" s="50"/>
      <c r="P149" s="19"/>
      <c r="Q149" s="19"/>
      <c r="R149" s="49"/>
      <c r="S149" s="19"/>
    </row>
    <row r="150" spans="3:19" x14ac:dyDescent="0.3">
      <c r="C150" s="20" t="s">
        <v>65</v>
      </c>
      <c r="D150" s="31">
        <f>B52</f>
        <v>269897.21299999999</v>
      </c>
      <c r="E150" s="39">
        <f>(D150/D147)^(1/3)-1</f>
        <v>3.4156682187742593E-3</v>
      </c>
      <c r="F150" s="40">
        <f>(D150-D147)/3</f>
        <v>915.6173333333378</v>
      </c>
      <c r="G150" s="62">
        <v>40238</v>
      </c>
      <c r="H150" s="63">
        <f>H149+F150</f>
        <v>270812.83033333335</v>
      </c>
      <c r="N150" s="50"/>
      <c r="P150" s="19"/>
      <c r="Q150" s="19"/>
      <c r="R150" s="49"/>
      <c r="S150" s="19"/>
    </row>
    <row r="151" spans="3:19" x14ac:dyDescent="0.3">
      <c r="C151" s="24"/>
      <c r="D151" s="33"/>
      <c r="E151" s="42"/>
      <c r="F151" s="41">
        <f>F153</f>
        <v>903.66000000001316</v>
      </c>
      <c r="G151" s="65">
        <v>40269</v>
      </c>
      <c r="H151" s="64">
        <f>H152-F151</f>
        <v>271704.533</v>
      </c>
      <c r="N151" s="50"/>
      <c r="P151" s="19"/>
      <c r="Q151" s="19"/>
      <c r="R151" s="49"/>
      <c r="S151" s="19"/>
    </row>
    <row r="152" spans="3:19" x14ac:dyDescent="0.3">
      <c r="C152" s="25"/>
      <c r="D152" s="34"/>
      <c r="E152" s="43"/>
      <c r="F152" s="37">
        <f>F153</f>
        <v>903.66000000001316</v>
      </c>
      <c r="G152" s="59">
        <v>40299</v>
      </c>
      <c r="H152" s="38">
        <f>D153</f>
        <v>272608.19300000003</v>
      </c>
      <c r="N152" s="50"/>
      <c r="P152" s="19"/>
      <c r="Q152" s="19"/>
      <c r="R152" s="49"/>
      <c r="S152" s="19"/>
    </row>
    <row r="153" spans="3:19" x14ac:dyDescent="0.3">
      <c r="C153" s="20" t="s">
        <v>66</v>
      </c>
      <c r="D153" s="31">
        <f>B53</f>
        <v>272608.19300000003</v>
      </c>
      <c r="E153" s="39">
        <f>(D153/D150)^(1/3)-1</f>
        <v>3.3370154511778161E-3</v>
      </c>
      <c r="F153" s="40">
        <f>(D153-D150)/3</f>
        <v>903.66000000001316</v>
      </c>
      <c r="G153" s="62">
        <v>40330</v>
      </c>
      <c r="H153" s="63">
        <f>H152+F153</f>
        <v>273511.85300000006</v>
      </c>
      <c r="N153" s="50"/>
      <c r="P153" s="19"/>
      <c r="Q153" s="19"/>
      <c r="R153" s="49"/>
      <c r="S153" s="19"/>
    </row>
    <row r="154" spans="3:19" x14ac:dyDescent="0.3">
      <c r="C154" s="24"/>
      <c r="D154" s="33"/>
      <c r="E154" s="42"/>
      <c r="F154" s="41">
        <f>F156</f>
        <v>470.9716666666597</v>
      </c>
      <c r="G154" s="65">
        <v>40360</v>
      </c>
      <c r="H154" s="64">
        <f>H155-F154</f>
        <v>273550.13633333333</v>
      </c>
      <c r="N154" s="50"/>
      <c r="P154" s="19"/>
      <c r="Q154" s="19"/>
      <c r="R154" s="49"/>
      <c r="S154" s="19"/>
    </row>
    <row r="155" spans="3:19" x14ac:dyDescent="0.3">
      <c r="C155" s="25"/>
      <c r="D155" s="34"/>
      <c r="E155" s="43"/>
      <c r="F155" s="37">
        <f>F156</f>
        <v>470.9716666666597</v>
      </c>
      <c r="G155" s="59">
        <v>40391</v>
      </c>
      <c r="H155" s="38">
        <f>D156</f>
        <v>274021.10800000001</v>
      </c>
      <c r="N155" s="50"/>
      <c r="P155" s="19"/>
      <c r="Q155" s="19"/>
      <c r="R155" s="49"/>
      <c r="S155" s="19"/>
    </row>
    <row r="156" spans="3:19" x14ac:dyDescent="0.3">
      <c r="C156" s="20" t="s">
        <v>67</v>
      </c>
      <c r="D156" s="31">
        <f>B54</f>
        <v>274021.10800000001</v>
      </c>
      <c r="E156" s="39">
        <f>(D156/D153)^(1/3)-1</f>
        <v>1.7246742364025458E-3</v>
      </c>
      <c r="F156" s="40">
        <f>(D156-D153)/3</f>
        <v>470.9716666666597</v>
      </c>
      <c r="G156" s="62">
        <v>40422</v>
      </c>
      <c r="H156" s="63">
        <f>H155+F156</f>
        <v>274492.07966666669</v>
      </c>
      <c r="N156" s="50"/>
      <c r="P156" s="19"/>
      <c r="Q156" s="19"/>
      <c r="R156" s="49"/>
      <c r="S156" s="19"/>
    </row>
    <row r="157" spans="3:19" x14ac:dyDescent="0.3">
      <c r="C157" s="24"/>
      <c r="D157" s="33"/>
      <c r="E157" s="42"/>
      <c r="F157" s="41">
        <f>F159</f>
        <v>447.65833333332557</v>
      </c>
      <c r="G157" s="65">
        <v>40452</v>
      </c>
      <c r="H157" s="64">
        <f>H158-F157</f>
        <v>274916.42466666666</v>
      </c>
      <c r="N157" s="50"/>
      <c r="P157" s="19"/>
      <c r="Q157" s="19"/>
      <c r="R157" s="49"/>
      <c r="S157" s="19"/>
    </row>
    <row r="158" spans="3:19" x14ac:dyDescent="0.3">
      <c r="C158" s="25"/>
      <c r="D158" s="34"/>
      <c r="E158" s="43"/>
      <c r="F158" s="37">
        <f>F159</f>
        <v>447.65833333332557</v>
      </c>
      <c r="G158" s="59">
        <v>40483</v>
      </c>
      <c r="H158" s="38">
        <f>D159</f>
        <v>275364.08299999998</v>
      </c>
      <c r="N158" s="50"/>
      <c r="P158" s="19"/>
      <c r="Q158" s="19"/>
      <c r="R158" s="49"/>
      <c r="S158" s="19"/>
    </row>
    <row r="159" spans="3:19" x14ac:dyDescent="0.3">
      <c r="C159" s="20" t="s">
        <v>68</v>
      </c>
      <c r="D159" s="31">
        <f>B55</f>
        <v>275364.08299999998</v>
      </c>
      <c r="E159" s="39">
        <f>(D159/D156)^(1/3)-1</f>
        <v>1.6310020719811913E-3</v>
      </c>
      <c r="F159" s="40">
        <f>(D159-D156)/3</f>
        <v>447.65833333332557</v>
      </c>
      <c r="G159" s="62">
        <v>40513</v>
      </c>
      <c r="H159" s="63">
        <f>H158+F159</f>
        <v>275811.74133333331</v>
      </c>
      <c r="N159" s="50"/>
      <c r="P159" s="19"/>
      <c r="Q159" s="19"/>
      <c r="R159" s="49"/>
      <c r="S159" s="19"/>
    </row>
    <row r="160" spans="3:19" x14ac:dyDescent="0.3">
      <c r="C160" s="24"/>
      <c r="D160" s="33"/>
      <c r="E160" s="42"/>
      <c r="F160" s="41">
        <f>F162</f>
        <v>463.35733333334792</v>
      </c>
      <c r="G160" s="65">
        <v>40544</v>
      </c>
      <c r="H160" s="64">
        <f>H161-F160</f>
        <v>276290.79766666668</v>
      </c>
      <c r="N160" s="50"/>
      <c r="P160" s="19"/>
      <c r="Q160" s="19"/>
      <c r="R160" s="49"/>
      <c r="S160" s="19"/>
    </row>
    <row r="161" spans="3:17" x14ac:dyDescent="0.3">
      <c r="C161" s="25"/>
      <c r="D161" s="34"/>
      <c r="E161" s="43"/>
      <c r="F161" s="37">
        <f>F162</f>
        <v>463.35733333334792</v>
      </c>
      <c r="G161" s="59">
        <v>40575</v>
      </c>
      <c r="H161" s="38">
        <f>D162</f>
        <v>276754.15500000003</v>
      </c>
      <c r="P161" s="19"/>
      <c r="Q161" s="19"/>
    </row>
    <row r="162" spans="3:17" x14ac:dyDescent="0.3">
      <c r="C162" s="20">
        <v>2011.1</v>
      </c>
      <c r="D162" s="31">
        <f>B56</f>
        <v>276754.15500000003</v>
      </c>
      <c r="E162" s="39">
        <f>(D162/D159)^(1/3)-1</f>
        <v>1.6798843645677852E-3</v>
      </c>
      <c r="F162" s="40">
        <f>(D162-D159)/3</f>
        <v>463.35733333334792</v>
      </c>
      <c r="G162" s="62">
        <v>40603</v>
      </c>
      <c r="H162" s="63">
        <f>H161+F162</f>
        <v>277217.51233333338</v>
      </c>
      <c r="P162" s="19"/>
      <c r="Q162" s="19"/>
    </row>
    <row r="163" spans="3:17" x14ac:dyDescent="0.3">
      <c r="C163" s="24"/>
      <c r="D163" s="33"/>
      <c r="E163" s="42"/>
      <c r="F163" s="41">
        <f>F165</f>
        <v>251.33299999998417</v>
      </c>
      <c r="G163" s="65">
        <v>40634</v>
      </c>
      <c r="H163" s="64">
        <f>H164-F163</f>
        <v>277256.821</v>
      </c>
      <c r="P163" s="19"/>
      <c r="Q163" s="19"/>
    </row>
    <row r="164" spans="3:17" x14ac:dyDescent="0.3">
      <c r="C164" s="25"/>
      <c r="D164" s="34"/>
      <c r="E164" s="43"/>
      <c r="F164" s="37">
        <f>F165</f>
        <v>251.33299999998417</v>
      </c>
      <c r="G164" s="59">
        <v>40664</v>
      </c>
      <c r="H164" s="38">
        <f>D165</f>
        <v>277508.15399999998</v>
      </c>
      <c r="P164" s="19"/>
      <c r="Q164" s="19"/>
    </row>
    <row r="165" spans="3:17" x14ac:dyDescent="0.3">
      <c r="C165" s="20">
        <v>2011.2</v>
      </c>
      <c r="D165" s="31">
        <f>B57</f>
        <v>277508.15399999998</v>
      </c>
      <c r="E165" s="39">
        <f>(D165/D162)^(1/3)-1</f>
        <v>9.0732187181252755E-4</v>
      </c>
      <c r="F165" s="40">
        <f>(D165-D162)/3</f>
        <v>251.33299999998417</v>
      </c>
      <c r="G165" s="62">
        <v>40695</v>
      </c>
      <c r="H165" s="63">
        <f>H164+F165</f>
        <v>277759.48699999996</v>
      </c>
      <c r="P165" s="19"/>
      <c r="Q165" s="19"/>
    </row>
    <row r="166" spans="3:17" x14ac:dyDescent="0.3">
      <c r="C166" s="24"/>
      <c r="D166" s="33"/>
      <c r="E166" s="42"/>
      <c r="F166" s="41">
        <f>F168</f>
        <v>787.41233333334094</v>
      </c>
      <c r="G166" s="65">
        <v>40725</v>
      </c>
      <c r="H166" s="64">
        <f>H167-F166</f>
        <v>279082.97866666666</v>
      </c>
      <c r="P166" s="19"/>
      <c r="Q166" s="19"/>
    </row>
    <row r="167" spans="3:17" x14ac:dyDescent="0.3">
      <c r="C167" s="25"/>
      <c r="D167" s="34"/>
      <c r="E167" s="43"/>
      <c r="F167" s="37">
        <f>F168</f>
        <v>787.41233333334094</v>
      </c>
      <c r="G167" s="59">
        <v>40756</v>
      </c>
      <c r="H167" s="38">
        <f>D168</f>
        <v>279870.391</v>
      </c>
      <c r="P167" s="19"/>
      <c r="Q167" s="19"/>
    </row>
    <row r="168" spans="3:17" x14ac:dyDescent="0.3">
      <c r="C168" s="20">
        <v>2011.3</v>
      </c>
      <c r="D168" s="31">
        <f>B58</f>
        <v>279870.391</v>
      </c>
      <c r="E168" s="39">
        <f>(D168/D165)^(1/3)-1</f>
        <v>2.8294253489749011E-3</v>
      </c>
      <c r="F168" s="40">
        <f>(D168-D165)/3</f>
        <v>787.41233333334094</v>
      </c>
      <c r="G168" s="62">
        <v>40787</v>
      </c>
      <c r="H168" s="63">
        <f>H167+F168</f>
        <v>280657.80333333334</v>
      </c>
      <c r="P168" s="19"/>
      <c r="Q168" s="19"/>
    </row>
    <row r="169" spans="3:17" x14ac:dyDescent="0.3">
      <c r="C169" s="24"/>
      <c r="D169" s="33"/>
      <c r="E169" s="42"/>
      <c r="F169" s="41">
        <f>F171</f>
        <v>265.15066666666343</v>
      </c>
      <c r="G169" s="65">
        <v>40817</v>
      </c>
      <c r="H169" s="64">
        <f>H170-F169</f>
        <v>280400.69233333331</v>
      </c>
      <c r="P169" s="19"/>
      <c r="Q169" s="19"/>
    </row>
    <row r="170" spans="3:17" x14ac:dyDescent="0.3">
      <c r="C170" s="25"/>
      <c r="D170" s="34"/>
      <c r="E170" s="43"/>
      <c r="F170" s="37">
        <f>F171</f>
        <v>265.15066666666343</v>
      </c>
      <c r="G170" s="59">
        <v>40848</v>
      </c>
      <c r="H170" s="38">
        <f>D171</f>
        <v>280665.84299999999</v>
      </c>
      <c r="P170" s="19"/>
      <c r="Q170" s="19"/>
    </row>
    <row r="171" spans="3:17" x14ac:dyDescent="0.3">
      <c r="C171" s="20">
        <v>2011.4</v>
      </c>
      <c r="D171" s="31">
        <f>B59</f>
        <v>280665.84299999999</v>
      </c>
      <c r="E171" s="39">
        <f>(D171/D168)^(1/3)-1</f>
        <v>9.4650904835646976E-4</v>
      </c>
      <c r="F171" s="40">
        <f>(D171-D168)/3</f>
        <v>265.15066666666343</v>
      </c>
      <c r="G171" s="62">
        <v>40878</v>
      </c>
      <c r="H171" s="63">
        <f>H170+F171</f>
        <v>280930.99366666668</v>
      </c>
      <c r="P171" s="19"/>
      <c r="Q171" s="19"/>
    </row>
    <row r="172" spans="3:17" x14ac:dyDescent="0.3">
      <c r="C172" s="24"/>
      <c r="D172" s="33"/>
      <c r="E172" s="42"/>
      <c r="F172" s="41">
        <f>F174</f>
        <v>821.98666666667361</v>
      </c>
      <c r="G172" s="65">
        <v>40909</v>
      </c>
      <c r="H172" s="64">
        <f>H173-F172</f>
        <v>282309.81633333332</v>
      </c>
      <c r="P172" s="19"/>
      <c r="Q172" s="19"/>
    </row>
    <row r="173" spans="3:17" x14ac:dyDescent="0.3">
      <c r="C173" s="25"/>
      <c r="D173" s="34"/>
      <c r="E173" s="43"/>
      <c r="F173" s="37">
        <f>F174</f>
        <v>821.98666666667361</v>
      </c>
      <c r="G173" s="59">
        <v>40940</v>
      </c>
      <c r="H173" s="38">
        <f>D174</f>
        <v>283131.80300000001</v>
      </c>
      <c r="P173" s="19"/>
      <c r="Q173" s="19"/>
    </row>
    <row r="174" spans="3:17" x14ac:dyDescent="0.3">
      <c r="C174" s="20">
        <v>2012.1</v>
      </c>
      <c r="D174" s="31">
        <f>B60</f>
        <v>283131.80300000001</v>
      </c>
      <c r="E174" s="39">
        <f>(D174/D171)^(1/3)-1</f>
        <v>2.9201665086129314E-3</v>
      </c>
      <c r="F174" s="40">
        <f>(D174-D171)/3</f>
        <v>821.98666666667361</v>
      </c>
      <c r="G174" s="62">
        <v>40969</v>
      </c>
      <c r="H174" s="63">
        <f>H173+F174</f>
        <v>283953.78966666671</v>
      </c>
      <c r="P174" s="19"/>
      <c r="Q174" s="19"/>
    </row>
    <row r="175" spans="3:17" x14ac:dyDescent="0.3">
      <c r="C175" s="24"/>
      <c r="D175" s="33"/>
      <c r="E175" s="42"/>
      <c r="F175" s="41">
        <f>F177</f>
        <v>515.51466666666477</v>
      </c>
      <c r="G175" s="65">
        <v>41000</v>
      </c>
      <c r="H175" s="64">
        <f>H176-F175</f>
        <v>284162.83233333332</v>
      </c>
      <c r="P175" s="19"/>
      <c r="Q175" s="19"/>
    </row>
    <row r="176" spans="3:17" x14ac:dyDescent="0.3">
      <c r="C176" s="25"/>
      <c r="D176" s="34"/>
      <c r="E176" s="43"/>
      <c r="F176" s="37">
        <f>F177</f>
        <v>515.51466666666477</v>
      </c>
      <c r="G176" s="59">
        <v>41030</v>
      </c>
      <c r="H176" s="38">
        <f>D177</f>
        <v>284678.34700000001</v>
      </c>
      <c r="P176" s="19"/>
      <c r="Q176" s="19"/>
    </row>
    <row r="177" spans="3:17" x14ac:dyDescent="0.3">
      <c r="C177" s="20">
        <v>2012.2</v>
      </c>
      <c r="D177" s="31">
        <f>B61</f>
        <v>284678.34700000001</v>
      </c>
      <c r="E177" s="39">
        <f>(D177/D174)^(1/3)-1</f>
        <v>1.8174534668151665E-3</v>
      </c>
      <c r="F177" s="40">
        <f>(D177-D174)/3</f>
        <v>515.51466666666477</v>
      </c>
      <c r="G177" s="62">
        <v>41061</v>
      </c>
      <c r="H177" s="63">
        <f>H176+F177</f>
        <v>285193.86166666669</v>
      </c>
      <c r="P177" s="19"/>
      <c r="Q177" s="19"/>
    </row>
    <row r="178" spans="3:17" x14ac:dyDescent="0.3">
      <c r="C178" s="24"/>
      <c r="D178" s="33"/>
      <c r="E178" s="42"/>
      <c r="F178" s="41">
        <f>F180</f>
        <v>24.267666666671477</v>
      </c>
      <c r="G178" s="65">
        <v>41091</v>
      </c>
      <c r="H178" s="64">
        <f>H179-F178</f>
        <v>284726.88233333337</v>
      </c>
      <c r="P178" s="19"/>
      <c r="Q178" s="19"/>
    </row>
    <row r="179" spans="3:17" x14ac:dyDescent="0.3">
      <c r="C179" s="25"/>
      <c r="D179" s="34"/>
      <c r="E179" s="43"/>
      <c r="F179" s="37">
        <f>F180</f>
        <v>24.267666666671477</v>
      </c>
      <c r="G179" s="59">
        <v>41122</v>
      </c>
      <c r="H179" s="38">
        <f>D180</f>
        <v>284751.15000000002</v>
      </c>
      <c r="P179" s="19"/>
      <c r="Q179" s="19"/>
    </row>
    <row r="180" spans="3:17" x14ac:dyDescent="0.3">
      <c r="C180" s="20">
        <v>2012.3</v>
      </c>
      <c r="D180" s="31">
        <f>B62</f>
        <v>284751.15000000002</v>
      </c>
      <c r="E180" s="39">
        <f>(D180/D177)^(1/3)-1</f>
        <v>8.5238650908037172E-5</v>
      </c>
      <c r="F180" s="40">
        <f>(D180-D177)/3</f>
        <v>24.267666666671477</v>
      </c>
      <c r="G180" s="62">
        <v>41153</v>
      </c>
      <c r="H180" s="63">
        <f>H179+F180</f>
        <v>284775.41766666668</v>
      </c>
      <c r="P180" s="19"/>
      <c r="Q180" s="19"/>
    </row>
    <row r="181" spans="3:17" x14ac:dyDescent="0.3">
      <c r="C181" s="24"/>
      <c r="D181" s="33"/>
      <c r="E181" s="42"/>
      <c r="F181" s="41">
        <f>F183</f>
        <v>426.49733333332307</v>
      </c>
      <c r="G181" s="65">
        <v>41183</v>
      </c>
      <c r="H181" s="64">
        <f>H182-F181</f>
        <v>285604.14466666669</v>
      </c>
      <c r="P181" s="19"/>
      <c r="Q181" s="19"/>
    </row>
    <row r="182" spans="3:17" x14ac:dyDescent="0.3">
      <c r="C182" s="25"/>
      <c r="D182" s="34"/>
      <c r="E182" s="43"/>
      <c r="F182" s="37">
        <f>F183</f>
        <v>426.49733333332307</v>
      </c>
      <c r="G182" s="59">
        <v>41214</v>
      </c>
      <c r="H182" s="38">
        <f>D183</f>
        <v>286030.64199999999</v>
      </c>
      <c r="P182" s="19"/>
      <c r="Q182" s="19"/>
    </row>
    <row r="183" spans="3:17" x14ac:dyDescent="0.3">
      <c r="C183" s="20">
        <v>2012.4</v>
      </c>
      <c r="D183" s="31">
        <f>B63</f>
        <v>286030.64199999999</v>
      </c>
      <c r="E183" s="39">
        <f>(D183/D180)^(1/3)-1</f>
        <v>1.4955518877568519E-3</v>
      </c>
      <c r="F183" s="40">
        <f>(D183-D180)/3</f>
        <v>426.49733333332307</v>
      </c>
      <c r="G183" s="62">
        <v>41244</v>
      </c>
      <c r="H183" s="63">
        <f>H182+F183</f>
        <v>286457.1393333333</v>
      </c>
      <c r="I183" s="82">
        <f>(D183-D174)/D174</f>
        <v>1.0238478932018732E-2</v>
      </c>
      <c r="P183" s="19"/>
      <c r="Q183" s="19"/>
    </row>
    <row r="184" spans="3:17" x14ac:dyDescent="0.3">
      <c r="C184" s="24"/>
      <c r="D184" s="33"/>
      <c r="E184" s="42"/>
      <c r="F184" s="41">
        <f>F186</f>
        <v>964.48599999999476</v>
      </c>
      <c r="G184" s="77">
        <v>41275</v>
      </c>
      <c r="H184" s="64">
        <f>H185-F184</f>
        <v>287959.614</v>
      </c>
      <c r="P184" s="19"/>
      <c r="Q184" s="19"/>
    </row>
    <row r="185" spans="3:17" x14ac:dyDescent="0.3">
      <c r="C185" s="25"/>
      <c r="D185" s="34"/>
      <c r="E185" s="43"/>
      <c r="F185" s="37">
        <f>F186</f>
        <v>964.48599999999476</v>
      </c>
      <c r="G185" s="78">
        <v>41306</v>
      </c>
      <c r="H185" s="38">
        <f>D186</f>
        <v>288924.09999999998</v>
      </c>
      <c r="P185" s="19"/>
      <c r="Q185" s="19"/>
    </row>
    <row r="186" spans="3:17" x14ac:dyDescent="0.3">
      <c r="C186" s="20">
        <v>2013.1</v>
      </c>
      <c r="D186" s="31">
        <f>B64</f>
        <v>288924.09999999998</v>
      </c>
      <c r="E186" s="39">
        <f>(D186/D183)^(1/3)-1</f>
        <v>3.360660707012908E-3</v>
      </c>
      <c r="F186" s="40">
        <f>(D186-D183)/3</f>
        <v>964.48599999999476</v>
      </c>
      <c r="G186" s="79">
        <v>41334</v>
      </c>
      <c r="H186" s="63">
        <f>H185+F186</f>
        <v>289888.58599999995</v>
      </c>
      <c r="P186" s="19"/>
      <c r="Q186" s="19"/>
    </row>
    <row r="187" spans="3:17" x14ac:dyDescent="0.3">
      <c r="C187" s="24"/>
      <c r="D187" s="33"/>
      <c r="E187" s="42"/>
      <c r="F187" s="41">
        <f>F189</f>
        <v>687.5</v>
      </c>
      <c r="G187" s="77">
        <v>41365</v>
      </c>
      <c r="H187" s="64">
        <f>H188-F187</f>
        <v>290299.09999999998</v>
      </c>
      <c r="P187" s="19"/>
      <c r="Q187" s="19"/>
    </row>
    <row r="188" spans="3:17" x14ac:dyDescent="0.3">
      <c r="C188" s="25"/>
      <c r="D188" s="34"/>
      <c r="E188" s="43"/>
      <c r="F188" s="37">
        <f>F189</f>
        <v>687.5</v>
      </c>
      <c r="G188" s="78">
        <v>41395</v>
      </c>
      <c r="H188" s="38">
        <f>D189</f>
        <v>290986.59999999998</v>
      </c>
      <c r="P188" s="19"/>
      <c r="Q188" s="19"/>
    </row>
    <row r="189" spans="3:17" x14ac:dyDescent="0.3">
      <c r="C189" s="20">
        <v>2013.2</v>
      </c>
      <c r="D189" s="31">
        <f>B65</f>
        <v>290986.59999999998</v>
      </c>
      <c r="E189" s="39">
        <f>(D189/D186)^(1/3)-1</f>
        <v>2.3738779102111529E-3</v>
      </c>
      <c r="F189" s="40">
        <f>(D189-D186)/3</f>
        <v>687.5</v>
      </c>
      <c r="G189" s="79">
        <v>41426</v>
      </c>
      <c r="H189" s="63">
        <f>H188+F189</f>
        <v>291674.09999999998</v>
      </c>
      <c r="P189" s="19"/>
      <c r="Q189" s="19"/>
    </row>
    <row r="190" spans="3:17" x14ac:dyDescent="0.3">
      <c r="C190" s="24"/>
      <c r="D190" s="33"/>
      <c r="E190" s="42"/>
      <c r="F190" s="41">
        <f>F192</f>
        <v>721.26666666668223</v>
      </c>
      <c r="G190" s="77">
        <v>41456</v>
      </c>
      <c r="H190" s="29">
        <f>H191-F190</f>
        <v>292429.13333333336</v>
      </c>
      <c r="P190" s="19"/>
      <c r="Q190" s="19"/>
    </row>
    <row r="191" spans="3:17" x14ac:dyDescent="0.3">
      <c r="C191" s="25"/>
      <c r="D191" s="34"/>
      <c r="E191" s="43"/>
      <c r="F191" s="37">
        <f>F192</f>
        <v>721.26666666668223</v>
      </c>
      <c r="G191" s="78">
        <v>41487</v>
      </c>
      <c r="H191" s="30">
        <f>D192</f>
        <v>293150.40000000002</v>
      </c>
      <c r="P191" s="19"/>
      <c r="Q191" s="19"/>
    </row>
    <row r="192" spans="3:17" x14ac:dyDescent="0.3">
      <c r="C192" s="20">
        <v>2013.3</v>
      </c>
      <c r="D192" s="31">
        <f>B66</f>
        <v>293150.40000000002</v>
      </c>
      <c r="E192" s="39">
        <f>(D192/D189)^(1/3)-1</f>
        <v>2.4725750833569649E-3</v>
      </c>
      <c r="F192" s="40">
        <f>(D192-D189)/3</f>
        <v>721.26666666668223</v>
      </c>
      <c r="G192" s="79">
        <v>41518</v>
      </c>
      <c r="H192" s="32">
        <f>H191+F192</f>
        <v>293871.66666666669</v>
      </c>
      <c r="P192" s="19"/>
      <c r="Q192" s="19"/>
    </row>
    <row r="193" spans="3:17" x14ac:dyDescent="0.3">
      <c r="C193" s="24"/>
      <c r="D193" s="33"/>
      <c r="E193" s="42"/>
      <c r="F193" s="41">
        <f>F195</f>
        <v>761.29999999998836</v>
      </c>
      <c r="G193" s="77">
        <v>41548</v>
      </c>
      <c r="H193" s="29">
        <f>H194-F193</f>
        <v>294673</v>
      </c>
      <c r="P193" s="19"/>
      <c r="Q193" s="19"/>
    </row>
    <row r="194" spans="3:17" x14ac:dyDescent="0.3">
      <c r="C194" s="25"/>
      <c r="D194" s="34"/>
      <c r="E194" s="43"/>
      <c r="F194" s="37">
        <f>F195</f>
        <v>761.29999999998836</v>
      </c>
      <c r="G194" s="78">
        <v>41579</v>
      </c>
      <c r="H194" s="30">
        <f>D195</f>
        <v>295434.3</v>
      </c>
      <c r="P194" s="19"/>
      <c r="Q194" s="19"/>
    </row>
    <row r="195" spans="3:17" x14ac:dyDescent="0.3">
      <c r="C195" s="20">
        <v>2013.4</v>
      </c>
      <c r="D195" s="31">
        <f>B67</f>
        <v>295434.3</v>
      </c>
      <c r="E195" s="39">
        <f>(D195/D192)^(1/3)-1</f>
        <v>2.5902453043649132E-3</v>
      </c>
      <c r="F195" s="40">
        <f>(D195-D192)/3</f>
        <v>761.29999999998836</v>
      </c>
      <c r="G195" s="79">
        <v>41609</v>
      </c>
      <c r="H195" s="32">
        <f>H194+F195</f>
        <v>296195.59999999998</v>
      </c>
      <c r="P195" s="19"/>
      <c r="Q195" s="19"/>
    </row>
    <row r="196" spans="3:17" x14ac:dyDescent="0.3">
      <c r="C196" s="24"/>
      <c r="D196" s="33"/>
      <c r="E196" s="42"/>
      <c r="F196" s="41">
        <f>F198</f>
        <v>909.20000000001164</v>
      </c>
      <c r="G196" s="77">
        <v>41640</v>
      </c>
      <c r="H196" s="29">
        <f>H197-F196</f>
        <v>297252.7</v>
      </c>
      <c r="P196" s="19"/>
      <c r="Q196" s="19"/>
    </row>
    <row r="197" spans="3:17" x14ac:dyDescent="0.3">
      <c r="C197" s="25"/>
      <c r="D197" s="34"/>
      <c r="E197" s="43"/>
      <c r="F197" s="37">
        <f>F198</f>
        <v>909.20000000001164</v>
      </c>
      <c r="G197" s="59">
        <v>41671</v>
      </c>
      <c r="H197" s="30">
        <f>D198</f>
        <v>298161.90000000002</v>
      </c>
      <c r="P197" s="19"/>
    </row>
    <row r="198" spans="3:17" x14ac:dyDescent="0.3">
      <c r="C198" s="20">
        <v>2014.1</v>
      </c>
      <c r="D198" s="31">
        <f>B68</f>
        <v>298161.90000000002</v>
      </c>
      <c r="E198" s="39">
        <f>(D198/D195)^(1/3)-1</f>
        <v>3.0680804433391717E-3</v>
      </c>
      <c r="F198" s="40">
        <f>(D198-D195)/3</f>
        <v>909.20000000001164</v>
      </c>
      <c r="G198" s="62">
        <v>41699</v>
      </c>
      <c r="H198" s="32">
        <f>H197+F198</f>
        <v>299071.10000000003</v>
      </c>
      <c r="P198" s="19"/>
    </row>
    <row r="199" spans="3:17" x14ac:dyDescent="0.3">
      <c r="C199" s="24"/>
      <c r="D199" s="33"/>
      <c r="E199" s="42"/>
      <c r="F199" s="41">
        <f>F201</f>
        <v>794.83333333333337</v>
      </c>
      <c r="G199" s="65">
        <v>41730</v>
      </c>
      <c r="H199" s="29">
        <f>H200-F199</f>
        <v>299751.56666666671</v>
      </c>
      <c r="P199" s="19"/>
    </row>
    <row r="200" spans="3:17" x14ac:dyDescent="0.3">
      <c r="C200" s="25"/>
      <c r="D200" s="34"/>
      <c r="E200" s="43"/>
      <c r="F200" s="37">
        <f>F201</f>
        <v>794.83333333333337</v>
      </c>
      <c r="G200" s="59">
        <v>41760</v>
      </c>
      <c r="H200" s="30">
        <f>D201</f>
        <v>300546.40000000002</v>
      </c>
      <c r="P200" s="19"/>
    </row>
    <row r="201" spans="3:17" x14ac:dyDescent="0.3">
      <c r="C201" s="20">
        <v>2014.2</v>
      </c>
      <c r="D201" s="31">
        <f>B69</f>
        <v>300546.40000000002</v>
      </c>
      <c r="E201" s="39">
        <f>(D201/D198)^(1/3)-1</f>
        <v>2.6587026996240937E-3</v>
      </c>
      <c r="F201" s="40">
        <f>(D201-D198)/3</f>
        <v>794.83333333333337</v>
      </c>
      <c r="G201" s="62">
        <v>41791</v>
      </c>
      <c r="H201" s="32">
        <f>H200+F201</f>
        <v>301341.23333333334</v>
      </c>
      <c r="P201" s="19"/>
    </row>
    <row r="202" spans="3:17" x14ac:dyDescent="0.3">
      <c r="C202" s="24"/>
      <c r="D202" s="33"/>
      <c r="E202" s="42"/>
      <c r="F202" s="41">
        <f>F204</f>
        <v>785.96666666665499</v>
      </c>
      <c r="G202" s="65">
        <v>41821</v>
      </c>
      <c r="H202" s="29">
        <f>H203-F202</f>
        <v>302118.33333333331</v>
      </c>
      <c r="P202" s="19"/>
    </row>
    <row r="203" spans="3:17" x14ac:dyDescent="0.3">
      <c r="C203" s="25"/>
      <c r="D203" s="34"/>
      <c r="E203" s="43"/>
      <c r="F203" s="37">
        <f>F204</f>
        <v>785.96666666665499</v>
      </c>
      <c r="G203" s="59">
        <v>41852</v>
      </c>
      <c r="H203" s="30">
        <f>D204</f>
        <v>302904.3</v>
      </c>
      <c r="P203" s="19"/>
    </row>
    <row r="204" spans="3:17" x14ac:dyDescent="0.3">
      <c r="C204" s="20">
        <v>2014.3</v>
      </c>
      <c r="D204" s="31">
        <f>B70</f>
        <v>302904.3</v>
      </c>
      <c r="E204" s="39">
        <f>(D204/D201)^(1/3)-1</f>
        <v>2.6083166421924098E-3</v>
      </c>
      <c r="F204" s="40">
        <f>(D204-D201)/3</f>
        <v>785.96666666665499</v>
      </c>
      <c r="G204" s="62">
        <v>41883</v>
      </c>
      <c r="H204" s="32">
        <f>H203+F204</f>
        <v>303690.26666666666</v>
      </c>
      <c r="P204" s="19"/>
    </row>
    <row r="205" spans="3:17" x14ac:dyDescent="0.3">
      <c r="C205" s="24"/>
      <c r="D205" s="33"/>
      <c r="E205" s="42"/>
      <c r="F205" s="41">
        <f>F207</f>
        <v>777.90000000000384</v>
      </c>
      <c r="G205" s="65">
        <v>41913</v>
      </c>
      <c r="H205" s="29">
        <f>H206-F205</f>
        <v>304460.09999999998</v>
      </c>
      <c r="P205" s="19"/>
    </row>
    <row r="206" spans="3:17" x14ac:dyDescent="0.3">
      <c r="C206" s="25"/>
      <c r="D206" s="34"/>
      <c r="E206" s="43"/>
      <c r="F206" s="37">
        <f>F207</f>
        <v>777.90000000000384</v>
      </c>
      <c r="G206" s="59">
        <v>41944</v>
      </c>
      <c r="H206" s="30">
        <f>D207</f>
        <v>305238</v>
      </c>
      <c r="P206" s="19"/>
    </row>
    <row r="207" spans="3:17" x14ac:dyDescent="0.3">
      <c r="C207" s="20">
        <v>2014.4</v>
      </c>
      <c r="D207" s="31">
        <f>B71</f>
        <v>305238</v>
      </c>
      <c r="E207" s="39">
        <f>(D207/D204)^(1/3)-1</f>
        <v>2.5615706107040559E-3</v>
      </c>
      <c r="F207" s="40">
        <f>(D207-D204)/3</f>
        <v>777.90000000000384</v>
      </c>
      <c r="G207" s="62">
        <v>41974</v>
      </c>
      <c r="H207" s="32">
        <f>H206+F207</f>
        <v>306015.90000000002</v>
      </c>
      <c r="I207" s="53">
        <f>(H207-H196)/H196</f>
        <v>2.948064054590593E-2</v>
      </c>
      <c r="J207" s="1">
        <f>(D207-D195)/D195</f>
        <v>3.3184027717837815E-2</v>
      </c>
      <c r="P207" s="19"/>
    </row>
    <row r="208" spans="3:17" x14ac:dyDescent="0.3">
      <c r="C208" s="24"/>
      <c r="D208" s="33"/>
      <c r="E208" s="42"/>
      <c r="F208" s="41">
        <f>F210</f>
        <v>857.83333333333337</v>
      </c>
      <c r="G208" s="65">
        <v>42005</v>
      </c>
      <c r="H208" s="29">
        <f t="shared" ref="H208" si="0">H209-F208</f>
        <v>306953.66666666669</v>
      </c>
      <c r="P208" s="19"/>
    </row>
    <row r="209" spans="1:16" x14ac:dyDescent="0.3">
      <c r="C209" s="25"/>
      <c r="D209" s="34"/>
      <c r="E209" s="43"/>
      <c r="F209" s="37">
        <f>F210</f>
        <v>857.83333333333337</v>
      </c>
      <c r="G209" s="59">
        <v>42036</v>
      </c>
      <c r="H209" s="30">
        <f t="shared" ref="H209" si="1">D210</f>
        <v>307811.5</v>
      </c>
      <c r="P209" s="19"/>
    </row>
    <row r="210" spans="1:16" x14ac:dyDescent="0.3">
      <c r="C210" s="20">
        <v>2015.1</v>
      </c>
      <c r="D210" s="31">
        <f>B72</f>
        <v>307811.5</v>
      </c>
      <c r="E210" s="39">
        <f>(D210/D207)^(1/3)-1</f>
        <v>2.8025138707929997E-3</v>
      </c>
      <c r="F210" s="40">
        <f>(D210-D207)/3</f>
        <v>857.83333333333337</v>
      </c>
      <c r="G210" s="62">
        <v>42064</v>
      </c>
      <c r="H210" s="32">
        <f t="shared" ref="H210" si="2">H209+F210</f>
        <v>308669.33333333331</v>
      </c>
      <c r="P210" s="19"/>
    </row>
    <row r="211" spans="1:16" x14ac:dyDescent="0.3">
      <c r="C211" s="24"/>
      <c r="D211" s="33"/>
      <c r="E211" s="42"/>
      <c r="F211" s="41">
        <f>F213</f>
        <v>754.06666666667059</v>
      </c>
      <c r="G211" s="65">
        <v>42095</v>
      </c>
      <c r="H211" s="29">
        <f t="shared" ref="H211" si="3">H212-F211</f>
        <v>309319.63333333336</v>
      </c>
      <c r="P211" s="19"/>
    </row>
    <row r="212" spans="1:16" x14ac:dyDescent="0.3">
      <c r="C212" s="25"/>
      <c r="D212" s="34"/>
      <c r="E212" s="43"/>
      <c r="F212" s="37">
        <f>F213</f>
        <v>754.06666666667059</v>
      </c>
      <c r="G212" s="59">
        <v>42125</v>
      </c>
      <c r="H212" s="30">
        <f t="shared" ref="H212" si="4">D213</f>
        <v>310073.7</v>
      </c>
      <c r="P212" s="19"/>
    </row>
    <row r="213" spans="1:16" x14ac:dyDescent="0.3">
      <c r="C213" s="20">
        <v>2015.2</v>
      </c>
      <c r="D213" s="31">
        <f>B73</f>
        <v>310073.7</v>
      </c>
      <c r="E213" s="39">
        <f>(D213/D210)^(1/3)-1</f>
        <v>2.4437907100094414E-3</v>
      </c>
      <c r="F213" s="40">
        <f>(D213-D210)/3</f>
        <v>754.06666666667059</v>
      </c>
      <c r="G213" s="62">
        <v>42156</v>
      </c>
      <c r="H213" s="32">
        <f t="shared" ref="H213" si="5">H212+F213</f>
        <v>310827.76666666666</v>
      </c>
      <c r="P213" s="19"/>
    </row>
    <row r="214" spans="1:16" x14ac:dyDescent="0.3">
      <c r="C214" s="24"/>
      <c r="D214" s="33"/>
      <c r="E214" s="42"/>
      <c r="F214" s="41">
        <f>F216</f>
        <v>725.6999999999922</v>
      </c>
      <c r="G214" s="65">
        <v>42186</v>
      </c>
      <c r="H214" s="29">
        <f t="shared" ref="H214" si="6">H215-F214</f>
        <v>311525.09999999998</v>
      </c>
      <c r="P214" s="19"/>
    </row>
    <row r="215" spans="1:16" x14ac:dyDescent="0.3">
      <c r="C215" s="25"/>
      <c r="D215" s="34"/>
      <c r="E215" s="43"/>
      <c r="F215" s="37">
        <f>F216</f>
        <v>725.6999999999922</v>
      </c>
      <c r="G215" s="59">
        <v>42217</v>
      </c>
      <c r="H215" s="30">
        <f t="shared" ref="H215" si="7">D216</f>
        <v>312250.8</v>
      </c>
      <c r="P215" s="19"/>
    </row>
    <row r="216" spans="1:16" x14ac:dyDescent="0.3">
      <c r="C216" s="20">
        <v>2015.3</v>
      </c>
      <c r="D216" s="31">
        <f>B74</f>
        <v>312250.8</v>
      </c>
      <c r="E216" s="39">
        <f>(D216/D213)^(1/3)-1</f>
        <v>2.3349550694367061E-3</v>
      </c>
      <c r="F216" s="40">
        <f>(D216-D213)/3</f>
        <v>725.6999999999922</v>
      </c>
      <c r="G216" s="62">
        <v>42248</v>
      </c>
      <c r="H216" s="32">
        <f t="shared" ref="H216" si="8">H215+F216</f>
        <v>312976.5</v>
      </c>
      <c r="P216" s="19"/>
    </row>
    <row r="217" spans="1:16" x14ac:dyDescent="0.3">
      <c r="C217" s="24"/>
      <c r="D217" s="33"/>
      <c r="E217" s="42"/>
      <c r="F217" s="41">
        <f>F219</f>
        <v>701.73333333333721</v>
      </c>
      <c r="G217" s="65">
        <v>42278</v>
      </c>
      <c r="H217" s="29">
        <f t="shared" ref="H217" si="9">H218-F217</f>
        <v>313654.26666666666</v>
      </c>
      <c r="P217" s="19"/>
    </row>
    <row r="218" spans="1:16" x14ac:dyDescent="0.3">
      <c r="C218" s="25"/>
      <c r="D218" s="34"/>
      <c r="E218" s="43"/>
      <c r="F218" s="37">
        <f>F219</f>
        <v>701.73333333333721</v>
      </c>
      <c r="G218" s="59">
        <v>42309</v>
      </c>
      <c r="H218" s="30">
        <f t="shared" ref="H218" si="10">D219</f>
        <v>314356</v>
      </c>
      <c r="P218" s="19"/>
    </row>
    <row r="219" spans="1:16" x14ac:dyDescent="0.3">
      <c r="C219" s="20">
        <v>2015.4</v>
      </c>
      <c r="D219" s="31">
        <f>B75</f>
        <v>314356</v>
      </c>
      <c r="E219" s="39">
        <f>(D219/D216)^(1/3)-1</f>
        <v>2.2423070853792026E-3</v>
      </c>
      <c r="F219" s="40">
        <f>(D219-D216)/3</f>
        <v>701.73333333333721</v>
      </c>
      <c r="G219" s="62">
        <v>42339</v>
      </c>
      <c r="H219" s="32">
        <f t="shared" ref="H219" si="11">H218+F219</f>
        <v>315057.73333333334</v>
      </c>
      <c r="P219" s="19"/>
    </row>
    <row r="220" spans="1:16" x14ac:dyDescent="0.3">
      <c r="C220" s="24"/>
      <c r="D220" s="33"/>
      <c r="E220" s="42"/>
      <c r="F220" s="41">
        <f>F222</f>
        <v>636.40000000000384</v>
      </c>
      <c r="G220" s="65">
        <v>42370</v>
      </c>
      <c r="H220" s="29">
        <f t="shared" ref="H220" si="12">H221-F220</f>
        <v>315628.79999999999</v>
      </c>
      <c r="P220" s="19"/>
    </row>
    <row r="221" spans="1:16" x14ac:dyDescent="0.3">
      <c r="C221" s="25"/>
      <c r="D221" s="34"/>
      <c r="E221" s="43"/>
      <c r="F221" s="37">
        <f>F222</f>
        <v>636.40000000000384</v>
      </c>
      <c r="G221" s="59">
        <v>42401</v>
      </c>
      <c r="H221" s="30">
        <f t="shared" ref="H221" si="13">D222</f>
        <v>316265.2</v>
      </c>
      <c r="P221" s="19"/>
    </row>
    <row r="222" spans="1:16" ht="13.2" x14ac:dyDescent="0.25">
      <c r="A222" s="55"/>
      <c r="B222" s="55"/>
      <c r="C222" s="20">
        <v>2016.1</v>
      </c>
      <c r="D222" s="31">
        <f>B76</f>
        <v>316265.2</v>
      </c>
      <c r="E222" s="39">
        <f>(D222/D219)^(1/3)-1</f>
        <v>2.0203716980682351E-3</v>
      </c>
      <c r="F222" s="40">
        <f>(D222-D219)/3</f>
        <v>636.40000000000384</v>
      </c>
      <c r="G222" s="62">
        <v>42430</v>
      </c>
      <c r="H222" s="32">
        <f t="shared" ref="H222" si="14">H221+F222</f>
        <v>316901.60000000003</v>
      </c>
      <c r="P222" s="19"/>
    </row>
    <row r="223" spans="1:16" ht="13.2" x14ac:dyDescent="0.25">
      <c r="A223" s="55"/>
      <c r="B223" s="55"/>
      <c r="C223" s="24"/>
      <c r="D223" s="33"/>
      <c r="E223" s="42"/>
      <c r="F223" s="41">
        <f>F225</f>
        <v>646.96666666665499</v>
      </c>
      <c r="G223" s="65">
        <v>42461</v>
      </c>
      <c r="H223" s="29">
        <f t="shared" ref="H223" si="15">H224-F223</f>
        <v>317559.1333333333</v>
      </c>
      <c r="P223" s="19"/>
    </row>
    <row r="224" spans="1:16" ht="13.2" x14ac:dyDescent="0.25">
      <c r="A224" s="55"/>
      <c r="B224" s="55"/>
      <c r="C224" s="25"/>
      <c r="D224" s="34"/>
      <c r="E224" s="43"/>
      <c r="F224" s="37">
        <f>F225</f>
        <v>646.96666666665499</v>
      </c>
      <c r="G224" s="59">
        <v>42491</v>
      </c>
      <c r="H224" s="30">
        <f t="shared" ref="H224" si="16">D225</f>
        <v>318206.09999999998</v>
      </c>
      <c r="P224" s="19"/>
    </row>
    <row r="225" spans="1:16" ht="13.2" x14ac:dyDescent="0.25">
      <c r="A225" s="55"/>
      <c r="B225" s="55"/>
      <c r="C225" s="20">
        <v>2016.2</v>
      </c>
      <c r="D225" s="31">
        <f>B77</f>
        <v>318206.09999999998</v>
      </c>
      <c r="E225" s="39">
        <f>(D225/D222)^(1/3)-1</f>
        <v>2.0414756214000018E-3</v>
      </c>
      <c r="F225" s="40">
        <f>(D225-D222)/3</f>
        <v>646.96666666665499</v>
      </c>
      <c r="G225" s="62">
        <v>42522</v>
      </c>
      <c r="H225" s="32">
        <f t="shared" ref="H225" si="17">H224+F225</f>
        <v>318853.06666666665</v>
      </c>
      <c r="P225" s="19"/>
    </row>
    <row r="226" spans="1:16" ht="13.2" x14ac:dyDescent="0.25">
      <c r="A226" s="55"/>
      <c r="B226" s="55"/>
      <c r="C226" s="24"/>
      <c r="D226" s="33"/>
      <c r="E226" s="42"/>
      <c r="F226" s="41">
        <f>F228</f>
        <v>625.03333333334501</v>
      </c>
      <c r="G226" s="65">
        <v>42552</v>
      </c>
      <c r="H226" s="29">
        <f t="shared" ref="H226" si="18">H227-F226</f>
        <v>319456.16666666669</v>
      </c>
      <c r="P226" s="19"/>
    </row>
    <row r="227" spans="1:16" ht="13.2" x14ac:dyDescent="0.25">
      <c r="A227" s="55"/>
      <c r="B227" s="55"/>
      <c r="C227" s="25"/>
      <c r="D227" s="34"/>
      <c r="E227" s="43"/>
      <c r="F227" s="37">
        <f>F228</f>
        <v>625.03333333334501</v>
      </c>
      <c r="G227" s="59">
        <v>42583</v>
      </c>
      <c r="H227" s="30">
        <f t="shared" ref="H227" si="19">D228</f>
        <v>320081.2</v>
      </c>
      <c r="P227" s="19"/>
    </row>
    <row r="228" spans="1:16" ht="13.2" x14ac:dyDescent="0.25">
      <c r="A228" s="55"/>
      <c r="B228" s="55"/>
      <c r="C228" s="20">
        <v>2016.3</v>
      </c>
      <c r="D228" s="31">
        <f>B78</f>
        <v>320081.2</v>
      </c>
      <c r="E228" s="39">
        <f>(D228/D225)^(1/3)-1</f>
        <v>1.9603949169806345E-3</v>
      </c>
      <c r="F228" s="40">
        <f>(D228-D225)/3</f>
        <v>625.03333333334501</v>
      </c>
      <c r="G228" s="62">
        <v>42614</v>
      </c>
      <c r="H228" s="32">
        <f t="shared" ref="H228" si="20">H227+F228</f>
        <v>320706.23333333334</v>
      </c>
      <c r="P228" s="19"/>
    </row>
    <row r="229" spans="1:16" ht="13.2" x14ac:dyDescent="0.25">
      <c r="A229" s="55"/>
      <c r="B229" s="55"/>
      <c r="C229" s="24"/>
      <c r="D229" s="33"/>
      <c r="E229" s="42"/>
      <c r="F229" s="41">
        <f>F231</f>
        <v>620.36666666665894</v>
      </c>
      <c r="G229" s="65">
        <v>42644</v>
      </c>
      <c r="H229" s="29">
        <f t="shared" ref="H229" si="21">H230-F229</f>
        <v>321321.93333333335</v>
      </c>
      <c r="P229" s="19"/>
    </row>
    <row r="230" spans="1:16" ht="13.2" x14ac:dyDescent="0.25">
      <c r="A230" s="55"/>
      <c r="B230" s="55"/>
      <c r="C230" s="25"/>
      <c r="D230" s="34"/>
      <c r="E230" s="43"/>
      <c r="F230" s="37">
        <f>F231</f>
        <v>620.36666666665894</v>
      </c>
      <c r="G230" s="59">
        <v>42675</v>
      </c>
      <c r="H230" s="30">
        <f t="shared" ref="H230" si="22">D231</f>
        <v>321942.3</v>
      </c>
      <c r="P230" s="19"/>
    </row>
    <row r="231" spans="1:16" ht="13.2" x14ac:dyDescent="0.25">
      <c r="A231" s="55"/>
      <c r="B231" s="55"/>
      <c r="C231" s="20">
        <v>2016.4</v>
      </c>
      <c r="D231" s="31">
        <f>B79</f>
        <v>321942.3</v>
      </c>
      <c r="E231" s="39">
        <f>(D231/D228)^(1/3)-1</f>
        <v>1.9344096731499505E-3</v>
      </c>
      <c r="F231" s="40">
        <f>(D231-D228)/3</f>
        <v>620.36666666665894</v>
      </c>
      <c r="G231" s="62">
        <v>42705</v>
      </c>
      <c r="H231" s="32">
        <f t="shared" ref="H231" si="23">H230+F231</f>
        <v>322562.66666666663</v>
      </c>
      <c r="P231" s="19"/>
    </row>
    <row r="232" spans="1:16" ht="13.2" x14ac:dyDescent="0.25">
      <c r="A232" s="55"/>
      <c r="B232" s="55"/>
      <c r="C232" s="24"/>
      <c r="D232" s="33"/>
      <c r="E232" s="42"/>
      <c r="F232" s="41">
        <f>F234</f>
        <v>597.23333333333721</v>
      </c>
      <c r="G232" s="65">
        <v>42736</v>
      </c>
      <c r="H232" s="29">
        <f t="shared" ref="H232" si="24">H233-F232</f>
        <v>323136.76666666666</v>
      </c>
      <c r="P232" s="19"/>
    </row>
    <row r="233" spans="1:16" ht="13.2" x14ac:dyDescent="0.25">
      <c r="A233" s="55"/>
      <c r="B233" s="55"/>
      <c r="C233" s="25"/>
      <c r="D233" s="34"/>
      <c r="E233" s="43"/>
      <c r="F233" s="37">
        <f>F234</f>
        <v>597.23333333333721</v>
      </c>
      <c r="G233" s="59">
        <v>42767</v>
      </c>
      <c r="H233" s="30">
        <f t="shared" ref="H233" si="25">D234</f>
        <v>323734</v>
      </c>
      <c r="P233" s="19"/>
    </row>
    <row r="234" spans="1:16" ht="13.2" x14ac:dyDescent="0.25">
      <c r="A234" s="55"/>
      <c r="B234" s="55"/>
      <c r="C234" s="20">
        <v>2017.1</v>
      </c>
      <c r="D234" s="31">
        <f>B80</f>
        <v>323734</v>
      </c>
      <c r="E234" s="39">
        <f>(D234/D231)^(1/3)-1</f>
        <v>1.8516635496963474E-3</v>
      </c>
      <c r="F234" s="40">
        <f>(D234-D231)/3</f>
        <v>597.23333333333721</v>
      </c>
      <c r="G234" s="62">
        <v>42795</v>
      </c>
      <c r="H234" s="32">
        <f t="shared" ref="H234" si="26">H233+F234</f>
        <v>324331.23333333334</v>
      </c>
      <c r="P234" s="19"/>
    </row>
    <row r="235" spans="1:16" ht="13.2" x14ac:dyDescent="0.25">
      <c r="A235" s="55"/>
      <c r="B235" s="55"/>
      <c r="C235" s="24"/>
      <c r="D235" s="33"/>
      <c r="E235" s="42"/>
      <c r="F235" s="41">
        <f>F237</f>
        <v>579.73333333333721</v>
      </c>
      <c r="G235" s="65">
        <v>42826</v>
      </c>
      <c r="H235" s="29">
        <f t="shared" ref="H235" si="27">H236-F235</f>
        <v>324893.46666666667</v>
      </c>
      <c r="P235" s="19"/>
    </row>
    <row r="236" spans="1:16" ht="13.2" x14ac:dyDescent="0.25">
      <c r="A236" s="55"/>
      <c r="B236" s="55"/>
      <c r="C236" s="25"/>
      <c r="D236" s="34"/>
      <c r="E236" s="43"/>
      <c r="F236" s="37">
        <f>F237</f>
        <v>579.73333333333721</v>
      </c>
      <c r="G236" s="59">
        <v>42856</v>
      </c>
      <c r="H236" s="30">
        <f t="shared" ref="H236" si="28">D237</f>
        <v>325473.2</v>
      </c>
      <c r="P236" s="19"/>
    </row>
    <row r="237" spans="1:16" ht="13.2" x14ac:dyDescent="0.25">
      <c r="A237" s="55"/>
      <c r="B237" s="55"/>
      <c r="C237" s="20">
        <v>2017.2</v>
      </c>
      <c r="D237" s="31">
        <f>B81</f>
        <v>325473.2</v>
      </c>
      <c r="E237" s="39">
        <f>(D237/D234)^(1/3)-1</f>
        <v>1.7875732898056107E-3</v>
      </c>
      <c r="F237" s="40">
        <f>(D237-D234)/3</f>
        <v>579.73333333333721</v>
      </c>
      <c r="G237" s="62">
        <v>42887</v>
      </c>
      <c r="H237" s="32">
        <f t="shared" ref="H237" si="29">H236+F237</f>
        <v>326052.93333333335</v>
      </c>
      <c r="P237" s="19"/>
    </row>
    <row r="238" spans="1:16" ht="13.2" x14ac:dyDescent="0.25">
      <c r="A238" s="55"/>
      <c r="B238" s="55"/>
      <c r="C238" s="24"/>
      <c r="D238" s="33"/>
      <c r="E238" s="42"/>
      <c r="F238" s="41">
        <f>F240</f>
        <v>551.36666666665894</v>
      </c>
      <c r="G238" s="65">
        <v>42917</v>
      </c>
      <c r="H238" s="29">
        <f t="shared" ref="H238" si="30">H239-F238</f>
        <v>326575.93333333335</v>
      </c>
      <c r="P238" s="19"/>
    </row>
    <row r="239" spans="1:16" ht="13.2" x14ac:dyDescent="0.25">
      <c r="A239" s="55"/>
      <c r="B239" s="55"/>
      <c r="C239" s="25"/>
      <c r="D239" s="34"/>
      <c r="E239" s="43"/>
      <c r="F239" s="37">
        <f>F240</f>
        <v>551.36666666665894</v>
      </c>
      <c r="G239" s="59">
        <v>42948</v>
      </c>
      <c r="H239" s="30">
        <f t="shared" ref="H239" si="31">D240</f>
        <v>327127.3</v>
      </c>
      <c r="P239" s="19"/>
    </row>
    <row r="240" spans="1:16" ht="13.2" x14ac:dyDescent="0.25">
      <c r="A240" s="55"/>
      <c r="B240" s="55"/>
      <c r="C240" s="20">
        <v>2017.3</v>
      </c>
      <c r="D240" s="31">
        <f>B82</f>
        <v>327127.3</v>
      </c>
      <c r="E240" s="39">
        <f>(D240/D237)^(1/3)-1</f>
        <v>1.6911845715388285E-3</v>
      </c>
      <c r="F240" s="40">
        <f>(D240-D237)/3</f>
        <v>551.36666666665894</v>
      </c>
      <c r="G240" s="62">
        <v>42979</v>
      </c>
      <c r="H240" s="32">
        <f t="shared" ref="H240" si="32">H239+F240</f>
        <v>327678.66666666663</v>
      </c>
      <c r="P240" s="19"/>
    </row>
    <row r="241" spans="1:16" ht="13.2" x14ac:dyDescent="0.25">
      <c r="A241" s="55"/>
      <c r="B241" s="55"/>
      <c r="C241" s="24"/>
      <c r="D241" s="33"/>
      <c r="E241" s="42"/>
      <c r="F241" s="41">
        <f>F243</f>
        <v>530.40000000000384</v>
      </c>
      <c r="G241" s="65">
        <v>43009</v>
      </c>
      <c r="H241" s="29">
        <f t="shared" ref="H241" si="33">H242-F241</f>
        <v>328188.09999999998</v>
      </c>
      <c r="P241" s="19"/>
    </row>
    <row r="242" spans="1:16" ht="13.2" x14ac:dyDescent="0.25">
      <c r="A242" s="55"/>
      <c r="B242" s="55"/>
      <c r="C242" s="25"/>
      <c r="D242" s="34"/>
      <c r="E242" s="43"/>
      <c r="F242" s="37">
        <f>F243</f>
        <v>530.40000000000384</v>
      </c>
      <c r="G242" s="59">
        <v>43040</v>
      </c>
      <c r="H242" s="30">
        <f t="shared" ref="H242" si="34">D243</f>
        <v>328718.5</v>
      </c>
      <c r="P242" s="19"/>
    </row>
    <row r="243" spans="1:16" ht="13.2" x14ac:dyDescent="0.25">
      <c r="A243" s="55"/>
      <c r="B243" s="55"/>
      <c r="C243" s="20">
        <v>2017.4</v>
      </c>
      <c r="D243" s="31">
        <f>B83</f>
        <v>328718.5</v>
      </c>
      <c r="E243" s="39">
        <f>(D243/D240)^(1/3)-1</f>
        <v>1.6187653329200469E-3</v>
      </c>
      <c r="F243" s="40">
        <f>(D243-D240)/3</f>
        <v>530.40000000000384</v>
      </c>
      <c r="G243" s="62">
        <v>43070</v>
      </c>
      <c r="H243" s="32">
        <f t="shared" ref="H243" si="35">H242+F243</f>
        <v>329248.90000000002</v>
      </c>
      <c r="P243" s="19"/>
    </row>
    <row r="244" spans="1:16" ht="13.2" x14ac:dyDescent="0.25">
      <c r="A244" s="55"/>
      <c r="B244" s="55"/>
      <c r="C244" s="24"/>
      <c r="D244" s="33"/>
      <c r="E244" s="42"/>
      <c r="F244" s="41">
        <f>F246</f>
        <v>177.37270402982054</v>
      </c>
      <c r="G244" s="65">
        <v>43101</v>
      </c>
      <c r="H244" s="29">
        <f t="shared" ref="H244" si="36">H245-F244</f>
        <v>329073.24540805962</v>
      </c>
      <c r="P244" s="19"/>
    </row>
    <row r="245" spans="1:16" ht="13.2" x14ac:dyDescent="0.25">
      <c r="A245" s="55"/>
      <c r="B245" s="55"/>
      <c r="C245" s="25"/>
      <c r="D245" s="34"/>
      <c r="E245" s="43"/>
      <c r="F245" s="37">
        <f>F246</f>
        <v>177.37270402982054</v>
      </c>
      <c r="G245" s="59">
        <v>43132</v>
      </c>
      <c r="H245" s="30">
        <f t="shared" ref="H245" si="37">D246</f>
        <v>329250.61811208946</v>
      </c>
      <c r="P245" s="19"/>
    </row>
    <row r="246" spans="1:16" ht="13.2" x14ac:dyDescent="0.25">
      <c r="A246" s="55"/>
      <c r="B246" s="55"/>
      <c r="C246" s="20">
        <v>2018.1</v>
      </c>
      <c r="D246" s="31">
        <f>D243*(1+E246)</f>
        <v>329250.61811208946</v>
      </c>
      <c r="E246" s="39">
        <f>E243</f>
        <v>1.6187653329200469E-3</v>
      </c>
      <c r="F246" s="40">
        <f>(D246-D243)/3</f>
        <v>177.37270402982054</v>
      </c>
      <c r="G246" s="62">
        <v>43160</v>
      </c>
      <c r="H246" s="32">
        <f t="shared" ref="H246" si="38">H245+F246</f>
        <v>329427.9908161193</v>
      </c>
      <c r="P246" s="19"/>
    </row>
    <row r="247" spans="1:16" ht="13.2" x14ac:dyDescent="0.25">
      <c r="A247" s="55"/>
      <c r="B247" s="55"/>
      <c r="C247" s="24"/>
      <c r="D247" s="33"/>
      <c r="E247" s="42"/>
      <c r="F247" s="41">
        <f>F249</f>
        <v>177.65982881411523</v>
      </c>
      <c r="G247" s="65">
        <v>43191</v>
      </c>
      <c r="H247" s="29">
        <f t="shared" ref="H247" si="39">H248-F247</f>
        <v>329605.93776971771</v>
      </c>
      <c r="P247" s="19"/>
    </row>
    <row r="248" spans="1:16" ht="13.2" x14ac:dyDescent="0.25">
      <c r="A248" s="55"/>
      <c r="B248" s="55"/>
      <c r="C248" s="25"/>
      <c r="D248" s="34"/>
      <c r="E248" s="43"/>
      <c r="F248" s="37">
        <f>F249</f>
        <v>177.65982881411523</v>
      </c>
      <c r="G248" s="59">
        <v>43221</v>
      </c>
      <c r="H248" s="30">
        <f t="shared" ref="H248" si="40">D249</f>
        <v>329783.59759853181</v>
      </c>
      <c r="P248" s="19"/>
    </row>
    <row r="249" spans="1:16" ht="13.2" x14ac:dyDescent="0.25">
      <c r="A249" s="55"/>
      <c r="B249" s="55"/>
      <c r="C249" s="20">
        <v>2018.2</v>
      </c>
      <c r="D249" s="31">
        <f>D246*(1+E249)</f>
        <v>329783.59759853181</v>
      </c>
      <c r="E249" s="39">
        <f>E246</f>
        <v>1.6187653329200469E-3</v>
      </c>
      <c r="F249" s="40">
        <f>(D249-D246)/3</f>
        <v>177.65982881411523</v>
      </c>
      <c r="G249" s="62">
        <v>43252</v>
      </c>
      <c r="H249" s="32">
        <f t="shared" ref="H249" si="41">H248+F249</f>
        <v>329961.2574273459</v>
      </c>
      <c r="P249" s="19"/>
    </row>
    <row r="250" spans="1:16" ht="13.2" x14ac:dyDescent="0.25">
      <c r="A250" s="55"/>
      <c r="B250" s="55"/>
      <c r="C250" s="24"/>
      <c r="D250" s="33"/>
      <c r="E250" s="42"/>
      <c r="F250" s="41">
        <f>F252</f>
        <v>177.94741838605842</v>
      </c>
      <c r="G250" s="65">
        <v>43282</v>
      </c>
      <c r="H250" s="29">
        <f t="shared" ref="H250" si="42">H251-F250</f>
        <v>330139.49243530392</v>
      </c>
      <c r="P250" s="19"/>
    </row>
    <row r="251" spans="1:16" ht="13.2" x14ac:dyDescent="0.25">
      <c r="A251" s="55"/>
      <c r="B251" s="55"/>
      <c r="C251" s="25"/>
      <c r="D251" s="34"/>
      <c r="E251" s="43"/>
      <c r="F251" s="37">
        <f>F252</f>
        <v>177.94741838605842</v>
      </c>
      <c r="G251" s="59">
        <v>43313</v>
      </c>
      <c r="H251" s="30">
        <f t="shared" ref="H251" si="43">D252</f>
        <v>330317.43985368998</v>
      </c>
      <c r="P251" s="19"/>
    </row>
    <row r="252" spans="1:16" ht="13.2" x14ac:dyDescent="0.25">
      <c r="A252" s="55"/>
      <c r="B252" s="55"/>
      <c r="C252" s="20">
        <v>2018.3</v>
      </c>
      <c r="D252" s="31">
        <f>D249*(1+E252)</f>
        <v>330317.43985368998</v>
      </c>
      <c r="E252" s="39">
        <f>E249</f>
        <v>1.6187653329200469E-3</v>
      </c>
      <c r="F252" s="40">
        <f>(D252-D249)/3</f>
        <v>177.94741838605842</v>
      </c>
      <c r="G252" s="62">
        <v>43344</v>
      </c>
      <c r="H252" s="32">
        <f t="shared" ref="H252" si="44">H251+F252</f>
        <v>330495.38727207604</v>
      </c>
      <c r="P252" s="19"/>
    </row>
    <row r="253" spans="1:16" ht="13.2" x14ac:dyDescent="0.25">
      <c r="A253" s="55"/>
      <c r="B253" s="55"/>
      <c r="C253" s="24"/>
      <c r="D253" s="33"/>
      <c r="E253" s="42"/>
      <c r="F253" s="41">
        <f>F255</f>
        <v>178.23547349802297</v>
      </c>
      <c r="G253" s="65">
        <v>43374</v>
      </c>
      <c r="H253" s="29">
        <f t="shared" ref="H253" si="45">H254-F253</f>
        <v>330673.91080068605</v>
      </c>
      <c r="P253" s="19"/>
    </row>
    <row r="254" spans="1:16" ht="13.2" x14ac:dyDescent="0.25">
      <c r="A254" s="55"/>
      <c r="B254" s="55"/>
      <c r="C254" s="25"/>
      <c r="D254" s="34"/>
      <c r="E254" s="43"/>
      <c r="F254" s="37">
        <f>F255</f>
        <v>178.23547349802297</v>
      </c>
      <c r="G254" s="59">
        <v>43405</v>
      </c>
      <c r="H254" s="30">
        <f t="shared" ref="H254" si="46">D255</f>
        <v>330852.14627418405</v>
      </c>
      <c r="P254" s="19"/>
    </row>
    <row r="255" spans="1:16" ht="13.2" x14ac:dyDescent="0.25">
      <c r="A255" s="55"/>
      <c r="B255" s="55"/>
      <c r="C255" s="20">
        <v>2018.4</v>
      </c>
      <c r="D255" s="31">
        <f>D252*(1+E255)</f>
        <v>330852.14627418405</v>
      </c>
      <c r="E255" s="39">
        <f>E252</f>
        <v>1.6187653329200469E-3</v>
      </c>
      <c r="F255" s="40">
        <f>(D255-D252)/3</f>
        <v>178.23547349802297</v>
      </c>
      <c r="G255" s="62">
        <v>43435</v>
      </c>
      <c r="H255" s="32">
        <f t="shared" ref="H255" si="47">H254+F255</f>
        <v>331030.38174768205</v>
      </c>
      <c r="P255" s="19"/>
    </row>
    <row r="256" spans="1:16" ht="13.2" x14ac:dyDescent="0.25">
      <c r="A256" s="55"/>
      <c r="B256" s="55"/>
      <c r="C256" s="24"/>
      <c r="D256" s="33"/>
      <c r="E256" s="42"/>
      <c r="F256" s="41">
        <f>F258</f>
        <v>178.52399490362345</v>
      </c>
      <c r="G256" s="65">
        <v>43466</v>
      </c>
      <c r="H256" s="29">
        <f t="shared" ref="H256" si="48">H257-F256</f>
        <v>331209.19426399132</v>
      </c>
      <c r="P256" s="19"/>
    </row>
    <row r="257" spans="1:16" ht="13.2" x14ac:dyDescent="0.25">
      <c r="A257" s="55"/>
      <c r="B257" s="55"/>
      <c r="C257" s="25"/>
      <c r="D257" s="34"/>
      <c r="E257" s="43"/>
      <c r="F257" s="37">
        <f>F258</f>
        <v>178.52399490362345</v>
      </c>
      <c r="G257" s="59">
        <v>43497</v>
      </c>
      <c r="H257" s="30">
        <f t="shared" ref="H257" si="49">D258</f>
        <v>331387.71825889492</v>
      </c>
      <c r="P257" s="19"/>
    </row>
    <row r="258" spans="1:16" ht="13.2" x14ac:dyDescent="0.25">
      <c r="A258" s="55"/>
      <c r="B258" s="55"/>
      <c r="C258" s="20">
        <v>2019.1</v>
      </c>
      <c r="D258" s="31">
        <f>D255*(1+E258)</f>
        <v>331387.71825889492</v>
      </c>
      <c r="E258" s="39">
        <f>E255</f>
        <v>1.6187653329200469E-3</v>
      </c>
      <c r="F258" s="40">
        <f>(D258-D255)/3</f>
        <v>178.52399490362345</v>
      </c>
      <c r="G258" s="62">
        <v>43525</v>
      </c>
      <c r="H258" s="32">
        <f t="shared" ref="H258" si="50">H257+F258</f>
        <v>331566.24225379853</v>
      </c>
      <c r="P258" s="19"/>
    </row>
    <row r="259" spans="1:16" ht="13.2" x14ac:dyDescent="0.25">
      <c r="A259" s="55"/>
      <c r="B259" s="55"/>
      <c r="C259" s="24"/>
      <c r="D259" s="33"/>
      <c r="E259" s="42"/>
      <c r="F259" s="41">
        <f>F261</f>
        <v>178.812983357658</v>
      </c>
      <c r="G259" s="65">
        <v>43556</v>
      </c>
      <c r="H259" s="29">
        <f t="shared" ref="H259" si="51">H260-F259</f>
        <v>331745.34422561026</v>
      </c>
      <c r="P259" s="19"/>
    </row>
    <row r="260" spans="1:16" ht="13.2" x14ac:dyDescent="0.25">
      <c r="A260" s="55"/>
      <c r="B260" s="55"/>
      <c r="C260" s="25"/>
      <c r="D260" s="34"/>
      <c r="E260" s="43"/>
      <c r="F260" s="37">
        <f>F261</f>
        <v>178.812983357658</v>
      </c>
      <c r="G260" s="59">
        <v>43586</v>
      </c>
      <c r="H260" s="30">
        <f t="shared" ref="H260" si="52">D261</f>
        <v>331924.1572089679</v>
      </c>
      <c r="P260" s="19"/>
    </row>
    <row r="261" spans="1:16" ht="13.2" x14ac:dyDescent="0.25">
      <c r="A261" s="55"/>
      <c r="B261" s="55"/>
      <c r="C261" s="20">
        <v>2019.2</v>
      </c>
      <c r="D261" s="31">
        <f>D258*(1+E261)</f>
        <v>331924.1572089679</v>
      </c>
      <c r="E261" s="39">
        <f>E258</f>
        <v>1.6187653329200469E-3</v>
      </c>
      <c r="F261" s="40">
        <f>(D261-D258)/3</f>
        <v>178.812983357658</v>
      </c>
      <c r="G261" s="62">
        <v>43617</v>
      </c>
      <c r="H261" s="32">
        <f t="shared" ref="H261" si="53">H260+F261</f>
        <v>332102.97019232553</v>
      </c>
      <c r="P261" s="19"/>
    </row>
    <row r="262" spans="1:16" ht="13.2" x14ac:dyDescent="0.25">
      <c r="A262" s="55"/>
      <c r="B262" s="55"/>
      <c r="C262" s="24"/>
      <c r="D262" s="33"/>
      <c r="E262" s="42"/>
      <c r="F262" s="41">
        <f>F264</f>
        <v>179.10243961618593</v>
      </c>
      <c r="G262" s="65">
        <v>43647</v>
      </c>
      <c r="H262" s="29">
        <f t="shared" ref="H262" si="54">H263-F262</f>
        <v>332282.36208820029</v>
      </c>
      <c r="P262" s="19"/>
    </row>
    <row r="263" spans="1:16" ht="13.2" x14ac:dyDescent="0.25">
      <c r="A263" s="55"/>
      <c r="B263" s="55"/>
      <c r="C263" s="25"/>
      <c r="D263" s="34"/>
      <c r="E263" s="43"/>
      <c r="F263" s="37">
        <f>F264</f>
        <v>179.10243961618593</v>
      </c>
      <c r="G263" s="59">
        <v>43678</v>
      </c>
      <c r="H263" s="30">
        <f t="shared" ref="H263" si="55">D264</f>
        <v>332461.46452781645</v>
      </c>
      <c r="P263" s="19"/>
    </row>
    <row r="264" spans="1:16" ht="13.2" x14ac:dyDescent="0.25">
      <c r="A264" s="55"/>
      <c r="B264" s="55"/>
      <c r="C264" s="20">
        <v>2019.3</v>
      </c>
      <c r="D264" s="31">
        <f>D261*(1+E264)</f>
        <v>332461.46452781645</v>
      </c>
      <c r="E264" s="39">
        <f>E261</f>
        <v>1.6187653329200469E-3</v>
      </c>
      <c r="F264" s="40">
        <f>(D264-D261)/3</f>
        <v>179.10243961618593</v>
      </c>
      <c r="G264" s="62">
        <v>43709</v>
      </c>
      <c r="H264" s="32">
        <f t="shared" ref="H264" si="56">H263+F264</f>
        <v>332640.56696743262</v>
      </c>
      <c r="P264" s="19"/>
    </row>
    <row r="265" spans="1:16" ht="13.2" x14ac:dyDescent="0.25">
      <c r="A265" s="55"/>
      <c r="B265" s="55"/>
      <c r="C265" s="24"/>
      <c r="D265" s="33"/>
      <c r="E265" s="42"/>
      <c r="F265" s="41">
        <f>F267</f>
        <v>179.39236443648892</v>
      </c>
      <c r="G265" s="65">
        <v>43739</v>
      </c>
      <c r="H265" s="29">
        <f t="shared" ref="H265" si="57">H266-F265</f>
        <v>332820.24925668945</v>
      </c>
      <c r="P265" s="19"/>
    </row>
    <row r="266" spans="1:16" ht="13.2" x14ac:dyDescent="0.25">
      <c r="A266" s="55"/>
      <c r="B266" s="55"/>
      <c r="C266" s="25"/>
      <c r="D266" s="34"/>
      <c r="E266" s="43"/>
      <c r="F266" s="37">
        <f>F267</f>
        <v>179.39236443648892</v>
      </c>
      <c r="G266" s="59">
        <v>43770</v>
      </c>
      <c r="H266" s="30">
        <f t="shared" ref="H266" si="58">D267</f>
        <v>332999.64162112592</v>
      </c>
      <c r="P266" s="19"/>
    </row>
    <row r="267" spans="1:16" ht="13.2" x14ac:dyDescent="0.25">
      <c r="A267" s="55"/>
      <c r="B267" s="55"/>
      <c r="C267" s="20">
        <v>2019.4</v>
      </c>
      <c r="D267" s="31">
        <f>D264*(1+E267)</f>
        <v>332999.64162112592</v>
      </c>
      <c r="E267" s="39">
        <f>E264</f>
        <v>1.6187653329200469E-3</v>
      </c>
      <c r="F267" s="40">
        <f>(D267-D264)/3</f>
        <v>179.39236443648892</v>
      </c>
      <c r="G267" s="62">
        <v>43800</v>
      </c>
      <c r="H267" s="32">
        <f t="shared" ref="H267" si="59">H266+F267</f>
        <v>333179.03398556239</v>
      </c>
      <c r="P267" s="19"/>
    </row>
    <row r="268" spans="1:16" ht="13.2" x14ac:dyDescent="0.25">
      <c r="A268" s="55"/>
      <c r="B268" s="55"/>
      <c r="D268" s="80"/>
      <c r="H268" s="29"/>
      <c r="P268" s="19"/>
    </row>
    <row r="269" spans="1:16" ht="13.2" x14ac:dyDescent="0.25">
      <c r="A269" s="55"/>
      <c r="B269" s="55"/>
      <c r="D269" s="80"/>
      <c r="H269" s="6"/>
      <c r="P269" s="19"/>
    </row>
    <row r="270" spans="1:16" ht="13.2" x14ac:dyDescent="0.25">
      <c r="A270" s="55"/>
      <c r="B270" s="55"/>
      <c r="D270" s="80"/>
      <c r="H270" s="6"/>
      <c r="P270" s="19"/>
    </row>
    <row r="271" spans="1:16" ht="13.2" x14ac:dyDescent="0.25">
      <c r="A271" s="55"/>
      <c r="B271" s="55"/>
      <c r="D271" s="80"/>
      <c r="H271" s="6"/>
      <c r="P271" s="19"/>
    </row>
    <row r="272" spans="1:16" ht="13.2" x14ac:dyDescent="0.25">
      <c r="A272" s="55"/>
      <c r="B272" s="55"/>
      <c r="D272" s="80"/>
      <c r="H272" s="6"/>
      <c r="P272" s="19"/>
    </row>
    <row r="273" spans="1:16" ht="13.2" x14ac:dyDescent="0.25">
      <c r="A273" s="55"/>
      <c r="B273" s="55"/>
      <c r="D273" s="80"/>
      <c r="H273" s="6"/>
      <c r="P273" s="19"/>
    </row>
    <row r="274" spans="1:16" ht="13.2" x14ac:dyDescent="0.25">
      <c r="A274" s="55"/>
      <c r="B274" s="55"/>
      <c r="D274" s="80"/>
      <c r="H274" s="6"/>
      <c r="P274" s="19"/>
    </row>
    <row r="275" spans="1:16" ht="13.2" x14ac:dyDescent="0.25">
      <c r="A275" s="55"/>
      <c r="B275" s="55"/>
      <c r="D275" s="80"/>
      <c r="H275" s="6"/>
      <c r="P275" s="19"/>
    </row>
    <row r="276" spans="1:16" ht="13.2" x14ac:dyDescent="0.25">
      <c r="A276" s="55"/>
      <c r="B276" s="55"/>
      <c r="D276" s="80"/>
      <c r="H276" s="6"/>
      <c r="P276" s="19"/>
    </row>
    <row r="277" spans="1:16" ht="13.2" x14ac:dyDescent="0.25">
      <c r="A277" s="55"/>
      <c r="B277" s="55"/>
      <c r="D277" s="80"/>
      <c r="H277" s="6"/>
      <c r="P277" s="19"/>
    </row>
    <row r="278" spans="1:16" ht="13.2" x14ac:dyDescent="0.25">
      <c r="A278" s="55"/>
      <c r="B278" s="55"/>
      <c r="D278" s="80"/>
      <c r="H278" s="6"/>
      <c r="P278" s="19"/>
    </row>
    <row r="279" spans="1:16" ht="13.2" x14ac:dyDescent="0.25">
      <c r="A279" s="55"/>
      <c r="B279" s="55"/>
      <c r="D279" s="80"/>
      <c r="H279" s="6"/>
      <c r="P279" s="19"/>
    </row>
    <row r="280" spans="1:16" ht="13.2" x14ac:dyDescent="0.25">
      <c r="A280" s="55"/>
      <c r="B280" s="55"/>
      <c r="D280" s="80"/>
      <c r="H280" s="6"/>
      <c r="P280" s="19"/>
    </row>
    <row r="281" spans="1:16" ht="13.2" x14ac:dyDescent="0.25">
      <c r="A281" s="55"/>
      <c r="B281" s="55"/>
      <c r="D281" s="80"/>
      <c r="H281" s="6"/>
      <c r="P281" s="19"/>
    </row>
    <row r="282" spans="1:16" ht="13.2" x14ac:dyDescent="0.25">
      <c r="A282" s="55"/>
      <c r="B282" s="55"/>
      <c r="D282" s="80"/>
      <c r="H282" s="6"/>
      <c r="P282" s="19"/>
    </row>
    <row r="283" spans="1:16" ht="13.2" x14ac:dyDescent="0.25">
      <c r="A283" s="55"/>
      <c r="B283" s="55"/>
      <c r="D283" s="80"/>
      <c r="H283" s="6"/>
      <c r="P283" s="19"/>
    </row>
    <row r="284" spans="1:16" ht="13.2" x14ac:dyDescent="0.25">
      <c r="A284" s="55"/>
      <c r="B284" s="55"/>
      <c r="D284" s="80"/>
      <c r="H284" s="6"/>
      <c r="P284" s="19"/>
    </row>
    <row r="285" spans="1:16" ht="13.2" x14ac:dyDescent="0.25">
      <c r="A285" s="55"/>
      <c r="B285" s="55"/>
      <c r="D285" s="80"/>
      <c r="H285" s="6"/>
      <c r="P285" s="19"/>
    </row>
    <row r="286" spans="1:16" ht="13.2" x14ac:dyDescent="0.25">
      <c r="A286" s="55"/>
      <c r="B286" s="55"/>
      <c r="D286" s="80"/>
      <c r="H286" s="6"/>
      <c r="P286" s="19"/>
    </row>
    <row r="287" spans="1:16" ht="13.2" x14ac:dyDescent="0.25">
      <c r="A287" s="55"/>
      <c r="B287" s="55"/>
      <c r="D287" s="80"/>
      <c r="H287" s="6"/>
      <c r="P287" s="19"/>
    </row>
    <row r="288" spans="1:16" ht="13.2" x14ac:dyDescent="0.25">
      <c r="A288" s="55"/>
      <c r="B288" s="55"/>
      <c r="D288" s="80"/>
      <c r="H288" s="6"/>
      <c r="P288" s="19"/>
    </row>
    <row r="289" spans="1:16" ht="13.2" x14ac:dyDescent="0.25">
      <c r="A289" s="55"/>
      <c r="B289" s="55"/>
      <c r="D289" s="80"/>
      <c r="H289" s="6"/>
      <c r="P289" s="19"/>
    </row>
    <row r="290" spans="1:16" ht="13.2" x14ac:dyDescent="0.25">
      <c r="A290" s="55"/>
      <c r="B290" s="55"/>
      <c r="D290" s="80"/>
      <c r="H290" s="6"/>
      <c r="P290" s="19"/>
    </row>
    <row r="291" spans="1:16" ht="13.2" x14ac:dyDescent="0.25">
      <c r="A291" s="55"/>
      <c r="B291" s="55"/>
      <c r="D291" s="80"/>
      <c r="H291" s="6"/>
      <c r="P291" s="19"/>
    </row>
    <row r="292" spans="1:16" ht="13.2" x14ac:dyDescent="0.25">
      <c r="A292" s="55"/>
      <c r="B292" s="55"/>
      <c r="D292" s="80"/>
      <c r="H292" s="6"/>
      <c r="P292" s="19"/>
    </row>
    <row r="293" spans="1:16" ht="13.2" x14ac:dyDescent="0.25">
      <c r="A293" s="55"/>
      <c r="B293" s="55"/>
      <c r="D293" s="80"/>
      <c r="H293" s="6"/>
      <c r="P293" s="19"/>
    </row>
    <row r="294" spans="1:16" ht="13.2" x14ac:dyDescent="0.25">
      <c r="A294" s="55"/>
      <c r="B294" s="55"/>
      <c r="D294" s="80"/>
      <c r="H294" s="6"/>
    </row>
    <row r="295" spans="1:16" ht="13.2" x14ac:dyDescent="0.25">
      <c r="A295" s="55"/>
      <c r="B295" s="55"/>
      <c r="D295" s="80"/>
      <c r="H295" s="6"/>
    </row>
    <row r="296" spans="1:16" ht="13.2" x14ac:dyDescent="0.25">
      <c r="A296" s="55"/>
      <c r="B296" s="55"/>
      <c r="D296" s="80"/>
      <c r="H296" s="6"/>
    </row>
    <row r="297" spans="1:16" ht="13.2" x14ac:dyDescent="0.25">
      <c r="A297" s="55"/>
      <c r="B297" s="55"/>
      <c r="D297" s="80"/>
      <c r="H297" s="6"/>
    </row>
    <row r="298" spans="1:16" ht="13.2" x14ac:dyDescent="0.25">
      <c r="A298" s="55"/>
      <c r="B298" s="55"/>
      <c r="D298" s="80"/>
      <c r="H298" s="6"/>
    </row>
    <row r="299" spans="1:16" ht="13.2" x14ac:dyDescent="0.25">
      <c r="A299" s="55"/>
      <c r="B299" s="55"/>
      <c r="D299" s="80"/>
      <c r="H299" s="6"/>
    </row>
    <row r="300" spans="1:16" ht="13.2" x14ac:dyDescent="0.25">
      <c r="A300" s="55"/>
      <c r="B300" s="55"/>
      <c r="D300" s="80"/>
      <c r="H300" s="6"/>
    </row>
    <row r="301" spans="1:16" ht="13.2" x14ac:dyDescent="0.25">
      <c r="A301" s="55"/>
      <c r="B301" s="55"/>
      <c r="D301" s="80"/>
      <c r="H301" s="6"/>
    </row>
    <row r="302" spans="1:16" ht="13.2" x14ac:dyDescent="0.25">
      <c r="A302" s="55"/>
      <c r="B302" s="55"/>
      <c r="D302" s="80"/>
      <c r="H302" s="6"/>
    </row>
    <row r="303" spans="1:16" ht="13.2" x14ac:dyDescent="0.25">
      <c r="A303" s="55"/>
      <c r="B303" s="55"/>
      <c r="D303" s="80"/>
      <c r="H303" s="6"/>
    </row>
    <row r="304" spans="1:16" ht="13.2" x14ac:dyDescent="0.25">
      <c r="A304" s="55"/>
      <c r="B304" s="55"/>
      <c r="D304" s="80"/>
      <c r="H304" s="6"/>
    </row>
    <row r="305" spans="1:8" ht="13.2" x14ac:dyDescent="0.25">
      <c r="A305" s="55"/>
      <c r="B305" s="55"/>
      <c r="D305" s="80"/>
      <c r="H305" s="6"/>
    </row>
    <row r="306" spans="1:8" x14ac:dyDescent="0.3">
      <c r="D306" s="80"/>
      <c r="H306" s="6"/>
    </row>
    <row r="307" spans="1:8" x14ac:dyDescent="0.3">
      <c r="D307" s="80"/>
      <c r="H307" s="6"/>
    </row>
    <row r="308" spans="1:8" x14ac:dyDescent="0.3">
      <c r="D308" s="80"/>
      <c r="H308" s="6"/>
    </row>
    <row r="309" spans="1:8" x14ac:dyDescent="0.3">
      <c r="D309" s="80"/>
      <c r="H309" s="6"/>
    </row>
    <row r="310" spans="1:8" x14ac:dyDescent="0.3">
      <c r="D310" s="80"/>
      <c r="H310" s="6"/>
    </row>
    <row r="311" spans="1:8" x14ac:dyDescent="0.3">
      <c r="D311" s="80"/>
      <c r="H311" s="6"/>
    </row>
    <row r="312" spans="1:8" x14ac:dyDescent="0.3">
      <c r="D312" s="80"/>
      <c r="H312" s="6"/>
    </row>
    <row r="313" spans="1:8" x14ac:dyDescent="0.3">
      <c r="D313" s="80"/>
      <c r="H313" s="6"/>
    </row>
    <row r="314" spans="1:8" x14ac:dyDescent="0.3">
      <c r="D314" s="80"/>
      <c r="H314" s="6"/>
    </row>
    <row r="315" spans="1:8" x14ac:dyDescent="0.3">
      <c r="D315" s="80"/>
      <c r="H315" s="6"/>
    </row>
    <row r="316" spans="1:8" x14ac:dyDescent="0.3">
      <c r="D316" s="80"/>
      <c r="H316" s="6"/>
    </row>
    <row r="317" spans="1:8" x14ac:dyDescent="0.3">
      <c r="D317" s="80"/>
      <c r="H317" s="6"/>
    </row>
    <row r="318" spans="1:8" x14ac:dyDescent="0.3">
      <c r="D318" s="80"/>
      <c r="H318" s="6"/>
    </row>
    <row r="319" spans="1:8" x14ac:dyDescent="0.3">
      <c r="D319" s="80"/>
      <c r="H319" s="6"/>
    </row>
    <row r="320" spans="1:8" x14ac:dyDescent="0.3">
      <c r="D320" s="80"/>
      <c r="H320" s="6"/>
    </row>
    <row r="321" spans="4:8" x14ac:dyDescent="0.3">
      <c r="D321" s="80"/>
      <c r="H321" s="6"/>
    </row>
    <row r="322" spans="4:8" x14ac:dyDescent="0.3">
      <c r="D322" s="80"/>
      <c r="H322" s="6"/>
    </row>
    <row r="323" spans="4:8" x14ac:dyDescent="0.3">
      <c r="D323" s="80"/>
      <c r="H323" s="6"/>
    </row>
    <row r="324" spans="4:8" x14ac:dyDescent="0.3">
      <c r="D324" s="80"/>
      <c r="H324" s="6"/>
    </row>
    <row r="325" spans="4:8" x14ac:dyDescent="0.3">
      <c r="D325" s="80"/>
      <c r="H325" s="6"/>
    </row>
    <row r="326" spans="4:8" x14ac:dyDescent="0.3">
      <c r="D326" s="80"/>
      <c r="H326" s="6"/>
    </row>
    <row r="327" spans="4:8" x14ac:dyDescent="0.3">
      <c r="D327" s="80"/>
      <c r="H327" s="6"/>
    </row>
    <row r="328" spans="4:8" x14ac:dyDescent="0.3">
      <c r="D328" s="80"/>
      <c r="H328" s="6"/>
    </row>
    <row r="329" spans="4:8" x14ac:dyDescent="0.3">
      <c r="D329" s="80"/>
      <c r="H329" s="6"/>
    </row>
    <row r="330" spans="4:8" x14ac:dyDescent="0.3">
      <c r="D330" s="80"/>
      <c r="H330" s="6"/>
    </row>
    <row r="331" spans="4:8" x14ac:dyDescent="0.3">
      <c r="D331" s="80"/>
      <c r="H331" s="6"/>
    </row>
    <row r="332" spans="4:8" x14ac:dyDescent="0.3">
      <c r="D332" s="80"/>
      <c r="H332" s="6"/>
    </row>
    <row r="333" spans="4:8" x14ac:dyDescent="0.3">
      <c r="D333" s="80"/>
      <c r="H333" s="6"/>
    </row>
    <row r="334" spans="4:8" x14ac:dyDescent="0.3">
      <c r="D334" s="80"/>
      <c r="H334" s="6"/>
    </row>
    <row r="335" spans="4:8" x14ac:dyDescent="0.3">
      <c r="D335" s="80"/>
      <c r="H335" s="6"/>
    </row>
    <row r="336" spans="4:8" x14ac:dyDescent="0.3">
      <c r="D336" s="80"/>
      <c r="H336" s="6"/>
    </row>
    <row r="337" spans="4:8" x14ac:dyDescent="0.3">
      <c r="D337" s="80"/>
      <c r="H337" s="6"/>
    </row>
    <row r="338" spans="4:8" x14ac:dyDescent="0.3">
      <c r="D338" s="80"/>
      <c r="H338" s="6"/>
    </row>
    <row r="339" spans="4:8" x14ac:dyDescent="0.3">
      <c r="D339" s="80"/>
      <c r="H339" s="6"/>
    </row>
    <row r="340" spans="4:8" x14ac:dyDescent="0.3">
      <c r="D340" s="80"/>
      <c r="H340" s="6"/>
    </row>
    <row r="341" spans="4:8" x14ac:dyDescent="0.3">
      <c r="D341" s="80"/>
      <c r="H341" s="6"/>
    </row>
    <row r="342" spans="4:8" x14ac:dyDescent="0.3">
      <c r="D342" s="80"/>
      <c r="H342" s="6"/>
    </row>
    <row r="343" spans="4:8" x14ac:dyDescent="0.3">
      <c r="D343" s="80"/>
      <c r="H343" s="6"/>
    </row>
    <row r="344" spans="4:8" x14ac:dyDescent="0.3">
      <c r="D344" s="80"/>
      <c r="H344" s="6"/>
    </row>
    <row r="345" spans="4:8" x14ac:dyDescent="0.3">
      <c r="D345" s="80"/>
      <c r="H345" s="6"/>
    </row>
    <row r="346" spans="4:8" x14ac:dyDescent="0.3">
      <c r="D346" s="80"/>
      <c r="H346" s="6"/>
    </row>
    <row r="347" spans="4:8" x14ac:dyDescent="0.3">
      <c r="D347" s="80"/>
      <c r="H347" s="6"/>
    </row>
    <row r="348" spans="4:8" x14ac:dyDescent="0.3">
      <c r="D348" s="80"/>
      <c r="H348" s="6"/>
    </row>
    <row r="349" spans="4:8" x14ac:dyDescent="0.3">
      <c r="D349" s="80"/>
      <c r="H349" s="6"/>
    </row>
    <row r="350" spans="4:8" x14ac:dyDescent="0.3">
      <c r="D350" s="80"/>
      <c r="H350" s="6"/>
    </row>
    <row r="351" spans="4:8" x14ac:dyDescent="0.3">
      <c r="D351" s="80"/>
      <c r="H351" s="6"/>
    </row>
    <row r="352" spans="4:8" x14ac:dyDescent="0.3">
      <c r="D352" s="80"/>
      <c r="H352" s="6"/>
    </row>
    <row r="353" spans="4:8" x14ac:dyDescent="0.3">
      <c r="D353" s="80"/>
      <c r="H353" s="6"/>
    </row>
    <row r="354" spans="4:8" x14ac:dyDescent="0.3">
      <c r="D354" s="80"/>
      <c r="H354" s="6"/>
    </row>
    <row r="355" spans="4:8" x14ac:dyDescent="0.3">
      <c r="D355" s="80"/>
      <c r="H355" s="6"/>
    </row>
    <row r="356" spans="4:8" x14ac:dyDescent="0.3">
      <c r="D356" s="80"/>
      <c r="H356" s="6"/>
    </row>
    <row r="357" spans="4:8" x14ac:dyDescent="0.3">
      <c r="D357" s="80"/>
      <c r="H357" s="6"/>
    </row>
    <row r="358" spans="4:8" x14ac:dyDescent="0.3">
      <c r="D358" s="80"/>
      <c r="H358" s="6"/>
    </row>
    <row r="359" spans="4:8" x14ac:dyDescent="0.3">
      <c r="D359" s="80"/>
      <c r="H359" s="6"/>
    </row>
    <row r="360" spans="4:8" x14ac:dyDescent="0.3">
      <c r="D360" s="80"/>
      <c r="H360" s="6"/>
    </row>
    <row r="361" spans="4:8" x14ac:dyDescent="0.3">
      <c r="D361" s="80"/>
      <c r="H361" s="6"/>
    </row>
    <row r="362" spans="4:8" x14ac:dyDescent="0.3">
      <c r="D362" s="80"/>
      <c r="H362" s="6"/>
    </row>
    <row r="363" spans="4:8" x14ac:dyDescent="0.3">
      <c r="D363" s="80"/>
      <c r="H363" s="6"/>
    </row>
    <row r="364" spans="4:8" x14ac:dyDescent="0.3">
      <c r="D364" s="80"/>
      <c r="H364" s="6"/>
    </row>
    <row r="365" spans="4:8" x14ac:dyDescent="0.3">
      <c r="D365" s="80"/>
      <c r="H365" s="6"/>
    </row>
    <row r="366" spans="4:8" x14ac:dyDescent="0.3">
      <c r="D366" s="80"/>
      <c r="H366" s="6"/>
    </row>
    <row r="367" spans="4:8" x14ac:dyDescent="0.3">
      <c r="D367" s="80"/>
      <c r="H367" s="6"/>
    </row>
    <row r="368" spans="4:8" x14ac:dyDescent="0.3">
      <c r="D368" s="80"/>
      <c r="H368" s="6"/>
    </row>
    <row r="369" spans="4:8" x14ac:dyDescent="0.3">
      <c r="D369" s="80"/>
      <c r="H369" s="6"/>
    </row>
    <row r="370" spans="4:8" x14ac:dyDescent="0.3">
      <c r="D370" s="80"/>
      <c r="H370" s="6"/>
    </row>
    <row r="371" spans="4:8" x14ac:dyDescent="0.3">
      <c r="D371" s="80"/>
      <c r="H371" s="6"/>
    </row>
    <row r="372" spans="4:8" x14ac:dyDescent="0.3">
      <c r="D372" s="80"/>
      <c r="H372" s="6"/>
    </row>
    <row r="373" spans="4:8" x14ac:dyDescent="0.3">
      <c r="D373" s="80"/>
      <c r="H373" s="6"/>
    </row>
    <row r="374" spans="4:8" x14ac:dyDescent="0.3">
      <c r="D374" s="80"/>
      <c r="H374" s="6"/>
    </row>
    <row r="375" spans="4:8" x14ac:dyDescent="0.3">
      <c r="D375" s="80"/>
      <c r="H375" s="6"/>
    </row>
    <row r="376" spans="4:8" x14ac:dyDescent="0.3">
      <c r="D376" s="80"/>
      <c r="H376" s="6"/>
    </row>
    <row r="377" spans="4:8" x14ac:dyDescent="0.3">
      <c r="D377" s="80"/>
      <c r="H377" s="6"/>
    </row>
    <row r="378" spans="4:8" x14ac:dyDescent="0.3">
      <c r="D378" s="80"/>
      <c r="H378" s="6"/>
    </row>
    <row r="379" spans="4:8" x14ac:dyDescent="0.3">
      <c r="D379" s="80"/>
      <c r="H379" s="6"/>
    </row>
    <row r="380" spans="4:8" x14ac:dyDescent="0.3">
      <c r="D380" s="80"/>
      <c r="H380" s="6"/>
    </row>
    <row r="381" spans="4:8" x14ac:dyDescent="0.3">
      <c r="D381" s="80"/>
      <c r="H381" s="6"/>
    </row>
    <row r="382" spans="4:8" x14ac:dyDescent="0.3">
      <c r="D382" s="80"/>
      <c r="H382" s="6"/>
    </row>
    <row r="383" spans="4:8" x14ac:dyDescent="0.3">
      <c r="D383" s="80"/>
      <c r="H383" s="6"/>
    </row>
    <row r="384" spans="4:8" x14ac:dyDescent="0.3">
      <c r="D384" s="80"/>
      <c r="H384" s="6"/>
    </row>
    <row r="385" spans="4:8" x14ac:dyDescent="0.3">
      <c r="D385" s="80"/>
      <c r="H385" s="6"/>
    </row>
    <row r="386" spans="4:8" x14ac:dyDescent="0.3">
      <c r="D386" s="80"/>
      <c r="H386" s="6"/>
    </row>
    <row r="387" spans="4:8" x14ac:dyDescent="0.3">
      <c r="D387" s="80"/>
      <c r="H387" s="6"/>
    </row>
    <row r="388" spans="4:8" x14ac:dyDescent="0.3">
      <c r="D388" s="80"/>
      <c r="H388" s="6"/>
    </row>
    <row r="389" spans="4:8" x14ac:dyDescent="0.3">
      <c r="D389" s="80"/>
      <c r="H389" s="6"/>
    </row>
    <row r="390" spans="4:8" x14ac:dyDescent="0.3">
      <c r="D390" s="80"/>
      <c r="H390" s="6"/>
    </row>
    <row r="391" spans="4:8" x14ac:dyDescent="0.3">
      <c r="D391" s="80"/>
      <c r="H391" s="6"/>
    </row>
    <row r="392" spans="4:8" x14ac:dyDescent="0.3">
      <c r="D392" s="80"/>
      <c r="H392" s="6"/>
    </row>
    <row r="393" spans="4:8" x14ac:dyDescent="0.3">
      <c r="D393" s="80"/>
      <c r="H393" s="6"/>
    </row>
    <row r="394" spans="4:8" x14ac:dyDescent="0.3">
      <c r="D394" s="80"/>
      <c r="H394" s="6"/>
    </row>
    <row r="395" spans="4:8" x14ac:dyDescent="0.3">
      <c r="D395" s="80"/>
      <c r="H395" s="6"/>
    </row>
    <row r="396" spans="4:8" x14ac:dyDescent="0.3">
      <c r="D396" s="80"/>
      <c r="H396" s="6"/>
    </row>
    <row r="397" spans="4:8" x14ac:dyDescent="0.3">
      <c r="D397" s="80"/>
      <c r="H397" s="6"/>
    </row>
    <row r="398" spans="4:8" x14ac:dyDescent="0.3">
      <c r="D398" s="80"/>
      <c r="H398" s="6"/>
    </row>
    <row r="399" spans="4:8" x14ac:dyDescent="0.3">
      <c r="D399" s="80"/>
      <c r="H399" s="6"/>
    </row>
    <row r="400" spans="4:8" x14ac:dyDescent="0.3">
      <c r="D400" s="80"/>
      <c r="H400" s="6"/>
    </row>
    <row r="401" spans="4:8" x14ac:dyDescent="0.3">
      <c r="D401" s="80"/>
      <c r="H401" s="6"/>
    </row>
    <row r="402" spans="4:8" x14ac:dyDescent="0.3">
      <c r="D402" s="80"/>
      <c r="H402" s="6"/>
    </row>
    <row r="403" spans="4:8" x14ac:dyDescent="0.3">
      <c r="D403" s="80"/>
      <c r="H403" s="6"/>
    </row>
    <row r="404" spans="4:8" x14ac:dyDescent="0.3">
      <c r="D404" s="80"/>
      <c r="H404" s="6"/>
    </row>
    <row r="405" spans="4:8" x14ac:dyDescent="0.3">
      <c r="D405" s="80"/>
      <c r="H405" s="6"/>
    </row>
    <row r="406" spans="4:8" x14ac:dyDescent="0.3">
      <c r="D406" s="80"/>
      <c r="H406" s="6"/>
    </row>
    <row r="407" spans="4:8" x14ac:dyDescent="0.3">
      <c r="D407" s="80"/>
      <c r="H407" s="6"/>
    </row>
    <row r="408" spans="4:8" x14ac:dyDescent="0.3">
      <c r="D408" s="80"/>
      <c r="H408" s="6"/>
    </row>
    <row r="409" spans="4:8" x14ac:dyDescent="0.3">
      <c r="D409" s="80"/>
      <c r="H409" s="6"/>
    </row>
    <row r="410" spans="4:8" x14ac:dyDescent="0.3">
      <c r="D410" s="80"/>
      <c r="H410" s="6"/>
    </row>
    <row r="411" spans="4:8" x14ac:dyDescent="0.3">
      <c r="D411" s="80"/>
      <c r="H411" s="6"/>
    </row>
    <row r="412" spans="4:8" x14ac:dyDescent="0.3">
      <c r="D412" s="80"/>
      <c r="H412" s="6"/>
    </row>
    <row r="413" spans="4:8" x14ac:dyDescent="0.3">
      <c r="D413" s="80"/>
      <c r="H413" s="6"/>
    </row>
    <row r="414" spans="4:8" x14ac:dyDescent="0.3">
      <c r="D414" s="80"/>
      <c r="H414" s="6"/>
    </row>
    <row r="415" spans="4:8" x14ac:dyDescent="0.3">
      <c r="D415" s="80"/>
      <c r="H415" s="6"/>
    </row>
    <row r="416" spans="4:8" x14ac:dyDescent="0.3">
      <c r="D416" s="80"/>
      <c r="H416" s="6"/>
    </row>
    <row r="417" spans="4:8" x14ac:dyDescent="0.3">
      <c r="D417" s="80"/>
      <c r="H417" s="6"/>
    </row>
    <row r="418" spans="4:8" x14ac:dyDescent="0.3">
      <c r="D418" s="80"/>
      <c r="H418" s="6"/>
    </row>
    <row r="419" spans="4:8" x14ac:dyDescent="0.3">
      <c r="D419" s="80"/>
      <c r="H419" s="6"/>
    </row>
    <row r="420" spans="4:8" x14ac:dyDescent="0.3">
      <c r="D420" s="80"/>
      <c r="H420" s="6"/>
    </row>
    <row r="421" spans="4:8" x14ac:dyDescent="0.3">
      <c r="D421" s="80"/>
      <c r="H421" s="6"/>
    </row>
    <row r="422" spans="4:8" x14ac:dyDescent="0.3">
      <c r="D422" s="80"/>
      <c r="H422" s="6"/>
    </row>
    <row r="423" spans="4:8" x14ac:dyDescent="0.3">
      <c r="D423" s="80"/>
      <c r="H423" s="6"/>
    </row>
    <row r="424" spans="4:8" x14ac:dyDescent="0.3">
      <c r="D424" s="80"/>
      <c r="H424" s="6"/>
    </row>
    <row r="425" spans="4:8" x14ac:dyDescent="0.3">
      <c r="D425" s="80"/>
      <c r="H425" s="6"/>
    </row>
    <row r="426" spans="4:8" x14ac:dyDescent="0.3">
      <c r="D426" s="80"/>
      <c r="H426" s="6"/>
    </row>
    <row r="427" spans="4:8" x14ac:dyDescent="0.3">
      <c r="D427" s="80"/>
      <c r="H427" s="6"/>
    </row>
    <row r="428" spans="4:8" x14ac:dyDescent="0.3">
      <c r="D428" s="80"/>
      <c r="H428" s="6"/>
    </row>
    <row r="429" spans="4:8" x14ac:dyDescent="0.3">
      <c r="D429" s="80"/>
      <c r="H429" s="6"/>
    </row>
    <row r="430" spans="4:8" x14ac:dyDescent="0.3">
      <c r="D430" s="80"/>
      <c r="H430" s="6"/>
    </row>
    <row r="431" spans="4:8" x14ac:dyDescent="0.3">
      <c r="D431" s="80"/>
      <c r="H431" s="6"/>
    </row>
    <row r="432" spans="4:8" x14ac:dyDescent="0.3">
      <c r="D432" s="80"/>
      <c r="H432" s="6"/>
    </row>
    <row r="433" spans="4:8" x14ac:dyDescent="0.3">
      <c r="D433" s="80"/>
      <c r="H433" s="6"/>
    </row>
    <row r="434" spans="4:8" x14ac:dyDescent="0.3">
      <c r="D434" s="80"/>
      <c r="H434" s="6"/>
    </row>
    <row r="435" spans="4:8" x14ac:dyDescent="0.3">
      <c r="D435" s="80"/>
      <c r="H435" s="6"/>
    </row>
    <row r="436" spans="4:8" x14ac:dyDescent="0.3">
      <c r="D436" s="80"/>
      <c r="H436" s="6"/>
    </row>
    <row r="437" spans="4:8" x14ac:dyDescent="0.3">
      <c r="D437" s="80"/>
      <c r="H437" s="6"/>
    </row>
    <row r="438" spans="4:8" x14ac:dyDescent="0.3">
      <c r="D438" s="80"/>
      <c r="H438" s="6"/>
    </row>
    <row r="439" spans="4:8" x14ac:dyDescent="0.3">
      <c r="D439" s="80"/>
      <c r="H439" s="6"/>
    </row>
    <row r="440" spans="4:8" x14ac:dyDescent="0.3">
      <c r="D440" s="80"/>
      <c r="H440" s="6"/>
    </row>
    <row r="441" spans="4:8" x14ac:dyDescent="0.3">
      <c r="D441" s="80"/>
      <c r="H441" s="6"/>
    </row>
    <row r="442" spans="4:8" x14ac:dyDescent="0.3">
      <c r="D442" s="80"/>
      <c r="H442" s="6"/>
    </row>
    <row r="443" spans="4:8" x14ac:dyDescent="0.3">
      <c r="D443" s="80"/>
      <c r="H443" s="6"/>
    </row>
    <row r="444" spans="4:8" x14ac:dyDescent="0.3">
      <c r="D444" s="80"/>
      <c r="H444" s="6"/>
    </row>
    <row r="445" spans="4:8" x14ac:dyDescent="0.3">
      <c r="D445" s="80"/>
      <c r="H445" s="6"/>
    </row>
    <row r="446" spans="4:8" x14ac:dyDescent="0.3">
      <c r="D446" s="80"/>
      <c r="H446" s="6"/>
    </row>
    <row r="447" spans="4:8" x14ac:dyDescent="0.3">
      <c r="D447" s="80"/>
      <c r="H447" s="6"/>
    </row>
    <row r="448" spans="4:8" x14ac:dyDescent="0.3">
      <c r="D448" s="80"/>
      <c r="H448" s="6"/>
    </row>
    <row r="449" spans="4:8" x14ac:dyDescent="0.3">
      <c r="D449" s="80"/>
      <c r="H449" s="6"/>
    </row>
    <row r="450" spans="4:8" x14ac:dyDescent="0.3">
      <c r="D450" s="80"/>
      <c r="H450" s="6"/>
    </row>
    <row r="451" spans="4:8" x14ac:dyDescent="0.3">
      <c r="D451" s="80"/>
      <c r="H451" s="6"/>
    </row>
    <row r="452" spans="4:8" x14ac:dyDescent="0.3">
      <c r="D452" s="80"/>
      <c r="H452" s="6"/>
    </row>
    <row r="453" spans="4:8" x14ac:dyDescent="0.3">
      <c r="D453" s="80"/>
      <c r="H453" s="6"/>
    </row>
    <row r="454" spans="4:8" x14ac:dyDescent="0.3">
      <c r="D454" s="80"/>
      <c r="H454" s="6"/>
    </row>
    <row r="455" spans="4:8" x14ac:dyDescent="0.3">
      <c r="D455" s="80"/>
      <c r="H455" s="6"/>
    </row>
    <row r="456" spans="4:8" x14ac:dyDescent="0.3">
      <c r="D456" s="80"/>
      <c r="H456" s="6"/>
    </row>
    <row r="457" spans="4:8" x14ac:dyDescent="0.3">
      <c r="D457" s="80"/>
      <c r="H457" s="6"/>
    </row>
    <row r="458" spans="4:8" x14ac:dyDescent="0.3">
      <c r="D458" s="80"/>
      <c r="H458" s="6"/>
    </row>
    <row r="459" spans="4:8" x14ac:dyDescent="0.3">
      <c r="D459" s="80"/>
      <c r="H459" s="6"/>
    </row>
    <row r="460" spans="4:8" x14ac:dyDescent="0.3">
      <c r="D460" s="80"/>
      <c r="H460" s="6"/>
    </row>
    <row r="461" spans="4:8" x14ac:dyDescent="0.3">
      <c r="D461" s="80"/>
      <c r="H461" s="6"/>
    </row>
    <row r="462" spans="4:8" x14ac:dyDescent="0.3">
      <c r="D462" s="80"/>
      <c r="H462" s="6"/>
    </row>
    <row r="463" spans="4:8" x14ac:dyDescent="0.3">
      <c r="D463" s="80"/>
      <c r="H463" s="6"/>
    </row>
    <row r="464" spans="4:8" x14ac:dyDescent="0.3">
      <c r="D464" s="80"/>
      <c r="H464" s="6"/>
    </row>
    <row r="465" spans="4:8" x14ac:dyDescent="0.3">
      <c r="D465" s="80"/>
      <c r="H465" s="6"/>
    </row>
    <row r="466" spans="4:8" x14ac:dyDescent="0.3">
      <c r="D466" s="80"/>
      <c r="H466" s="6"/>
    </row>
    <row r="467" spans="4:8" x14ac:dyDescent="0.3">
      <c r="D467" s="80"/>
      <c r="H467" s="6"/>
    </row>
    <row r="468" spans="4:8" x14ac:dyDescent="0.3">
      <c r="D468" s="80"/>
      <c r="H468" s="6"/>
    </row>
    <row r="469" spans="4:8" x14ac:dyDescent="0.3">
      <c r="D469" s="80"/>
      <c r="H469" s="6"/>
    </row>
    <row r="470" spans="4:8" x14ac:dyDescent="0.3">
      <c r="D470" s="80"/>
      <c r="H470" s="6"/>
    </row>
    <row r="471" spans="4:8" x14ac:dyDescent="0.3">
      <c r="D471" s="80"/>
      <c r="H471" s="6"/>
    </row>
    <row r="472" spans="4:8" x14ac:dyDescent="0.3">
      <c r="D472" s="80"/>
      <c r="H472" s="6"/>
    </row>
    <row r="473" spans="4:8" x14ac:dyDescent="0.3">
      <c r="D473" s="80"/>
      <c r="H473" s="6"/>
    </row>
    <row r="474" spans="4:8" x14ac:dyDescent="0.3">
      <c r="D474" s="80"/>
      <c r="H474" s="6"/>
    </row>
    <row r="475" spans="4:8" x14ac:dyDescent="0.3">
      <c r="D475" s="80"/>
      <c r="H475" s="6"/>
    </row>
    <row r="476" spans="4:8" x14ac:dyDescent="0.3">
      <c r="D476" s="80"/>
      <c r="H476" s="6"/>
    </row>
    <row r="477" spans="4:8" x14ac:dyDescent="0.3">
      <c r="D477" s="80"/>
      <c r="H477" s="6"/>
    </row>
    <row r="478" spans="4:8" x14ac:dyDescent="0.3">
      <c r="D478" s="80"/>
      <c r="H478" s="6"/>
    </row>
    <row r="479" spans="4:8" x14ac:dyDescent="0.3">
      <c r="D479" s="80"/>
      <c r="H479" s="6"/>
    </row>
    <row r="480" spans="4:8" x14ac:dyDescent="0.3">
      <c r="D480" s="80"/>
      <c r="H480" s="6"/>
    </row>
    <row r="481" spans="4:8" x14ac:dyDescent="0.3">
      <c r="D481" s="80"/>
      <c r="H481" s="6"/>
    </row>
    <row r="482" spans="4:8" x14ac:dyDescent="0.3">
      <c r="D482" s="80"/>
      <c r="H482" s="6"/>
    </row>
    <row r="483" spans="4:8" x14ac:dyDescent="0.3">
      <c r="D483" s="80"/>
      <c r="H483" s="6"/>
    </row>
    <row r="484" spans="4:8" x14ac:dyDescent="0.3">
      <c r="D484" s="80"/>
      <c r="H484" s="6"/>
    </row>
    <row r="485" spans="4:8" x14ac:dyDescent="0.3">
      <c r="D485" s="80"/>
      <c r="H485" s="6"/>
    </row>
    <row r="486" spans="4:8" x14ac:dyDescent="0.3">
      <c r="D486" s="80"/>
      <c r="H486" s="6"/>
    </row>
    <row r="487" spans="4:8" x14ac:dyDescent="0.3">
      <c r="D487" s="80"/>
      <c r="H487" s="6"/>
    </row>
    <row r="488" spans="4:8" x14ac:dyDescent="0.3">
      <c r="D488" s="80"/>
      <c r="H488" s="6"/>
    </row>
    <row r="489" spans="4:8" x14ac:dyDescent="0.3">
      <c r="D489" s="80"/>
      <c r="H489" s="6"/>
    </row>
    <row r="490" spans="4:8" x14ac:dyDescent="0.3">
      <c r="D490" s="80"/>
      <c r="H490" s="6"/>
    </row>
    <row r="491" spans="4:8" x14ac:dyDescent="0.3">
      <c r="D491" s="80"/>
      <c r="H491" s="6"/>
    </row>
    <row r="492" spans="4:8" x14ac:dyDescent="0.3">
      <c r="D492" s="80"/>
      <c r="H492" s="6"/>
    </row>
    <row r="493" spans="4:8" x14ac:dyDescent="0.3">
      <c r="D493" s="80"/>
      <c r="H493" s="6"/>
    </row>
    <row r="494" spans="4:8" x14ac:dyDescent="0.3">
      <c r="D494" s="80"/>
      <c r="H494" s="6"/>
    </row>
    <row r="495" spans="4:8" x14ac:dyDescent="0.3">
      <c r="D495" s="80"/>
      <c r="H495" s="6"/>
    </row>
    <row r="496" spans="4:8" x14ac:dyDescent="0.3">
      <c r="D496" s="80"/>
      <c r="H496" s="6"/>
    </row>
    <row r="497" spans="4:8" x14ac:dyDescent="0.3">
      <c r="D497" s="80"/>
      <c r="H497" s="6"/>
    </row>
    <row r="498" spans="4:8" x14ac:dyDescent="0.3">
      <c r="D498" s="80"/>
      <c r="H498" s="6"/>
    </row>
    <row r="499" spans="4:8" x14ac:dyDescent="0.3">
      <c r="D499" s="80"/>
      <c r="H499" s="6"/>
    </row>
    <row r="500" spans="4:8" x14ac:dyDescent="0.3">
      <c r="D500" s="80"/>
      <c r="H500" s="6"/>
    </row>
    <row r="501" spans="4:8" x14ac:dyDescent="0.3">
      <c r="D501" s="80"/>
      <c r="H501" s="6"/>
    </row>
    <row r="502" spans="4:8" x14ac:dyDescent="0.3">
      <c r="D502" s="80"/>
      <c r="H502" s="6"/>
    </row>
    <row r="503" spans="4:8" x14ac:dyDescent="0.3">
      <c r="D503" s="80"/>
      <c r="H503" s="6"/>
    </row>
    <row r="504" spans="4:8" x14ac:dyDescent="0.3">
      <c r="D504" s="80"/>
      <c r="H504" s="6"/>
    </row>
    <row r="505" spans="4:8" x14ac:dyDescent="0.3">
      <c r="D505" s="80"/>
      <c r="H505" s="6"/>
    </row>
    <row r="506" spans="4:8" x14ac:dyDescent="0.3">
      <c r="D506" s="80"/>
      <c r="H506" s="6"/>
    </row>
    <row r="507" spans="4:8" x14ac:dyDescent="0.3">
      <c r="D507" s="80"/>
      <c r="H507" s="6"/>
    </row>
    <row r="508" spans="4:8" x14ac:dyDescent="0.3">
      <c r="D508" s="80"/>
      <c r="H508" s="6"/>
    </row>
    <row r="509" spans="4:8" x14ac:dyDescent="0.3">
      <c r="D509" s="80"/>
      <c r="H509" s="6"/>
    </row>
    <row r="510" spans="4:8" x14ac:dyDescent="0.3">
      <c r="D510" s="80"/>
      <c r="H510" s="6"/>
    </row>
    <row r="511" spans="4:8" x14ac:dyDescent="0.3">
      <c r="D511" s="80"/>
      <c r="H511" s="6"/>
    </row>
    <row r="512" spans="4:8" x14ac:dyDescent="0.3">
      <c r="D512" s="80"/>
      <c r="H512" s="6"/>
    </row>
    <row r="513" spans="4:8" x14ac:dyDescent="0.3">
      <c r="D513" s="80"/>
      <c r="H513" s="6"/>
    </row>
    <row r="514" spans="4:8" x14ac:dyDescent="0.3">
      <c r="D514" s="80"/>
      <c r="H514" s="6"/>
    </row>
    <row r="515" spans="4:8" x14ac:dyDescent="0.3">
      <c r="D515" s="80"/>
      <c r="H515" s="6"/>
    </row>
    <row r="516" spans="4:8" x14ac:dyDescent="0.3">
      <c r="D516" s="80"/>
      <c r="H516" s="6"/>
    </row>
    <row r="517" spans="4:8" x14ac:dyDescent="0.3">
      <c r="D517" s="80"/>
      <c r="H517" s="6"/>
    </row>
    <row r="518" spans="4:8" x14ac:dyDescent="0.3">
      <c r="D518" s="80"/>
      <c r="H518" s="6"/>
    </row>
    <row r="519" spans="4:8" x14ac:dyDescent="0.3">
      <c r="D519" s="80"/>
      <c r="H519" s="6"/>
    </row>
    <row r="520" spans="4:8" x14ac:dyDescent="0.3">
      <c r="D520" s="80"/>
      <c r="H520" s="6"/>
    </row>
    <row r="521" spans="4:8" x14ac:dyDescent="0.3">
      <c r="D521" s="80"/>
      <c r="H521" s="6"/>
    </row>
    <row r="522" spans="4:8" x14ac:dyDescent="0.3">
      <c r="D522" s="80"/>
      <c r="H522" s="6"/>
    </row>
    <row r="523" spans="4:8" x14ac:dyDescent="0.3">
      <c r="D523" s="80"/>
      <c r="H523" s="6"/>
    </row>
    <row r="524" spans="4:8" x14ac:dyDescent="0.3">
      <c r="D524" s="80"/>
      <c r="H524" s="6"/>
    </row>
    <row r="525" spans="4:8" x14ac:dyDescent="0.3">
      <c r="D525" s="80"/>
      <c r="H525" s="6"/>
    </row>
    <row r="526" spans="4:8" x14ac:dyDescent="0.3">
      <c r="D526" s="80"/>
      <c r="H526" s="6"/>
    </row>
    <row r="527" spans="4:8" x14ac:dyDescent="0.3">
      <c r="D527" s="80"/>
      <c r="H527" s="6"/>
    </row>
    <row r="528" spans="4:8" x14ac:dyDescent="0.3">
      <c r="D528" s="80"/>
      <c r="H528" s="6"/>
    </row>
    <row r="529" spans="4:8" x14ac:dyDescent="0.3">
      <c r="D529" s="80"/>
      <c r="H529" s="6"/>
    </row>
    <row r="530" spans="4:8" x14ac:dyDescent="0.3">
      <c r="D530" s="80"/>
      <c r="H530" s="6"/>
    </row>
    <row r="531" spans="4:8" x14ac:dyDescent="0.3">
      <c r="D531" s="80"/>
      <c r="H531" s="6"/>
    </row>
    <row r="532" spans="4:8" x14ac:dyDescent="0.3">
      <c r="D532" s="80"/>
      <c r="H532" s="6"/>
    </row>
    <row r="533" spans="4:8" x14ac:dyDescent="0.3">
      <c r="D533" s="80"/>
      <c r="H533" s="6"/>
    </row>
    <row r="534" spans="4:8" x14ac:dyDescent="0.3">
      <c r="D534" s="80"/>
      <c r="H534" s="6"/>
    </row>
    <row r="535" spans="4:8" x14ac:dyDescent="0.3">
      <c r="D535" s="80"/>
      <c r="H535" s="6"/>
    </row>
    <row r="536" spans="4:8" x14ac:dyDescent="0.3">
      <c r="D536" s="80"/>
      <c r="H536" s="6"/>
    </row>
    <row r="537" spans="4:8" x14ac:dyDescent="0.3">
      <c r="D537" s="80"/>
      <c r="H537" s="6"/>
    </row>
    <row r="538" spans="4:8" x14ac:dyDescent="0.3">
      <c r="D538" s="80"/>
      <c r="H538" s="6"/>
    </row>
    <row r="539" spans="4:8" x14ac:dyDescent="0.3">
      <c r="D539" s="80"/>
      <c r="H539" s="6"/>
    </row>
    <row r="540" spans="4:8" x14ac:dyDescent="0.3">
      <c r="D540" s="80"/>
      <c r="H540" s="6"/>
    </row>
    <row r="541" spans="4:8" x14ac:dyDescent="0.3">
      <c r="D541" s="80"/>
      <c r="H541" s="6"/>
    </row>
    <row r="542" spans="4:8" x14ac:dyDescent="0.3">
      <c r="D542" s="80"/>
      <c r="H542" s="6"/>
    </row>
    <row r="543" spans="4:8" x14ac:dyDescent="0.3">
      <c r="D543" s="80"/>
      <c r="H543" s="6"/>
    </row>
    <row r="544" spans="4:8" x14ac:dyDescent="0.3">
      <c r="D544" s="80"/>
      <c r="H544" s="6"/>
    </row>
    <row r="545" spans="4:8" x14ac:dyDescent="0.3">
      <c r="D545" s="80"/>
      <c r="H545" s="6"/>
    </row>
    <row r="546" spans="4:8" x14ac:dyDescent="0.3">
      <c r="D546" s="80"/>
      <c r="H546" s="6"/>
    </row>
    <row r="547" spans="4:8" x14ac:dyDescent="0.3">
      <c r="D547" s="80"/>
      <c r="H547" s="6"/>
    </row>
    <row r="548" spans="4:8" x14ac:dyDescent="0.3">
      <c r="D548" s="80"/>
      <c r="H548" s="6"/>
    </row>
    <row r="549" spans="4:8" x14ac:dyDescent="0.3">
      <c r="D549" s="80"/>
      <c r="H549" s="6"/>
    </row>
    <row r="550" spans="4:8" x14ac:dyDescent="0.3">
      <c r="D550" s="80"/>
      <c r="H550" s="6"/>
    </row>
    <row r="551" spans="4:8" x14ac:dyDescent="0.3">
      <c r="D551" s="80"/>
      <c r="H551" s="6"/>
    </row>
    <row r="552" spans="4:8" x14ac:dyDescent="0.3">
      <c r="D552" s="80"/>
      <c r="H552" s="6"/>
    </row>
    <row r="553" spans="4:8" x14ac:dyDescent="0.3">
      <c r="D553" s="80"/>
      <c r="H553" s="6"/>
    </row>
    <row r="554" spans="4:8" x14ac:dyDescent="0.3">
      <c r="D554" s="80"/>
      <c r="H554" s="6"/>
    </row>
    <row r="555" spans="4:8" x14ac:dyDescent="0.3">
      <c r="D555" s="80"/>
      <c r="H555" s="6"/>
    </row>
    <row r="556" spans="4:8" x14ac:dyDescent="0.3">
      <c r="D556" s="80"/>
      <c r="H556" s="6"/>
    </row>
    <row r="557" spans="4:8" x14ac:dyDescent="0.3">
      <c r="D557" s="80"/>
      <c r="H557" s="6"/>
    </row>
    <row r="558" spans="4:8" x14ac:dyDescent="0.3">
      <c r="D558" s="80"/>
      <c r="H558" s="6"/>
    </row>
    <row r="559" spans="4:8" x14ac:dyDescent="0.3">
      <c r="D559" s="80"/>
      <c r="H559" s="6"/>
    </row>
    <row r="560" spans="4:8" x14ac:dyDescent="0.3">
      <c r="D560" s="80"/>
      <c r="H560" s="6"/>
    </row>
    <row r="561" spans="4:8" x14ac:dyDescent="0.3">
      <c r="D561" s="80"/>
      <c r="H561" s="6"/>
    </row>
    <row r="562" spans="4:8" x14ac:dyDescent="0.3">
      <c r="D562" s="80"/>
      <c r="H562" s="6"/>
    </row>
    <row r="563" spans="4:8" x14ac:dyDescent="0.3">
      <c r="D563" s="80"/>
      <c r="H563" s="6"/>
    </row>
    <row r="564" spans="4:8" x14ac:dyDescent="0.3">
      <c r="D564" s="80"/>
      <c r="H564" s="6"/>
    </row>
    <row r="565" spans="4:8" x14ac:dyDescent="0.3">
      <c r="D565" s="80"/>
      <c r="H565" s="6"/>
    </row>
    <row r="566" spans="4:8" x14ac:dyDescent="0.3">
      <c r="D566" s="80"/>
      <c r="H566" s="6"/>
    </row>
    <row r="567" spans="4:8" x14ac:dyDescent="0.3">
      <c r="D567" s="80"/>
      <c r="H567" s="6"/>
    </row>
    <row r="568" spans="4:8" x14ac:dyDescent="0.3">
      <c r="D568" s="80"/>
      <c r="H568" s="6"/>
    </row>
    <row r="569" spans="4:8" x14ac:dyDescent="0.3">
      <c r="D569" s="80"/>
      <c r="H569" s="6"/>
    </row>
    <row r="570" spans="4:8" x14ac:dyDescent="0.3">
      <c r="D570" s="80"/>
      <c r="H570" s="6"/>
    </row>
    <row r="571" spans="4:8" x14ac:dyDescent="0.3">
      <c r="D571" s="80"/>
      <c r="H571" s="6"/>
    </row>
    <row r="572" spans="4:8" x14ac:dyDescent="0.3">
      <c r="D572" s="80"/>
      <c r="H572" s="6"/>
    </row>
    <row r="573" spans="4:8" x14ac:dyDescent="0.3">
      <c r="D573" s="80"/>
      <c r="H573" s="6"/>
    </row>
    <row r="574" spans="4:8" x14ac:dyDescent="0.3">
      <c r="D574" s="80"/>
      <c r="H574" s="6"/>
    </row>
    <row r="575" spans="4:8" x14ac:dyDescent="0.3">
      <c r="D575" s="80"/>
      <c r="H575" s="6"/>
    </row>
    <row r="576" spans="4:8" x14ac:dyDescent="0.3">
      <c r="D576" s="80"/>
      <c r="H576" s="6"/>
    </row>
    <row r="577" spans="4:8" x14ac:dyDescent="0.3">
      <c r="D577" s="80"/>
      <c r="H577" s="6"/>
    </row>
    <row r="578" spans="4:8" x14ac:dyDescent="0.3">
      <c r="D578" s="80"/>
      <c r="H578" s="6"/>
    </row>
    <row r="579" spans="4:8" x14ac:dyDescent="0.3">
      <c r="D579" s="80"/>
      <c r="H579" s="6"/>
    </row>
    <row r="580" spans="4:8" x14ac:dyDescent="0.3">
      <c r="D580" s="80"/>
      <c r="H580" s="6"/>
    </row>
    <row r="581" spans="4:8" x14ac:dyDescent="0.3">
      <c r="D581" s="80"/>
      <c r="H581" s="6"/>
    </row>
    <row r="582" spans="4:8" x14ac:dyDescent="0.3">
      <c r="D582" s="80"/>
      <c r="H582" s="6"/>
    </row>
    <row r="583" spans="4:8" x14ac:dyDescent="0.3">
      <c r="D583" s="80"/>
      <c r="H583" s="6"/>
    </row>
    <row r="584" spans="4:8" x14ac:dyDescent="0.3">
      <c r="D584" s="80"/>
      <c r="H584" s="6"/>
    </row>
    <row r="585" spans="4:8" x14ac:dyDescent="0.3">
      <c r="D585" s="80"/>
      <c r="H585" s="6"/>
    </row>
    <row r="586" spans="4:8" x14ac:dyDescent="0.3">
      <c r="D586" s="80"/>
      <c r="H586" s="6"/>
    </row>
    <row r="587" spans="4:8" x14ac:dyDescent="0.3">
      <c r="D587" s="80"/>
      <c r="H587" s="6"/>
    </row>
    <row r="588" spans="4:8" x14ac:dyDescent="0.3">
      <c r="D588" s="80"/>
      <c r="H588" s="6"/>
    </row>
    <row r="589" spans="4:8" x14ac:dyDescent="0.3">
      <c r="D589" s="80"/>
      <c r="H589" s="6"/>
    </row>
    <row r="590" spans="4:8" x14ac:dyDescent="0.3">
      <c r="D590" s="80"/>
      <c r="H590" s="6"/>
    </row>
    <row r="591" spans="4:8" x14ac:dyDescent="0.3">
      <c r="D591" s="80"/>
      <c r="H591" s="6"/>
    </row>
    <row r="592" spans="4:8" x14ac:dyDescent="0.3">
      <c r="D592" s="80"/>
      <c r="H592" s="6"/>
    </row>
    <row r="593" spans="4:8" x14ac:dyDescent="0.3">
      <c r="D593" s="80"/>
      <c r="H593" s="6"/>
    </row>
    <row r="594" spans="4:8" x14ac:dyDescent="0.3">
      <c r="D594" s="80"/>
      <c r="H594" s="6"/>
    </row>
    <row r="595" spans="4:8" x14ac:dyDescent="0.3">
      <c r="D595" s="80"/>
      <c r="H595" s="6"/>
    </row>
    <row r="596" spans="4:8" x14ac:dyDescent="0.3">
      <c r="D596" s="80"/>
      <c r="H596" s="6"/>
    </row>
    <row r="597" spans="4:8" x14ac:dyDescent="0.3">
      <c r="D597" s="80"/>
      <c r="H597" s="6"/>
    </row>
    <row r="598" spans="4:8" x14ac:dyDescent="0.3">
      <c r="D598" s="80"/>
      <c r="H598" s="6"/>
    </row>
    <row r="599" spans="4:8" x14ac:dyDescent="0.3">
      <c r="D599" s="80"/>
      <c r="H599" s="6"/>
    </row>
    <row r="600" spans="4:8" x14ac:dyDescent="0.3">
      <c r="D600" s="80"/>
      <c r="H600" s="6"/>
    </row>
    <row r="601" spans="4:8" x14ac:dyDescent="0.3">
      <c r="D601" s="80"/>
      <c r="H601" s="6"/>
    </row>
    <row r="602" spans="4:8" x14ac:dyDescent="0.3">
      <c r="D602" s="80"/>
      <c r="H602" s="6"/>
    </row>
    <row r="603" spans="4:8" x14ac:dyDescent="0.3">
      <c r="D603" s="80"/>
      <c r="H603" s="6"/>
    </row>
    <row r="604" spans="4:8" x14ac:dyDescent="0.3">
      <c r="D604" s="80"/>
      <c r="H604" s="6"/>
    </row>
    <row r="605" spans="4:8" x14ac:dyDescent="0.3">
      <c r="D605" s="80"/>
      <c r="H605" s="6"/>
    </row>
    <row r="606" spans="4:8" x14ac:dyDescent="0.3">
      <c r="D606" s="80"/>
      <c r="H606" s="6"/>
    </row>
    <row r="607" spans="4:8" x14ac:dyDescent="0.3">
      <c r="D607" s="80"/>
      <c r="H607" s="6"/>
    </row>
    <row r="608" spans="4:8" x14ac:dyDescent="0.3">
      <c r="D608" s="80"/>
      <c r="H608" s="6"/>
    </row>
    <row r="609" spans="4:8" x14ac:dyDescent="0.3">
      <c r="D609" s="80"/>
      <c r="H609" s="6"/>
    </row>
    <row r="610" spans="4:8" x14ac:dyDescent="0.3">
      <c r="D610" s="80"/>
      <c r="H610" s="6"/>
    </row>
    <row r="611" spans="4:8" x14ac:dyDescent="0.3">
      <c r="D611" s="80"/>
      <c r="H611" s="6"/>
    </row>
    <row r="612" spans="4:8" x14ac:dyDescent="0.3">
      <c r="D612" s="80"/>
      <c r="H612" s="6"/>
    </row>
    <row r="613" spans="4:8" x14ac:dyDescent="0.3">
      <c r="D613" s="80"/>
      <c r="H613" s="6"/>
    </row>
    <row r="614" spans="4:8" x14ac:dyDescent="0.3">
      <c r="D614" s="80"/>
      <c r="H614" s="6"/>
    </row>
    <row r="615" spans="4:8" x14ac:dyDescent="0.3">
      <c r="D615" s="80"/>
      <c r="H615" s="6"/>
    </row>
    <row r="616" spans="4:8" x14ac:dyDescent="0.3">
      <c r="D616" s="80"/>
      <c r="H616" s="6"/>
    </row>
    <row r="617" spans="4:8" x14ac:dyDescent="0.3">
      <c r="D617" s="80"/>
      <c r="H617" s="6"/>
    </row>
    <row r="618" spans="4:8" x14ac:dyDescent="0.3">
      <c r="D618" s="80"/>
      <c r="H618" s="6"/>
    </row>
    <row r="619" spans="4:8" x14ac:dyDescent="0.3">
      <c r="D619" s="80"/>
      <c r="H619" s="6"/>
    </row>
    <row r="620" spans="4:8" x14ac:dyDescent="0.3">
      <c r="D620" s="80"/>
      <c r="H620" s="6"/>
    </row>
    <row r="621" spans="4:8" x14ac:dyDescent="0.3">
      <c r="D621" s="80"/>
      <c r="H621" s="6"/>
    </row>
    <row r="622" spans="4:8" x14ac:dyDescent="0.3">
      <c r="D622" s="80"/>
      <c r="H622" s="6"/>
    </row>
    <row r="623" spans="4:8" x14ac:dyDescent="0.3">
      <c r="D623" s="80"/>
      <c r="H623" s="6"/>
    </row>
    <row r="624" spans="4:8" x14ac:dyDescent="0.3">
      <c r="D624" s="80"/>
      <c r="H624" s="6"/>
    </row>
    <row r="625" spans="4:8" x14ac:dyDescent="0.3">
      <c r="D625" s="80"/>
      <c r="H625" s="6"/>
    </row>
    <row r="626" spans="4:8" x14ac:dyDescent="0.3">
      <c r="D626" s="80"/>
      <c r="H626" s="6"/>
    </row>
    <row r="627" spans="4:8" x14ac:dyDescent="0.3">
      <c r="D627" s="80"/>
      <c r="H627" s="6"/>
    </row>
    <row r="628" spans="4:8" x14ac:dyDescent="0.3">
      <c r="D628" s="80"/>
      <c r="H628" s="6"/>
    </row>
    <row r="629" spans="4:8" x14ac:dyDescent="0.3">
      <c r="D629" s="80"/>
      <c r="H629" s="6"/>
    </row>
    <row r="630" spans="4:8" x14ac:dyDescent="0.3">
      <c r="D630" s="80"/>
      <c r="H630" s="6"/>
    </row>
    <row r="631" spans="4:8" x14ac:dyDescent="0.3">
      <c r="D631" s="80"/>
      <c r="H631" s="6"/>
    </row>
    <row r="632" spans="4:8" x14ac:dyDescent="0.3">
      <c r="D632" s="80"/>
      <c r="H632" s="6"/>
    </row>
    <row r="633" spans="4:8" x14ac:dyDescent="0.3">
      <c r="D633" s="80"/>
      <c r="H633" s="6"/>
    </row>
    <row r="634" spans="4:8" x14ac:dyDescent="0.3">
      <c r="D634" s="80"/>
      <c r="H634" s="6"/>
    </row>
    <row r="635" spans="4:8" x14ac:dyDescent="0.3">
      <c r="D635" s="80"/>
      <c r="H635" s="6"/>
    </row>
    <row r="636" spans="4:8" x14ac:dyDescent="0.3">
      <c r="D636" s="80"/>
      <c r="H636" s="6"/>
    </row>
    <row r="637" spans="4:8" x14ac:dyDescent="0.3">
      <c r="D637" s="80"/>
      <c r="H637" s="6"/>
    </row>
    <row r="638" spans="4:8" x14ac:dyDescent="0.3">
      <c r="D638" s="80"/>
      <c r="H638" s="6"/>
    </row>
    <row r="639" spans="4:8" x14ac:dyDescent="0.3">
      <c r="D639" s="80"/>
      <c r="H639" s="6"/>
    </row>
    <row r="640" spans="4:8" x14ac:dyDescent="0.3">
      <c r="D640" s="80"/>
      <c r="H640" s="6"/>
    </row>
    <row r="641" spans="4:8" x14ac:dyDescent="0.3">
      <c r="D641" s="80"/>
      <c r="H641" s="6"/>
    </row>
    <row r="642" spans="4:8" x14ac:dyDescent="0.3">
      <c r="D642" s="80"/>
      <c r="H642" s="6"/>
    </row>
    <row r="643" spans="4:8" x14ac:dyDescent="0.3">
      <c r="D643" s="80"/>
      <c r="H643" s="6"/>
    </row>
    <row r="644" spans="4:8" x14ac:dyDescent="0.3">
      <c r="D644" s="80"/>
      <c r="H644" s="6"/>
    </row>
    <row r="645" spans="4:8" x14ac:dyDescent="0.3">
      <c r="D645" s="80"/>
      <c r="H645" s="6"/>
    </row>
    <row r="646" spans="4:8" x14ac:dyDescent="0.3">
      <c r="D646" s="80"/>
      <c r="H646" s="6"/>
    </row>
    <row r="647" spans="4:8" x14ac:dyDescent="0.3">
      <c r="D647" s="80"/>
      <c r="H647" s="6"/>
    </row>
    <row r="648" spans="4:8" x14ac:dyDescent="0.3">
      <c r="D648" s="80"/>
      <c r="H648" s="6"/>
    </row>
    <row r="649" spans="4:8" x14ac:dyDescent="0.3">
      <c r="D649" s="80"/>
      <c r="H649" s="6"/>
    </row>
    <row r="650" spans="4:8" x14ac:dyDescent="0.3">
      <c r="D650" s="80"/>
      <c r="H650" s="6"/>
    </row>
    <row r="651" spans="4:8" x14ac:dyDescent="0.3">
      <c r="D651" s="80"/>
      <c r="H651" s="6"/>
    </row>
    <row r="652" spans="4:8" x14ac:dyDescent="0.3">
      <c r="D652" s="80"/>
      <c r="H652" s="6"/>
    </row>
    <row r="653" spans="4:8" x14ac:dyDescent="0.3">
      <c r="D653" s="80"/>
      <c r="H653" s="6"/>
    </row>
    <row r="654" spans="4:8" x14ac:dyDescent="0.3">
      <c r="D654" s="80"/>
      <c r="H654" s="6"/>
    </row>
    <row r="655" spans="4:8" x14ac:dyDescent="0.3">
      <c r="D655" s="80"/>
      <c r="H655" s="6"/>
    </row>
    <row r="656" spans="4:8" x14ac:dyDescent="0.3">
      <c r="D656" s="80"/>
      <c r="H656" s="6"/>
    </row>
    <row r="657" spans="4:8" x14ac:dyDescent="0.3">
      <c r="D657" s="80"/>
      <c r="H657" s="6"/>
    </row>
    <row r="658" spans="4:8" x14ac:dyDescent="0.3">
      <c r="D658" s="80"/>
      <c r="H658" s="6"/>
    </row>
    <row r="659" spans="4:8" x14ac:dyDescent="0.3">
      <c r="D659" s="80"/>
      <c r="H659" s="6"/>
    </row>
    <row r="660" spans="4:8" x14ac:dyDescent="0.3">
      <c r="D660" s="80"/>
      <c r="H660" s="6"/>
    </row>
    <row r="661" spans="4:8" x14ac:dyDescent="0.3">
      <c r="D661" s="80"/>
      <c r="H661" s="6"/>
    </row>
    <row r="662" spans="4:8" x14ac:dyDescent="0.3">
      <c r="D662" s="80"/>
      <c r="H662" s="6"/>
    </row>
    <row r="663" spans="4:8" x14ac:dyDescent="0.3">
      <c r="D663" s="80"/>
      <c r="H663" s="6"/>
    </row>
    <row r="664" spans="4:8" x14ac:dyDescent="0.3">
      <c r="D664" s="80"/>
      <c r="H664" s="6"/>
    </row>
    <row r="665" spans="4:8" x14ac:dyDescent="0.3">
      <c r="D665" s="80"/>
      <c r="H665" s="6"/>
    </row>
    <row r="666" spans="4:8" x14ac:dyDescent="0.3">
      <c r="D666" s="80"/>
      <c r="H666" s="6"/>
    </row>
    <row r="667" spans="4:8" x14ac:dyDescent="0.3">
      <c r="D667" s="80"/>
      <c r="H667" s="6"/>
    </row>
    <row r="668" spans="4:8" x14ac:dyDescent="0.3">
      <c r="D668" s="80"/>
      <c r="H668" s="6"/>
    </row>
    <row r="669" spans="4:8" x14ac:dyDescent="0.3">
      <c r="D669" s="80"/>
      <c r="H669" s="6"/>
    </row>
    <row r="670" spans="4:8" x14ac:dyDescent="0.3">
      <c r="D670" s="80"/>
      <c r="H670" s="6"/>
    </row>
    <row r="671" spans="4:8" x14ac:dyDescent="0.3">
      <c r="D671" s="80"/>
      <c r="H671" s="6"/>
    </row>
    <row r="672" spans="4:8" x14ac:dyDescent="0.3">
      <c r="D672" s="80"/>
      <c r="H672" s="6"/>
    </row>
    <row r="673" spans="4:8" x14ac:dyDescent="0.3">
      <c r="D673" s="80"/>
      <c r="H673" s="6"/>
    </row>
    <row r="674" spans="4:8" x14ac:dyDescent="0.3">
      <c r="D674" s="80"/>
      <c r="H674" s="6"/>
    </row>
    <row r="675" spans="4:8" x14ac:dyDescent="0.3">
      <c r="D675" s="80"/>
      <c r="H675" s="6"/>
    </row>
    <row r="676" spans="4:8" x14ac:dyDescent="0.3">
      <c r="D676" s="80"/>
      <c r="H676" s="6"/>
    </row>
    <row r="677" spans="4:8" x14ac:dyDescent="0.3">
      <c r="D677" s="80"/>
      <c r="H677" s="6"/>
    </row>
    <row r="678" spans="4:8" x14ac:dyDescent="0.3">
      <c r="D678" s="80"/>
      <c r="H678" s="6"/>
    </row>
    <row r="679" spans="4:8" x14ac:dyDescent="0.3">
      <c r="D679" s="80"/>
      <c r="H679" s="6"/>
    </row>
    <row r="680" spans="4:8" x14ac:dyDescent="0.3">
      <c r="D680" s="80"/>
      <c r="H680" s="6"/>
    </row>
    <row r="681" spans="4:8" x14ac:dyDescent="0.3">
      <c r="D681" s="80"/>
      <c r="H681" s="6"/>
    </row>
    <row r="682" spans="4:8" x14ac:dyDescent="0.3">
      <c r="D682" s="80"/>
      <c r="H682" s="6"/>
    </row>
    <row r="683" spans="4:8" x14ac:dyDescent="0.3">
      <c r="D683" s="80"/>
      <c r="H683" s="6"/>
    </row>
    <row r="684" spans="4:8" x14ac:dyDescent="0.3">
      <c r="D684" s="80"/>
      <c r="H684" s="6"/>
    </row>
    <row r="685" spans="4:8" x14ac:dyDescent="0.3">
      <c r="D685" s="80"/>
      <c r="H685" s="6"/>
    </row>
    <row r="686" spans="4:8" x14ac:dyDescent="0.3">
      <c r="D686" s="80"/>
      <c r="H686" s="6"/>
    </row>
    <row r="687" spans="4:8" x14ac:dyDescent="0.3">
      <c r="D687" s="80"/>
      <c r="H687" s="6"/>
    </row>
    <row r="688" spans="4:8" x14ac:dyDescent="0.3">
      <c r="D688" s="80"/>
      <c r="H688" s="6"/>
    </row>
    <row r="689" spans="4:8" x14ac:dyDescent="0.3">
      <c r="D689" s="80"/>
      <c r="H689" s="6"/>
    </row>
    <row r="690" spans="4:8" x14ac:dyDescent="0.3">
      <c r="D690" s="80"/>
      <c r="H690" s="6"/>
    </row>
    <row r="691" spans="4:8" x14ac:dyDescent="0.3">
      <c r="D691" s="80"/>
      <c r="H691" s="6"/>
    </row>
    <row r="692" spans="4:8" x14ac:dyDescent="0.3">
      <c r="D692" s="80"/>
      <c r="H692" s="6"/>
    </row>
    <row r="693" spans="4:8" x14ac:dyDescent="0.3">
      <c r="D693" s="80"/>
      <c r="H693" s="6"/>
    </row>
    <row r="694" spans="4:8" x14ac:dyDescent="0.3">
      <c r="D694" s="80"/>
      <c r="H694" s="6"/>
    </row>
    <row r="695" spans="4:8" x14ac:dyDescent="0.3">
      <c r="D695" s="80"/>
      <c r="H695" s="6"/>
    </row>
    <row r="696" spans="4:8" x14ac:dyDescent="0.3">
      <c r="D696" s="80"/>
      <c r="H696" s="6"/>
    </row>
    <row r="697" spans="4:8" x14ac:dyDescent="0.3">
      <c r="D697" s="80"/>
      <c r="H697" s="6"/>
    </row>
    <row r="698" spans="4:8" x14ac:dyDescent="0.3">
      <c r="D698" s="80"/>
      <c r="H698" s="6"/>
    </row>
    <row r="699" spans="4:8" x14ac:dyDescent="0.3">
      <c r="D699" s="80"/>
      <c r="H699" s="6"/>
    </row>
    <row r="700" spans="4:8" x14ac:dyDescent="0.3">
      <c r="D700" s="80"/>
      <c r="H700" s="6"/>
    </row>
    <row r="701" spans="4:8" x14ac:dyDescent="0.3">
      <c r="D701" s="80"/>
      <c r="H701" s="6"/>
    </row>
    <row r="702" spans="4:8" x14ac:dyDescent="0.3">
      <c r="D702" s="80"/>
      <c r="H702" s="6"/>
    </row>
    <row r="703" spans="4:8" x14ac:dyDescent="0.3">
      <c r="D703" s="80"/>
      <c r="H703" s="6"/>
    </row>
    <row r="704" spans="4:8" x14ac:dyDescent="0.3">
      <c r="D704" s="80"/>
      <c r="H704" s="6"/>
    </row>
    <row r="705" spans="4:8" x14ac:dyDescent="0.3">
      <c r="D705" s="80"/>
      <c r="H705" s="6"/>
    </row>
    <row r="706" spans="4:8" x14ac:dyDescent="0.3">
      <c r="D706" s="80"/>
      <c r="H706" s="6"/>
    </row>
    <row r="707" spans="4:8" x14ac:dyDescent="0.3">
      <c r="D707" s="80"/>
      <c r="H707" s="6"/>
    </row>
    <row r="708" spans="4:8" x14ac:dyDescent="0.3">
      <c r="D708" s="80"/>
      <c r="H708" s="6"/>
    </row>
    <row r="709" spans="4:8" x14ac:dyDescent="0.3">
      <c r="D709" s="80"/>
      <c r="H709" s="6"/>
    </row>
    <row r="710" spans="4:8" x14ac:dyDescent="0.3">
      <c r="D710" s="80"/>
      <c r="H710" s="6"/>
    </row>
    <row r="711" spans="4:8" x14ac:dyDescent="0.3">
      <c r="D711" s="80"/>
      <c r="H711" s="6"/>
    </row>
    <row r="712" spans="4:8" x14ac:dyDescent="0.3">
      <c r="D712" s="80"/>
      <c r="H712" s="6"/>
    </row>
    <row r="713" spans="4:8" x14ac:dyDescent="0.3">
      <c r="D713" s="80"/>
      <c r="H713" s="6"/>
    </row>
    <row r="714" spans="4:8" x14ac:dyDescent="0.3">
      <c r="D714" s="80"/>
      <c r="H714" s="6"/>
    </row>
    <row r="715" spans="4:8" x14ac:dyDescent="0.3">
      <c r="D715" s="80"/>
      <c r="H715" s="6"/>
    </row>
    <row r="716" spans="4:8" x14ac:dyDescent="0.3">
      <c r="D716" s="80"/>
      <c r="H716" s="6"/>
    </row>
    <row r="717" spans="4:8" x14ac:dyDescent="0.3">
      <c r="D717" s="80"/>
      <c r="H717" s="6"/>
    </row>
    <row r="718" spans="4:8" x14ac:dyDescent="0.3">
      <c r="D718" s="80"/>
      <c r="H718" s="6"/>
    </row>
    <row r="719" spans="4:8" x14ac:dyDescent="0.3">
      <c r="D719" s="80"/>
      <c r="H719" s="6"/>
    </row>
    <row r="720" spans="4:8" x14ac:dyDescent="0.3">
      <c r="D720" s="80"/>
      <c r="H720" s="6"/>
    </row>
    <row r="721" spans="4:8" x14ac:dyDescent="0.3">
      <c r="D721" s="80"/>
      <c r="H721" s="6"/>
    </row>
    <row r="722" spans="4:8" x14ac:dyDescent="0.3">
      <c r="D722" s="80"/>
      <c r="H722" s="6"/>
    </row>
    <row r="723" spans="4:8" x14ac:dyDescent="0.3">
      <c r="D723" s="80"/>
      <c r="H723" s="6"/>
    </row>
    <row r="724" spans="4:8" x14ac:dyDescent="0.3">
      <c r="D724" s="80"/>
      <c r="H724" s="6"/>
    </row>
    <row r="725" spans="4:8" x14ac:dyDescent="0.3">
      <c r="D725" s="80"/>
      <c r="H725" s="6"/>
    </row>
    <row r="726" spans="4:8" x14ac:dyDescent="0.3">
      <c r="D726" s="80"/>
      <c r="H726" s="6"/>
    </row>
    <row r="727" spans="4:8" x14ac:dyDescent="0.3">
      <c r="D727" s="80"/>
      <c r="H727" s="6"/>
    </row>
    <row r="728" spans="4:8" x14ac:dyDescent="0.3">
      <c r="D728" s="80"/>
      <c r="H728" s="6"/>
    </row>
    <row r="729" spans="4:8" x14ac:dyDescent="0.3">
      <c r="D729" s="80"/>
      <c r="H729" s="6"/>
    </row>
    <row r="730" spans="4:8" x14ac:dyDescent="0.3">
      <c r="D730" s="80"/>
      <c r="H730" s="6"/>
    </row>
    <row r="731" spans="4:8" x14ac:dyDescent="0.3">
      <c r="D731" s="80"/>
      <c r="H731" s="6"/>
    </row>
    <row r="732" spans="4:8" x14ac:dyDescent="0.3">
      <c r="D732" s="80"/>
      <c r="H732" s="6"/>
    </row>
    <row r="733" spans="4:8" x14ac:dyDescent="0.3">
      <c r="D733" s="80"/>
      <c r="H733" s="6"/>
    </row>
    <row r="734" spans="4:8" x14ac:dyDescent="0.3">
      <c r="D734" s="80"/>
      <c r="H734" s="6"/>
    </row>
    <row r="735" spans="4:8" x14ac:dyDescent="0.3">
      <c r="D735" s="80"/>
      <c r="H735" s="6"/>
    </row>
    <row r="736" spans="4:8" x14ac:dyDescent="0.3">
      <c r="D736" s="80"/>
      <c r="H736" s="6"/>
    </row>
    <row r="737" spans="4:8" x14ac:dyDescent="0.3">
      <c r="D737" s="80"/>
      <c r="H737" s="6"/>
    </row>
    <row r="738" spans="4:8" x14ac:dyDescent="0.3">
      <c r="D738" s="80"/>
      <c r="H738" s="6"/>
    </row>
    <row r="739" spans="4:8" x14ac:dyDescent="0.3">
      <c r="D739" s="80"/>
      <c r="H739" s="6"/>
    </row>
    <row r="740" spans="4:8" x14ac:dyDescent="0.3">
      <c r="D740" s="80"/>
      <c r="H740" s="6"/>
    </row>
    <row r="741" spans="4:8" x14ac:dyDescent="0.3">
      <c r="D741" s="80"/>
      <c r="H741" s="6"/>
    </row>
    <row r="742" spans="4:8" x14ac:dyDescent="0.3">
      <c r="D742" s="80"/>
      <c r="H742" s="6"/>
    </row>
    <row r="743" spans="4:8" x14ac:dyDescent="0.3">
      <c r="D743" s="80"/>
      <c r="H743" s="6"/>
    </row>
    <row r="744" spans="4:8" x14ac:dyDescent="0.3">
      <c r="D744" s="80"/>
      <c r="H744" s="6"/>
    </row>
    <row r="745" spans="4:8" x14ac:dyDescent="0.3">
      <c r="D745" s="80"/>
      <c r="H745" s="6"/>
    </row>
    <row r="746" spans="4:8" x14ac:dyDescent="0.3">
      <c r="D746" s="80"/>
      <c r="H746" s="6"/>
    </row>
    <row r="747" spans="4:8" x14ac:dyDescent="0.3">
      <c r="D747" s="80"/>
      <c r="H747" s="6"/>
    </row>
    <row r="748" spans="4:8" x14ac:dyDescent="0.3">
      <c r="D748" s="80"/>
      <c r="H748" s="6"/>
    </row>
    <row r="749" spans="4:8" x14ac:dyDescent="0.3">
      <c r="D749" s="80"/>
      <c r="H749" s="6"/>
    </row>
    <row r="750" spans="4:8" x14ac:dyDescent="0.3">
      <c r="D750" s="80"/>
      <c r="H750" s="6"/>
    </row>
    <row r="751" spans="4:8" x14ac:dyDescent="0.3">
      <c r="D751" s="80"/>
      <c r="H751" s="6"/>
    </row>
    <row r="752" spans="4:8" x14ac:dyDescent="0.3">
      <c r="D752" s="80"/>
      <c r="H752" s="6"/>
    </row>
    <row r="753" spans="4:8" x14ac:dyDescent="0.3">
      <c r="D753" s="80"/>
      <c r="H753" s="6"/>
    </row>
    <row r="754" spans="4:8" x14ac:dyDescent="0.3">
      <c r="D754" s="80"/>
      <c r="H754" s="6"/>
    </row>
    <row r="755" spans="4:8" x14ac:dyDescent="0.3">
      <c r="D755" s="80"/>
      <c r="H755" s="6"/>
    </row>
    <row r="756" spans="4:8" x14ac:dyDescent="0.3">
      <c r="D756" s="80"/>
      <c r="H756" s="6"/>
    </row>
    <row r="757" spans="4:8" x14ac:dyDescent="0.3">
      <c r="D757" s="80"/>
      <c r="H757" s="6"/>
    </row>
    <row r="758" spans="4:8" x14ac:dyDescent="0.3">
      <c r="D758" s="80"/>
      <c r="H758" s="6"/>
    </row>
    <row r="759" spans="4:8" x14ac:dyDescent="0.3">
      <c r="D759" s="80"/>
      <c r="H759" s="6"/>
    </row>
    <row r="760" spans="4:8" x14ac:dyDescent="0.3">
      <c r="D760" s="80"/>
      <c r="H760" s="6"/>
    </row>
    <row r="761" spans="4:8" x14ac:dyDescent="0.3">
      <c r="D761" s="80"/>
      <c r="H761" s="6"/>
    </row>
    <row r="762" spans="4:8" x14ac:dyDescent="0.3">
      <c r="D762" s="80"/>
      <c r="H762" s="6"/>
    </row>
    <row r="763" spans="4:8" x14ac:dyDescent="0.3">
      <c r="D763" s="80"/>
      <c r="H763" s="6"/>
    </row>
    <row r="764" spans="4:8" x14ac:dyDescent="0.3">
      <c r="D764" s="80"/>
      <c r="H764" s="6"/>
    </row>
    <row r="765" spans="4:8" x14ac:dyDescent="0.3">
      <c r="D765" s="80"/>
      <c r="H765" s="6"/>
    </row>
    <row r="766" spans="4:8" x14ac:dyDescent="0.3">
      <c r="D766" s="80"/>
      <c r="H766" s="6"/>
    </row>
    <row r="767" spans="4:8" x14ac:dyDescent="0.3">
      <c r="D767" s="80"/>
      <c r="H767" s="6"/>
    </row>
    <row r="768" spans="4:8" x14ac:dyDescent="0.3">
      <c r="D768" s="80"/>
      <c r="H768" s="6"/>
    </row>
    <row r="769" spans="4:8" x14ac:dyDescent="0.3">
      <c r="D769" s="80"/>
      <c r="H769" s="6"/>
    </row>
    <row r="770" spans="4:8" x14ac:dyDescent="0.3">
      <c r="D770" s="80"/>
      <c r="H770" s="6"/>
    </row>
    <row r="771" spans="4:8" x14ac:dyDescent="0.3">
      <c r="D771" s="80"/>
      <c r="H771" s="6"/>
    </row>
    <row r="772" spans="4:8" x14ac:dyDescent="0.3">
      <c r="D772" s="80"/>
      <c r="H772" s="6"/>
    </row>
    <row r="773" spans="4:8" x14ac:dyDescent="0.3">
      <c r="D773" s="80"/>
      <c r="H773" s="6"/>
    </row>
    <row r="774" spans="4:8" x14ac:dyDescent="0.3">
      <c r="D774" s="80"/>
      <c r="H774" s="6"/>
    </row>
    <row r="775" spans="4:8" x14ac:dyDescent="0.3">
      <c r="D775" s="80"/>
      <c r="H775" s="6"/>
    </row>
    <row r="776" spans="4:8" x14ac:dyDescent="0.3">
      <c r="D776" s="80"/>
      <c r="H776" s="6"/>
    </row>
    <row r="777" spans="4:8" x14ac:dyDescent="0.3">
      <c r="D777" s="80"/>
      <c r="H777" s="6"/>
    </row>
    <row r="778" spans="4:8" x14ac:dyDescent="0.3">
      <c r="D778" s="80"/>
      <c r="H778" s="6"/>
    </row>
    <row r="779" spans="4:8" x14ac:dyDescent="0.3">
      <c r="D779" s="80"/>
      <c r="H779" s="6"/>
    </row>
    <row r="780" spans="4:8" x14ac:dyDescent="0.3">
      <c r="D780" s="80"/>
      <c r="H780" s="6"/>
    </row>
    <row r="781" spans="4:8" x14ac:dyDescent="0.3">
      <c r="D781" s="80"/>
      <c r="H781" s="6"/>
    </row>
    <row r="782" spans="4:8" x14ac:dyDescent="0.3">
      <c r="D782" s="80"/>
      <c r="H782" s="6"/>
    </row>
    <row r="783" spans="4:8" x14ac:dyDescent="0.3">
      <c r="D783" s="80"/>
      <c r="H783" s="6"/>
    </row>
    <row r="784" spans="4:8" x14ac:dyDescent="0.3">
      <c r="D784" s="80"/>
      <c r="H784" s="6"/>
    </row>
    <row r="785" spans="4:8" x14ac:dyDescent="0.3">
      <c r="D785" s="80"/>
      <c r="H785" s="6"/>
    </row>
    <row r="786" spans="4:8" x14ac:dyDescent="0.3">
      <c r="D786" s="80"/>
      <c r="H786" s="6"/>
    </row>
    <row r="787" spans="4:8" x14ac:dyDescent="0.3">
      <c r="D787" s="80"/>
      <c r="H787" s="6"/>
    </row>
    <row r="788" spans="4:8" x14ac:dyDescent="0.3">
      <c r="D788" s="80"/>
      <c r="H788" s="6"/>
    </row>
    <row r="789" spans="4:8" x14ac:dyDescent="0.3">
      <c r="D789" s="80"/>
      <c r="H789" s="6"/>
    </row>
    <row r="790" spans="4:8" x14ac:dyDescent="0.3">
      <c r="D790" s="80"/>
      <c r="H790" s="6"/>
    </row>
    <row r="791" spans="4:8" x14ac:dyDescent="0.3">
      <c r="D791" s="80"/>
      <c r="H791" s="6"/>
    </row>
    <row r="792" spans="4:8" x14ac:dyDescent="0.3">
      <c r="D792" s="80"/>
      <c r="H792" s="6"/>
    </row>
    <row r="793" spans="4:8" x14ac:dyDescent="0.3">
      <c r="D793" s="80"/>
      <c r="H793" s="6"/>
    </row>
    <row r="794" spans="4:8" x14ac:dyDescent="0.3">
      <c r="D794" s="80"/>
      <c r="H794" s="6"/>
    </row>
    <row r="795" spans="4:8" x14ac:dyDescent="0.3">
      <c r="D795" s="80"/>
      <c r="H795" s="6"/>
    </row>
    <row r="796" spans="4:8" x14ac:dyDescent="0.3">
      <c r="D796" s="80"/>
      <c r="H796" s="6"/>
    </row>
    <row r="797" spans="4:8" x14ac:dyDescent="0.3">
      <c r="D797" s="80"/>
      <c r="H797" s="6"/>
    </row>
    <row r="798" spans="4:8" x14ac:dyDescent="0.3">
      <c r="D798" s="80"/>
      <c r="H798" s="6"/>
    </row>
    <row r="799" spans="4:8" x14ac:dyDescent="0.3">
      <c r="D799" s="80"/>
      <c r="H799" s="6"/>
    </row>
    <row r="800" spans="4:8" x14ac:dyDescent="0.3">
      <c r="D800" s="80"/>
      <c r="H800" s="6"/>
    </row>
    <row r="801" spans="4:8" x14ac:dyDescent="0.3">
      <c r="D801" s="80"/>
      <c r="H801" s="6"/>
    </row>
    <row r="802" spans="4:8" x14ac:dyDescent="0.3">
      <c r="D802" s="80"/>
      <c r="H802" s="6"/>
    </row>
    <row r="803" spans="4:8" x14ac:dyDescent="0.3">
      <c r="D803" s="80"/>
      <c r="H803" s="6"/>
    </row>
    <row r="804" spans="4:8" x14ac:dyDescent="0.3">
      <c r="D804" s="80"/>
      <c r="H804" s="6"/>
    </row>
    <row r="805" spans="4:8" x14ac:dyDescent="0.3">
      <c r="D805" s="80"/>
      <c r="H805" s="6"/>
    </row>
    <row r="806" spans="4:8" x14ac:dyDescent="0.3">
      <c r="D806" s="80"/>
      <c r="H806" s="6"/>
    </row>
    <row r="807" spans="4:8" x14ac:dyDescent="0.3">
      <c r="D807" s="80"/>
      <c r="H807" s="6"/>
    </row>
    <row r="808" spans="4:8" x14ac:dyDescent="0.3">
      <c r="D808" s="80"/>
      <c r="H808" s="6"/>
    </row>
    <row r="809" spans="4:8" x14ac:dyDescent="0.3">
      <c r="D809" s="80"/>
      <c r="H809" s="6"/>
    </row>
    <row r="810" spans="4:8" x14ac:dyDescent="0.3">
      <c r="D810" s="80"/>
      <c r="H810" s="6"/>
    </row>
    <row r="811" spans="4:8" x14ac:dyDescent="0.3">
      <c r="D811" s="80"/>
      <c r="H811" s="6"/>
    </row>
    <row r="812" spans="4:8" x14ac:dyDescent="0.3">
      <c r="D812" s="80"/>
      <c r="H812" s="6"/>
    </row>
    <row r="813" spans="4:8" x14ac:dyDescent="0.3">
      <c r="D813" s="80"/>
      <c r="H813" s="6"/>
    </row>
    <row r="814" spans="4:8" x14ac:dyDescent="0.3">
      <c r="D814" s="80"/>
      <c r="H814" s="6"/>
    </row>
    <row r="815" spans="4:8" x14ac:dyDescent="0.3">
      <c r="D815" s="80"/>
      <c r="H815" s="6"/>
    </row>
    <row r="816" spans="4:8" x14ac:dyDescent="0.3">
      <c r="D816" s="80"/>
      <c r="H816" s="6"/>
    </row>
    <row r="817" spans="4:8" x14ac:dyDescent="0.3">
      <c r="D817" s="80"/>
      <c r="H817" s="6"/>
    </row>
    <row r="818" spans="4:8" x14ac:dyDescent="0.3">
      <c r="D818" s="80"/>
      <c r="H818" s="6"/>
    </row>
    <row r="819" spans="4:8" x14ac:dyDescent="0.3">
      <c r="D819" s="80"/>
      <c r="H819" s="6"/>
    </row>
    <row r="820" spans="4:8" x14ac:dyDescent="0.3">
      <c r="D820" s="80"/>
      <c r="H820" s="6"/>
    </row>
    <row r="821" spans="4:8" x14ac:dyDescent="0.3">
      <c r="D821" s="80"/>
      <c r="H821" s="6"/>
    </row>
    <row r="822" spans="4:8" x14ac:dyDescent="0.3">
      <c r="D822" s="80"/>
      <c r="H822" s="6"/>
    </row>
    <row r="823" spans="4:8" x14ac:dyDescent="0.3">
      <c r="D823" s="80"/>
      <c r="H823" s="6"/>
    </row>
    <row r="824" spans="4:8" x14ac:dyDescent="0.3">
      <c r="D824" s="80"/>
      <c r="H824" s="6"/>
    </row>
    <row r="825" spans="4:8" x14ac:dyDescent="0.3">
      <c r="D825" s="80"/>
      <c r="H825" s="6"/>
    </row>
    <row r="826" spans="4:8" x14ac:dyDescent="0.3">
      <c r="D826" s="80"/>
      <c r="H826" s="6"/>
    </row>
    <row r="827" spans="4:8" x14ac:dyDescent="0.3">
      <c r="D827" s="80"/>
      <c r="H827" s="6"/>
    </row>
    <row r="828" spans="4:8" x14ac:dyDescent="0.3">
      <c r="D828" s="80"/>
      <c r="H828" s="6"/>
    </row>
    <row r="829" spans="4:8" x14ac:dyDescent="0.3">
      <c r="D829" s="80"/>
      <c r="H829" s="6"/>
    </row>
    <row r="830" spans="4:8" x14ac:dyDescent="0.3">
      <c r="D830" s="80"/>
      <c r="H830" s="6"/>
    </row>
    <row r="831" spans="4:8" x14ac:dyDescent="0.3">
      <c r="D831" s="80"/>
      <c r="H831" s="6"/>
    </row>
    <row r="832" spans="4:8" x14ac:dyDescent="0.3">
      <c r="D832" s="80"/>
      <c r="H832" s="6"/>
    </row>
    <row r="833" spans="4:8" x14ac:dyDescent="0.3">
      <c r="D833" s="80"/>
      <c r="H833" s="6"/>
    </row>
    <row r="834" spans="4:8" x14ac:dyDescent="0.3">
      <c r="D834" s="80"/>
      <c r="H834" s="6"/>
    </row>
    <row r="835" spans="4:8" x14ac:dyDescent="0.3">
      <c r="D835" s="80"/>
      <c r="H835" s="6"/>
    </row>
    <row r="836" spans="4:8" x14ac:dyDescent="0.3">
      <c r="D836" s="80"/>
      <c r="H836" s="6"/>
    </row>
    <row r="837" spans="4:8" x14ac:dyDescent="0.3">
      <c r="D837" s="80"/>
      <c r="H837" s="6"/>
    </row>
    <row r="838" spans="4:8" x14ac:dyDescent="0.3">
      <c r="D838" s="80"/>
      <c r="H838" s="6"/>
    </row>
    <row r="839" spans="4:8" x14ac:dyDescent="0.3">
      <c r="D839" s="80"/>
      <c r="H839" s="6"/>
    </row>
    <row r="840" spans="4:8" x14ac:dyDescent="0.3">
      <c r="D840" s="80"/>
      <c r="H840" s="6"/>
    </row>
    <row r="841" spans="4:8" x14ac:dyDescent="0.3">
      <c r="D841" s="80"/>
      <c r="H841" s="6"/>
    </row>
    <row r="842" spans="4:8" x14ac:dyDescent="0.3">
      <c r="D842" s="80"/>
      <c r="H842" s="6"/>
    </row>
    <row r="843" spans="4:8" x14ac:dyDescent="0.3">
      <c r="D843" s="80"/>
      <c r="H843" s="6"/>
    </row>
    <row r="844" spans="4:8" x14ac:dyDescent="0.3">
      <c r="D844" s="80"/>
      <c r="H844" s="6"/>
    </row>
    <row r="845" spans="4:8" x14ac:dyDescent="0.3">
      <c r="D845" s="80"/>
      <c r="H845" s="6"/>
    </row>
    <row r="846" spans="4:8" x14ac:dyDescent="0.3">
      <c r="D846" s="80"/>
      <c r="H846" s="6"/>
    </row>
    <row r="847" spans="4:8" x14ac:dyDescent="0.3">
      <c r="D847" s="80"/>
      <c r="H847" s="6"/>
    </row>
    <row r="848" spans="4:8" x14ac:dyDescent="0.3">
      <c r="D848" s="80"/>
      <c r="H848" s="6"/>
    </row>
    <row r="849" spans="4:8" x14ac:dyDescent="0.3">
      <c r="D849" s="80"/>
      <c r="H849" s="6"/>
    </row>
    <row r="850" spans="4:8" x14ac:dyDescent="0.3">
      <c r="D850" s="80"/>
      <c r="H850" s="6"/>
    </row>
    <row r="851" spans="4:8" x14ac:dyDescent="0.3">
      <c r="D851" s="80"/>
      <c r="H851" s="6"/>
    </row>
    <row r="852" spans="4:8" x14ac:dyDescent="0.3">
      <c r="D852" s="80"/>
      <c r="H852" s="6"/>
    </row>
    <row r="853" spans="4:8" x14ac:dyDescent="0.3">
      <c r="D853" s="80"/>
      <c r="H853" s="6"/>
    </row>
    <row r="854" spans="4:8" x14ac:dyDescent="0.3">
      <c r="D854" s="80"/>
      <c r="H854" s="6"/>
    </row>
    <row r="855" spans="4:8" x14ac:dyDescent="0.3">
      <c r="D855" s="80"/>
      <c r="H855" s="6"/>
    </row>
    <row r="856" spans="4:8" x14ac:dyDescent="0.3">
      <c r="D856" s="80"/>
      <c r="H856" s="6"/>
    </row>
    <row r="857" spans="4:8" x14ac:dyDescent="0.3">
      <c r="D857" s="80"/>
      <c r="H857" s="6"/>
    </row>
    <row r="858" spans="4:8" x14ac:dyDescent="0.3">
      <c r="D858" s="80"/>
      <c r="H858" s="6"/>
    </row>
    <row r="859" spans="4:8" x14ac:dyDescent="0.3">
      <c r="D859" s="80"/>
      <c r="H859" s="6"/>
    </row>
    <row r="860" spans="4:8" x14ac:dyDescent="0.3">
      <c r="D860" s="80"/>
      <c r="H860" s="6"/>
    </row>
    <row r="861" spans="4:8" x14ac:dyDescent="0.3">
      <c r="D861" s="80"/>
      <c r="H861" s="6"/>
    </row>
    <row r="862" spans="4:8" x14ac:dyDescent="0.3">
      <c r="D862" s="80"/>
      <c r="H862" s="6"/>
    </row>
    <row r="863" spans="4:8" x14ac:dyDescent="0.3">
      <c r="D863" s="80"/>
      <c r="H863" s="6"/>
    </row>
    <row r="864" spans="4:8" x14ac:dyDescent="0.3">
      <c r="D864" s="80"/>
      <c r="H864" s="6"/>
    </row>
    <row r="865" spans="4:8" x14ac:dyDescent="0.3">
      <c r="D865" s="80"/>
      <c r="H865" s="6"/>
    </row>
    <row r="866" spans="4:8" x14ac:dyDescent="0.3">
      <c r="D866" s="80"/>
      <c r="H866" s="6"/>
    </row>
    <row r="867" spans="4:8" x14ac:dyDescent="0.3">
      <c r="D867" s="80"/>
      <c r="H867" s="6"/>
    </row>
    <row r="868" spans="4:8" x14ac:dyDescent="0.3">
      <c r="D868" s="80"/>
      <c r="H868" s="6"/>
    </row>
    <row r="869" spans="4:8" x14ac:dyDescent="0.3">
      <c r="D869" s="80"/>
      <c r="H869" s="6"/>
    </row>
    <row r="870" spans="4:8" x14ac:dyDescent="0.3">
      <c r="D870" s="80"/>
      <c r="H870" s="6"/>
    </row>
    <row r="871" spans="4:8" x14ac:dyDescent="0.3">
      <c r="D871" s="80"/>
      <c r="H871" s="6"/>
    </row>
    <row r="872" spans="4:8" x14ac:dyDescent="0.3">
      <c r="D872" s="80"/>
      <c r="H872" s="6"/>
    </row>
    <row r="873" spans="4:8" x14ac:dyDescent="0.3">
      <c r="D873" s="80"/>
      <c r="H873" s="6"/>
    </row>
    <row r="874" spans="4:8" x14ac:dyDescent="0.3">
      <c r="D874" s="80"/>
      <c r="H874" s="6"/>
    </row>
    <row r="875" spans="4:8" x14ac:dyDescent="0.3">
      <c r="D875" s="80"/>
      <c r="H875" s="6"/>
    </row>
    <row r="876" spans="4:8" x14ac:dyDescent="0.3">
      <c r="D876" s="80"/>
      <c r="H876" s="6"/>
    </row>
    <row r="877" spans="4:8" x14ac:dyDescent="0.3">
      <c r="D877" s="80"/>
      <c r="H877" s="6"/>
    </row>
    <row r="878" spans="4:8" x14ac:dyDescent="0.3">
      <c r="D878" s="80"/>
      <c r="H878" s="6"/>
    </row>
    <row r="879" spans="4:8" x14ac:dyDescent="0.3">
      <c r="D879" s="80"/>
      <c r="H879" s="6"/>
    </row>
    <row r="880" spans="4:8" x14ac:dyDescent="0.3">
      <c r="D880" s="80"/>
      <c r="H880" s="6"/>
    </row>
    <row r="881" spans="4:8" x14ac:dyDescent="0.3">
      <c r="D881" s="80"/>
      <c r="H881" s="6"/>
    </row>
    <row r="882" spans="4:8" x14ac:dyDescent="0.3">
      <c r="D882" s="80"/>
      <c r="H882" s="6"/>
    </row>
    <row r="883" spans="4:8" x14ac:dyDescent="0.3">
      <c r="D883" s="80"/>
      <c r="H883" s="6"/>
    </row>
    <row r="884" spans="4:8" x14ac:dyDescent="0.3">
      <c r="D884" s="80"/>
      <c r="H884" s="6"/>
    </row>
    <row r="885" spans="4:8" x14ac:dyDescent="0.3">
      <c r="D885" s="80"/>
      <c r="H885" s="6"/>
    </row>
    <row r="886" spans="4:8" x14ac:dyDescent="0.3">
      <c r="D886" s="80"/>
      <c r="H886" s="6"/>
    </row>
    <row r="887" spans="4:8" x14ac:dyDescent="0.3">
      <c r="D887" s="80"/>
      <c r="H887" s="6"/>
    </row>
    <row r="888" spans="4:8" x14ac:dyDescent="0.3">
      <c r="D888" s="80"/>
      <c r="H888" s="6"/>
    </row>
    <row r="889" spans="4:8" x14ac:dyDescent="0.3">
      <c r="D889" s="80"/>
      <c r="H889" s="6"/>
    </row>
    <row r="890" spans="4:8" x14ac:dyDescent="0.3">
      <c r="D890" s="80"/>
      <c r="H890" s="6"/>
    </row>
    <row r="891" spans="4:8" x14ac:dyDescent="0.3">
      <c r="D891" s="80"/>
      <c r="H891" s="6"/>
    </row>
    <row r="892" spans="4:8" x14ac:dyDescent="0.3">
      <c r="D892" s="80"/>
      <c r="H892" s="6"/>
    </row>
    <row r="893" spans="4:8" x14ac:dyDescent="0.3">
      <c r="D893" s="80"/>
      <c r="H893" s="6"/>
    </row>
    <row r="894" spans="4:8" x14ac:dyDescent="0.3">
      <c r="D894" s="80"/>
      <c r="H894" s="6"/>
    </row>
    <row r="895" spans="4:8" x14ac:dyDescent="0.3">
      <c r="D895" s="80"/>
      <c r="H895" s="6"/>
    </row>
    <row r="896" spans="4:8" x14ac:dyDescent="0.3">
      <c r="D896" s="80"/>
      <c r="H896" s="6"/>
    </row>
    <row r="897" spans="4:8" x14ac:dyDescent="0.3">
      <c r="D897" s="80"/>
      <c r="H897" s="6"/>
    </row>
    <row r="898" spans="4:8" x14ac:dyDescent="0.3">
      <c r="D898" s="80"/>
      <c r="H898" s="6"/>
    </row>
    <row r="899" spans="4:8" x14ac:dyDescent="0.3">
      <c r="D899" s="80"/>
      <c r="H899" s="6"/>
    </row>
    <row r="900" spans="4:8" x14ac:dyDescent="0.3">
      <c r="D900" s="80"/>
      <c r="H900" s="6"/>
    </row>
    <row r="901" spans="4:8" x14ac:dyDescent="0.3">
      <c r="D901" s="80"/>
      <c r="H901" s="6"/>
    </row>
    <row r="902" spans="4:8" x14ac:dyDescent="0.3">
      <c r="D902" s="80"/>
      <c r="H902" s="6"/>
    </row>
    <row r="903" spans="4:8" x14ac:dyDescent="0.3">
      <c r="D903" s="80"/>
      <c r="H903" s="6"/>
    </row>
    <row r="904" spans="4:8" x14ac:dyDescent="0.3">
      <c r="D904" s="80"/>
      <c r="H904" s="6"/>
    </row>
    <row r="905" spans="4:8" x14ac:dyDescent="0.3">
      <c r="D905" s="80"/>
      <c r="H905" s="6"/>
    </row>
    <row r="906" spans="4:8" x14ac:dyDescent="0.3">
      <c r="D906" s="80"/>
      <c r="H906" s="6"/>
    </row>
    <row r="907" spans="4:8" x14ac:dyDescent="0.3">
      <c r="D907" s="80"/>
      <c r="H907" s="6"/>
    </row>
    <row r="908" spans="4:8" x14ac:dyDescent="0.3">
      <c r="D908" s="80"/>
      <c r="H908" s="6"/>
    </row>
    <row r="909" spans="4:8" x14ac:dyDescent="0.3">
      <c r="D909" s="80"/>
      <c r="H909" s="6"/>
    </row>
    <row r="910" spans="4:8" x14ac:dyDescent="0.3">
      <c r="D910" s="80"/>
      <c r="H910" s="6"/>
    </row>
    <row r="911" spans="4:8" x14ac:dyDescent="0.3">
      <c r="D911" s="80"/>
      <c r="H911" s="6"/>
    </row>
    <row r="912" spans="4:8" x14ac:dyDescent="0.3">
      <c r="D912" s="80"/>
      <c r="H912" s="6"/>
    </row>
    <row r="913" spans="4:8" x14ac:dyDescent="0.3">
      <c r="D913" s="80"/>
      <c r="H913" s="6"/>
    </row>
    <row r="914" spans="4:8" x14ac:dyDescent="0.3">
      <c r="D914" s="80"/>
      <c r="H914" s="6"/>
    </row>
    <row r="915" spans="4:8" x14ac:dyDescent="0.3">
      <c r="D915" s="80"/>
      <c r="H915" s="6"/>
    </row>
    <row r="916" spans="4:8" x14ac:dyDescent="0.3">
      <c r="D916" s="80"/>
      <c r="H916" s="6"/>
    </row>
    <row r="917" spans="4:8" x14ac:dyDescent="0.3">
      <c r="D917" s="80"/>
      <c r="H917" s="6"/>
    </row>
    <row r="918" spans="4:8" x14ac:dyDescent="0.3">
      <c r="D918" s="80"/>
      <c r="H918" s="6"/>
    </row>
    <row r="919" spans="4:8" x14ac:dyDescent="0.3">
      <c r="D919" s="80"/>
      <c r="H919" s="6"/>
    </row>
    <row r="920" spans="4:8" x14ac:dyDescent="0.3">
      <c r="D920" s="80"/>
      <c r="H920" s="6"/>
    </row>
    <row r="921" spans="4:8" x14ac:dyDescent="0.3">
      <c r="D921" s="80"/>
      <c r="H921" s="6"/>
    </row>
    <row r="922" spans="4:8" x14ac:dyDescent="0.3">
      <c r="D922" s="80"/>
      <c r="H922" s="6"/>
    </row>
    <row r="923" spans="4:8" x14ac:dyDescent="0.3">
      <c r="D923" s="80"/>
      <c r="H923" s="6"/>
    </row>
    <row r="924" spans="4:8" x14ac:dyDescent="0.3">
      <c r="D924" s="80"/>
      <c r="H924" s="6"/>
    </row>
    <row r="925" spans="4:8" x14ac:dyDescent="0.3">
      <c r="D925" s="80"/>
      <c r="H925" s="6"/>
    </row>
    <row r="926" spans="4:8" x14ac:dyDescent="0.3">
      <c r="D926" s="80"/>
      <c r="H926" s="6"/>
    </row>
    <row r="927" spans="4:8" x14ac:dyDescent="0.3">
      <c r="D927" s="80"/>
      <c r="H927" s="6"/>
    </row>
    <row r="928" spans="4:8" x14ac:dyDescent="0.3">
      <c r="D928" s="80"/>
      <c r="H928" s="6"/>
    </row>
    <row r="929" spans="4:8" x14ac:dyDescent="0.3">
      <c r="D929" s="80"/>
      <c r="H929" s="6"/>
    </row>
    <row r="930" spans="4:8" x14ac:dyDescent="0.3">
      <c r="D930" s="80"/>
      <c r="H930" s="6"/>
    </row>
    <row r="931" spans="4:8" x14ac:dyDescent="0.3">
      <c r="D931" s="80"/>
      <c r="H931" s="6"/>
    </row>
    <row r="932" spans="4:8" x14ac:dyDescent="0.3">
      <c r="D932" s="80"/>
      <c r="H932" s="6"/>
    </row>
    <row r="933" spans="4:8" x14ac:dyDescent="0.3">
      <c r="D933" s="80"/>
      <c r="H933" s="6"/>
    </row>
    <row r="934" spans="4:8" x14ac:dyDescent="0.3">
      <c r="D934" s="80"/>
      <c r="H934" s="6"/>
    </row>
    <row r="935" spans="4:8" x14ac:dyDescent="0.3">
      <c r="D935" s="80"/>
      <c r="H935" s="6"/>
    </row>
    <row r="936" spans="4:8" x14ac:dyDescent="0.3">
      <c r="D936" s="80"/>
      <c r="H936" s="6"/>
    </row>
    <row r="937" spans="4:8" x14ac:dyDescent="0.3">
      <c r="D937" s="80"/>
      <c r="H937" s="6"/>
    </row>
    <row r="938" spans="4:8" x14ac:dyDescent="0.3">
      <c r="D938" s="80"/>
      <c r="H938" s="6"/>
    </row>
    <row r="939" spans="4:8" x14ac:dyDescent="0.3">
      <c r="D939" s="80"/>
      <c r="H939" s="6"/>
    </row>
    <row r="940" spans="4:8" x14ac:dyDescent="0.3">
      <c r="D940" s="80"/>
      <c r="H940" s="6"/>
    </row>
    <row r="941" spans="4:8" x14ac:dyDescent="0.3">
      <c r="D941" s="80"/>
      <c r="H941" s="6"/>
    </row>
    <row r="942" spans="4:8" x14ac:dyDescent="0.3">
      <c r="D942" s="80"/>
      <c r="H942" s="6"/>
    </row>
    <row r="943" spans="4:8" x14ac:dyDescent="0.3">
      <c r="D943" s="80"/>
      <c r="H943" s="6"/>
    </row>
    <row r="944" spans="4:8" x14ac:dyDescent="0.3">
      <c r="D944" s="80"/>
      <c r="H944" s="6"/>
    </row>
    <row r="945" spans="4:8" x14ac:dyDescent="0.3">
      <c r="D945" s="80"/>
      <c r="H945" s="6"/>
    </row>
    <row r="946" spans="4:8" x14ac:dyDescent="0.3">
      <c r="D946" s="80"/>
      <c r="H946" s="6"/>
    </row>
    <row r="947" spans="4:8" x14ac:dyDescent="0.3">
      <c r="D947" s="80"/>
      <c r="H947" s="6"/>
    </row>
    <row r="948" spans="4:8" x14ac:dyDescent="0.3">
      <c r="D948" s="80"/>
      <c r="H948" s="6"/>
    </row>
    <row r="949" spans="4:8" x14ac:dyDescent="0.3">
      <c r="D949" s="80"/>
      <c r="H949" s="6"/>
    </row>
    <row r="950" spans="4:8" x14ac:dyDescent="0.3">
      <c r="D950" s="80"/>
      <c r="H950" s="6"/>
    </row>
    <row r="951" spans="4:8" x14ac:dyDescent="0.3">
      <c r="D951" s="80"/>
      <c r="H951" s="6"/>
    </row>
    <row r="952" spans="4:8" x14ac:dyDescent="0.3">
      <c r="D952" s="80"/>
      <c r="H952" s="6"/>
    </row>
    <row r="953" spans="4:8" x14ac:dyDescent="0.3">
      <c r="D953" s="80"/>
      <c r="H953" s="6"/>
    </row>
    <row r="954" spans="4:8" x14ac:dyDescent="0.3">
      <c r="D954" s="80"/>
      <c r="H954" s="6"/>
    </row>
    <row r="955" spans="4:8" x14ac:dyDescent="0.3">
      <c r="D955" s="80"/>
      <c r="H955" s="6"/>
    </row>
    <row r="956" spans="4:8" x14ac:dyDescent="0.3">
      <c r="D956" s="80"/>
      <c r="H956" s="6"/>
    </row>
    <row r="957" spans="4:8" x14ac:dyDescent="0.3">
      <c r="D957" s="80"/>
      <c r="H957" s="6"/>
    </row>
    <row r="958" spans="4:8" x14ac:dyDescent="0.3">
      <c r="D958" s="80"/>
      <c r="H958" s="6"/>
    </row>
    <row r="959" spans="4:8" x14ac:dyDescent="0.3">
      <c r="D959" s="80"/>
      <c r="H959" s="6"/>
    </row>
    <row r="960" spans="4:8" x14ac:dyDescent="0.3">
      <c r="D960" s="80"/>
      <c r="H960" s="6"/>
    </row>
    <row r="961" spans="4:8" x14ac:dyDescent="0.3">
      <c r="D961" s="80"/>
      <c r="H961" s="6"/>
    </row>
    <row r="962" spans="4:8" x14ac:dyDescent="0.3">
      <c r="D962" s="80"/>
      <c r="H962" s="6"/>
    </row>
    <row r="963" spans="4:8" x14ac:dyDescent="0.3">
      <c r="D963" s="80"/>
      <c r="H963" s="6"/>
    </row>
    <row r="964" spans="4:8" x14ac:dyDescent="0.3">
      <c r="D964" s="80"/>
      <c r="H964" s="6"/>
    </row>
    <row r="965" spans="4:8" x14ac:dyDescent="0.3">
      <c r="D965" s="80"/>
      <c r="H965" s="6"/>
    </row>
    <row r="966" spans="4:8" x14ac:dyDescent="0.3">
      <c r="D966" s="80"/>
      <c r="H966" s="6"/>
    </row>
    <row r="967" spans="4:8" x14ac:dyDescent="0.3">
      <c r="D967" s="80"/>
      <c r="H967" s="6"/>
    </row>
    <row r="968" spans="4:8" x14ac:dyDescent="0.3">
      <c r="D968" s="80"/>
      <c r="H968" s="6"/>
    </row>
    <row r="969" spans="4:8" x14ac:dyDescent="0.3">
      <c r="D969" s="80"/>
      <c r="H969" s="6"/>
    </row>
    <row r="970" spans="4:8" x14ac:dyDescent="0.3">
      <c r="D970" s="80"/>
      <c r="H970" s="6"/>
    </row>
    <row r="971" spans="4:8" x14ac:dyDescent="0.3">
      <c r="D971" s="80"/>
      <c r="H971" s="6"/>
    </row>
    <row r="972" spans="4:8" x14ac:dyDescent="0.3">
      <c r="D972" s="80"/>
      <c r="H972" s="6"/>
    </row>
    <row r="973" spans="4:8" x14ac:dyDescent="0.3">
      <c r="D973" s="80"/>
      <c r="H973" s="6"/>
    </row>
    <row r="974" spans="4:8" x14ac:dyDescent="0.3">
      <c r="D974" s="80"/>
      <c r="H974" s="6"/>
    </row>
    <row r="975" spans="4:8" x14ac:dyDescent="0.3">
      <c r="D975" s="80"/>
      <c r="H975" s="6"/>
    </row>
    <row r="976" spans="4:8" x14ac:dyDescent="0.3">
      <c r="D976" s="80"/>
      <c r="H976" s="6"/>
    </row>
    <row r="977" spans="4:8" x14ac:dyDescent="0.3">
      <c r="D977" s="80"/>
      <c r="H977" s="6"/>
    </row>
    <row r="978" spans="4:8" x14ac:dyDescent="0.3">
      <c r="D978" s="80"/>
      <c r="H978" s="6"/>
    </row>
    <row r="979" spans="4:8" x14ac:dyDescent="0.3">
      <c r="D979" s="80"/>
      <c r="H979" s="6"/>
    </row>
    <row r="980" spans="4:8" x14ac:dyDescent="0.3">
      <c r="D980" s="80"/>
      <c r="H980" s="6"/>
    </row>
    <row r="981" spans="4:8" x14ac:dyDescent="0.3">
      <c r="D981" s="80"/>
      <c r="H981" s="6"/>
    </row>
    <row r="982" spans="4:8" x14ac:dyDescent="0.3">
      <c r="D982" s="80"/>
      <c r="H982" s="6"/>
    </row>
    <row r="983" spans="4:8" x14ac:dyDescent="0.3">
      <c r="D983" s="80"/>
      <c r="H983" s="6"/>
    </row>
    <row r="984" spans="4:8" x14ac:dyDescent="0.3">
      <c r="D984" s="80"/>
      <c r="H984" s="6"/>
    </row>
    <row r="985" spans="4:8" x14ac:dyDescent="0.3">
      <c r="D985" s="80"/>
      <c r="H985" s="6"/>
    </row>
    <row r="986" spans="4:8" x14ac:dyDescent="0.3">
      <c r="D986" s="80"/>
      <c r="H986" s="6"/>
    </row>
    <row r="987" spans="4:8" x14ac:dyDescent="0.3">
      <c r="D987" s="80"/>
      <c r="H987" s="6"/>
    </row>
    <row r="988" spans="4:8" x14ac:dyDescent="0.3">
      <c r="D988" s="80"/>
      <c r="H988" s="6"/>
    </row>
    <row r="989" spans="4:8" x14ac:dyDescent="0.3">
      <c r="D989" s="80"/>
      <c r="H989" s="6"/>
    </row>
    <row r="990" spans="4:8" x14ac:dyDescent="0.3">
      <c r="D990" s="80"/>
      <c r="H990" s="6"/>
    </row>
    <row r="991" spans="4:8" x14ac:dyDescent="0.3">
      <c r="D991" s="80"/>
      <c r="H991" s="6"/>
    </row>
    <row r="992" spans="4:8" x14ac:dyDescent="0.3">
      <c r="D992" s="80"/>
      <c r="H992" s="6"/>
    </row>
    <row r="993" spans="4:8" x14ac:dyDescent="0.3">
      <c r="D993" s="80"/>
      <c r="H993" s="6"/>
    </row>
    <row r="994" spans="4:8" x14ac:dyDescent="0.3">
      <c r="D994" s="80"/>
      <c r="H994" s="6"/>
    </row>
    <row r="995" spans="4:8" x14ac:dyDescent="0.3">
      <c r="D995" s="80"/>
      <c r="H995" s="6"/>
    </row>
    <row r="996" spans="4:8" x14ac:dyDescent="0.3">
      <c r="D996" s="80"/>
      <c r="H996" s="6"/>
    </row>
    <row r="997" spans="4:8" x14ac:dyDescent="0.3">
      <c r="D997" s="80"/>
      <c r="H997" s="6"/>
    </row>
    <row r="998" spans="4:8" x14ac:dyDescent="0.3">
      <c r="D998" s="80"/>
      <c r="H998" s="6"/>
    </row>
    <row r="999" spans="4:8" x14ac:dyDescent="0.3">
      <c r="D999" s="80"/>
      <c r="H999" s="6"/>
    </row>
    <row r="1000" spans="4:8" x14ac:dyDescent="0.3">
      <c r="D1000" s="80"/>
      <c r="H1000" s="6"/>
    </row>
    <row r="1001" spans="4:8" x14ac:dyDescent="0.3">
      <c r="D1001" s="80"/>
      <c r="H1001" s="6"/>
    </row>
    <row r="1002" spans="4:8" x14ac:dyDescent="0.3">
      <c r="D1002" s="80"/>
      <c r="H1002" s="6"/>
    </row>
    <row r="1003" spans="4:8" x14ac:dyDescent="0.3">
      <c r="D1003" s="80"/>
      <c r="H1003" s="6"/>
    </row>
    <row r="1004" spans="4:8" x14ac:dyDescent="0.3">
      <c r="D1004" s="80"/>
      <c r="H1004" s="6"/>
    </row>
    <row r="1005" spans="4:8" x14ac:dyDescent="0.3">
      <c r="D1005" s="80"/>
      <c r="H1005" s="6"/>
    </row>
    <row r="1006" spans="4:8" x14ac:dyDescent="0.3">
      <c r="D1006" s="80"/>
      <c r="H1006" s="6"/>
    </row>
    <row r="1007" spans="4:8" x14ac:dyDescent="0.3">
      <c r="D1007" s="80"/>
      <c r="H1007" s="6"/>
    </row>
    <row r="1008" spans="4:8" x14ac:dyDescent="0.3">
      <c r="D1008" s="80"/>
      <c r="H1008" s="6"/>
    </row>
    <row r="1009" spans="4:8" x14ac:dyDescent="0.3">
      <c r="D1009" s="80"/>
      <c r="H1009" s="6"/>
    </row>
    <row r="1010" spans="4:8" x14ac:dyDescent="0.3">
      <c r="D1010" s="80"/>
      <c r="H1010" s="6"/>
    </row>
    <row r="1011" spans="4:8" x14ac:dyDescent="0.3">
      <c r="D1011" s="80"/>
      <c r="H1011" s="6"/>
    </row>
    <row r="1012" spans="4:8" x14ac:dyDescent="0.3">
      <c r="D1012" s="80"/>
      <c r="H1012" s="6"/>
    </row>
    <row r="1013" spans="4:8" x14ac:dyDescent="0.3">
      <c r="D1013" s="80"/>
      <c r="H1013" s="6"/>
    </row>
    <row r="1014" spans="4:8" x14ac:dyDescent="0.3">
      <c r="D1014" s="80"/>
      <c r="H1014" s="6"/>
    </row>
    <row r="1015" spans="4:8" x14ac:dyDescent="0.3">
      <c r="D1015" s="80"/>
      <c r="H1015" s="6"/>
    </row>
    <row r="1016" spans="4:8" x14ac:dyDescent="0.3">
      <c r="D1016" s="80"/>
      <c r="H1016" s="6"/>
    </row>
    <row r="1017" spans="4:8" x14ac:dyDescent="0.3">
      <c r="D1017" s="80"/>
      <c r="H1017" s="6"/>
    </row>
    <row r="1018" spans="4:8" x14ac:dyDescent="0.3">
      <c r="D1018" s="80"/>
      <c r="H1018" s="6"/>
    </row>
    <row r="1019" spans="4:8" x14ac:dyDescent="0.3">
      <c r="D1019" s="80"/>
      <c r="H1019" s="6"/>
    </row>
    <row r="1020" spans="4:8" x14ac:dyDescent="0.3">
      <c r="D1020" s="80"/>
      <c r="H1020" s="6"/>
    </row>
    <row r="1021" spans="4:8" x14ac:dyDescent="0.3">
      <c r="D1021" s="80"/>
      <c r="H1021" s="6"/>
    </row>
    <row r="1022" spans="4:8" x14ac:dyDescent="0.3">
      <c r="D1022" s="80"/>
      <c r="H1022" s="6"/>
    </row>
    <row r="1023" spans="4:8" x14ac:dyDescent="0.3">
      <c r="D1023" s="80"/>
      <c r="H1023" s="6"/>
    </row>
    <row r="1024" spans="4:8" x14ac:dyDescent="0.3">
      <c r="D1024" s="80"/>
      <c r="H1024" s="6"/>
    </row>
    <row r="1025" spans="4:8" x14ac:dyDescent="0.3">
      <c r="D1025" s="80"/>
      <c r="H1025" s="6"/>
    </row>
    <row r="1026" spans="4:8" x14ac:dyDescent="0.3">
      <c r="D1026" s="80"/>
      <c r="H1026" s="6"/>
    </row>
    <row r="1027" spans="4:8" x14ac:dyDescent="0.3">
      <c r="D1027" s="80"/>
      <c r="H1027" s="6"/>
    </row>
    <row r="1028" spans="4:8" x14ac:dyDescent="0.3">
      <c r="D1028" s="80"/>
      <c r="H1028" s="6"/>
    </row>
    <row r="1029" spans="4:8" x14ac:dyDescent="0.3">
      <c r="D1029" s="80"/>
      <c r="H1029" s="6"/>
    </row>
    <row r="1030" spans="4:8" x14ac:dyDescent="0.3">
      <c r="D1030" s="80"/>
      <c r="H1030" s="6"/>
    </row>
    <row r="1031" spans="4:8" x14ac:dyDescent="0.3">
      <c r="D1031" s="80"/>
      <c r="H1031" s="6"/>
    </row>
    <row r="1032" spans="4:8" x14ac:dyDescent="0.3">
      <c r="D1032" s="80"/>
      <c r="H1032" s="6"/>
    </row>
    <row r="1033" spans="4:8" x14ac:dyDescent="0.3">
      <c r="D1033" s="80"/>
      <c r="H1033" s="6"/>
    </row>
    <row r="1034" spans="4:8" x14ac:dyDescent="0.3">
      <c r="D1034" s="80"/>
      <c r="H1034" s="6"/>
    </row>
    <row r="1035" spans="4:8" x14ac:dyDescent="0.3">
      <c r="D1035" s="80"/>
      <c r="H1035" s="6"/>
    </row>
    <row r="1036" spans="4:8" x14ac:dyDescent="0.3">
      <c r="D1036" s="80"/>
      <c r="H1036" s="6"/>
    </row>
    <row r="1037" spans="4:8" x14ac:dyDescent="0.3">
      <c r="D1037" s="80"/>
      <c r="H1037" s="6"/>
    </row>
    <row r="1038" spans="4:8" x14ac:dyDescent="0.3">
      <c r="D1038" s="80"/>
      <c r="H1038" s="6"/>
    </row>
    <row r="1039" spans="4:8" x14ac:dyDescent="0.3">
      <c r="D1039" s="80"/>
      <c r="H1039" s="6"/>
    </row>
    <row r="1040" spans="4:8" x14ac:dyDescent="0.3">
      <c r="D1040" s="80"/>
      <c r="H1040" s="6"/>
    </row>
    <row r="1041" spans="4:8" x14ac:dyDescent="0.3">
      <c r="D1041" s="80"/>
      <c r="H1041" s="6"/>
    </row>
    <row r="1042" spans="4:8" x14ac:dyDescent="0.3">
      <c r="D1042" s="80"/>
      <c r="H1042" s="6"/>
    </row>
    <row r="1043" spans="4:8" x14ac:dyDescent="0.3">
      <c r="D1043" s="80"/>
      <c r="H1043" s="6"/>
    </row>
    <row r="1044" spans="4:8" x14ac:dyDescent="0.3">
      <c r="D1044" s="80"/>
      <c r="H1044" s="6"/>
    </row>
    <row r="1045" spans="4:8" x14ac:dyDescent="0.3">
      <c r="D1045" s="80"/>
      <c r="H1045" s="6"/>
    </row>
    <row r="1046" spans="4:8" x14ac:dyDescent="0.3">
      <c r="D1046" s="80"/>
      <c r="H1046" s="6"/>
    </row>
    <row r="1047" spans="4:8" x14ac:dyDescent="0.3">
      <c r="D1047" s="80"/>
      <c r="H1047" s="6"/>
    </row>
    <row r="1048" spans="4:8" x14ac:dyDescent="0.3">
      <c r="D1048" s="80"/>
      <c r="H1048" s="6"/>
    </row>
    <row r="1049" spans="4:8" x14ac:dyDescent="0.3">
      <c r="D1049" s="80"/>
      <c r="H1049" s="6"/>
    </row>
    <row r="1050" spans="4:8" x14ac:dyDescent="0.3">
      <c r="D1050" s="80"/>
      <c r="H1050" s="6"/>
    </row>
    <row r="1051" spans="4:8" x14ac:dyDescent="0.3">
      <c r="D1051" s="80"/>
      <c r="H1051" s="6"/>
    </row>
    <row r="1052" spans="4:8" x14ac:dyDescent="0.3">
      <c r="D1052" s="80"/>
      <c r="H1052" s="6"/>
    </row>
    <row r="1053" spans="4:8" x14ac:dyDescent="0.3">
      <c r="D1053" s="80"/>
      <c r="H1053" s="6"/>
    </row>
    <row r="1054" spans="4:8" x14ac:dyDescent="0.3">
      <c r="D1054" s="80"/>
      <c r="H1054" s="6"/>
    </row>
    <row r="1055" spans="4:8" x14ac:dyDescent="0.3">
      <c r="D1055" s="80"/>
      <c r="H1055" s="6"/>
    </row>
    <row r="1056" spans="4:8" x14ac:dyDescent="0.3">
      <c r="D1056" s="80"/>
      <c r="H1056" s="6"/>
    </row>
    <row r="1057" spans="4:8" x14ac:dyDescent="0.3">
      <c r="D1057" s="80"/>
      <c r="H1057" s="6"/>
    </row>
    <row r="1058" spans="4:8" x14ac:dyDescent="0.3">
      <c r="D1058" s="80"/>
      <c r="H1058" s="6"/>
    </row>
    <row r="1059" spans="4:8" x14ac:dyDescent="0.3">
      <c r="D1059" s="80"/>
      <c r="H1059" s="6"/>
    </row>
    <row r="1060" spans="4:8" x14ac:dyDescent="0.3">
      <c r="D1060" s="80"/>
      <c r="H1060" s="6"/>
    </row>
    <row r="1061" spans="4:8" x14ac:dyDescent="0.3">
      <c r="D1061" s="80"/>
      <c r="H1061" s="6"/>
    </row>
    <row r="1062" spans="4:8" x14ac:dyDescent="0.3">
      <c r="D1062" s="80"/>
      <c r="H1062" s="6"/>
    </row>
    <row r="1063" spans="4:8" x14ac:dyDescent="0.3">
      <c r="D1063" s="80"/>
      <c r="H1063" s="6"/>
    </row>
    <row r="1064" spans="4:8" x14ac:dyDescent="0.3">
      <c r="D1064" s="80"/>
      <c r="H1064" s="6"/>
    </row>
    <row r="1065" spans="4:8" x14ac:dyDescent="0.3">
      <c r="D1065" s="80"/>
      <c r="H1065" s="6"/>
    </row>
    <row r="1066" spans="4:8" x14ac:dyDescent="0.3">
      <c r="D1066" s="80"/>
      <c r="H1066" s="6"/>
    </row>
    <row r="1067" spans="4:8" x14ac:dyDescent="0.3">
      <c r="D1067" s="80"/>
      <c r="H1067" s="6"/>
    </row>
    <row r="1068" spans="4:8" x14ac:dyDescent="0.3">
      <c r="D1068" s="80"/>
      <c r="H1068" s="6"/>
    </row>
    <row r="1069" spans="4:8" x14ac:dyDescent="0.3">
      <c r="D1069" s="80"/>
      <c r="H1069" s="6"/>
    </row>
    <row r="1070" spans="4:8" x14ac:dyDescent="0.3">
      <c r="D1070" s="80"/>
      <c r="H1070" s="6"/>
    </row>
    <row r="1071" spans="4:8" x14ac:dyDescent="0.3">
      <c r="D1071" s="80"/>
      <c r="H1071" s="6"/>
    </row>
    <row r="1072" spans="4:8" x14ac:dyDescent="0.3">
      <c r="D1072" s="80"/>
      <c r="H1072" s="6"/>
    </row>
    <row r="1073" spans="4:8" x14ac:dyDescent="0.3">
      <c r="D1073" s="80"/>
      <c r="H1073" s="6"/>
    </row>
    <row r="1074" spans="4:8" x14ac:dyDescent="0.3">
      <c r="D1074" s="80"/>
      <c r="H1074" s="6"/>
    </row>
    <row r="1075" spans="4:8" x14ac:dyDescent="0.3">
      <c r="D1075" s="80"/>
      <c r="H1075" s="6"/>
    </row>
    <row r="1076" spans="4:8" x14ac:dyDescent="0.3">
      <c r="D1076" s="80"/>
      <c r="H1076" s="6"/>
    </row>
    <row r="1077" spans="4:8" x14ac:dyDescent="0.3">
      <c r="D1077" s="80"/>
      <c r="H1077" s="6"/>
    </row>
    <row r="1078" spans="4:8" x14ac:dyDescent="0.3">
      <c r="D1078" s="80"/>
      <c r="H1078" s="6"/>
    </row>
    <row r="1079" spans="4:8" x14ac:dyDescent="0.3">
      <c r="D1079" s="80"/>
      <c r="H1079" s="6"/>
    </row>
    <row r="1080" spans="4:8" x14ac:dyDescent="0.3">
      <c r="D1080" s="80"/>
      <c r="H1080" s="6"/>
    </row>
    <row r="1081" spans="4:8" x14ac:dyDescent="0.3">
      <c r="D1081" s="80"/>
      <c r="H1081" s="6"/>
    </row>
    <row r="1082" spans="4:8" x14ac:dyDescent="0.3">
      <c r="D1082" s="80"/>
      <c r="H1082" s="6"/>
    </row>
    <row r="1083" spans="4:8" x14ac:dyDescent="0.3">
      <c r="D1083" s="80"/>
      <c r="H1083" s="6"/>
    </row>
    <row r="1084" spans="4:8" x14ac:dyDescent="0.3">
      <c r="D1084" s="80"/>
      <c r="H1084" s="6"/>
    </row>
    <row r="1085" spans="4:8" x14ac:dyDescent="0.3">
      <c r="D1085" s="80"/>
      <c r="H1085" s="6"/>
    </row>
    <row r="1086" spans="4:8" x14ac:dyDescent="0.3">
      <c r="D1086" s="80"/>
      <c r="H1086" s="6"/>
    </row>
    <row r="1087" spans="4:8" x14ac:dyDescent="0.3">
      <c r="D1087" s="80"/>
      <c r="H1087" s="6"/>
    </row>
    <row r="1088" spans="4:8" x14ac:dyDescent="0.3">
      <c r="D1088" s="80"/>
      <c r="H1088" s="6"/>
    </row>
    <row r="1089" spans="4:8" x14ac:dyDescent="0.3">
      <c r="D1089" s="80"/>
      <c r="H1089" s="6"/>
    </row>
    <row r="1090" spans="4:8" x14ac:dyDescent="0.3">
      <c r="D1090" s="80"/>
      <c r="H1090" s="6"/>
    </row>
    <row r="1091" spans="4:8" x14ac:dyDescent="0.3">
      <c r="D1091" s="80"/>
      <c r="H1091" s="6"/>
    </row>
    <row r="1092" spans="4:8" x14ac:dyDescent="0.3">
      <c r="D1092" s="80"/>
      <c r="H1092" s="6"/>
    </row>
    <row r="1093" spans="4:8" x14ac:dyDescent="0.3">
      <c r="D1093" s="80"/>
      <c r="H1093" s="6"/>
    </row>
    <row r="1094" spans="4:8" x14ac:dyDescent="0.3">
      <c r="D1094" s="80"/>
      <c r="H1094" s="6"/>
    </row>
    <row r="1095" spans="4:8" x14ac:dyDescent="0.3">
      <c r="D1095" s="80"/>
      <c r="H1095" s="6"/>
    </row>
    <row r="1096" spans="4:8" x14ac:dyDescent="0.3">
      <c r="D1096" s="80"/>
      <c r="H1096" s="6"/>
    </row>
    <row r="1097" spans="4:8" x14ac:dyDescent="0.3">
      <c r="D1097" s="80"/>
      <c r="H1097" s="6"/>
    </row>
    <row r="1098" spans="4:8" x14ac:dyDescent="0.3">
      <c r="D1098" s="80"/>
      <c r="H1098" s="6"/>
    </row>
    <row r="1099" spans="4:8" x14ac:dyDescent="0.3">
      <c r="D1099" s="80"/>
      <c r="H1099" s="6"/>
    </row>
    <row r="1100" spans="4:8" x14ac:dyDescent="0.3">
      <c r="D1100" s="80"/>
      <c r="H1100" s="6"/>
    </row>
    <row r="1101" spans="4:8" x14ac:dyDescent="0.3">
      <c r="D1101" s="80"/>
      <c r="H1101" s="6"/>
    </row>
    <row r="1102" spans="4:8" x14ac:dyDescent="0.3">
      <c r="D1102" s="80"/>
      <c r="H1102" s="6"/>
    </row>
    <row r="1103" spans="4:8" x14ac:dyDescent="0.3">
      <c r="D1103" s="80"/>
      <c r="H1103" s="6"/>
    </row>
    <row r="1104" spans="4:8" x14ac:dyDescent="0.3">
      <c r="D1104" s="80"/>
      <c r="H1104" s="6"/>
    </row>
    <row r="1105" spans="4:8" x14ac:dyDescent="0.3">
      <c r="D1105" s="80"/>
      <c r="H1105" s="6"/>
    </row>
    <row r="1106" spans="4:8" x14ac:dyDescent="0.3">
      <c r="D1106" s="80"/>
      <c r="H1106" s="6"/>
    </row>
    <row r="1107" spans="4:8" x14ac:dyDescent="0.3">
      <c r="D1107" s="80"/>
      <c r="H1107" s="6"/>
    </row>
    <row r="1108" spans="4:8" x14ac:dyDescent="0.3">
      <c r="D1108" s="80"/>
      <c r="H1108" s="6"/>
    </row>
    <row r="1109" spans="4:8" x14ac:dyDescent="0.3">
      <c r="D1109" s="80"/>
      <c r="H1109" s="6"/>
    </row>
    <row r="1110" spans="4:8" x14ac:dyDescent="0.3">
      <c r="D1110" s="80"/>
      <c r="H1110" s="6"/>
    </row>
    <row r="1111" spans="4:8" x14ac:dyDescent="0.3">
      <c r="D1111" s="80"/>
      <c r="H1111" s="6"/>
    </row>
    <row r="1112" spans="4:8" x14ac:dyDescent="0.3">
      <c r="D1112" s="80"/>
      <c r="H1112" s="6"/>
    </row>
    <row r="1113" spans="4:8" x14ac:dyDescent="0.3">
      <c r="D1113" s="80"/>
      <c r="H1113" s="6"/>
    </row>
    <row r="1114" spans="4:8" x14ac:dyDescent="0.3">
      <c r="D1114" s="80"/>
      <c r="H1114" s="6"/>
    </row>
    <row r="1115" spans="4:8" x14ac:dyDescent="0.3">
      <c r="D1115" s="80"/>
      <c r="H1115" s="6"/>
    </row>
    <row r="1116" spans="4:8" x14ac:dyDescent="0.3">
      <c r="D1116" s="80"/>
      <c r="H1116" s="6"/>
    </row>
    <row r="1117" spans="4:8" x14ac:dyDescent="0.3">
      <c r="D1117" s="80"/>
      <c r="H1117" s="6"/>
    </row>
    <row r="1118" spans="4:8" x14ac:dyDescent="0.3">
      <c r="D1118" s="80"/>
      <c r="H1118" s="6"/>
    </row>
    <row r="1119" spans="4:8" x14ac:dyDescent="0.3">
      <c r="D1119" s="80"/>
      <c r="H1119" s="6"/>
    </row>
    <row r="1120" spans="4:8" x14ac:dyDescent="0.3">
      <c r="D1120" s="80"/>
      <c r="H1120" s="6"/>
    </row>
    <row r="1121" spans="4:8" x14ac:dyDescent="0.3">
      <c r="D1121" s="80"/>
      <c r="H1121" s="6"/>
    </row>
    <row r="1122" spans="4:8" x14ac:dyDescent="0.3">
      <c r="D1122" s="80"/>
      <c r="H1122" s="6"/>
    </row>
    <row r="1123" spans="4:8" x14ac:dyDescent="0.3">
      <c r="D1123" s="80"/>
      <c r="H1123" s="6"/>
    </row>
    <row r="1124" spans="4:8" x14ac:dyDescent="0.3">
      <c r="D1124" s="80"/>
      <c r="H1124" s="6"/>
    </row>
    <row r="1125" spans="4:8" x14ac:dyDescent="0.3">
      <c r="D1125" s="80"/>
      <c r="H1125" s="6"/>
    </row>
    <row r="1126" spans="4:8" x14ac:dyDescent="0.3">
      <c r="D1126" s="80"/>
      <c r="H1126" s="6"/>
    </row>
    <row r="1127" spans="4:8" x14ac:dyDescent="0.3">
      <c r="D1127" s="80"/>
      <c r="H1127" s="6"/>
    </row>
    <row r="1128" spans="4:8" x14ac:dyDescent="0.3">
      <c r="D1128" s="80"/>
      <c r="H1128" s="6"/>
    </row>
    <row r="1129" spans="4:8" x14ac:dyDescent="0.3">
      <c r="D1129" s="80"/>
      <c r="H1129" s="6"/>
    </row>
    <row r="1130" spans="4:8" x14ac:dyDescent="0.3">
      <c r="D1130" s="80"/>
      <c r="H1130" s="6"/>
    </row>
    <row r="1131" spans="4:8" x14ac:dyDescent="0.3">
      <c r="D1131" s="80"/>
      <c r="H1131" s="6"/>
    </row>
    <row r="1132" spans="4:8" x14ac:dyDescent="0.3">
      <c r="D1132" s="80"/>
      <c r="H1132" s="6"/>
    </row>
    <row r="1133" spans="4:8" x14ac:dyDescent="0.3">
      <c r="D1133" s="80"/>
      <c r="H1133" s="6"/>
    </row>
    <row r="1134" spans="4:8" x14ac:dyDescent="0.3">
      <c r="D1134" s="80"/>
      <c r="H1134" s="6"/>
    </row>
    <row r="1135" spans="4:8" x14ac:dyDescent="0.3">
      <c r="D1135" s="80"/>
      <c r="H1135" s="6"/>
    </row>
    <row r="1136" spans="4:8" x14ac:dyDescent="0.3">
      <c r="D1136" s="80"/>
      <c r="H1136" s="6"/>
    </row>
    <row r="1137" spans="4:8" x14ac:dyDescent="0.3">
      <c r="D1137" s="80"/>
      <c r="H1137" s="6"/>
    </row>
    <row r="1138" spans="4:8" x14ac:dyDescent="0.3">
      <c r="D1138" s="80"/>
      <c r="H1138" s="6"/>
    </row>
    <row r="1139" spans="4:8" x14ac:dyDescent="0.3">
      <c r="D1139" s="80"/>
      <c r="H1139" s="6"/>
    </row>
    <row r="1140" spans="4:8" x14ac:dyDescent="0.3">
      <c r="D1140" s="80"/>
      <c r="H1140" s="6"/>
    </row>
    <row r="1141" spans="4:8" x14ac:dyDescent="0.3">
      <c r="D1141" s="80"/>
      <c r="H1141" s="6"/>
    </row>
    <row r="1142" spans="4:8" x14ac:dyDescent="0.3">
      <c r="D1142" s="80"/>
      <c r="H1142" s="6"/>
    </row>
    <row r="1143" spans="4:8" x14ac:dyDescent="0.3">
      <c r="D1143" s="80"/>
      <c r="H1143" s="6"/>
    </row>
    <row r="1144" spans="4:8" x14ac:dyDescent="0.3">
      <c r="D1144" s="80"/>
      <c r="H1144" s="6"/>
    </row>
    <row r="1145" spans="4:8" x14ac:dyDescent="0.3">
      <c r="D1145" s="80"/>
      <c r="H1145" s="6"/>
    </row>
    <row r="1146" spans="4:8" x14ac:dyDescent="0.3">
      <c r="D1146" s="80"/>
      <c r="H1146" s="6"/>
    </row>
    <row r="1147" spans="4:8" x14ac:dyDescent="0.3">
      <c r="D1147" s="80"/>
      <c r="H1147" s="6"/>
    </row>
    <row r="1148" spans="4:8" x14ac:dyDescent="0.3">
      <c r="D1148" s="80"/>
      <c r="H1148" s="6"/>
    </row>
    <row r="1149" spans="4:8" x14ac:dyDescent="0.3">
      <c r="D1149" s="80"/>
      <c r="H1149" s="6"/>
    </row>
    <row r="1150" spans="4:8" x14ac:dyDescent="0.3">
      <c r="D1150" s="80"/>
      <c r="H1150" s="6"/>
    </row>
    <row r="1151" spans="4:8" x14ac:dyDescent="0.3">
      <c r="D1151" s="80"/>
      <c r="H1151" s="6"/>
    </row>
    <row r="1152" spans="4:8" x14ac:dyDescent="0.3">
      <c r="D1152" s="80"/>
      <c r="H1152" s="6"/>
    </row>
    <row r="1153" spans="4:8" x14ac:dyDescent="0.3">
      <c r="D1153" s="80"/>
      <c r="H1153" s="6"/>
    </row>
    <row r="1154" spans="4:8" x14ac:dyDescent="0.3">
      <c r="D1154" s="80"/>
      <c r="H1154" s="6"/>
    </row>
    <row r="1155" spans="4:8" x14ac:dyDescent="0.3">
      <c r="D1155" s="80"/>
      <c r="H1155" s="6"/>
    </row>
    <row r="1156" spans="4:8" x14ac:dyDescent="0.3">
      <c r="D1156" s="80"/>
      <c r="H1156" s="6"/>
    </row>
    <row r="1157" spans="4:8" x14ac:dyDescent="0.3">
      <c r="D1157" s="80"/>
      <c r="H1157" s="6"/>
    </row>
    <row r="1158" spans="4:8" x14ac:dyDescent="0.3">
      <c r="D1158" s="80"/>
      <c r="H1158" s="6"/>
    </row>
    <row r="1159" spans="4:8" x14ac:dyDescent="0.3">
      <c r="D1159" s="80"/>
      <c r="H1159" s="6"/>
    </row>
    <row r="1160" spans="4:8" x14ac:dyDescent="0.3">
      <c r="D1160" s="80"/>
      <c r="H1160" s="6"/>
    </row>
    <row r="1161" spans="4:8" x14ac:dyDescent="0.3">
      <c r="D1161" s="80"/>
      <c r="H1161" s="6"/>
    </row>
    <row r="1162" spans="4:8" x14ac:dyDescent="0.3">
      <c r="D1162" s="80"/>
      <c r="H1162" s="6"/>
    </row>
    <row r="1163" spans="4:8" x14ac:dyDescent="0.3">
      <c r="D1163" s="80"/>
      <c r="H1163" s="6"/>
    </row>
    <row r="1164" spans="4:8" x14ac:dyDescent="0.3">
      <c r="D1164" s="80"/>
      <c r="H1164" s="6"/>
    </row>
    <row r="1165" spans="4:8" x14ac:dyDescent="0.3">
      <c r="D1165" s="80"/>
      <c r="H1165" s="6"/>
    </row>
    <row r="1166" spans="4:8" x14ac:dyDescent="0.3">
      <c r="D1166" s="80"/>
      <c r="H1166" s="6"/>
    </row>
    <row r="1167" spans="4:8" x14ac:dyDescent="0.3">
      <c r="D1167" s="80"/>
    </row>
    <row r="1168" spans="4:8" x14ac:dyDescent="0.3">
      <c r="D1168" s="80"/>
    </row>
    <row r="1169" spans="4:4" x14ac:dyDescent="0.3">
      <c r="D1169" s="80"/>
    </row>
    <row r="1170" spans="4:4" x14ac:dyDescent="0.3">
      <c r="D1170" s="80"/>
    </row>
    <row r="1171" spans="4:4" x14ac:dyDescent="0.3">
      <c r="D1171" s="80"/>
    </row>
    <row r="1172" spans="4:4" x14ac:dyDescent="0.3">
      <c r="D1172" s="80"/>
    </row>
    <row r="1173" spans="4:4" x14ac:dyDescent="0.3">
      <c r="D1173" s="80"/>
    </row>
    <row r="1174" spans="4:4" x14ac:dyDescent="0.3">
      <c r="D1174" s="80"/>
    </row>
    <row r="1175" spans="4:4" x14ac:dyDescent="0.3">
      <c r="D1175" s="80"/>
    </row>
    <row r="1176" spans="4:4" x14ac:dyDescent="0.3">
      <c r="D1176" s="80"/>
    </row>
    <row r="1177" spans="4:4" x14ac:dyDescent="0.3">
      <c r="D1177" s="80"/>
    </row>
    <row r="1178" spans="4:4" x14ac:dyDescent="0.3">
      <c r="D1178" s="80"/>
    </row>
    <row r="1179" spans="4:4" x14ac:dyDescent="0.3">
      <c r="D1179" s="80"/>
    </row>
    <row r="1180" spans="4:4" x14ac:dyDescent="0.3">
      <c r="D1180" s="80"/>
    </row>
    <row r="1181" spans="4:4" x14ac:dyDescent="0.3">
      <c r="D1181" s="80"/>
    </row>
    <row r="1182" spans="4:4" x14ac:dyDescent="0.3">
      <c r="D1182" s="80"/>
    </row>
    <row r="1183" spans="4:4" x14ac:dyDescent="0.3">
      <c r="D1183" s="80"/>
    </row>
    <row r="1184" spans="4:4" x14ac:dyDescent="0.3">
      <c r="D1184" s="80"/>
    </row>
    <row r="1185" spans="4:4" x14ac:dyDescent="0.3">
      <c r="D1185" s="80"/>
    </row>
    <row r="1186" spans="4:4" x14ac:dyDescent="0.3">
      <c r="D1186" s="80"/>
    </row>
    <row r="1187" spans="4:4" x14ac:dyDescent="0.3">
      <c r="D1187" s="80"/>
    </row>
    <row r="1188" spans="4:4" x14ac:dyDescent="0.3">
      <c r="D1188" s="80"/>
    </row>
    <row r="1189" spans="4:4" x14ac:dyDescent="0.3">
      <c r="D1189" s="80"/>
    </row>
    <row r="1190" spans="4:4" x14ac:dyDescent="0.3">
      <c r="D1190" s="80"/>
    </row>
    <row r="1191" spans="4:4" x14ac:dyDescent="0.3">
      <c r="D1191" s="80"/>
    </row>
    <row r="1192" spans="4:4" x14ac:dyDescent="0.3">
      <c r="D1192" s="80"/>
    </row>
    <row r="1193" spans="4:4" x14ac:dyDescent="0.3">
      <c r="D1193" s="80"/>
    </row>
    <row r="1194" spans="4:4" x14ac:dyDescent="0.3">
      <c r="D1194" s="80"/>
    </row>
    <row r="1195" spans="4:4" x14ac:dyDescent="0.3">
      <c r="D1195" s="80"/>
    </row>
    <row r="1196" spans="4:4" x14ac:dyDescent="0.3">
      <c r="D1196" s="80"/>
    </row>
    <row r="1197" spans="4:4" x14ac:dyDescent="0.3">
      <c r="D1197" s="80"/>
    </row>
    <row r="1198" spans="4:4" x14ac:dyDescent="0.3">
      <c r="D1198" s="80"/>
    </row>
    <row r="1199" spans="4:4" x14ac:dyDescent="0.3">
      <c r="D1199" s="80"/>
    </row>
    <row r="1200" spans="4:4" x14ac:dyDescent="0.3">
      <c r="D1200" s="80"/>
    </row>
    <row r="1201" spans="4:4" x14ac:dyDescent="0.3">
      <c r="D1201" s="80"/>
    </row>
    <row r="1202" spans="4:4" x14ac:dyDescent="0.3">
      <c r="D1202" s="80"/>
    </row>
    <row r="1203" spans="4:4" x14ac:dyDescent="0.3">
      <c r="D1203" s="80"/>
    </row>
    <row r="1204" spans="4:4" x14ac:dyDescent="0.3">
      <c r="D1204" s="80"/>
    </row>
    <row r="1205" spans="4:4" x14ac:dyDescent="0.3">
      <c r="D1205" s="80"/>
    </row>
    <row r="1206" spans="4:4" x14ac:dyDescent="0.3">
      <c r="D1206" s="80"/>
    </row>
    <row r="1207" spans="4:4" x14ac:dyDescent="0.3">
      <c r="D1207" s="80"/>
    </row>
    <row r="1208" spans="4:4" x14ac:dyDescent="0.3">
      <c r="D1208" s="80"/>
    </row>
    <row r="1209" spans="4:4" x14ac:dyDescent="0.3">
      <c r="D1209" s="80"/>
    </row>
    <row r="1210" spans="4:4" x14ac:dyDescent="0.3">
      <c r="D1210" s="80"/>
    </row>
    <row r="1211" spans="4:4" x14ac:dyDescent="0.3">
      <c r="D1211" s="80"/>
    </row>
    <row r="1212" spans="4:4" x14ac:dyDescent="0.3">
      <c r="D1212" s="80"/>
    </row>
    <row r="1213" spans="4:4" x14ac:dyDescent="0.3">
      <c r="D1213" s="80"/>
    </row>
    <row r="1214" spans="4:4" x14ac:dyDescent="0.3">
      <c r="D1214" s="80"/>
    </row>
    <row r="1215" spans="4:4" x14ac:dyDescent="0.3">
      <c r="D1215" s="80"/>
    </row>
    <row r="1216" spans="4:4" x14ac:dyDescent="0.3">
      <c r="D1216" s="80"/>
    </row>
    <row r="1217" spans="4:4" x14ac:dyDescent="0.3">
      <c r="D1217" s="80"/>
    </row>
    <row r="1218" spans="4:4" x14ac:dyDescent="0.3">
      <c r="D1218" s="80"/>
    </row>
    <row r="1219" spans="4:4" x14ac:dyDescent="0.3">
      <c r="D1219" s="80"/>
    </row>
    <row r="1220" spans="4:4" x14ac:dyDescent="0.3">
      <c r="D1220" s="80"/>
    </row>
    <row r="1221" spans="4:4" x14ac:dyDescent="0.3">
      <c r="D1221" s="80"/>
    </row>
    <row r="1222" spans="4:4" x14ac:dyDescent="0.3">
      <c r="D1222" s="80"/>
    </row>
    <row r="1223" spans="4:4" x14ac:dyDescent="0.3">
      <c r="D1223" s="80"/>
    </row>
    <row r="1224" spans="4:4" x14ac:dyDescent="0.3">
      <c r="D1224" s="80"/>
    </row>
    <row r="1225" spans="4:4" x14ac:dyDescent="0.3">
      <c r="D1225" s="80"/>
    </row>
    <row r="1226" spans="4:4" x14ac:dyDescent="0.3">
      <c r="D1226" s="80"/>
    </row>
    <row r="1227" spans="4:4" x14ac:dyDescent="0.3">
      <c r="D1227" s="80"/>
    </row>
    <row r="1228" spans="4:4" x14ac:dyDescent="0.3">
      <c r="D1228" s="80"/>
    </row>
    <row r="1229" spans="4:4" x14ac:dyDescent="0.3">
      <c r="D1229" s="80"/>
    </row>
    <row r="1230" spans="4:4" x14ac:dyDescent="0.3">
      <c r="D1230" s="80"/>
    </row>
    <row r="1231" spans="4:4" x14ac:dyDescent="0.3">
      <c r="D1231" s="80"/>
    </row>
    <row r="1232" spans="4:4" x14ac:dyDescent="0.3">
      <c r="D1232" s="80"/>
    </row>
    <row r="1233" spans="4:4" x14ac:dyDescent="0.3">
      <c r="D1233" s="80"/>
    </row>
    <row r="1234" spans="4:4" x14ac:dyDescent="0.3">
      <c r="D1234" s="80"/>
    </row>
    <row r="1235" spans="4:4" x14ac:dyDescent="0.3">
      <c r="D1235" s="80"/>
    </row>
    <row r="1236" spans="4:4" x14ac:dyDescent="0.3">
      <c r="D1236" s="80"/>
    </row>
    <row r="1237" spans="4:4" x14ac:dyDescent="0.3">
      <c r="D1237" s="80"/>
    </row>
    <row r="1238" spans="4:4" x14ac:dyDescent="0.3">
      <c r="D1238" s="80"/>
    </row>
    <row r="1239" spans="4:4" x14ac:dyDescent="0.3">
      <c r="D1239" s="80"/>
    </row>
    <row r="1240" spans="4:4" x14ac:dyDescent="0.3">
      <c r="D1240" s="80"/>
    </row>
    <row r="1241" spans="4:4" x14ac:dyDescent="0.3">
      <c r="D1241" s="80"/>
    </row>
    <row r="1242" spans="4:4" x14ac:dyDescent="0.3">
      <c r="D1242" s="80"/>
    </row>
    <row r="1243" spans="4:4" x14ac:dyDescent="0.3">
      <c r="D1243" s="80"/>
    </row>
    <row r="1244" spans="4:4" x14ac:dyDescent="0.3">
      <c r="D1244" s="80"/>
    </row>
    <row r="1245" spans="4:4" x14ac:dyDescent="0.3">
      <c r="D1245" s="80"/>
    </row>
    <row r="1246" spans="4:4" x14ac:dyDescent="0.3">
      <c r="D1246" s="80"/>
    </row>
    <row r="1247" spans="4:4" x14ac:dyDescent="0.3">
      <c r="D1247" s="80"/>
    </row>
    <row r="1248" spans="4:4" x14ac:dyDescent="0.3">
      <c r="D1248" s="80"/>
    </row>
    <row r="1249" spans="4:4" x14ac:dyDescent="0.3">
      <c r="D1249" s="80"/>
    </row>
    <row r="1250" spans="4:4" x14ac:dyDescent="0.3">
      <c r="D1250" s="80"/>
    </row>
    <row r="1251" spans="4:4" x14ac:dyDescent="0.3">
      <c r="D1251" s="80"/>
    </row>
    <row r="1252" spans="4:4" x14ac:dyDescent="0.3">
      <c r="D1252" s="80"/>
    </row>
    <row r="1253" spans="4:4" x14ac:dyDescent="0.3">
      <c r="D1253" s="80"/>
    </row>
    <row r="1254" spans="4:4" x14ac:dyDescent="0.3">
      <c r="D1254" s="80"/>
    </row>
    <row r="1255" spans="4:4" x14ac:dyDescent="0.3">
      <c r="D1255" s="80"/>
    </row>
    <row r="1256" spans="4:4" x14ac:dyDescent="0.3">
      <c r="D1256" s="80"/>
    </row>
    <row r="1257" spans="4:4" x14ac:dyDescent="0.3">
      <c r="D1257" s="80"/>
    </row>
    <row r="1258" spans="4:4" x14ac:dyDescent="0.3">
      <c r="D1258" s="80"/>
    </row>
    <row r="1259" spans="4:4" x14ac:dyDescent="0.3">
      <c r="D1259" s="80"/>
    </row>
    <row r="1260" spans="4:4" x14ac:dyDescent="0.3">
      <c r="D1260" s="80"/>
    </row>
    <row r="1261" spans="4:4" x14ac:dyDescent="0.3">
      <c r="D1261" s="80"/>
    </row>
    <row r="1262" spans="4:4" x14ac:dyDescent="0.3">
      <c r="D1262" s="80"/>
    </row>
    <row r="1263" spans="4:4" x14ac:dyDescent="0.3">
      <c r="D1263" s="80"/>
    </row>
    <row r="1264" spans="4:4" x14ac:dyDescent="0.3">
      <c r="D1264" s="80"/>
    </row>
    <row r="1265" spans="4:4" x14ac:dyDescent="0.3">
      <c r="D1265" s="80"/>
    </row>
    <row r="1266" spans="4:4" x14ac:dyDescent="0.3">
      <c r="D1266" s="80"/>
    </row>
    <row r="1267" spans="4:4" x14ac:dyDescent="0.3">
      <c r="D1267" s="80"/>
    </row>
    <row r="1268" spans="4:4" x14ac:dyDescent="0.3">
      <c r="D1268" s="80"/>
    </row>
    <row r="1269" spans="4:4" x14ac:dyDescent="0.3">
      <c r="D1269" s="80"/>
    </row>
    <row r="1270" spans="4:4" x14ac:dyDescent="0.3">
      <c r="D1270" s="80"/>
    </row>
    <row r="1271" spans="4:4" x14ac:dyDescent="0.3">
      <c r="D1271" s="80"/>
    </row>
    <row r="1272" spans="4:4" x14ac:dyDescent="0.3">
      <c r="D1272" s="80"/>
    </row>
    <row r="1273" spans="4:4" x14ac:dyDescent="0.3">
      <c r="D1273" s="80"/>
    </row>
    <row r="1274" spans="4:4" x14ac:dyDescent="0.3">
      <c r="D1274" s="80"/>
    </row>
    <row r="1275" spans="4:4" x14ac:dyDescent="0.3">
      <c r="D1275" s="80"/>
    </row>
    <row r="1276" spans="4:4" x14ac:dyDescent="0.3">
      <c r="D1276" s="80"/>
    </row>
    <row r="1277" spans="4:4" x14ac:dyDescent="0.3">
      <c r="D1277" s="80"/>
    </row>
    <row r="1278" spans="4:4" x14ac:dyDescent="0.3">
      <c r="D1278" s="80"/>
    </row>
    <row r="1279" spans="4:4" x14ac:dyDescent="0.3">
      <c r="D1279" s="80"/>
    </row>
    <row r="1280" spans="4:4" x14ac:dyDescent="0.3">
      <c r="D1280" s="80"/>
    </row>
    <row r="1281" spans="4:4" x14ac:dyDescent="0.3">
      <c r="D1281" s="80"/>
    </row>
    <row r="1282" spans="4:4" x14ac:dyDescent="0.3">
      <c r="D1282" s="80"/>
    </row>
    <row r="1283" spans="4:4" x14ac:dyDescent="0.3">
      <c r="D1283" s="80"/>
    </row>
    <row r="1284" spans="4:4" x14ac:dyDescent="0.3">
      <c r="D1284" s="80"/>
    </row>
    <row r="1285" spans="4:4" x14ac:dyDescent="0.3">
      <c r="D1285" s="80"/>
    </row>
    <row r="1286" spans="4:4" x14ac:dyDescent="0.3">
      <c r="D1286" s="80"/>
    </row>
    <row r="1287" spans="4:4" x14ac:dyDescent="0.3">
      <c r="D1287" s="80"/>
    </row>
    <row r="1288" spans="4:4" x14ac:dyDescent="0.3">
      <c r="D1288" s="80"/>
    </row>
    <row r="1289" spans="4:4" x14ac:dyDescent="0.3">
      <c r="D1289" s="80"/>
    </row>
    <row r="1290" spans="4:4" x14ac:dyDescent="0.3">
      <c r="D1290" s="80"/>
    </row>
    <row r="1291" spans="4:4" x14ac:dyDescent="0.3">
      <c r="D1291" s="80"/>
    </row>
    <row r="1292" spans="4:4" x14ac:dyDescent="0.3">
      <c r="D1292" s="80"/>
    </row>
    <row r="1293" spans="4:4" x14ac:dyDescent="0.3">
      <c r="D1293" s="80"/>
    </row>
    <row r="1294" spans="4:4" x14ac:dyDescent="0.3">
      <c r="D1294" s="80"/>
    </row>
    <row r="1295" spans="4:4" x14ac:dyDescent="0.3">
      <c r="D1295" s="80"/>
    </row>
    <row r="1296" spans="4:4" x14ac:dyDescent="0.3">
      <c r="D1296" s="80"/>
    </row>
    <row r="1297" spans="4:4" x14ac:dyDescent="0.3">
      <c r="D1297" s="80"/>
    </row>
    <row r="1298" spans="4:4" x14ac:dyDescent="0.3">
      <c r="D1298" s="80"/>
    </row>
    <row r="1299" spans="4:4" x14ac:dyDescent="0.3">
      <c r="D1299" s="80"/>
    </row>
    <row r="1300" spans="4:4" x14ac:dyDescent="0.3">
      <c r="D1300" s="80"/>
    </row>
    <row r="1301" spans="4:4" x14ac:dyDescent="0.3">
      <c r="D1301" s="80"/>
    </row>
    <row r="1302" spans="4:4" x14ac:dyDescent="0.3">
      <c r="D1302" s="80"/>
    </row>
    <row r="1303" spans="4:4" x14ac:dyDescent="0.3">
      <c r="D1303" s="80"/>
    </row>
    <row r="1304" spans="4:4" x14ac:dyDescent="0.3">
      <c r="D1304" s="80"/>
    </row>
    <row r="1305" spans="4:4" x14ac:dyDescent="0.3">
      <c r="D1305" s="80"/>
    </row>
    <row r="1306" spans="4:4" x14ac:dyDescent="0.3">
      <c r="D1306" s="80"/>
    </row>
    <row r="1307" spans="4:4" x14ac:dyDescent="0.3">
      <c r="D1307" s="80"/>
    </row>
    <row r="1308" spans="4:4" x14ac:dyDescent="0.3">
      <c r="D1308" s="80"/>
    </row>
    <row r="1309" spans="4:4" x14ac:dyDescent="0.3">
      <c r="D1309" s="80"/>
    </row>
    <row r="1310" spans="4:4" x14ac:dyDescent="0.3">
      <c r="D1310" s="80"/>
    </row>
    <row r="1311" spans="4:4" x14ac:dyDescent="0.3">
      <c r="D1311" s="80"/>
    </row>
    <row r="1312" spans="4:4" x14ac:dyDescent="0.3">
      <c r="D1312" s="80"/>
    </row>
    <row r="1313" spans="4:4" x14ac:dyDescent="0.3">
      <c r="D1313" s="80"/>
    </row>
    <row r="1314" spans="4:4" x14ac:dyDescent="0.3">
      <c r="D1314" s="80"/>
    </row>
    <row r="1315" spans="4:4" x14ac:dyDescent="0.3">
      <c r="D1315" s="80"/>
    </row>
    <row r="1316" spans="4:4" x14ac:dyDescent="0.3">
      <c r="D1316" s="80"/>
    </row>
    <row r="1317" spans="4:4" x14ac:dyDescent="0.3">
      <c r="D1317" s="80"/>
    </row>
    <row r="1318" spans="4:4" x14ac:dyDescent="0.3">
      <c r="D1318" s="80"/>
    </row>
    <row r="1319" spans="4:4" x14ac:dyDescent="0.3">
      <c r="D1319" s="80"/>
    </row>
    <row r="1320" spans="4:4" x14ac:dyDescent="0.3">
      <c r="D1320" s="80"/>
    </row>
    <row r="1321" spans="4:4" x14ac:dyDescent="0.3">
      <c r="D1321" s="80"/>
    </row>
    <row r="1322" spans="4:4" x14ac:dyDescent="0.3">
      <c r="D1322" s="80"/>
    </row>
    <row r="1323" spans="4:4" x14ac:dyDescent="0.3">
      <c r="D1323" s="80"/>
    </row>
    <row r="1324" spans="4:4" x14ac:dyDescent="0.3">
      <c r="D1324" s="80"/>
    </row>
    <row r="1325" spans="4:4" x14ac:dyDescent="0.3">
      <c r="D1325" s="80"/>
    </row>
    <row r="1326" spans="4:4" x14ac:dyDescent="0.3">
      <c r="D1326" s="80"/>
    </row>
    <row r="1327" spans="4:4" x14ac:dyDescent="0.3">
      <c r="D1327" s="80"/>
    </row>
    <row r="1328" spans="4:4" x14ac:dyDescent="0.3">
      <c r="D1328" s="80"/>
    </row>
    <row r="1329" spans="4:4" x14ac:dyDescent="0.3">
      <c r="D1329" s="80"/>
    </row>
    <row r="1330" spans="4:4" x14ac:dyDescent="0.3">
      <c r="D1330" s="80"/>
    </row>
    <row r="1331" spans="4:4" x14ac:dyDescent="0.3">
      <c r="D1331" s="80"/>
    </row>
    <row r="1332" spans="4:4" x14ac:dyDescent="0.3">
      <c r="D1332" s="80"/>
    </row>
    <row r="1333" spans="4:4" x14ac:dyDescent="0.3">
      <c r="D1333" s="80"/>
    </row>
    <row r="1334" spans="4:4" x14ac:dyDescent="0.3">
      <c r="D1334" s="80"/>
    </row>
    <row r="1335" spans="4:4" x14ac:dyDescent="0.3">
      <c r="D1335" s="80"/>
    </row>
    <row r="1336" spans="4:4" x14ac:dyDescent="0.3">
      <c r="D1336" s="80"/>
    </row>
    <row r="1337" spans="4:4" x14ac:dyDescent="0.3">
      <c r="D1337" s="80"/>
    </row>
    <row r="1338" spans="4:4" x14ac:dyDescent="0.3">
      <c r="D1338" s="80"/>
    </row>
    <row r="1339" spans="4:4" x14ac:dyDescent="0.3">
      <c r="D1339" s="80"/>
    </row>
    <row r="1340" spans="4:4" x14ac:dyDescent="0.3">
      <c r="D1340" s="80"/>
    </row>
    <row r="1341" spans="4:4" x14ac:dyDescent="0.3">
      <c r="D1341" s="80"/>
    </row>
    <row r="1342" spans="4:4" x14ac:dyDescent="0.3">
      <c r="D1342" s="80"/>
    </row>
    <row r="1343" spans="4:4" x14ac:dyDescent="0.3">
      <c r="D1343" s="80"/>
    </row>
    <row r="1344" spans="4:4" x14ac:dyDescent="0.3">
      <c r="D1344" s="80"/>
    </row>
    <row r="1345" spans="4:4" x14ac:dyDescent="0.3">
      <c r="D1345" s="80"/>
    </row>
    <row r="1346" spans="4:4" x14ac:dyDescent="0.3">
      <c r="D1346" s="80"/>
    </row>
    <row r="1347" spans="4:4" x14ac:dyDescent="0.3">
      <c r="D1347" s="80"/>
    </row>
    <row r="1348" spans="4:4" x14ac:dyDescent="0.3">
      <c r="D1348" s="80"/>
    </row>
    <row r="1349" spans="4:4" x14ac:dyDescent="0.3">
      <c r="D1349" s="80"/>
    </row>
    <row r="1350" spans="4:4" x14ac:dyDescent="0.3">
      <c r="D1350" s="80"/>
    </row>
    <row r="1351" spans="4:4" x14ac:dyDescent="0.3">
      <c r="D1351" s="80"/>
    </row>
    <row r="1352" spans="4:4" x14ac:dyDescent="0.3">
      <c r="D1352" s="80"/>
    </row>
    <row r="1353" spans="4:4" x14ac:dyDescent="0.3">
      <c r="D1353" s="80"/>
    </row>
    <row r="1354" spans="4:4" x14ac:dyDescent="0.3">
      <c r="D1354" s="80"/>
    </row>
    <row r="1355" spans="4:4" x14ac:dyDescent="0.3">
      <c r="D1355" s="80"/>
    </row>
    <row r="1356" spans="4:4" x14ac:dyDescent="0.3">
      <c r="D1356" s="80"/>
    </row>
    <row r="1357" spans="4:4" x14ac:dyDescent="0.3">
      <c r="D1357" s="80"/>
    </row>
    <row r="1358" spans="4:4" x14ac:dyDescent="0.3">
      <c r="D1358" s="80"/>
    </row>
    <row r="1359" spans="4:4" x14ac:dyDescent="0.3">
      <c r="D1359" s="80"/>
    </row>
    <row r="1360" spans="4:4" x14ac:dyDescent="0.3">
      <c r="D1360" s="80"/>
    </row>
    <row r="1361" spans="4:4" x14ac:dyDescent="0.3">
      <c r="D1361" s="80"/>
    </row>
    <row r="1362" spans="4:4" x14ac:dyDescent="0.3">
      <c r="D1362" s="80"/>
    </row>
    <row r="1363" spans="4:4" x14ac:dyDescent="0.3">
      <c r="D1363" s="80"/>
    </row>
    <row r="1364" spans="4:4" x14ac:dyDescent="0.3">
      <c r="D1364" s="80"/>
    </row>
    <row r="1365" spans="4:4" x14ac:dyDescent="0.3">
      <c r="D1365" s="80"/>
    </row>
    <row r="1366" spans="4:4" x14ac:dyDescent="0.3">
      <c r="D1366" s="80"/>
    </row>
    <row r="1367" spans="4:4" x14ac:dyDescent="0.3">
      <c r="D1367" s="80"/>
    </row>
    <row r="1368" spans="4:4" x14ac:dyDescent="0.3">
      <c r="D1368" s="80"/>
    </row>
    <row r="1369" spans="4:4" x14ac:dyDescent="0.3">
      <c r="D1369" s="80"/>
    </row>
    <row r="1370" spans="4:4" x14ac:dyDescent="0.3">
      <c r="D1370" s="80"/>
    </row>
    <row r="1371" spans="4:4" x14ac:dyDescent="0.3">
      <c r="D1371" s="80"/>
    </row>
    <row r="1372" spans="4:4" x14ac:dyDescent="0.3">
      <c r="D1372" s="80"/>
    </row>
    <row r="1373" spans="4:4" x14ac:dyDescent="0.3">
      <c r="D1373" s="80"/>
    </row>
    <row r="1374" spans="4:4" x14ac:dyDescent="0.3">
      <c r="D1374" s="80"/>
    </row>
    <row r="1375" spans="4:4" x14ac:dyDescent="0.3">
      <c r="D1375" s="80"/>
    </row>
    <row r="1376" spans="4:4" x14ac:dyDescent="0.3">
      <c r="D1376" s="80"/>
    </row>
    <row r="1377" spans="4:4" x14ac:dyDescent="0.3">
      <c r="D1377" s="80"/>
    </row>
    <row r="1378" spans="4:4" x14ac:dyDescent="0.3">
      <c r="D1378" s="80"/>
    </row>
    <row r="1379" spans="4:4" x14ac:dyDescent="0.3">
      <c r="D1379" s="80"/>
    </row>
    <row r="1380" spans="4:4" x14ac:dyDescent="0.3">
      <c r="D1380" s="80"/>
    </row>
    <row r="1381" spans="4:4" x14ac:dyDescent="0.3">
      <c r="D1381" s="80"/>
    </row>
    <row r="1382" spans="4:4" x14ac:dyDescent="0.3">
      <c r="D1382" s="80"/>
    </row>
    <row r="1383" spans="4:4" x14ac:dyDescent="0.3">
      <c r="D1383" s="80"/>
    </row>
    <row r="1384" spans="4:4" x14ac:dyDescent="0.3">
      <c r="D1384" s="80"/>
    </row>
    <row r="1385" spans="4:4" x14ac:dyDescent="0.3">
      <c r="D1385" s="80"/>
    </row>
    <row r="1386" spans="4:4" x14ac:dyDescent="0.3">
      <c r="D1386" s="80"/>
    </row>
    <row r="1387" spans="4:4" x14ac:dyDescent="0.3">
      <c r="D1387" s="80"/>
    </row>
    <row r="1388" spans="4:4" x14ac:dyDescent="0.3">
      <c r="D1388" s="80"/>
    </row>
    <row r="1389" spans="4:4" x14ac:dyDescent="0.3">
      <c r="D1389" s="80"/>
    </row>
    <row r="1390" spans="4:4" x14ac:dyDescent="0.3">
      <c r="D1390" s="80"/>
    </row>
    <row r="1391" spans="4:4" x14ac:dyDescent="0.3">
      <c r="D1391" s="80"/>
    </row>
    <row r="1392" spans="4:4" x14ac:dyDescent="0.3">
      <c r="D1392" s="80"/>
    </row>
    <row r="1393" spans="4:4" x14ac:dyDescent="0.3">
      <c r="D1393" s="80"/>
    </row>
    <row r="1394" spans="4:4" x14ac:dyDescent="0.3">
      <c r="D1394" s="80"/>
    </row>
    <row r="1395" spans="4:4" x14ac:dyDescent="0.3">
      <c r="D1395" s="80"/>
    </row>
    <row r="1396" spans="4:4" x14ac:dyDescent="0.3">
      <c r="D1396" s="80"/>
    </row>
    <row r="1397" spans="4:4" x14ac:dyDescent="0.3">
      <c r="D1397" s="80"/>
    </row>
    <row r="1398" spans="4:4" x14ac:dyDescent="0.3">
      <c r="D1398" s="80"/>
    </row>
    <row r="1399" spans="4:4" x14ac:dyDescent="0.3">
      <c r="D1399" s="80"/>
    </row>
    <row r="1400" spans="4:4" x14ac:dyDescent="0.3">
      <c r="D1400" s="80"/>
    </row>
    <row r="1401" spans="4:4" x14ac:dyDescent="0.3">
      <c r="D1401" s="80"/>
    </row>
    <row r="1402" spans="4:4" x14ac:dyDescent="0.3">
      <c r="D1402" s="80"/>
    </row>
    <row r="1403" spans="4:4" x14ac:dyDescent="0.3">
      <c r="D1403" s="80"/>
    </row>
    <row r="1404" spans="4:4" x14ac:dyDescent="0.3">
      <c r="D1404" s="80"/>
    </row>
    <row r="1405" spans="4:4" x14ac:dyDescent="0.3">
      <c r="D1405" s="80"/>
    </row>
    <row r="1406" spans="4:4" x14ac:dyDescent="0.3">
      <c r="D1406" s="80"/>
    </row>
    <row r="1407" spans="4:4" x14ac:dyDescent="0.3">
      <c r="D1407" s="80"/>
    </row>
    <row r="1408" spans="4:4" x14ac:dyDescent="0.3">
      <c r="D1408" s="80"/>
    </row>
    <row r="1409" spans="4:4" x14ac:dyDescent="0.3">
      <c r="D1409" s="80"/>
    </row>
    <row r="1410" spans="4:4" x14ac:dyDescent="0.3">
      <c r="D1410" s="80"/>
    </row>
    <row r="1411" spans="4:4" x14ac:dyDescent="0.3">
      <c r="D1411" s="80"/>
    </row>
    <row r="1412" spans="4:4" x14ac:dyDescent="0.3">
      <c r="D1412" s="80"/>
    </row>
    <row r="1413" spans="4:4" x14ac:dyDescent="0.3">
      <c r="D1413" s="80"/>
    </row>
    <row r="1414" spans="4:4" x14ac:dyDescent="0.3">
      <c r="D1414" s="80"/>
    </row>
    <row r="1415" spans="4:4" x14ac:dyDescent="0.3">
      <c r="D1415" s="80"/>
    </row>
    <row r="1416" spans="4:4" x14ac:dyDescent="0.3">
      <c r="D1416" s="80"/>
    </row>
    <row r="1417" spans="4:4" x14ac:dyDescent="0.3">
      <c r="D1417" s="80"/>
    </row>
    <row r="1418" spans="4:4" x14ac:dyDescent="0.3">
      <c r="D1418" s="80"/>
    </row>
    <row r="1419" spans="4:4" x14ac:dyDescent="0.3">
      <c r="D1419" s="80"/>
    </row>
    <row r="1420" spans="4:4" x14ac:dyDescent="0.3">
      <c r="D1420" s="80"/>
    </row>
    <row r="1421" spans="4:4" x14ac:dyDescent="0.3">
      <c r="D1421" s="80"/>
    </row>
    <row r="1422" spans="4:4" x14ac:dyDescent="0.3">
      <c r="D1422" s="80"/>
    </row>
    <row r="1423" spans="4:4" x14ac:dyDescent="0.3">
      <c r="D1423" s="80"/>
    </row>
    <row r="1424" spans="4:4" x14ac:dyDescent="0.3">
      <c r="D1424" s="80"/>
    </row>
    <row r="1425" spans="4:4" x14ac:dyDescent="0.3">
      <c r="D1425" s="80"/>
    </row>
    <row r="1426" spans="4:4" x14ac:dyDescent="0.3">
      <c r="D1426" s="80"/>
    </row>
    <row r="1427" spans="4:4" x14ac:dyDescent="0.3">
      <c r="D1427" s="80"/>
    </row>
    <row r="1428" spans="4:4" x14ac:dyDescent="0.3">
      <c r="D1428" s="80"/>
    </row>
    <row r="1429" spans="4:4" x14ac:dyDescent="0.3">
      <c r="D1429" s="80"/>
    </row>
    <row r="1430" spans="4:4" x14ac:dyDescent="0.3">
      <c r="D1430" s="80"/>
    </row>
    <row r="1431" spans="4:4" x14ac:dyDescent="0.3">
      <c r="D1431" s="80"/>
    </row>
    <row r="1432" spans="4:4" x14ac:dyDescent="0.3">
      <c r="D1432" s="80"/>
    </row>
    <row r="1433" spans="4:4" x14ac:dyDescent="0.3">
      <c r="D1433" s="80"/>
    </row>
    <row r="1434" spans="4:4" x14ac:dyDescent="0.3">
      <c r="D1434" s="80"/>
    </row>
    <row r="1435" spans="4:4" x14ac:dyDescent="0.3">
      <c r="D1435" s="80"/>
    </row>
    <row r="1436" spans="4:4" x14ac:dyDescent="0.3">
      <c r="D1436" s="80"/>
    </row>
    <row r="1437" spans="4:4" x14ac:dyDescent="0.3">
      <c r="D1437" s="80"/>
    </row>
    <row r="1438" spans="4:4" x14ac:dyDescent="0.3">
      <c r="D1438" s="80"/>
    </row>
    <row r="1439" spans="4:4" x14ac:dyDescent="0.3">
      <c r="D1439" s="80"/>
    </row>
    <row r="1440" spans="4:4" x14ac:dyDescent="0.3">
      <c r="D1440" s="80"/>
    </row>
    <row r="1441" spans="4:4" x14ac:dyDescent="0.3">
      <c r="D1441" s="80"/>
    </row>
    <row r="1442" spans="4:4" x14ac:dyDescent="0.3">
      <c r="D1442" s="80"/>
    </row>
    <row r="1443" spans="4:4" x14ac:dyDescent="0.3">
      <c r="D1443" s="80"/>
    </row>
    <row r="1444" spans="4:4" x14ac:dyDescent="0.3">
      <c r="D1444" s="80"/>
    </row>
    <row r="1445" spans="4:4" x14ac:dyDescent="0.3">
      <c r="D1445" s="80"/>
    </row>
    <row r="1446" spans="4:4" x14ac:dyDescent="0.3">
      <c r="D1446" s="80"/>
    </row>
    <row r="1447" spans="4:4" x14ac:dyDescent="0.3">
      <c r="D1447" s="80"/>
    </row>
    <row r="1448" spans="4:4" x14ac:dyDescent="0.3">
      <c r="D1448" s="80"/>
    </row>
    <row r="1449" spans="4:4" x14ac:dyDescent="0.3">
      <c r="D1449" s="80"/>
    </row>
    <row r="1450" spans="4:4" x14ac:dyDescent="0.3">
      <c r="D1450" s="80"/>
    </row>
    <row r="1451" spans="4:4" x14ac:dyDescent="0.3">
      <c r="D1451" s="80"/>
    </row>
    <row r="1452" spans="4:4" x14ac:dyDescent="0.3">
      <c r="D1452" s="80"/>
    </row>
    <row r="1453" spans="4:4" x14ac:dyDescent="0.3">
      <c r="D1453" s="80"/>
    </row>
    <row r="1454" spans="4:4" x14ac:dyDescent="0.3">
      <c r="D1454" s="80"/>
    </row>
    <row r="1455" spans="4:4" x14ac:dyDescent="0.3">
      <c r="D1455" s="80"/>
    </row>
    <row r="1456" spans="4:4" x14ac:dyDescent="0.3">
      <c r="D1456" s="80"/>
    </row>
    <row r="1457" spans="4:4" x14ac:dyDescent="0.3">
      <c r="D1457" s="80"/>
    </row>
    <row r="1458" spans="4:4" x14ac:dyDescent="0.3">
      <c r="D1458" s="80"/>
    </row>
    <row r="1459" spans="4:4" x14ac:dyDescent="0.3">
      <c r="D1459" s="80"/>
    </row>
    <row r="1460" spans="4:4" x14ac:dyDescent="0.3">
      <c r="D1460" s="80"/>
    </row>
    <row r="1461" spans="4:4" x14ac:dyDescent="0.3">
      <c r="D1461" s="80"/>
    </row>
    <row r="1462" spans="4:4" x14ac:dyDescent="0.3">
      <c r="D1462" s="80"/>
    </row>
    <row r="1463" spans="4:4" x14ac:dyDescent="0.3">
      <c r="D1463" s="80"/>
    </row>
    <row r="1464" spans="4:4" x14ac:dyDescent="0.3">
      <c r="D1464" s="80"/>
    </row>
    <row r="1465" spans="4:4" x14ac:dyDescent="0.3">
      <c r="D1465" s="80"/>
    </row>
    <row r="1466" spans="4:4" x14ac:dyDescent="0.3">
      <c r="D1466" s="80"/>
    </row>
    <row r="1467" spans="4:4" x14ac:dyDescent="0.3">
      <c r="D1467" s="80"/>
    </row>
    <row r="1468" spans="4:4" x14ac:dyDescent="0.3">
      <c r="D1468" s="80"/>
    </row>
    <row r="1469" spans="4:4" x14ac:dyDescent="0.3">
      <c r="D1469" s="80"/>
    </row>
    <row r="1470" spans="4:4" x14ac:dyDescent="0.3">
      <c r="D1470" s="80"/>
    </row>
    <row r="1471" spans="4:4" x14ac:dyDescent="0.3">
      <c r="D1471" s="80"/>
    </row>
    <row r="1472" spans="4:4" x14ac:dyDescent="0.3">
      <c r="D1472" s="80"/>
    </row>
    <row r="1473" spans="4:4" x14ac:dyDescent="0.3">
      <c r="D1473" s="80"/>
    </row>
    <row r="1474" spans="4:4" x14ac:dyDescent="0.3">
      <c r="D1474" s="80"/>
    </row>
    <row r="1475" spans="4:4" x14ac:dyDescent="0.3">
      <c r="D1475" s="80"/>
    </row>
    <row r="1476" spans="4:4" x14ac:dyDescent="0.3">
      <c r="D1476" s="80"/>
    </row>
    <row r="1477" spans="4:4" x14ac:dyDescent="0.3">
      <c r="D1477" s="80"/>
    </row>
    <row r="1478" spans="4:4" x14ac:dyDescent="0.3">
      <c r="D1478" s="80"/>
    </row>
    <row r="1479" spans="4:4" x14ac:dyDescent="0.3">
      <c r="D1479" s="80"/>
    </row>
    <row r="1480" spans="4:4" x14ac:dyDescent="0.3">
      <c r="D1480" s="80"/>
    </row>
    <row r="1481" spans="4:4" x14ac:dyDescent="0.3">
      <c r="D1481" s="80"/>
    </row>
    <row r="1482" spans="4:4" x14ac:dyDescent="0.3">
      <c r="D1482" s="80"/>
    </row>
    <row r="1483" spans="4:4" x14ac:dyDescent="0.3">
      <c r="D1483" s="80"/>
    </row>
    <row r="1484" spans="4:4" x14ac:dyDescent="0.3">
      <c r="D1484" s="80"/>
    </row>
    <row r="1485" spans="4:4" x14ac:dyDescent="0.3">
      <c r="D1485" s="80"/>
    </row>
    <row r="1486" spans="4:4" x14ac:dyDescent="0.3">
      <c r="D1486" s="80"/>
    </row>
    <row r="1487" spans="4:4" x14ac:dyDescent="0.3">
      <c r="D1487" s="80"/>
    </row>
    <row r="1488" spans="4:4" x14ac:dyDescent="0.3">
      <c r="D1488" s="80"/>
    </row>
    <row r="1489" spans="4:4" x14ac:dyDescent="0.3">
      <c r="D1489" s="80"/>
    </row>
    <row r="1490" spans="4:4" x14ac:dyDescent="0.3">
      <c r="D1490" s="80"/>
    </row>
    <row r="1491" spans="4:4" x14ac:dyDescent="0.3">
      <c r="D1491" s="80"/>
    </row>
    <row r="1492" spans="4:4" x14ac:dyDescent="0.3">
      <c r="D1492" s="80"/>
    </row>
    <row r="1493" spans="4:4" x14ac:dyDescent="0.3">
      <c r="D1493" s="80"/>
    </row>
    <row r="1494" spans="4:4" x14ac:dyDescent="0.3">
      <c r="D1494" s="80"/>
    </row>
    <row r="1495" spans="4:4" x14ac:dyDescent="0.3">
      <c r="D1495" s="80"/>
    </row>
    <row r="1496" spans="4:4" x14ac:dyDescent="0.3">
      <c r="D1496" s="80"/>
    </row>
    <row r="1497" spans="4:4" x14ac:dyDescent="0.3">
      <c r="D1497" s="80"/>
    </row>
    <row r="1498" spans="4:4" x14ac:dyDescent="0.3">
      <c r="D1498" s="80"/>
    </row>
    <row r="1499" spans="4:4" x14ac:dyDescent="0.3">
      <c r="D1499" s="80"/>
    </row>
    <row r="1500" spans="4:4" x14ac:dyDescent="0.3">
      <c r="D1500" s="80"/>
    </row>
    <row r="1501" spans="4:4" x14ac:dyDescent="0.3">
      <c r="D1501" s="80"/>
    </row>
    <row r="1502" spans="4:4" x14ac:dyDescent="0.3">
      <c r="D1502" s="80"/>
    </row>
    <row r="1503" spans="4:4" x14ac:dyDescent="0.3">
      <c r="D1503" s="80"/>
    </row>
    <row r="1504" spans="4:4" x14ac:dyDescent="0.3">
      <c r="D1504" s="80"/>
    </row>
    <row r="1505" spans="4:4" x14ac:dyDescent="0.3">
      <c r="D1505" s="80"/>
    </row>
    <row r="1506" spans="4:4" x14ac:dyDescent="0.3">
      <c r="D1506" s="80"/>
    </row>
    <row r="1507" spans="4:4" x14ac:dyDescent="0.3">
      <c r="D1507" s="80"/>
    </row>
    <row r="1508" spans="4:4" x14ac:dyDescent="0.3">
      <c r="D1508" s="80"/>
    </row>
    <row r="1509" spans="4:4" x14ac:dyDescent="0.3">
      <c r="D1509" s="80"/>
    </row>
    <row r="1510" spans="4:4" x14ac:dyDescent="0.3">
      <c r="D1510" s="80"/>
    </row>
    <row r="1511" spans="4:4" x14ac:dyDescent="0.3">
      <c r="D1511" s="80"/>
    </row>
    <row r="1512" spans="4:4" x14ac:dyDescent="0.3">
      <c r="D1512" s="80"/>
    </row>
    <row r="1513" spans="4:4" x14ac:dyDescent="0.3">
      <c r="D1513" s="80"/>
    </row>
    <row r="1514" spans="4:4" x14ac:dyDescent="0.3">
      <c r="D1514" s="80"/>
    </row>
    <row r="1515" spans="4:4" x14ac:dyDescent="0.3">
      <c r="D1515" s="80"/>
    </row>
    <row r="1516" spans="4:4" x14ac:dyDescent="0.3">
      <c r="D1516" s="80"/>
    </row>
    <row r="1517" spans="4:4" x14ac:dyDescent="0.3">
      <c r="D1517" s="80"/>
    </row>
    <row r="1518" spans="4:4" x14ac:dyDescent="0.3">
      <c r="D1518" s="80"/>
    </row>
    <row r="1519" spans="4:4" x14ac:dyDescent="0.3">
      <c r="D1519" s="80"/>
    </row>
    <row r="1520" spans="4:4" x14ac:dyDescent="0.3">
      <c r="D1520" s="80"/>
    </row>
    <row r="1521" spans="4:4" x14ac:dyDescent="0.3">
      <c r="D1521" s="80"/>
    </row>
    <row r="1522" spans="4:4" x14ac:dyDescent="0.3">
      <c r="D1522" s="80"/>
    </row>
    <row r="1523" spans="4:4" x14ac:dyDescent="0.3">
      <c r="D1523" s="80"/>
    </row>
    <row r="1524" spans="4:4" x14ac:dyDescent="0.3">
      <c r="D1524" s="80"/>
    </row>
    <row r="1525" spans="4:4" x14ac:dyDescent="0.3">
      <c r="D1525" s="80"/>
    </row>
    <row r="1526" spans="4:4" x14ac:dyDescent="0.3">
      <c r="D1526" s="80"/>
    </row>
    <row r="1527" spans="4:4" x14ac:dyDescent="0.3">
      <c r="D1527" s="80"/>
    </row>
    <row r="1528" spans="4:4" x14ac:dyDescent="0.3">
      <c r="D1528" s="80"/>
    </row>
    <row r="1529" spans="4:4" x14ac:dyDescent="0.3">
      <c r="D1529" s="80"/>
    </row>
    <row r="1530" spans="4:4" x14ac:dyDescent="0.3">
      <c r="D1530" s="80"/>
    </row>
    <row r="1531" spans="4:4" x14ac:dyDescent="0.3">
      <c r="D1531" s="80"/>
    </row>
    <row r="1532" spans="4:4" x14ac:dyDescent="0.3">
      <c r="D1532" s="80"/>
    </row>
    <row r="1533" spans="4:4" x14ac:dyDescent="0.3">
      <c r="D1533" s="80"/>
    </row>
    <row r="1534" spans="4:4" x14ac:dyDescent="0.3">
      <c r="D1534" s="80"/>
    </row>
    <row r="1535" spans="4:4" x14ac:dyDescent="0.3">
      <c r="D1535" s="80"/>
    </row>
    <row r="1536" spans="4:4" x14ac:dyDescent="0.3">
      <c r="D1536" s="80"/>
    </row>
    <row r="1537" spans="4:4" x14ac:dyDescent="0.3">
      <c r="D1537" s="80"/>
    </row>
    <row r="1538" spans="4:4" x14ac:dyDescent="0.3">
      <c r="D1538" s="80"/>
    </row>
    <row r="1539" spans="4:4" x14ac:dyDescent="0.3">
      <c r="D1539" s="80"/>
    </row>
    <row r="1540" spans="4:4" x14ac:dyDescent="0.3">
      <c r="D1540" s="80"/>
    </row>
    <row r="1541" spans="4:4" x14ac:dyDescent="0.3">
      <c r="D1541" s="80"/>
    </row>
    <row r="1542" spans="4:4" x14ac:dyDescent="0.3">
      <c r="D1542" s="80"/>
    </row>
    <row r="1543" spans="4:4" x14ac:dyDescent="0.3">
      <c r="D1543" s="80"/>
    </row>
    <row r="1544" spans="4:4" x14ac:dyDescent="0.3">
      <c r="D1544" s="80"/>
    </row>
    <row r="1545" spans="4:4" x14ac:dyDescent="0.3">
      <c r="D1545" s="80"/>
    </row>
    <row r="1546" spans="4:4" x14ac:dyDescent="0.3">
      <c r="D1546" s="80"/>
    </row>
    <row r="1547" spans="4:4" x14ac:dyDescent="0.3">
      <c r="D1547" s="80"/>
    </row>
    <row r="1548" spans="4:4" x14ac:dyDescent="0.3">
      <c r="D1548" s="80"/>
    </row>
    <row r="1549" spans="4:4" x14ac:dyDescent="0.3">
      <c r="D1549" s="80"/>
    </row>
    <row r="1550" spans="4:4" x14ac:dyDescent="0.3">
      <c r="D1550" s="80"/>
    </row>
    <row r="1551" spans="4:4" x14ac:dyDescent="0.3">
      <c r="D1551" s="80"/>
    </row>
    <row r="1552" spans="4:4" x14ac:dyDescent="0.3">
      <c r="D1552" s="80"/>
    </row>
    <row r="1553" spans="4:4" x14ac:dyDescent="0.3">
      <c r="D1553" s="80"/>
    </row>
    <row r="1554" spans="4:4" x14ac:dyDescent="0.3">
      <c r="D1554" s="80"/>
    </row>
    <row r="1555" spans="4:4" x14ac:dyDescent="0.3">
      <c r="D1555" s="80"/>
    </row>
    <row r="1556" spans="4:4" x14ac:dyDescent="0.3">
      <c r="D1556" s="80"/>
    </row>
    <row r="1557" spans="4:4" x14ac:dyDescent="0.3">
      <c r="D1557" s="80"/>
    </row>
    <row r="1558" spans="4:4" x14ac:dyDescent="0.3">
      <c r="D1558" s="80"/>
    </row>
    <row r="1559" spans="4:4" x14ac:dyDescent="0.3">
      <c r="D1559" s="80"/>
    </row>
    <row r="1560" spans="4:4" x14ac:dyDescent="0.3">
      <c r="D1560" s="80"/>
    </row>
    <row r="1561" spans="4:4" x14ac:dyDescent="0.3">
      <c r="D1561" s="80"/>
    </row>
    <row r="1562" spans="4:4" x14ac:dyDescent="0.3">
      <c r="D1562" s="80"/>
    </row>
    <row r="1563" spans="4:4" x14ac:dyDescent="0.3">
      <c r="D1563" s="80"/>
    </row>
    <row r="1564" spans="4:4" x14ac:dyDescent="0.3">
      <c r="D1564" s="80"/>
    </row>
    <row r="1565" spans="4:4" x14ac:dyDescent="0.3">
      <c r="D1565" s="80"/>
    </row>
    <row r="1566" spans="4:4" x14ac:dyDescent="0.3">
      <c r="D1566" s="80"/>
    </row>
    <row r="1567" spans="4:4" x14ac:dyDescent="0.3">
      <c r="D1567" s="80"/>
    </row>
    <row r="1568" spans="4:4" x14ac:dyDescent="0.3">
      <c r="D1568" s="80"/>
    </row>
    <row r="1569" spans="4:4" x14ac:dyDescent="0.3">
      <c r="D1569" s="80"/>
    </row>
    <row r="1570" spans="4:4" x14ac:dyDescent="0.3">
      <c r="D1570" s="80"/>
    </row>
    <row r="1571" spans="4:4" x14ac:dyDescent="0.3">
      <c r="D1571" s="80"/>
    </row>
    <row r="1572" spans="4:4" x14ac:dyDescent="0.3">
      <c r="D1572" s="80"/>
    </row>
    <row r="1573" spans="4:4" x14ac:dyDescent="0.3">
      <c r="D1573" s="80"/>
    </row>
    <row r="1574" spans="4:4" x14ac:dyDescent="0.3">
      <c r="D1574" s="80"/>
    </row>
    <row r="1575" spans="4:4" x14ac:dyDescent="0.3">
      <c r="D1575" s="80"/>
    </row>
    <row r="1576" spans="4:4" x14ac:dyDescent="0.3">
      <c r="D1576" s="80"/>
    </row>
    <row r="1577" spans="4:4" x14ac:dyDescent="0.3">
      <c r="D1577" s="80"/>
    </row>
    <row r="1578" spans="4:4" x14ac:dyDescent="0.3">
      <c r="D1578" s="80"/>
    </row>
    <row r="1579" spans="4:4" x14ac:dyDescent="0.3">
      <c r="D1579" s="80"/>
    </row>
    <row r="1580" spans="4:4" x14ac:dyDescent="0.3">
      <c r="D1580" s="80"/>
    </row>
    <row r="1581" spans="4:4" x14ac:dyDescent="0.3">
      <c r="D1581" s="80"/>
    </row>
    <row r="1582" spans="4:4" x14ac:dyDescent="0.3">
      <c r="D1582" s="80"/>
    </row>
    <row r="1583" spans="4:4" x14ac:dyDescent="0.3">
      <c r="D1583" s="80"/>
    </row>
    <row r="1584" spans="4:4" x14ac:dyDescent="0.3">
      <c r="D1584" s="80"/>
    </row>
    <row r="1585" spans="4:4" x14ac:dyDescent="0.3">
      <c r="D1585" s="80"/>
    </row>
    <row r="1586" spans="4:4" x14ac:dyDescent="0.3">
      <c r="D1586" s="80"/>
    </row>
    <row r="1587" spans="4:4" x14ac:dyDescent="0.3">
      <c r="D1587" s="80"/>
    </row>
    <row r="1588" spans="4:4" x14ac:dyDescent="0.3">
      <c r="D1588" s="80"/>
    </row>
    <row r="1589" spans="4:4" x14ac:dyDescent="0.3">
      <c r="D1589" s="80"/>
    </row>
    <row r="1590" spans="4:4" x14ac:dyDescent="0.3">
      <c r="D1590" s="80"/>
    </row>
    <row r="1591" spans="4:4" x14ac:dyDescent="0.3">
      <c r="D1591" s="80"/>
    </row>
    <row r="1592" spans="4:4" x14ac:dyDescent="0.3">
      <c r="D1592" s="80"/>
    </row>
    <row r="1593" spans="4:4" x14ac:dyDescent="0.3">
      <c r="D1593" s="80"/>
    </row>
    <row r="1594" spans="4:4" x14ac:dyDescent="0.3">
      <c r="D1594" s="80"/>
    </row>
    <row r="1595" spans="4:4" x14ac:dyDescent="0.3">
      <c r="D1595" s="80"/>
    </row>
    <row r="1596" spans="4:4" x14ac:dyDescent="0.3">
      <c r="D1596" s="80"/>
    </row>
    <row r="1597" spans="4:4" x14ac:dyDescent="0.3">
      <c r="D1597" s="80"/>
    </row>
    <row r="1598" spans="4:4" x14ac:dyDescent="0.3">
      <c r="D1598" s="80"/>
    </row>
    <row r="1599" spans="4:4" x14ac:dyDescent="0.3">
      <c r="D1599" s="80"/>
    </row>
    <row r="1600" spans="4:4" x14ac:dyDescent="0.3">
      <c r="D1600" s="80"/>
    </row>
    <row r="1601" spans="4:4" x14ac:dyDescent="0.3">
      <c r="D1601" s="80"/>
    </row>
    <row r="1602" spans="4:4" x14ac:dyDescent="0.3">
      <c r="D1602" s="80"/>
    </row>
    <row r="1603" spans="4:4" x14ac:dyDescent="0.3">
      <c r="D1603" s="80"/>
    </row>
    <row r="1604" spans="4:4" x14ac:dyDescent="0.3">
      <c r="D1604" s="80"/>
    </row>
    <row r="1605" spans="4:4" x14ac:dyDescent="0.3">
      <c r="D1605" s="80"/>
    </row>
    <row r="1606" spans="4:4" x14ac:dyDescent="0.3">
      <c r="D1606" s="80"/>
    </row>
    <row r="1607" spans="4:4" x14ac:dyDescent="0.3">
      <c r="D1607" s="80"/>
    </row>
    <row r="1608" spans="4:4" x14ac:dyDescent="0.3">
      <c r="D1608" s="80"/>
    </row>
    <row r="1609" spans="4:4" x14ac:dyDescent="0.3">
      <c r="D1609" s="80"/>
    </row>
    <row r="1610" spans="4:4" x14ac:dyDescent="0.3">
      <c r="D1610" s="80"/>
    </row>
    <row r="1611" spans="4:4" x14ac:dyDescent="0.3">
      <c r="D1611" s="80"/>
    </row>
    <row r="1612" spans="4:4" x14ac:dyDescent="0.3">
      <c r="D1612" s="80"/>
    </row>
    <row r="1613" spans="4:4" x14ac:dyDescent="0.3">
      <c r="D1613" s="80"/>
    </row>
    <row r="1614" spans="4:4" x14ac:dyDescent="0.3">
      <c r="D1614" s="80"/>
    </row>
    <row r="1615" spans="4:4" x14ac:dyDescent="0.3">
      <c r="D1615" s="80"/>
    </row>
    <row r="1616" spans="4:4" x14ac:dyDescent="0.3">
      <c r="D1616" s="80"/>
    </row>
    <row r="1617" spans="4:4" x14ac:dyDescent="0.3">
      <c r="D1617" s="80"/>
    </row>
    <row r="1618" spans="4:4" x14ac:dyDescent="0.3">
      <c r="D1618" s="80"/>
    </row>
    <row r="1619" spans="4:4" x14ac:dyDescent="0.3">
      <c r="D1619" s="80"/>
    </row>
    <row r="1620" spans="4:4" x14ac:dyDescent="0.3">
      <c r="D1620" s="80"/>
    </row>
    <row r="1621" spans="4:4" x14ac:dyDescent="0.3">
      <c r="D1621" s="80"/>
    </row>
    <row r="1622" spans="4:4" x14ac:dyDescent="0.3">
      <c r="D1622" s="80"/>
    </row>
    <row r="1623" spans="4:4" x14ac:dyDescent="0.3">
      <c r="D1623" s="80"/>
    </row>
    <row r="1624" spans="4:4" x14ac:dyDescent="0.3">
      <c r="D1624" s="80"/>
    </row>
    <row r="1625" spans="4:4" x14ac:dyDescent="0.3">
      <c r="D1625" s="80"/>
    </row>
    <row r="1626" spans="4:4" x14ac:dyDescent="0.3">
      <c r="D1626" s="80"/>
    </row>
    <row r="1627" spans="4:4" x14ac:dyDescent="0.3">
      <c r="D1627" s="80"/>
    </row>
    <row r="1628" spans="4:4" x14ac:dyDescent="0.3">
      <c r="D1628" s="80"/>
    </row>
    <row r="1629" spans="4:4" x14ac:dyDescent="0.3">
      <c r="D1629" s="80"/>
    </row>
    <row r="1630" spans="4:4" x14ac:dyDescent="0.3">
      <c r="D1630" s="80"/>
    </row>
    <row r="1631" spans="4:4" x14ac:dyDescent="0.3">
      <c r="D1631" s="80"/>
    </row>
    <row r="1632" spans="4:4" x14ac:dyDescent="0.3">
      <c r="D1632" s="80"/>
    </row>
    <row r="1633" spans="4:4" x14ac:dyDescent="0.3">
      <c r="D1633" s="80"/>
    </row>
    <row r="1634" spans="4:4" x14ac:dyDescent="0.3">
      <c r="D1634" s="80"/>
    </row>
    <row r="1635" spans="4:4" x14ac:dyDescent="0.3">
      <c r="D1635" s="80"/>
    </row>
    <row r="1636" spans="4:4" x14ac:dyDescent="0.3">
      <c r="D1636" s="80"/>
    </row>
    <row r="1637" spans="4:4" x14ac:dyDescent="0.3">
      <c r="D1637" s="80"/>
    </row>
    <row r="1638" spans="4:4" x14ac:dyDescent="0.3">
      <c r="D1638" s="80"/>
    </row>
    <row r="1639" spans="4:4" x14ac:dyDescent="0.3">
      <c r="D1639" s="80"/>
    </row>
    <row r="1640" spans="4:4" x14ac:dyDescent="0.3">
      <c r="D1640" s="80"/>
    </row>
    <row r="1641" spans="4:4" x14ac:dyDescent="0.3">
      <c r="D1641" s="80"/>
    </row>
    <row r="1642" spans="4:4" x14ac:dyDescent="0.3">
      <c r="D1642" s="80"/>
    </row>
    <row r="1643" spans="4:4" x14ac:dyDescent="0.3">
      <c r="D1643" s="80"/>
    </row>
    <row r="1644" spans="4:4" x14ac:dyDescent="0.3">
      <c r="D1644" s="80"/>
    </row>
    <row r="1645" spans="4:4" x14ac:dyDescent="0.3">
      <c r="D1645" s="80"/>
    </row>
    <row r="1646" spans="4:4" x14ac:dyDescent="0.3">
      <c r="D1646" s="80"/>
    </row>
    <row r="1647" spans="4:4" x14ac:dyDescent="0.3">
      <c r="D1647" s="80"/>
    </row>
    <row r="1648" spans="4:4" x14ac:dyDescent="0.3">
      <c r="D1648" s="80"/>
    </row>
    <row r="1649" spans="4:4" x14ac:dyDescent="0.3">
      <c r="D1649" s="80"/>
    </row>
    <row r="1650" spans="4:4" x14ac:dyDescent="0.3">
      <c r="D1650" s="80"/>
    </row>
    <row r="1651" spans="4:4" x14ac:dyDescent="0.3">
      <c r="D1651" s="80"/>
    </row>
    <row r="1652" spans="4:4" x14ac:dyDescent="0.3">
      <c r="D1652" s="80"/>
    </row>
    <row r="1653" spans="4:4" x14ac:dyDescent="0.3">
      <c r="D1653" s="80"/>
    </row>
    <row r="1654" spans="4:4" x14ac:dyDescent="0.3">
      <c r="D1654" s="80"/>
    </row>
    <row r="1655" spans="4:4" x14ac:dyDescent="0.3">
      <c r="D1655" s="80"/>
    </row>
    <row r="1656" spans="4:4" x14ac:dyDescent="0.3">
      <c r="D1656" s="80"/>
    </row>
    <row r="1657" spans="4:4" x14ac:dyDescent="0.3">
      <c r="D1657" s="80"/>
    </row>
    <row r="1658" spans="4:4" x14ac:dyDescent="0.3">
      <c r="D1658" s="80"/>
    </row>
    <row r="1659" spans="4:4" x14ac:dyDescent="0.3">
      <c r="D1659" s="80"/>
    </row>
    <row r="1660" spans="4:4" x14ac:dyDescent="0.3">
      <c r="D1660" s="80"/>
    </row>
    <row r="1661" spans="4:4" x14ac:dyDescent="0.3">
      <c r="D1661" s="80"/>
    </row>
    <row r="1662" spans="4:4" x14ac:dyDescent="0.3">
      <c r="D1662" s="80"/>
    </row>
    <row r="1663" spans="4:4" x14ac:dyDescent="0.3">
      <c r="D1663" s="80"/>
    </row>
    <row r="1664" spans="4:4" x14ac:dyDescent="0.3">
      <c r="D1664" s="80"/>
    </row>
    <row r="1665" spans="4:4" x14ac:dyDescent="0.3">
      <c r="D1665" s="80"/>
    </row>
    <row r="1666" spans="4:4" x14ac:dyDescent="0.3">
      <c r="D1666" s="80"/>
    </row>
    <row r="1667" spans="4:4" x14ac:dyDescent="0.3">
      <c r="D1667" s="80"/>
    </row>
    <row r="1668" spans="4:4" x14ac:dyDescent="0.3">
      <c r="D1668" s="80"/>
    </row>
    <row r="1669" spans="4:4" x14ac:dyDescent="0.3">
      <c r="D1669" s="80"/>
    </row>
    <row r="1670" spans="4:4" x14ac:dyDescent="0.3">
      <c r="D1670" s="80"/>
    </row>
    <row r="1671" spans="4:4" x14ac:dyDescent="0.3">
      <c r="D1671" s="80"/>
    </row>
    <row r="1672" spans="4:4" x14ac:dyDescent="0.3">
      <c r="D1672" s="80"/>
    </row>
    <row r="1673" spans="4:4" x14ac:dyDescent="0.3">
      <c r="D1673" s="80"/>
    </row>
    <row r="1674" spans="4:4" x14ac:dyDescent="0.3">
      <c r="D1674" s="80"/>
    </row>
    <row r="1675" spans="4:4" x14ac:dyDescent="0.3">
      <c r="D1675" s="80"/>
    </row>
    <row r="1676" spans="4:4" x14ac:dyDescent="0.3">
      <c r="D1676" s="80"/>
    </row>
    <row r="1677" spans="4:4" x14ac:dyDescent="0.3">
      <c r="D1677" s="80"/>
    </row>
    <row r="1678" spans="4:4" x14ac:dyDescent="0.3">
      <c r="D1678" s="80"/>
    </row>
    <row r="1679" spans="4:4" x14ac:dyDescent="0.3">
      <c r="D1679" s="80"/>
    </row>
    <row r="1680" spans="4:4" x14ac:dyDescent="0.3">
      <c r="D1680" s="80"/>
    </row>
    <row r="1681" spans="4:4" x14ac:dyDescent="0.3">
      <c r="D1681" s="80"/>
    </row>
    <row r="1682" spans="4:4" x14ac:dyDescent="0.3">
      <c r="D1682" s="80"/>
    </row>
    <row r="1683" spans="4:4" x14ac:dyDescent="0.3">
      <c r="D1683" s="80"/>
    </row>
    <row r="1684" spans="4:4" x14ac:dyDescent="0.3">
      <c r="D1684" s="80"/>
    </row>
    <row r="1685" spans="4:4" x14ac:dyDescent="0.3">
      <c r="D1685" s="80"/>
    </row>
    <row r="1686" spans="4:4" x14ac:dyDescent="0.3">
      <c r="D1686" s="80"/>
    </row>
    <row r="1687" spans="4:4" x14ac:dyDescent="0.3">
      <c r="D1687" s="80"/>
    </row>
    <row r="1688" spans="4:4" x14ac:dyDescent="0.3">
      <c r="D1688" s="80"/>
    </row>
    <row r="1689" spans="4:4" x14ac:dyDescent="0.3">
      <c r="D1689" s="80"/>
    </row>
    <row r="1690" spans="4:4" x14ac:dyDescent="0.3">
      <c r="D1690" s="80"/>
    </row>
    <row r="1691" spans="4:4" x14ac:dyDescent="0.3">
      <c r="D1691" s="80"/>
    </row>
    <row r="1692" spans="4:4" x14ac:dyDescent="0.3">
      <c r="D1692" s="80"/>
    </row>
    <row r="1693" spans="4:4" x14ac:dyDescent="0.3">
      <c r="D1693" s="80"/>
    </row>
    <row r="1694" spans="4:4" x14ac:dyDescent="0.3">
      <c r="D1694" s="80"/>
    </row>
    <row r="1695" spans="4:4" x14ac:dyDescent="0.3">
      <c r="D1695" s="80"/>
    </row>
    <row r="1696" spans="4:4" x14ac:dyDescent="0.3">
      <c r="D1696" s="80"/>
    </row>
    <row r="1697" spans="4:4" x14ac:dyDescent="0.3">
      <c r="D1697" s="80"/>
    </row>
    <row r="1698" spans="4:4" x14ac:dyDescent="0.3">
      <c r="D1698" s="80"/>
    </row>
    <row r="1699" spans="4:4" x14ac:dyDescent="0.3">
      <c r="D1699" s="80"/>
    </row>
    <row r="1700" spans="4:4" x14ac:dyDescent="0.3">
      <c r="D1700" s="80"/>
    </row>
    <row r="1701" spans="4:4" x14ac:dyDescent="0.3">
      <c r="D1701" s="80"/>
    </row>
    <row r="1702" spans="4:4" x14ac:dyDescent="0.3">
      <c r="D1702" s="80"/>
    </row>
    <row r="1703" spans="4:4" x14ac:dyDescent="0.3">
      <c r="D1703" s="80"/>
    </row>
    <row r="1704" spans="4:4" x14ac:dyDescent="0.3">
      <c r="D1704" s="80"/>
    </row>
    <row r="1705" spans="4:4" x14ac:dyDescent="0.3">
      <c r="D1705" s="80"/>
    </row>
    <row r="1706" spans="4:4" x14ac:dyDescent="0.3">
      <c r="D1706" s="80"/>
    </row>
    <row r="1707" spans="4:4" x14ac:dyDescent="0.3">
      <c r="D1707" s="80"/>
    </row>
    <row r="1708" spans="4:4" x14ac:dyDescent="0.3">
      <c r="D1708" s="80"/>
    </row>
    <row r="1709" spans="4:4" x14ac:dyDescent="0.3">
      <c r="D1709" s="80"/>
    </row>
    <row r="1710" spans="4:4" x14ac:dyDescent="0.3">
      <c r="D1710" s="80"/>
    </row>
    <row r="1711" spans="4:4" x14ac:dyDescent="0.3">
      <c r="D1711" s="80"/>
    </row>
    <row r="1712" spans="4:4" x14ac:dyDescent="0.3">
      <c r="D1712" s="80"/>
    </row>
    <row r="1713" spans="4:4" x14ac:dyDescent="0.3">
      <c r="D1713" s="80"/>
    </row>
    <row r="1714" spans="4:4" x14ac:dyDescent="0.3">
      <c r="D1714" s="80"/>
    </row>
    <row r="1715" spans="4:4" x14ac:dyDescent="0.3">
      <c r="D1715" s="80"/>
    </row>
    <row r="1716" spans="4:4" x14ac:dyDescent="0.3">
      <c r="D1716" s="80"/>
    </row>
    <row r="1717" spans="4:4" x14ac:dyDescent="0.3">
      <c r="D1717" s="80"/>
    </row>
    <row r="1718" spans="4:4" x14ac:dyDescent="0.3">
      <c r="D1718" s="80"/>
    </row>
    <row r="1719" spans="4:4" x14ac:dyDescent="0.3">
      <c r="D1719" s="80"/>
    </row>
    <row r="1720" spans="4:4" x14ac:dyDescent="0.3">
      <c r="D1720" s="80"/>
    </row>
    <row r="1721" spans="4:4" x14ac:dyDescent="0.3">
      <c r="D1721" s="80"/>
    </row>
    <row r="1722" spans="4:4" x14ac:dyDescent="0.3">
      <c r="D1722" s="80"/>
    </row>
    <row r="1723" spans="4:4" x14ac:dyDescent="0.3">
      <c r="D1723" s="80"/>
    </row>
    <row r="1724" spans="4:4" x14ac:dyDescent="0.3">
      <c r="D1724" s="80"/>
    </row>
    <row r="1725" spans="4:4" x14ac:dyDescent="0.3">
      <c r="D1725" s="80"/>
    </row>
    <row r="1726" spans="4:4" x14ac:dyDescent="0.3">
      <c r="D1726" s="80"/>
    </row>
    <row r="1727" spans="4:4" x14ac:dyDescent="0.3">
      <c r="D1727" s="80"/>
    </row>
    <row r="1728" spans="4:4" x14ac:dyDescent="0.3">
      <c r="D1728" s="80"/>
    </row>
    <row r="1729" spans="4:4" x14ac:dyDescent="0.3">
      <c r="D1729" s="80"/>
    </row>
    <row r="1730" spans="4:4" x14ac:dyDescent="0.3">
      <c r="D1730" s="80"/>
    </row>
    <row r="1731" spans="4:4" x14ac:dyDescent="0.3">
      <c r="D1731" s="80"/>
    </row>
    <row r="1732" spans="4:4" x14ac:dyDescent="0.3">
      <c r="D1732" s="80"/>
    </row>
    <row r="1733" spans="4:4" x14ac:dyDescent="0.3">
      <c r="D1733" s="80"/>
    </row>
    <row r="1734" spans="4:4" x14ac:dyDescent="0.3">
      <c r="D1734" s="80"/>
    </row>
    <row r="1735" spans="4:4" x14ac:dyDescent="0.3">
      <c r="D1735" s="80"/>
    </row>
    <row r="1736" spans="4:4" x14ac:dyDescent="0.3">
      <c r="D1736" s="80"/>
    </row>
    <row r="1737" spans="4:4" x14ac:dyDescent="0.3">
      <c r="D1737" s="80"/>
    </row>
    <row r="1738" spans="4:4" x14ac:dyDescent="0.3">
      <c r="D1738" s="80"/>
    </row>
    <row r="1739" spans="4:4" x14ac:dyDescent="0.3">
      <c r="D1739" s="80"/>
    </row>
    <row r="1740" spans="4:4" x14ac:dyDescent="0.3">
      <c r="D1740" s="80"/>
    </row>
    <row r="1741" spans="4:4" x14ac:dyDescent="0.3">
      <c r="D1741" s="80"/>
    </row>
    <row r="1742" spans="4:4" x14ac:dyDescent="0.3">
      <c r="D1742" s="80"/>
    </row>
    <row r="1743" spans="4:4" x14ac:dyDescent="0.3">
      <c r="D1743" s="80"/>
    </row>
    <row r="1744" spans="4:4" x14ac:dyDescent="0.3">
      <c r="D1744" s="80"/>
    </row>
    <row r="1745" spans="4:4" x14ac:dyDescent="0.3">
      <c r="D1745" s="80"/>
    </row>
    <row r="1746" spans="4:4" x14ac:dyDescent="0.3">
      <c r="D1746" s="80"/>
    </row>
    <row r="1747" spans="4:4" x14ac:dyDescent="0.3">
      <c r="D1747" s="80"/>
    </row>
    <row r="1748" spans="4:4" x14ac:dyDescent="0.3">
      <c r="D1748" s="80"/>
    </row>
    <row r="1749" spans="4:4" x14ac:dyDescent="0.3">
      <c r="D1749" s="80"/>
    </row>
    <row r="1750" spans="4:4" x14ac:dyDescent="0.3">
      <c r="D1750" s="80"/>
    </row>
    <row r="1751" spans="4:4" x14ac:dyDescent="0.3">
      <c r="D1751" s="80"/>
    </row>
    <row r="1752" spans="4:4" x14ac:dyDescent="0.3">
      <c r="D1752" s="80"/>
    </row>
    <row r="1753" spans="4:4" x14ac:dyDescent="0.3">
      <c r="D1753" s="80"/>
    </row>
    <row r="1754" spans="4:4" x14ac:dyDescent="0.3">
      <c r="D1754" s="80"/>
    </row>
    <row r="1755" spans="4:4" x14ac:dyDescent="0.3">
      <c r="D1755" s="80"/>
    </row>
    <row r="1756" spans="4:4" x14ac:dyDescent="0.3">
      <c r="D1756" s="80"/>
    </row>
    <row r="1757" spans="4:4" x14ac:dyDescent="0.3">
      <c r="D1757" s="80"/>
    </row>
    <row r="1758" spans="4:4" x14ac:dyDescent="0.3">
      <c r="D1758" s="80"/>
    </row>
    <row r="1759" spans="4:4" x14ac:dyDescent="0.3">
      <c r="D1759" s="80"/>
    </row>
    <row r="1760" spans="4:4" x14ac:dyDescent="0.3">
      <c r="D1760" s="80"/>
    </row>
    <row r="1761" spans="4:4" x14ac:dyDescent="0.3">
      <c r="D1761" s="80"/>
    </row>
    <row r="1762" spans="4:4" x14ac:dyDescent="0.3">
      <c r="D1762" s="80"/>
    </row>
    <row r="1763" spans="4:4" x14ac:dyDescent="0.3">
      <c r="D1763" s="80"/>
    </row>
    <row r="1764" spans="4:4" x14ac:dyDescent="0.3">
      <c r="D1764" s="80"/>
    </row>
    <row r="1765" spans="4:4" x14ac:dyDescent="0.3">
      <c r="D1765" s="80"/>
    </row>
    <row r="1766" spans="4:4" x14ac:dyDescent="0.3">
      <c r="D1766" s="80"/>
    </row>
    <row r="1767" spans="4:4" x14ac:dyDescent="0.3">
      <c r="D1767" s="80"/>
    </row>
    <row r="1768" spans="4:4" x14ac:dyDescent="0.3">
      <c r="D1768" s="80"/>
    </row>
    <row r="1769" spans="4:4" x14ac:dyDescent="0.3">
      <c r="D1769" s="80"/>
    </row>
    <row r="1770" spans="4:4" x14ac:dyDescent="0.3">
      <c r="D1770" s="80"/>
    </row>
    <row r="1771" spans="4:4" x14ac:dyDescent="0.3">
      <c r="D1771" s="80"/>
    </row>
    <row r="1772" spans="4:4" x14ac:dyDescent="0.3">
      <c r="D1772" s="80"/>
    </row>
    <row r="1773" spans="4:4" x14ac:dyDescent="0.3">
      <c r="D1773" s="80"/>
    </row>
    <row r="1774" spans="4:4" x14ac:dyDescent="0.3">
      <c r="D1774" s="80"/>
    </row>
    <row r="1775" spans="4:4" x14ac:dyDescent="0.3">
      <c r="D1775" s="80"/>
    </row>
    <row r="1776" spans="4:4" x14ac:dyDescent="0.3">
      <c r="D1776" s="80"/>
    </row>
    <row r="1777" spans="4:4" x14ac:dyDescent="0.3">
      <c r="D1777" s="80"/>
    </row>
    <row r="1778" spans="4:4" x14ac:dyDescent="0.3">
      <c r="D1778" s="80"/>
    </row>
    <row r="1779" spans="4:4" x14ac:dyDescent="0.3">
      <c r="D1779" s="80"/>
    </row>
    <row r="1780" spans="4:4" x14ac:dyDescent="0.3">
      <c r="D1780" s="80"/>
    </row>
    <row r="1781" spans="4:4" x14ac:dyDescent="0.3">
      <c r="D1781" s="80"/>
    </row>
    <row r="1782" spans="4:4" x14ac:dyDescent="0.3">
      <c r="D1782" s="80"/>
    </row>
    <row r="1783" spans="4:4" x14ac:dyDescent="0.3">
      <c r="D1783" s="80"/>
    </row>
    <row r="1784" spans="4:4" x14ac:dyDescent="0.3">
      <c r="D1784" s="80"/>
    </row>
    <row r="1785" spans="4:4" x14ac:dyDescent="0.3">
      <c r="D1785" s="80"/>
    </row>
    <row r="1786" spans="4:4" x14ac:dyDescent="0.3">
      <c r="D1786" s="80"/>
    </row>
    <row r="1787" spans="4:4" x14ac:dyDescent="0.3">
      <c r="D1787" s="80"/>
    </row>
    <row r="1788" spans="4:4" x14ac:dyDescent="0.3">
      <c r="D1788" s="80"/>
    </row>
    <row r="1789" spans="4:4" x14ac:dyDescent="0.3">
      <c r="D1789" s="80"/>
    </row>
    <row r="1790" spans="4:4" x14ac:dyDescent="0.3">
      <c r="D1790" s="80"/>
    </row>
    <row r="1791" spans="4:4" x14ac:dyDescent="0.3">
      <c r="D1791" s="80"/>
    </row>
    <row r="1792" spans="4:4" x14ac:dyDescent="0.3">
      <c r="D1792" s="80"/>
    </row>
    <row r="1793" spans="4:4" x14ac:dyDescent="0.3">
      <c r="D1793" s="80"/>
    </row>
    <row r="1794" spans="4:4" x14ac:dyDescent="0.3">
      <c r="D1794" s="80"/>
    </row>
    <row r="1795" spans="4:4" x14ac:dyDescent="0.3">
      <c r="D1795" s="80"/>
    </row>
    <row r="1796" spans="4:4" x14ac:dyDescent="0.3">
      <c r="D1796" s="80"/>
    </row>
    <row r="1797" spans="4:4" x14ac:dyDescent="0.3">
      <c r="D1797" s="80"/>
    </row>
    <row r="1798" spans="4:4" x14ac:dyDescent="0.3">
      <c r="D1798" s="80"/>
    </row>
    <row r="1799" spans="4:4" x14ac:dyDescent="0.3">
      <c r="D1799" s="80"/>
    </row>
    <row r="1800" spans="4:4" x14ac:dyDescent="0.3">
      <c r="D1800" s="80"/>
    </row>
    <row r="1801" spans="4:4" x14ac:dyDescent="0.3">
      <c r="D1801" s="80"/>
    </row>
    <row r="1802" spans="4:4" x14ac:dyDescent="0.3">
      <c r="D1802" s="80"/>
    </row>
    <row r="1803" spans="4:4" x14ac:dyDescent="0.3">
      <c r="D1803" s="80"/>
    </row>
    <row r="1804" spans="4:4" x14ac:dyDescent="0.3">
      <c r="D1804" s="80"/>
    </row>
    <row r="1805" spans="4:4" x14ac:dyDescent="0.3">
      <c r="D1805" s="80"/>
    </row>
    <row r="1806" spans="4:4" x14ac:dyDescent="0.3">
      <c r="D1806" s="80"/>
    </row>
    <row r="1807" spans="4:4" x14ac:dyDescent="0.3">
      <c r="D1807" s="80"/>
    </row>
    <row r="1808" spans="4:4" x14ac:dyDescent="0.3">
      <c r="D1808" s="80"/>
    </row>
    <row r="1809" spans="4:4" x14ac:dyDescent="0.3">
      <c r="D1809" s="80"/>
    </row>
    <row r="1810" spans="4:4" x14ac:dyDescent="0.3">
      <c r="D1810" s="80"/>
    </row>
    <row r="1811" spans="4:4" x14ac:dyDescent="0.3">
      <c r="D1811" s="80"/>
    </row>
    <row r="1812" spans="4:4" x14ac:dyDescent="0.3">
      <c r="D1812" s="80"/>
    </row>
    <row r="1813" spans="4:4" x14ac:dyDescent="0.3">
      <c r="D1813" s="80"/>
    </row>
    <row r="1814" spans="4:4" x14ac:dyDescent="0.3">
      <c r="D1814" s="80"/>
    </row>
    <row r="1815" spans="4:4" x14ac:dyDescent="0.3">
      <c r="D1815" s="80"/>
    </row>
    <row r="1816" spans="4:4" x14ac:dyDescent="0.3">
      <c r="D1816" s="80"/>
    </row>
    <row r="1817" spans="4:4" x14ac:dyDescent="0.3">
      <c r="D1817" s="80"/>
    </row>
    <row r="1818" spans="4:4" x14ac:dyDescent="0.3">
      <c r="D1818" s="80"/>
    </row>
    <row r="1819" spans="4:4" x14ac:dyDescent="0.3">
      <c r="D1819" s="80"/>
    </row>
    <row r="1820" spans="4:4" x14ac:dyDescent="0.3">
      <c r="D1820" s="80"/>
    </row>
    <row r="1821" spans="4:4" x14ac:dyDescent="0.3">
      <c r="D1821" s="80"/>
    </row>
    <row r="1822" spans="4:4" x14ac:dyDescent="0.3">
      <c r="D1822" s="80"/>
    </row>
    <row r="1823" spans="4:4" x14ac:dyDescent="0.3">
      <c r="D1823" s="80"/>
    </row>
    <row r="1824" spans="4:4" x14ac:dyDescent="0.3">
      <c r="D1824" s="80"/>
    </row>
    <row r="1825" spans="4:4" x14ac:dyDescent="0.3">
      <c r="D1825" s="80"/>
    </row>
    <row r="1826" spans="4:4" x14ac:dyDescent="0.3">
      <c r="D1826" s="80"/>
    </row>
    <row r="1827" spans="4:4" x14ac:dyDescent="0.3">
      <c r="D1827" s="80"/>
    </row>
    <row r="1828" spans="4:4" x14ac:dyDescent="0.3">
      <c r="D1828" s="80"/>
    </row>
    <row r="1829" spans="4:4" x14ac:dyDescent="0.3">
      <c r="D1829" s="80"/>
    </row>
    <row r="1830" spans="4:4" x14ac:dyDescent="0.3">
      <c r="D1830" s="80"/>
    </row>
    <row r="1831" spans="4:4" x14ac:dyDescent="0.3">
      <c r="D1831" s="80"/>
    </row>
    <row r="1832" spans="4:4" x14ac:dyDescent="0.3">
      <c r="D1832" s="80"/>
    </row>
    <row r="1833" spans="4:4" x14ac:dyDescent="0.3">
      <c r="D1833" s="80"/>
    </row>
    <row r="1834" spans="4:4" x14ac:dyDescent="0.3">
      <c r="D1834" s="80"/>
    </row>
    <row r="1835" spans="4:4" x14ac:dyDescent="0.3">
      <c r="D1835" s="80"/>
    </row>
    <row r="1836" spans="4:4" x14ac:dyDescent="0.3">
      <c r="D1836" s="80"/>
    </row>
    <row r="1837" spans="4:4" x14ac:dyDescent="0.3">
      <c r="D1837" s="80"/>
    </row>
    <row r="1838" spans="4:4" x14ac:dyDescent="0.3">
      <c r="D1838" s="80"/>
    </row>
    <row r="1839" spans="4:4" x14ac:dyDescent="0.3">
      <c r="D1839" s="80"/>
    </row>
    <row r="1840" spans="4:4" x14ac:dyDescent="0.3">
      <c r="D1840" s="80"/>
    </row>
    <row r="1841" spans="4:4" x14ac:dyDescent="0.3">
      <c r="D1841" s="80"/>
    </row>
    <row r="1842" spans="4:4" x14ac:dyDescent="0.3">
      <c r="D1842" s="80"/>
    </row>
    <row r="1843" spans="4:4" x14ac:dyDescent="0.3">
      <c r="D1843" s="80"/>
    </row>
    <row r="1844" spans="4:4" x14ac:dyDescent="0.3">
      <c r="D1844" s="80"/>
    </row>
    <row r="1845" spans="4:4" x14ac:dyDescent="0.3">
      <c r="D1845" s="80"/>
    </row>
    <row r="1846" spans="4:4" x14ac:dyDescent="0.3">
      <c r="D1846" s="80"/>
    </row>
    <row r="1847" spans="4:4" x14ac:dyDescent="0.3">
      <c r="D1847" s="80"/>
    </row>
    <row r="1848" spans="4:4" x14ac:dyDescent="0.3">
      <c r="D1848" s="80"/>
    </row>
    <row r="1849" spans="4:4" x14ac:dyDescent="0.3">
      <c r="D1849" s="80"/>
    </row>
    <row r="1850" spans="4:4" x14ac:dyDescent="0.3">
      <c r="D1850" s="80"/>
    </row>
    <row r="1851" spans="4:4" x14ac:dyDescent="0.3">
      <c r="D1851" s="80"/>
    </row>
    <row r="1852" spans="4:4" x14ac:dyDescent="0.3">
      <c r="D1852" s="80"/>
    </row>
    <row r="1853" spans="4:4" x14ac:dyDescent="0.3">
      <c r="D1853" s="80"/>
    </row>
    <row r="1854" spans="4:4" x14ac:dyDescent="0.3">
      <c r="D1854" s="80"/>
    </row>
    <row r="1855" spans="4:4" x14ac:dyDescent="0.3">
      <c r="D1855" s="80"/>
    </row>
    <row r="1856" spans="4:4" x14ac:dyDescent="0.3">
      <c r="D1856" s="80"/>
    </row>
    <row r="1857" spans="4:4" x14ac:dyDescent="0.3">
      <c r="D1857" s="80"/>
    </row>
    <row r="1858" spans="4:4" x14ac:dyDescent="0.3">
      <c r="D1858" s="80"/>
    </row>
    <row r="1859" spans="4:4" x14ac:dyDescent="0.3">
      <c r="D1859" s="80"/>
    </row>
    <row r="1860" spans="4:4" x14ac:dyDescent="0.3">
      <c r="D1860" s="80"/>
    </row>
    <row r="1861" spans="4:4" x14ac:dyDescent="0.3">
      <c r="D1861" s="80"/>
    </row>
    <row r="1862" spans="4:4" x14ac:dyDescent="0.3">
      <c r="D1862" s="80"/>
    </row>
    <row r="1863" spans="4:4" x14ac:dyDescent="0.3">
      <c r="D1863" s="80"/>
    </row>
    <row r="1864" spans="4:4" x14ac:dyDescent="0.3">
      <c r="D1864" s="80"/>
    </row>
    <row r="1865" spans="4:4" x14ac:dyDescent="0.3">
      <c r="D1865" s="80"/>
    </row>
    <row r="1866" spans="4:4" x14ac:dyDescent="0.3">
      <c r="D1866" s="80"/>
    </row>
    <row r="1867" spans="4:4" x14ac:dyDescent="0.3">
      <c r="D1867" s="80"/>
    </row>
    <row r="1868" spans="4:4" x14ac:dyDescent="0.3">
      <c r="D1868" s="80"/>
    </row>
    <row r="1869" spans="4:4" x14ac:dyDescent="0.3">
      <c r="D1869" s="80"/>
    </row>
    <row r="1870" spans="4:4" x14ac:dyDescent="0.3">
      <c r="D1870" s="80"/>
    </row>
    <row r="1871" spans="4:4" x14ac:dyDescent="0.3">
      <c r="D1871" s="80"/>
    </row>
    <row r="1872" spans="4:4" x14ac:dyDescent="0.3">
      <c r="D1872" s="80"/>
    </row>
    <row r="1873" spans="4:4" x14ac:dyDescent="0.3">
      <c r="D1873" s="80"/>
    </row>
    <row r="1874" spans="4:4" x14ac:dyDescent="0.3">
      <c r="D1874" s="80"/>
    </row>
    <row r="1875" spans="4:4" x14ac:dyDescent="0.3">
      <c r="D1875" s="80"/>
    </row>
    <row r="1876" spans="4:4" x14ac:dyDescent="0.3">
      <c r="D1876" s="80"/>
    </row>
    <row r="1877" spans="4:4" x14ac:dyDescent="0.3">
      <c r="D1877" s="80"/>
    </row>
    <row r="1878" spans="4:4" x14ac:dyDescent="0.3">
      <c r="D1878" s="80"/>
    </row>
    <row r="1879" spans="4:4" x14ac:dyDescent="0.3">
      <c r="D1879" s="80"/>
    </row>
    <row r="1880" spans="4:4" x14ac:dyDescent="0.3">
      <c r="D1880" s="80"/>
    </row>
    <row r="1881" spans="4:4" x14ac:dyDescent="0.3">
      <c r="D1881" s="80"/>
    </row>
    <row r="1882" spans="4:4" x14ac:dyDescent="0.3">
      <c r="D1882" s="80"/>
    </row>
    <row r="1883" spans="4:4" x14ac:dyDescent="0.3">
      <c r="D1883" s="80"/>
    </row>
    <row r="1884" spans="4:4" x14ac:dyDescent="0.3">
      <c r="D1884" s="80"/>
    </row>
    <row r="1885" spans="4:4" x14ac:dyDescent="0.3">
      <c r="D1885" s="80"/>
    </row>
    <row r="1886" spans="4:4" x14ac:dyDescent="0.3">
      <c r="D1886" s="80"/>
    </row>
    <row r="1887" spans="4:4" x14ac:dyDescent="0.3">
      <c r="D1887" s="80"/>
    </row>
    <row r="1888" spans="4:4" x14ac:dyDescent="0.3">
      <c r="D1888" s="80"/>
    </row>
    <row r="1889" spans="4:4" x14ac:dyDescent="0.3">
      <c r="D1889" s="80"/>
    </row>
    <row r="1890" spans="4:4" x14ac:dyDescent="0.3">
      <c r="D1890" s="80"/>
    </row>
    <row r="1891" spans="4:4" x14ac:dyDescent="0.3">
      <c r="D1891" s="80"/>
    </row>
    <row r="1892" spans="4:4" x14ac:dyDescent="0.3">
      <c r="D1892" s="80"/>
    </row>
    <row r="1893" spans="4:4" x14ac:dyDescent="0.3">
      <c r="D1893" s="80"/>
    </row>
    <row r="1894" spans="4:4" x14ac:dyDescent="0.3">
      <c r="D1894" s="80"/>
    </row>
    <row r="1895" spans="4:4" x14ac:dyDescent="0.3">
      <c r="D1895" s="80"/>
    </row>
    <row r="1896" spans="4:4" x14ac:dyDescent="0.3">
      <c r="D1896" s="80"/>
    </row>
    <row r="1897" spans="4:4" x14ac:dyDescent="0.3">
      <c r="D1897" s="80"/>
    </row>
    <row r="1898" spans="4:4" x14ac:dyDescent="0.3">
      <c r="D1898" s="80"/>
    </row>
    <row r="1899" spans="4:4" x14ac:dyDescent="0.3">
      <c r="D1899" s="80"/>
    </row>
    <row r="1900" spans="4:4" x14ac:dyDescent="0.3">
      <c r="D1900" s="80"/>
    </row>
    <row r="1901" spans="4:4" x14ac:dyDescent="0.3">
      <c r="D1901" s="80"/>
    </row>
    <row r="1902" spans="4:4" x14ac:dyDescent="0.3">
      <c r="D1902" s="80"/>
    </row>
    <row r="1903" spans="4:4" x14ac:dyDescent="0.3">
      <c r="D1903" s="80"/>
    </row>
    <row r="1904" spans="4:4" x14ac:dyDescent="0.3">
      <c r="D1904" s="80"/>
    </row>
    <row r="1905" spans="4:4" x14ac:dyDescent="0.3">
      <c r="D1905" s="80"/>
    </row>
    <row r="1906" spans="4:4" x14ac:dyDescent="0.3">
      <c r="D1906" s="80"/>
    </row>
    <row r="1907" spans="4:4" x14ac:dyDescent="0.3">
      <c r="D1907" s="80"/>
    </row>
    <row r="1908" spans="4:4" x14ac:dyDescent="0.3">
      <c r="D1908" s="80"/>
    </row>
    <row r="1909" spans="4:4" x14ac:dyDescent="0.3">
      <c r="D1909" s="80"/>
    </row>
    <row r="1910" spans="4:4" x14ac:dyDescent="0.3">
      <c r="D1910" s="80"/>
    </row>
    <row r="1911" spans="4:4" x14ac:dyDescent="0.3">
      <c r="D1911" s="80"/>
    </row>
    <row r="1912" spans="4:4" x14ac:dyDescent="0.3">
      <c r="D1912" s="80"/>
    </row>
    <row r="1913" spans="4:4" x14ac:dyDescent="0.3">
      <c r="D1913" s="80"/>
    </row>
    <row r="1914" spans="4:4" x14ac:dyDescent="0.3">
      <c r="D1914" s="80"/>
    </row>
    <row r="1915" spans="4:4" x14ac:dyDescent="0.3">
      <c r="D1915" s="80"/>
    </row>
    <row r="1916" spans="4:4" x14ac:dyDescent="0.3">
      <c r="D1916" s="80"/>
    </row>
    <row r="1917" spans="4:4" x14ac:dyDescent="0.3">
      <c r="D1917" s="80"/>
    </row>
    <row r="1918" spans="4:4" x14ac:dyDescent="0.3">
      <c r="D1918" s="80"/>
    </row>
    <row r="1919" spans="4:4" x14ac:dyDescent="0.3">
      <c r="D1919" s="80"/>
    </row>
    <row r="1920" spans="4:4" x14ac:dyDescent="0.3">
      <c r="D1920" s="80"/>
    </row>
    <row r="1921" spans="4:4" x14ac:dyDescent="0.3">
      <c r="D1921" s="80"/>
    </row>
    <row r="1922" spans="4:4" x14ac:dyDescent="0.3">
      <c r="D1922" s="80"/>
    </row>
    <row r="1923" spans="4:4" x14ac:dyDescent="0.3">
      <c r="D1923" s="80"/>
    </row>
    <row r="1924" spans="4:4" x14ac:dyDescent="0.3">
      <c r="D1924" s="80"/>
    </row>
    <row r="1925" spans="4:4" x14ac:dyDescent="0.3">
      <c r="D1925" s="80"/>
    </row>
    <row r="1926" spans="4:4" x14ac:dyDescent="0.3">
      <c r="D1926" s="80"/>
    </row>
    <row r="1927" spans="4:4" x14ac:dyDescent="0.3">
      <c r="D1927" s="80"/>
    </row>
    <row r="1928" spans="4:4" x14ac:dyDescent="0.3">
      <c r="D1928" s="80"/>
    </row>
    <row r="1929" spans="4:4" x14ac:dyDescent="0.3">
      <c r="D1929" s="80"/>
    </row>
    <row r="1930" spans="4:4" x14ac:dyDescent="0.3">
      <c r="D1930" s="80"/>
    </row>
    <row r="1931" spans="4:4" x14ac:dyDescent="0.3">
      <c r="D1931" s="80"/>
    </row>
    <row r="1932" spans="4:4" x14ac:dyDescent="0.3">
      <c r="D1932" s="80"/>
    </row>
    <row r="1933" spans="4:4" x14ac:dyDescent="0.3">
      <c r="D1933" s="80"/>
    </row>
    <row r="1934" spans="4:4" x14ac:dyDescent="0.3">
      <c r="D1934" s="80"/>
    </row>
    <row r="1935" spans="4:4" x14ac:dyDescent="0.3">
      <c r="D1935" s="80"/>
    </row>
    <row r="1936" spans="4:4" x14ac:dyDescent="0.3">
      <c r="D1936" s="80"/>
    </row>
    <row r="1937" spans="4:4" x14ac:dyDescent="0.3">
      <c r="D1937" s="80"/>
    </row>
    <row r="1938" spans="4:4" x14ac:dyDescent="0.3">
      <c r="D1938" s="80"/>
    </row>
    <row r="1939" spans="4:4" x14ac:dyDescent="0.3">
      <c r="D1939" s="80"/>
    </row>
    <row r="1940" spans="4:4" x14ac:dyDescent="0.3">
      <c r="D1940" s="80"/>
    </row>
    <row r="1941" spans="4:4" x14ac:dyDescent="0.3">
      <c r="D1941" s="80"/>
    </row>
    <row r="1942" spans="4:4" x14ac:dyDescent="0.3">
      <c r="D1942" s="80"/>
    </row>
    <row r="1943" spans="4:4" x14ac:dyDescent="0.3">
      <c r="D1943" s="80"/>
    </row>
    <row r="1944" spans="4:4" x14ac:dyDescent="0.3">
      <c r="D1944" s="80"/>
    </row>
    <row r="1945" spans="4:4" x14ac:dyDescent="0.3">
      <c r="D1945" s="80"/>
    </row>
    <row r="1946" spans="4:4" x14ac:dyDescent="0.3">
      <c r="D1946" s="80"/>
    </row>
    <row r="1947" spans="4:4" x14ac:dyDescent="0.3">
      <c r="D1947" s="80"/>
    </row>
    <row r="1948" spans="4:4" x14ac:dyDescent="0.3">
      <c r="D1948" s="80"/>
    </row>
    <row r="1949" spans="4:4" x14ac:dyDescent="0.3">
      <c r="D1949" s="80"/>
    </row>
    <row r="1950" spans="4:4" x14ac:dyDescent="0.3">
      <c r="D1950" s="80"/>
    </row>
    <row r="1951" spans="4:4" x14ac:dyDescent="0.3">
      <c r="D1951" s="80"/>
    </row>
    <row r="1952" spans="4:4" x14ac:dyDescent="0.3">
      <c r="D1952" s="80"/>
    </row>
    <row r="1953" spans="4:4" x14ac:dyDescent="0.3">
      <c r="D1953" s="80"/>
    </row>
    <row r="1954" spans="4:4" x14ac:dyDescent="0.3">
      <c r="D1954" s="80"/>
    </row>
    <row r="1955" spans="4:4" x14ac:dyDescent="0.3">
      <c r="D1955" s="80"/>
    </row>
    <row r="1956" spans="4:4" x14ac:dyDescent="0.3">
      <c r="D1956" s="80"/>
    </row>
    <row r="1957" spans="4:4" x14ac:dyDescent="0.3">
      <c r="D1957" s="80"/>
    </row>
    <row r="1958" spans="4:4" x14ac:dyDescent="0.3">
      <c r="D1958" s="80"/>
    </row>
    <row r="1959" spans="4:4" x14ac:dyDescent="0.3">
      <c r="D1959" s="80"/>
    </row>
    <row r="1960" spans="4:4" x14ac:dyDescent="0.3">
      <c r="D1960" s="80"/>
    </row>
    <row r="1961" spans="4:4" x14ac:dyDescent="0.3">
      <c r="D1961" s="80"/>
    </row>
    <row r="1962" spans="4:4" x14ac:dyDescent="0.3">
      <c r="D1962" s="80"/>
    </row>
    <row r="1963" spans="4:4" x14ac:dyDescent="0.3">
      <c r="D1963" s="80"/>
    </row>
    <row r="1964" spans="4:4" x14ac:dyDescent="0.3">
      <c r="D1964" s="80"/>
    </row>
    <row r="1965" spans="4:4" x14ac:dyDescent="0.3">
      <c r="D1965" s="80"/>
    </row>
    <row r="1966" spans="4:4" x14ac:dyDescent="0.3">
      <c r="D1966" s="80"/>
    </row>
    <row r="1967" spans="4:4" x14ac:dyDescent="0.3">
      <c r="D1967" s="80"/>
    </row>
    <row r="1968" spans="4:4" x14ac:dyDescent="0.3">
      <c r="D1968" s="80"/>
    </row>
    <row r="1969" spans="4:4" x14ac:dyDescent="0.3">
      <c r="D1969" s="80"/>
    </row>
    <row r="1970" spans="4:4" x14ac:dyDescent="0.3">
      <c r="D1970" s="80"/>
    </row>
    <row r="1971" spans="4:4" x14ac:dyDescent="0.3">
      <c r="D1971" s="80"/>
    </row>
    <row r="1972" spans="4:4" x14ac:dyDescent="0.3">
      <c r="D1972" s="80"/>
    </row>
    <row r="1973" spans="4:4" x14ac:dyDescent="0.3">
      <c r="D1973" s="80"/>
    </row>
    <row r="1974" spans="4:4" x14ac:dyDescent="0.3">
      <c r="D1974" s="80"/>
    </row>
    <row r="1975" spans="4:4" x14ac:dyDescent="0.3">
      <c r="D1975" s="80"/>
    </row>
    <row r="1976" spans="4:4" x14ac:dyDescent="0.3">
      <c r="D1976" s="80"/>
    </row>
    <row r="1977" spans="4:4" x14ac:dyDescent="0.3">
      <c r="D1977" s="80"/>
    </row>
    <row r="1978" spans="4:4" x14ac:dyDescent="0.3">
      <c r="D1978" s="80"/>
    </row>
    <row r="1979" spans="4:4" x14ac:dyDescent="0.3">
      <c r="D1979" s="80"/>
    </row>
    <row r="1980" spans="4:4" x14ac:dyDescent="0.3">
      <c r="D1980" s="80"/>
    </row>
    <row r="1981" spans="4:4" x14ac:dyDescent="0.3">
      <c r="D1981" s="80"/>
    </row>
    <row r="1982" spans="4:4" x14ac:dyDescent="0.3">
      <c r="D1982" s="80"/>
    </row>
    <row r="1983" spans="4:4" x14ac:dyDescent="0.3">
      <c r="D1983" s="80"/>
    </row>
    <row r="1984" spans="4:4" x14ac:dyDescent="0.3">
      <c r="D1984" s="80"/>
    </row>
    <row r="1985" spans="4:4" x14ac:dyDescent="0.3">
      <c r="D1985" s="80"/>
    </row>
    <row r="1986" spans="4:4" x14ac:dyDescent="0.3">
      <c r="D1986" s="80"/>
    </row>
    <row r="1987" spans="4:4" x14ac:dyDescent="0.3">
      <c r="D1987" s="80"/>
    </row>
    <row r="1988" spans="4:4" x14ac:dyDescent="0.3">
      <c r="D1988" s="80"/>
    </row>
    <row r="1989" spans="4:4" x14ac:dyDescent="0.3">
      <c r="D1989" s="80"/>
    </row>
    <row r="1990" spans="4:4" x14ac:dyDescent="0.3">
      <c r="D1990" s="80"/>
    </row>
    <row r="1991" spans="4:4" x14ac:dyDescent="0.3">
      <c r="D1991" s="80"/>
    </row>
    <row r="1992" spans="4:4" x14ac:dyDescent="0.3">
      <c r="D1992" s="80"/>
    </row>
    <row r="1993" spans="4:4" x14ac:dyDescent="0.3">
      <c r="D1993" s="80"/>
    </row>
    <row r="1994" spans="4:4" x14ac:dyDescent="0.3">
      <c r="D1994" s="80"/>
    </row>
    <row r="1995" spans="4:4" x14ac:dyDescent="0.3">
      <c r="D1995" s="80"/>
    </row>
    <row r="1996" spans="4:4" x14ac:dyDescent="0.3">
      <c r="D1996" s="80"/>
    </row>
    <row r="1997" spans="4:4" x14ac:dyDescent="0.3">
      <c r="D1997" s="80"/>
    </row>
    <row r="1998" spans="4:4" x14ac:dyDescent="0.3">
      <c r="D1998" s="80"/>
    </row>
    <row r="1999" spans="4:4" x14ac:dyDescent="0.3">
      <c r="D1999" s="80"/>
    </row>
    <row r="2000" spans="4:4" x14ac:dyDescent="0.3">
      <c r="D2000" s="80"/>
    </row>
    <row r="2001" spans="4:4" x14ac:dyDescent="0.3">
      <c r="D2001" s="80"/>
    </row>
    <row r="2002" spans="4:4" x14ac:dyDescent="0.3">
      <c r="D2002" s="80"/>
    </row>
    <row r="2003" spans="4:4" x14ac:dyDescent="0.3">
      <c r="D2003" s="80"/>
    </row>
    <row r="2004" spans="4:4" x14ac:dyDescent="0.3">
      <c r="D2004" s="80"/>
    </row>
    <row r="2005" spans="4:4" x14ac:dyDescent="0.3">
      <c r="D2005" s="80"/>
    </row>
    <row r="2006" spans="4:4" x14ac:dyDescent="0.3">
      <c r="D2006" s="80"/>
    </row>
    <row r="2007" spans="4:4" x14ac:dyDescent="0.3">
      <c r="D2007" s="80"/>
    </row>
    <row r="2008" spans="4:4" x14ac:dyDescent="0.3">
      <c r="D2008" s="80"/>
    </row>
    <row r="2009" spans="4:4" x14ac:dyDescent="0.3">
      <c r="D2009" s="80"/>
    </row>
    <row r="2010" spans="4:4" x14ac:dyDescent="0.3">
      <c r="D2010" s="80"/>
    </row>
    <row r="2011" spans="4:4" x14ac:dyDescent="0.3">
      <c r="D2011" s="80"/>
    </row>
    <row r="2012" spans="4:4" x14ac:dyDescent="0.3">
      <c r="D2012" s="80"/>
    </row>
    <row r="2013" spans="4:4" x14ac:dyDescent="0.3">
      <c r="D2013" s="80"/>
    </row>
    <row r="2014" spans="4:4" x14ac:dyDescent="0.3">
      <c r="D2014" s="80"/>
    </row>
    <row r="2015" spans="4:4" x14ac:dyDescent="0.3">
      <c r="D2015" s="80"/>
    </row>
    <row r="2016" spans="4:4" x14ac:dyDescent="0.3">
      <c r="D2016" s="80"/>
    </row>
    <row r="2017" spans="4:4" x14ac:dyDescent="0.3">
      <c r="D2017" s="80"/>
    </row>
    <row r="2018" spans="4:4" x14ac:dyDescent="0.3">
      <c r="D2018" s="80"/>
    </row>
    <row r="2019" spans="4:4" x14ac:dyDescent="0.3">
      <c r="D2019" s="80"/>
    </row>
    <row r="2020" spans="4:4" x14ac:dyDescent="0.3">
      <c r="D2020" s="80"/>
    </row>
    <row r="2021" spans="4:4" x14ac:dyDescent="0.3">
      <c r="D2021" s="80"/>
    </row>
    <row r="2022" spans="4:4" x14ac:dyDescent="0.3">
      <c r="D2022" s="80"/>
    </row>
    <row r="2023" spans="4:4" x14ac:dyDescent="0.3">
      <c r="D2023" s="80"/>
    </row>
    <row r="2024" spans="4:4" x14ac:dyDescent="0.3">
      <c r="D2024" s="80"/>
    </row>
    <row r="2025" spans="4:4" x14ac:dyDescent="0.3">
      <c r="D2025" s="80"/>
    </row>
    <row r="2026" spans="4:4" x14ac:dyDescent="0.3">
      <c r="D2026" s="80"/>
    </row>
    <row r="2027" spans="4:4" x14ac:dyDescent="0.3">
      <c r="D2027" s="80"/>
    </row>
    <row r="2028" spans="4:4" x14ac:dyDescent="0.3">
      <c r="D2028" s="80"/>
    </row>
    <row r="2029" spans="4:4" x14ac:dyDescent="0.3">
      <c r="D2029" s="80"/>
    </row>
    <row r="2030" spans="4:4" x14ac:dyDescent="0.3">
      <c r="D2030" s="80"/>
    </row>
    <row r="2031" spans="4:4" x14ac:dyDescent="0.3">
      <c r="D2031" s="80"/>
    </row>
    <row r="2032" spans="4:4" x14ac:dyDescent="0.3">
      <c r="D2032" s="80"/>
    </row>
    <row r="2033" spans="4:4" x14ac:dyDescent="0.3">
      <c r="D2033" s="80"/>
    </row>
    <row r="2034" spans="4:4" x14ac:dyDescent="0.3">
      <c r="D2034" s="80"/>
    </row>
    <row r="2035" spans="4:4" x14ac:dyDescent="0.3">
      <c r="D2035" s="80"/>
    </row>
    <row r="2036" spans="4:4" x14ac:dyDescent="0.3">
      <c r="D2036" s="80"/>
    </row>
    <row r="2037" spans="4:4" x14ac:dyDescent="0.3">
      <c r="D2037" s="80"/>
    </row>
    <row r="2038" spans="4:4" x14ac:dyDescent="0.3">
      <c r="D2038" s="80"/>
    </row>
    <row r="2039" spans="4:4" x14ac:dyDescent="0.3">
      <c r="D2039" s="80"/>
    </row>
    <row r="2040" spans="4:4" x14ac:dyDescent="0.3">
      <c r="D2040" s="80"/>
    </row>
    <row r="2041" spans="4:4" x14ac:dyDescent="0.3">
      <c r="D2041" s="80"/>
    </row>
    <row r="2042" spans="4:4" x14ac:dyDescent="0.3">
      <c r="D2042" s="80"/>
    </row>
    <row r="2043" spans="4:4" x14ac:dyDescent="0.3">
      <c r="D2043" s="80"/>
    </row>
    <row r="2044" spans="4:4" x14ac:dyDescent="0.3">
      <c r="D2044" s="80"/>
    </row>
    <row r="2045" spans="4:4" x14ac:dyDescent="0.3">
      <c r="D2045" s="80"/>
    </row>
    <row r="2046" spans="4:4" x14ac:dyDescent="0.3">
      <c r="D2046" s="80"/>
    </row>
    <row r="2047" spans="4:4" x14ac:dyDescent="0.3">
      <c r="D2047" s="80"/>
    </row>
    <row r="2048" spans="4:4" x14ac:dyDescent="0.3">
      <c r="D2048" s="80"/>
    </row>
    <row r="2049" spans="4:4" x14ac:dyDescent="0.3">
      <c r="D2049" s="80"/>
    </row>
    <row r="2050" spans="4:4" x14ac:dyDescent="0.3">
      <c r="D2050" s="80"/>
    </row>
    <row r="2051" spans="4:4" x14ac:dyDescent="0.3">
      <c r="D2051" s="80"/>
    </row>
    <row r="2052" spans="4:4" x14ac:dyDescent="0.3">
      <c r="D2052" s="80"/>
    </row>
    <row r="2053" spans="4:4" x14ac:dyDescent="0.3">
      <c r="D2053" s="80"/>
    </row>
    <row r="2054" spans="4:4" x14ac:dyDescent="0.3">
      <c r="D2054" s="80"/>
    </row>
    <row r="2055" spans="4:4" x14ac:dyDescent="0.3">
      <c r="D2055" s="80"/>
    </row>
    <row r="2056" spans="4:4" x14ac:dyDescent="0.3">
      <c r="D2056" s="80"/>
    </row>
    <row r="2057" spans="4:4" x14ac:dyDescent="0.3">
      <c r="D2057" s="80"/>
    </row>
    <row r="2058" spans="4:4" x14ac:dyDescent="0.3">
      <c r="D2058" s="80"/>
    </row>
    <row r="2059" spans="4:4" x14ac:dyDescent="0.3">
      <c r="D2059" s="80"/>
    </row>
    <row r="2060" spans="4:4" x14ac:dyDescent="0.3">
      <c r="D2060" s="80"/>
    </row>
    <row r="2061" spans="4:4" x14ac:dyDescent="0.3">
      <c r="D2061" s="80"/>
    </row>
    <row r="2062" spans="4:4" x14ac:dyDescent="0.3">
      <c r="D2062" s="80"/>
    </row>
    <row r="2063" spans="4:4" x14ac:dyDescent="0.3">
      <c r="D2063" s="80"/>
    </row>
    <row r="2064" spans="4:4" x14ac:dyDescent="0.3">
      <c r="D2064" s="80"/>
    </row>
    <row r="2065" spans="4:4" x14ac:dyDescent="0.3">
      <c r="D2065" s="80"/>
    </row>
    <row r="2066" spans="4:4" x14ac:dyDescent="0.3">
      <c r="D2066" s="80"/>
    </row>
    <row r="2067" spans="4:4" x14ac:dyDescent="0.3">
      <c r="D2067" s="80"/>
    </row>
    <row r="2068" spans="4:4" x14ac:dyDescent="0.3">
      <c r="D2068" s="80"/>
    </row>
    <row r="2069" spans="4:4" x14ac:dyDescent="0.3">
      <c r="D2069" s="80"/>
    </row>
    <row r="2070" spans="4:4" x14ac:dyDescent="0.3">
      <c r="D2070" s="80"/>
    </row>
    <row r="2071" spans="4:4" x14ac:dyDescent="0.3">
      <c r="D2071" s="80"/>
    </row>
    <row r="2072" spans="4:4" x14ac:dyDescent="0.3">
      <c r="D2072" s="80"/>
    </row>
    <row r="2073" spans="4:4" x14ac:dyDescent="0.3">
      <c r="D2073" s="80"/>
    </row>
    <row r="2074" spans="4:4" x14ac:dyDescent="0.3">
      <c r="D2074" s="80"/>
    </row>
    <row r="2075" spans="4:4" x14ac:dyDescent="0.3">
      <c r="D2075" s="80"/>
    </row>
    <row r="2076" spans="4:4" x14ac:dyDescent="0.3">
      <c r="D2076" s="80"/>
    </row>
    <row r="2077" spans="4:4" x14ac:dyDescent="0.3">
      <c r="D2077" s="80"/>
    </row>
    <row r="2078" spans="4:4" x14ac:dyDescent="0.3">
      <c r="D2078" s="80"/>
    </row>
    <row r="2079" spans="4:4" x14ac:dyDescent="0.3">
      <c r="D2079" s="80"/>
    </row>
    <row r="2080" spans="4:4" x14ac:dyDescent="0.3">
      <c r="D2080" s="80"/>
    </row>
    <row r="2081" spans="4:4" x14ac:dyDescent="0.3">
      <c r="D2081" s="80"/>
    </row>
    <row r="2082" spans="4:4" x14ac:dyDescent="0.3">
      <c r="D2082" s="80"/>
    </row>
    <row r="2083" spans="4:4" x14ac:dyDescent="0.3">
      <c r="D2083" s="80"/>
    </row>
    <row r="2084" spans="4:4" x14ac:dyDescent="0.3">
      <c r="D2084" s="80"/>
    </row>
    <row r="2085" spans="4:4" x14ac:dyDescent="0.3">
      <c r="D2085" s="80"/>
    </row>
    <row r="2086" spans="4:4" x14ac:dyDescent="0.3">
      <c r="D2086" s="80"/>
    </row>
    <row r="2087" spans="4:4" x14ac:dyDescent="0.3">
      <c r="D2087" s="80"/>
    </row>
    <row r="2088" spans="4:4" x14ac:dyDescent="0.3">
      <c r="D2088" s="80"/>
    </row>
    <row r="2089" spans="4:4" x14ac:dyDescent="0.3">
      <c r="D2089" s="80"/>
    </row>
    <row r="2090" spans="4:4" x14ac:dyDescent="0.3">
      <c r="D2090" s="80"/>
    </row>
    <row r="2091" spans="4:4" x14ac:dyDescent="0.3">
      <c r="D2091" s="80"/>
    </row>
    <row r="2092" spans="4:4" x14ac:dyDescent="0.3">
      <c r="D2092" s="80"/>
    </row>
    <row r="2093" spans="4:4" x14ac:dyDescent="0.3">
      <c r="D2093" s="80"/>
    </row>
    <row r="2094" spans="4:4" x14ac:dyDescent="0.3">
      <c r="D2094" s="80"/>
    </row>
    <row r="2095" spans="4:4" x14ac:dyDescent="0.3">
      <c r="D2095" s="80"/>
    </row>
    <row r="2096" spans="4:4" x14ac:dyDescent="0.3">
      <c r="D2096" s="80"/>
    </row>
    <row r="2097" spans="4:4" x14ac:dyDescent="0.3">
      <c r="D2097" s="80"/>
    </row>
    <row r="2098" spans="4:4" x14ac:dyDescent="0.3">
      <c r="D2098" s="80"/>
    </row>
    <row r="2099" spans="4:4" x14ac:dyDescent="0.3">
      <c r="D2099" s="80"/>
    </row>
    <row r="2100" spans="4:4" x14ac:dyDescent="0.3">
      <c r="D2100" s="80"/>
    </row>
    <row r="2101" spans="4:4" x14ac:dyDescent="0.3">
      <c r="D2101" s="80"/>
    </row>
    <row r="2102" spans="4:4" x14ac:dyDescent="0.3">
      <c r="D2102" s="80"/>
    </row>
    <row r="2103" spans="4:4" x14ac:dyDescent="0.3">
      <c r="D2103" s="80"/>
    </row>
    <row r="2104" spans="4:4" x14ac:dyDescent="0.3">
      <c r="D2104" s="80"/>
    </row>
    <row r="2105" spans="4:4" x14ac:dyDescent="0.3">
      <c r="D2105" s="80"/>
    </row>
    <row r="2106" spans="4:4" x14ac:dyDescent="0.3">
      <c r="D2106" s="80"/>
    </row>
    <row r="2107" spans="4:4" x14ac:dyDescent="0.3">
      <c r="D2107" s="80"/>
    </row>
    <row r="2108" spans="4:4" x14ac:dyDescent="0.3">
      <c r="D2108" s="80"/>
    </row>
    <row r="2109" spans="4:4" x14ac:dyDescent="0.3">
      <c r="D2109" s="80"/>
    </row>
    <row r="2110" spans="4:4" x14ac:dyDescent="0.3">
      <c r="D2110" s="80"/>
    </row>
    <row r="2111" spans="4:4" x14ac:dyDescent="0.3">
      <c r="D2111" s="80"/>
    </row>
    <row r="2112" spans="4:4" x14ac:dyDescent="0.3">
      <c r="D2112" s="80"/>
    </row>
    <row r="2113" spans="4:4" x14ac:dyDescent="0.3">
      <c r="D2113" s="80"/>
    </row>
    <row r="2114" spans="4:4" x14ac:dyDescent="0.3">
      <c r="D2114" s="80"/>
    </row>
    <row r="2115" spans="4:4" x14ac:dyDescent="0.3">
      <c r="D2115" s="80"/>
    </row>
    <row r="2116" spans="4:4" x14ac:dyDescent="0.3">
      <c r="D2116" s="80"/>
    </row>
    <row r="2117" spans="4:4" x14ac:dyDescent="0.3">
      <c r="D2117" s="80"/>
    </row>
    <row r="2118" spans="4:4" x14ac:dyDescent="0.3">
      <c r="D2118" s="80"/>
    </row>
    <row r="2119" spans="4:4" x14ac:dyDescent="0.3">
      <c r="D2119" s="80"/>
    </row>
    <row r="2120" spans="4:4" x14ac:dyDescent="0.3">
      <c r="D2120" s="80"/>
    </row>
    <row r="2121" spans="4:4" x14ac:dyDescent="0.3">
      <c r="D2121" s="80"/>
    </row>
    <row r="2122" spans="4:4" x14ac:dyDescent="0.3">
      <c r="D2122" s="80"/>
    </row>
    <row r="2123" spans="4:4" x14ac:dyDescent="0.3">
      <c r="D2123" s="80"/>
    </row>
    <row r="2124" spans="4:4" x14ac:dyDescent="0.3">
      <c r="D2124" s="80"/>
    </row>
    <row r="2125" spans="4:4" x14ac:dyDescent="0.3">
      <c r="D2125" s="80"/>
    </row>
    <row r="2126" spans="4:4" x14ac:dyDescent="0.3">
      <c r="D2126" s="80"/>
    </row>
    <row r="2127" spans="4:4" x14ac:dyDescent="0.3">
      <c r="D2127" s="80"/>
    </row>
    <row r="2128" spans="4:4" x14ac:dyDescent="0.3">
      <c r="D2128" s="80"/>
    </row>
    <row r="2129" spans="4:4" x14ac:dyDescent="0.3">
      <c r="D2129" s="80"/>
    </row>
    <row r="2130" spans="4:4" x14ac:dyDescent="0.3">
      <c r="D2130" s="80"/>
    </row>
    <row r="2131" spans="4:4" x14ac:dyDescent="0.3">
      <c r="D2131" s="80"/>
    </row>
    <row r="2132" spans="4:4" x14ac:dyDescent="0.3">
      <c r="D2132" s="80"/>
    </row>
    <row r="2133" spans="4:4" x14ac:dyDescent="0.3">
      <c r="D2133" s="80"/>
    </row>
    <row r="2134" spans="4:4" x14ac:dyDescent="0.3">
      <c r="D2134" s="80"/>
    </row>
    <row r="2135" spans="4:4" x14ac:dyDescent="0.3">
      <c r="D2135" s="80"/>
    </row>
    <row r="2136" spans="4:4" x14ac:dyDescent="0.3">
      <c r="D2136" s="80"/>
    </row>
    <row r="2137" spans="4:4" x14ac:dyDescent="0.3">
      <c r="D2137" s="80"/>
    </row>
    <row r="2138" spans="4:4" x14ac:dyDescent="0.3">
      <c r="D2138" s="80"/>
    </row>
    <row r="2139" spans="4:4" x14ac:dyDescent="0.3">
      <c r="D2139" s="80"/>
    </row>
    <row r="2140" spans="4:4" x14ac:dyDescent="0.3">
      <c r="D2140" s="80"/>
    </row>
    <row r="2141" spans="4:4" x14ac:dyDescent="0.3">
      <c r="D2141" s="80"/>
    </row>
    <row r="2142" spans="4:4" x14ac:dyDescent="0.3">
      <c r="D2142" s="80"/>
    </row>
    <row r="2143" spans="4:4" x14ac:dyDescent="0.3">
      <c r="D2143" s="80"/>
    </row>
    <row r="2144" spans="4:4" x14ac:dyDescent="0.3">
      <c r="D2144" s="80"/>
    </row>
    <row r="2145" spans="4:4" x14ac:dyDescent="0.3">
      <c r="D2145" s="80"/>
    </row>
    <row r="2146" spans="4:4" x14ac:dyDescent="0.3">
      <c r="D2146" s="80"/>
    </row>
    <row r="2147" spans="4:4" x14ac:dyDescent="0.3">
      <c r="D2147" s="80"/>
    </row>
    <row r="2148" spans="4:4" x14ac:dyDescent="0.3">
      <c r="D2148" s="80"/>
    </row>
    <row r="2149" spans="4:4" x14ac:dyDescent="0.3">
      <c r="D2149" s="80"/>
    </row>
    <row r="2150" spans="4:4" x14ac:dyDescent="0.3">
      <c r="D2150" s="80"/>
    </row>
    <row r="2151" spans="4:4" x14ac:dyDescent="0.3">
      <c r="D2151" s="80"/>
    </row>
    <row r="2152" spans="4:4" x14ac:dyDescent="0.3">
      <c r="D2152" s="80"/>
    </row>
    <row r="2153" spans="4:4" x14ac:dyDescent="0.3">
      <c r="D2153" s="80"/>
    </row>
    <row r="2154" spans="4:4" x14ac:dyDescent="0.3">
      <c r="D2154" s="80"/>
    </row>
    <row r="2155" spans="4:4" x14ac:dyDescent="0.3">
      <c r="D2155" s="80"/>
    </row>
    <row r="2156" spans="4:4" x14ac:dyDescent="0.3">
      <c r="D2156" s="80"/>
    </row>
    <row r="2157" spans="4:4" x14ac:dyDescent="0.3">
      <c r="D2157" s="80"/>
    </row>
    <row r="2158" spans="4:4" x14ac:dyDescent="0.3">
      <c r="D2158" s="80"/>
    </row>
    <row r="2159" spans="4:4" x14ac:dyDescent="0.3">
      <c r="D2159" s="80"/>
    </row>
    <row r="2160" spans="4:4" x14ac:dyDescent="0.3">
      <c r="D2160" s="80"/>
    </row>
    <row r="2161" spans="4:4" x14ac:dyDescent="0.3">
      <c r="D2161" s="80"/>
    </row>
    <row r="2162" spans="4:4" x14ac:dyDescent="0.3">
      <c r="D2162" s="80"/>
    </row>
    <row r="2163" spans="4:4" x14ac:dyDescent="0.3">
      <c r="D2163" s="80"/>
    </row>
    <row r="2164" spans="4:4" x14ac:dyDescent="0.3">
      <c r="D2164" s="80"/>
    </row>
    <row r="2165" spans="4:4" x14ac:dyDescent="0.3">
      <c r="D2165" s="80"/>
    </row>
    <row r="2166" spans="4:4" x14ac:dyDescent="0.3">
      <c r="D2166" s="80"/>
    </row>
    <row r="2167" spans="4:4" x14ac:dyDescent="0.3">
      <c r="D2167" s="80"/>
    </row>
    <row r="2168" spans="4:4" x14ac:dyDescent="0.3">
      <c r="D2168" s="80"/>
    </row>
    <row r="2169" spans="4:4" x14ac:dyDescent="0.3">
      <c r="D2169" s="80"/>
    </row>
    <row r="2170" spans="4:4" x14ac:dyDescent="0.3">
      <c r="D2170" s="80"/>
    </row>
    <row r="2171" spans="4:4" x14ac:dyDescent="0.3">
      <c r="D2171" s="80"/>
    </row>
    <row r="2172" spans="4:4" x14ac:dyDescent="0.3">
      <c r="D2172" s="80"/>
    </row>
    <row r="2173" spans="4:4" x14ac:dyDescent="0.3">
      <c r="D2173" s="80"/>
    </row>
    <row r="2174" spans="4:4" x14ac:dyDescent="0.3">
      <c r="D2174" s="80"/>
    </row>
    <row r="2175" spans="4:4" x14ac:dyDescent="0.3">
      <c r="D2175" s="80"/>
    </row>
    <row r="2176" spans="4:4" x14ac:dyDescent="0.3">
      <c r="D2176" s="80"/>
    </row>
    <row r="2177" spans="4:4" x14ac:dyDescent="0.3">
      <c r="D2177" s="80"/>
    </row>
    <row r="2178" spans="4:4" x14ac:dyDescent="0.3">
      <c r="D2178" s="80"/>
    </row>
    <row r="2179" spans="4:4" x14ac:dyDescent="0.3">
      <c r="D2179" s="80"/>
    </row>
    <row r="2180" spans="4:4" x14ac:dyDescent="0.3">
      <c r="D2180" s="80"/>
    </row>
    <row r="2181" spans="4:4" x14ac:dyDescent="0.3">
      <c r="D2181" s="80"/>
    </row>
    <row r="2182" spans="4:4" x14ac:dyDescent="0.3">
      <c r="D2182" s="80"/>
    </row>
    <row r="2183" spans="4:4" x14ac:dyDescent="0.3">
      <c r="D2183" s="80"/>
    </row>
    <row r="2184" spans="4:4" x14ac:dyDescent="0.3">
      <c r="D2184" s="80"/>
    </row>
    <row r="2185" spans="4:4" x14ac:dyDescent="0.3">
      <c r="D2185" s="80"/>
    </row>
    <row r="2186" spans="4:4" x14ac:dyDescent="0.3">
      <c r="D2186" s="80"/>
    </row>
    <row r="2187" spans="4:4" x14ac:dyDescent="0.3">
      <c r="D2187" s="80"/>
    </row>
    <row r="2188" spans="4:4" x14ac:dyDescent="0.3">
      <c r="D2188" s="80"/>
    </row>
    <row r="2189" spans="4:4" x14ac:dyDescent="0.3">
      <c r="D2189" s="80"/>
    </row>
    <row r="2190" spans="4:4" x14ac:dyDescent="0.3">
      <c r="D2190" s="80"/>
    </row>
    <row r="2191" spans="4:4" x14ac:dyDescent="0.3">
      <c r="D2191" s="80"/>
    </row>
    <row r="2192" spans="4:4" x14ac:dyDescent="0.3">
      <c r="D2192" s="80"/>
    </row>
    <row r="2193" spans="4:4" x14ac:dyDescent="0.3">
      <c r="D2193" s="80"/>
    </row>
    <row r="2194" spans="4:4" x14ac:dyDescent="0.3">
      <c r="D2194" s="80"/>
    </row>
    <row r="2195" spans="4:4" x14ac:dyDescent="0.3">
      <c r="D2195" s="80"/>
    </row>
    <row r="2196" spans="4:4" x14ac:dyDescent="0.3">
      <c r="D2196" s="80"/>
    </row>
    <row r="2197" spans="4:4" x14ac:dyDescent="0.3">
      <c r="D2197" s="80"/>
    </row>
    <row r="2198" spans="4:4" x14ac:dyDescent="0.3">
      <c r="D2198" s="80"/>
    </row>
    <row r="2199" spans="4:4" x14ac:dyDescent="0.3">
      <c r="D2199" s="80"/>
    </row>
    <row r="2200" spans="4:4" x14ac:dyDescent="0.3">
      <c r="D2200" s="80"/>
    </row>
    <row r="2201" spans="4:4" x14ac:dyDescent="0.3">
      <c r="D2201" s="80"/>
    </row>
    <row r="2202" spans="4:4" x14ac:dyDescent="0.3">
      <c r="D2202" s="80"/>
    </row>
    <row r="2203" spans="4:4" x14ac:dyDescent="0.3">
      <c r="D2203" s="80"/>
    </row>
    <row r="2204" spans="4:4" x14ac:dyDescent="0.3">
      <c r="D2204" s="80"/>
    </row>
    <row r="2205" spans="4:4" x14ac:dyDescent="0.3">
      <c r="D2205" s="80"/>
    </row>
    <row r="2206" spans="4:4" x14ac:dyDescent="0.3">
      <c r="D2206" s="80"/>
    </row>
    <row r="2207" spans="4:4" x14ac:dyDescent="0.3">
      <c r="D2207" s="80"/>
    </row>
    <row r="2208" spans="4:4" x14ac:dyDescent="0.3">
      <c r="D2208" s="80"/>
    </row>
    <row r="2209" spans="4:4" x14ac:dyDescent="0.3">
      <c r="D2209" s="80"/>
    </row>
    <row r="2210" spans="4:4" x14ac:dyDescent="0.3">
      <c r="D2210" s="80"/>
    </row>
    <row r="2211" spans="4:4" x14ac:dyDescent="0.3">
      <c r="D2211" s="80"/>
    </row>
    <row r="2212" spans="4:4" x14ac:dyDescent="0.3">
      <c r="D2212" s="80"/>
    </row>
    <row r="2213" spans="4:4" x14ac:dyDescent="0.3">
      <c r="D2213" s="80"/>
    </row>
    <row r="2214" spans="4:4" x14ac:dyDescent="0.3">
      <c r="D2214" s="80"/>
    </row>
    <row r="2215" spans="4:4" x14ac:dyDescent="0.3">
      <c r="D2215" s="80"/>
    </row>
    <row r="2216" spans="4:4" x14ac:dyDescent="0.3">
      <c r="D2216" s="80"/>
    </row>
    <row r="2217" spans="4:4" x14ac:dyDescent="0.3">
      <c r="D2217" s="80"/>
    </row>
    <row r="2218" spans="4:4" x14ac:dyDescent="0.3">
      <c r="D2218" s="80"/>
    </row>
    <row r="2219" spans="4:4" x14ac:dyDescent="0.3">
      <c r="D2219" s="80"/>
    </row>
    <row r="2220" spans="4:4" x14ac:dyDescent="0.3">
      <c r="D2220" s="80"/>
    </row>
    <row r="2221" spans="4:4" x14ac:dyDescent="0.3">
      <c r="D2221" s="80"/>
    </row>
    <row r="2222" spans="4:4" x14ac:dyDescent="0.3">
      <c r="D2222" s="80"/>
    </row>
    <row r="2223" spans="4:4" x14ac:dyDescent="0.3">
      <c r="D2223" s="80"/>
    </row>
    <row r="2224" spans="4:4" x14ac:dyDescent="0.3">
      <c r="D2224" s="80"/>
    </row>
    <row r="2225" spans="4:4" x14ac:dyDescent="0.3">
      <c r="D2225" s="80"/>
    </row>
    <row r="2226" spans="4:4" x14ac:dyDescent="0.3">
      <c r="D2226" s="80"/>
    </row>
    <row r="2227" spans="4:4" x14ac:dyDescent="0.3">
      <c r="D2227" s="80"/>
    </row>
    <row r="2228" spans="4:4" x14ac:dyDescent="0.3">
      <c r="D2228" s="80"/>
    </row>
    <row r="2229" spans="4:4" x14ac:dyDescent="0.3">
      <c r="D2229" s="80"/>
    </row>
    <row r="2230" spans="4:4" x14ac:dyDescent="0.3">
      <c r="D2230" s="80"/>
    </row>
    <row r="2231" spans="4:4" x14ac:dyDescent="0.3">
      <c r="D2231" s="80"/>
    </row>
    <row r="2232" spans="4:4" x14ac:dyDescent="0.3">
      <c r="D2232" s="80"/>
    </row>
    <row r="2233" spans="4:4" x14ac:dyDescent="0.3">
      <c r="D2233" s="80"/>
    </row>
    <row r="2234" spans="4:4" x14ac:dyDescent="0.3">
      <c r="D2234" s="80"/>
    </row>
    <row r="2235" spans="4:4" x14ac:dyDescent="0.3">
      <c r="D2235" s="80"/>
    </row>
    <row r="2236" spans="4:4" x14ac:dyDescent="0.3">
      <c r="D2236" s="80"/>
    </row>
    <row r="2237" spans="4:4" x14ac:dyDescent="0.3">
      <c r="D2237" s="80"/>
    </row>
    <row r="2238" spans="4:4" x14ac:dyDescent="0.3">
      <c r="D2238" s="80"/>
    </row>
    <row r="2239" spans="4:4" x14ac:dyDescent="0.3">
      <c r="D2239" s="80"/>
    </row>
    <row r="2240" spans="4:4" x14ac:dyDescent="0.3">
      <c r="D2240" s="80"/>
    </row>
    <row r="2241" spans="4:4" x14ac:dyDescent="0.3">
      <c r="D2241" s="80"/>
    </row>
    <row r="2242" spans="4:4" x14ac:dyDescent="0.3">
      <c r="D2242" s="80"/>
    </row>
    <row r="2243" spans="4:4" x14ac:dyDescent="0.3">
      <c r="D2243" s="80"/>
    </row>
    <row r="2244" spans="4:4" x14ac:dyDescent="0.3">
      <c r="D2244" s="80"/>
    </row>
    <row r="2245" spans="4:4" x14ac:dyDescent="0.3">
      <c r="D2245" s="80"/>
    </row>
    <row r="2246" spans="4:4" x14ac:dyDescent="0.3">
      <c r="D2246" s="80"/>
    </row>
    <row r="2247" spans="4:4" x14ac:dyDescent="0.3">
      <c r="D2247" s="80"/>
    </row>
    <row r="2248" spans="4:4" x14ac:dyDescent="0.3">
      <c r="D2248" s="80"/>
    </row>
    <row r="2249" spans="4:4" x14ac:dyDescent="0.3">
      <c r="D2249" s="80"/>
    </row>
    <row r="2250" spans="4:4" x14ac:dyDescent="0.3">
      <c r="D2250" s="80"/>
    </row>
    <row r="2251" spans="4:4" x14ac:dyDescent="0.3">
      <c r="D2251" s="80"/>
    </row>
    <row r="2252" spans="4:4" x14ac:dyDescent="0.3">
      <c r="D2252" s="80"/>
    </row>
    <row r="2253" spans="4:4" x14ac:dyDescent="0.3">
      <c r="D2253" s="80"/>
    </row>
    <row r="2254" spans="4:4" x14ac:dyDescent="0.3">
      <c r="D2254" s="80"/>
    </row>
    <row r="2255" spans="4:4" x14ac:dyDescent="0.3">
      <c r="D2255" s="80"/>
    </row>
    <row r="2256" spans="4:4" x14ac:dyDescent="0.3">
      <c r="D2256" s="80"/>
    </row>
    <row r="2257" spans="4:4" x14ac:dyDescent="0.3">
      <c r="D2257" s="80"/>
    </row>
    <row r="2258" spans="4:4" x14ac:dyDescent="0.3">
      <c r="D2258" s="80"/>
    </row>
    <row r="2259" spans="4:4" x14ac:dyDescent="0.3">
      <c r="D2259" s="80"/>
    </row>
    <row r="2260" spans="4:4" x14ac:dyDescent="0.3">
      <c r="D2260" s="80"/>
    </row>
    <row r="2261" spans="4:4" x14ac:dyDescent="0.3">
      <c r="D2261" s="80"/>
    </row>
    <row r="2262" spans="4:4" x14ac:dyDescent="0.3">
      <c r="D2262" s="80"/>
    </row>
    <row r="2263" spans="4:4" x14ac:dyDescent="0.3">
      <c r="D2263" s="80"/>
    </row>
    <row r="2264" spans="4:4" x14ac:dyDescent="0.3">
      <c r="D2264" s="80"/>
    </row>
    <row r="2265" spans="4:4" x14ac:dyDescent="0.3">
      <c r="D2265" s="80"/>
    </row>
    <row r="2266" spans="4:4" x14ac:dyDescent="0.3">
      <c r="D2266" s="80"/>
    </row>
    <row r="2267" spans="4:4" x14ac:dyDescent="0.3">
      <c r="D2267" s="80"/>
    </row>
    <row r="2268" spans="4:4" x14ac:dyDescent="0.3">
      <c r="D2268" s="80"/>
    </row>
    <row r="2269" spans="4:4" x14ac:dyDescent="0.3">
      <c r="D2269" s="80"/>
    </row>
    <row r="2270" spans="4:4" x14ac:dyDescent="0.3">
      <c r="D2270" s="80"/>
    </row>
    <row r="2271" spans="4:4" x14ac:dyDescent="0.3">
      <c r="D2271" s="80"/>
    </row>
    <row r="2272" spans="4:4" x14ac:dyDescent="0.3">
      <c r="D2272" s="80"/>
    </row>
    <row r="2273" spans="4:4" x14ac:dyDescent="0.3">
      <c r="D2273" s="80"/>
    </row>
    <row r="2274" spans="4:4" x14ac:dyDescent="0.3">
      <c r="D2274" s="80"/>
    </row>
    <row r="2275" spans="4:4" x14ac:dyDescent="0.3">
      <c r="D2275" s="80"/>
    </row>
    <row r="2276" spans="4:4" x14ac:dyDescent="0.3">
      <c r="D2276" s="80"/>
    </row>
    <row r="2277" spans="4:4" x14ac:dyDescent="0.3">
      <c r="D2277" s="80"/>
    </row>
    <row r="2278" spans="4:4" x14ac:dyDescent="0.3">
      <c r="D2278" s="80"/>
    </row>
    <row r="2279" spans="4:4" x14ac:dyDescent="0.3">
      <c r="D2279" s="80"/>
    </row>
    <row r="2280" spans="4:4" x14ac:dyDescent="0.3">
      <c r="D2280" s="80"/>
    </row>
    <row r="2281" spans="4:4" x14ac:dyDescent="0.3">
      <c r="D2281" s="80"/>
    </row>
    <row r="2282" spans="4:4" x14ac:dyDescent="0.3">
      <c r="D2282" s="80"/>
    </row>
    <row r="2283" spans="4:4" x14ac:dyDescent="0.3">
      <c r="D2283" s="80"/>
    </row>
    <row r="2284" spans="4:4" x14ac:dyDescent="0.3">
      <c r="D2284" s="80"/>
    </row>
    <row r="2285" spans="4:4" x14ac:dyDescent="0.3">
      <c r="D2285" s="80"/>
    </row>
    <row r="2286" spans="4:4" x14ac:dyDescent="0.3">
      <c r="D2286" s="80"/>
    </row>
    <row r="2287" spans="4:4" x14ac:dyDescent="0.3">
      <c r="D2287" s="80"/>
    </row>
    <row r="2288" spans="4:4" x14ac:dyDescent="0.3">
      <c r="D2288" s="80"/>
    </row>
    <row r="2289" spans="4:4" x14ac:dyDescent="0.3">
      <c r="D2289" s="80"/>
    </row>
    <row r="2290" spans="4:4" x14ac:dyDescent="0.3">
      <c r="D2290" s="80"/>
    </row>
    <row r="2291" spans="4:4" x14ac:dyDescent="0.3">
      <c r="D2291" s="80"/>
    </row>
    <row r="2292" spans="4:4" x14ac:dyDescent="0.3">
      <c r="D2292" s="80"/>
    </row>
    <row r="2293" spans="4:4" x14ac:dyDescent="0.3">
      <c r="D2293" s="80"/>
    </row>
    <row r="2294" spans="4:4" x14ac:dyDescent="0.3">
      <c r="D2294" s="80"/>
    </row>
    <row r="2295" spans="4:4" x14ac:dyDescent="0.3">
      <c r="D2295" s="80"/>
    </row>
    <row r="2296" spans="4:4" x14ac:dyDescent="0.3">
      <c r="D2296" s="80"/>
    </row>
    <row r="2297" spans="4:4" x14ac:dyDescent="0.3">
      <c r="D2297" s="80"/>
    </row>
    <row r="2298" spans="4:4" x14ac:dyDescent="0.3">
      <c r="D2298" s="80"/>
    </row>
    <row r="2299" spans="4:4" x14ac:dyDescent="0.3">
      <c r="D2299" s="80"/>
    </row>
    <row r="2300" spans="4:4" x14ac:dyDescent="0.3">
      <c r="D2300" s="80"/>
    </row>
    <row r="2301" spans="4:4" x14ac:dyDescent="0.3">
      <c r="D2301" s="80"/>
    </row>
    <row r="2302" spans="4:4" x14ac:dyDescent="0.3">
      <c r="D2302" s="80"/>
    </row>
    <row r="2303" spans="4:4" x14ac:dyDescent="0.3">
      <c r="D2303" s="80"/>
    </row>
    <row r="2304" spans="4:4" x14ac:dyDescent="0.3">
      <c r="D2304" s="80"/>
    </row>
    <row r="2305" spans="4:4" x14ac:dyDescent="0.3">
      <c r="D2305" s="80"/>
    </row>
    <row r="2306" spans="4:4" x14ac:dyDescent="0.3">
      <c r="D2306" s="80"/>
    </row>
    <row r="2307" spans="4:4" x14ac:dyDescent="0.3">
      <c r="D2307" s="80"/>
    </row>
    <row r="2308" spans="4:4" x14ac:dyDescent="0.3">
      <c r="D2308" s="80"/>
    </row>
    <row r="2309" spans="4:4" x14ac:dyDescent="0.3">
      <c r="D2309" s="80"/>
    </row>
    <row r="2310" spans="4:4" x14ac:dyDescent="0.3">
      <c r="D2310" s="80"/>
    </row>
    <row r="2311" spans="4:4" x14ac:dyDescent="0.3">
      <c r="D2311" s="80"/>
    </row>
    <row r="2312" spans="4:4" x14ac:dyDescent="0.3">
      <c r="D2312" s="80"/>
    </row>
    <row r="2313" spans="4:4" x14ac:dyDescent="0.3">
      <c r="D2313" s="80"/>
    </row>
    <row r="2314" spans="4:4" x14ac:dyDescent="0.3">
      <c r="D2314" s="80"/>
    </row>
    <row r="2315" spans="4:4" x14ac:dyDescent="0.3">
      <c r="D2315" s="80"/>
    </row>
    <row r="2316" spans="4:4" x14ac:dyDescent="0.3">
      <c r="D2316" s="80"/>
    </row>
    <row r="2317" spans="4:4" x14ac:dyDescent="0.3">
      <c r="D2317" s="80"/>
    </row>
    <row r="2318" spans="4:4" x14ac:dyDescent="0.3">
      <c r="D2318" s="80"/>
    </row>
    <row r="2319" spans="4:4" x14ac:dyDescent="0.3">
      <c r="D2319" s="80"/>
    </row>
    <row r="2320" spans="4:4" x14ac:dyDescent="0.3">
      <c r="D2320" s="80"/>
    </row>
    <row r="2321" spans="4:4" x14ac:dyDescent="0.3">
      <c r="D2321" s="80"/>
    </row>
    <row r="2322" spans="4:4" x14ac:dyDescent="0.3">
      <c r="D2322" s="80"/>
    </row>
    <row r="2323" spans="4:4" x14ac:dyDescent="0.3">
      <c r="D2323" s="80"/>
    </row>
    <row r="2324" spans="4:4" x14ac:dyDescent="0.3">
      <c r="D2324" s="80"/>
    </row>
    <row r="2325" spans="4:4" x14ac:dyDescent="0.3">
      <c r="D2325" s="80"/>
    </row>
    <row r="2326" spans="4:4" x14ac:dyDescent="0.3">
      <c r="D2326" s="80"/>
    </row>
    <row r="2327" spans="4:4" x14ac:dyDescent="0.3">
      <c r="D2327" s="80"/>
    </row>
    <row r="2328" spans="4:4" x14ac:dyDescent="0.3">
      <c r="D2328" s="80"/>
    </row>
    <row r="2329" spans="4:4" x14ac:dyDescent="0.3">
      <c r="D2329" s="80"/>
    </row>
    <row r="2330" spans="4:4" x14ac:dyDescent="0.3">
      <c r="D2330" s="80"/>
    </row>
    <row r="2331" spans="4:4" x14ac:dyDescent="0.3">
      <c r="D2331" s="80"/>
    </row>
    <row r="2332" spans="4:4" x14ac:dyDescent="0.3">
      <c r="D2332" s="80"/>
    </row>
    <row r="2333" spans="4:4" x14ac:dyDescent="0.3">
      <c r="D2333" s="80"/>
    </row>
    <row r="2334" spans="4:4" x14ac:dyDescent="0.3">
      <c r="D2334" s="80"/>
    </row>
    <row r="2335" spans="4:4" x14ac:dyDescent="0.3">
      <c r="D2335" s="80"/>
    </row>
    <row r="2336" spans="4:4" x14ac:dyDescent="0.3">
      <c r="D2336" s="80"/>
    </row>
    <row r="2337" spans="4:4" x14ac:dyDescent="0.3">
      <c r="D2337" s="80"/>
    </row>
    <row r="2338" spans="4:4" x14ac:dyDescent="0.3">
      <c r="D2338" s="80"/>
    </row>
    <row r="2339" spans="4:4" x14ac:dyDescent="0.3">
      <c r="D2339" s="80"/>
    </row>
    <row r="2340" spans="4:4" x14ac:dyDescent="0.3">
      <c r="D2340" s="80"/>
    </row>
    <row r="2341" spans="4:4" x14ac:dyDescent="0.3">
      <c r="D2341" s="80"/>
    </row>
    <row r="2342" spans="4:4" x14ac:dyDescent="0.3">
      <c r="D2342" s="80"/>
    </row>
    <row r="2343" spans="4:4" x14ac:dyDescent="0.3">
      <c r="D2343" s="80"/>
    </row>
    <row r="2344" spans="4:4" x14ac:dyDescent="0.3">
      <c r="D2344" s="80"/>
    </row>
    <row r="2345" spans="4:4" x14ac:dyDescent="0.3">
      <c r="D2345" s="80"/>
    </row>
    <row r="2346" spans="4:4" x14ac:dyDescent="0.3">
      <c r="D2346" s="80"/>
    </row>
    <row r="2347" spans="4:4" x14ac:dyDescent="0.3">
      <c r="D2347" s="80"/>
    </row>
    <row r="2348" spans="4:4" x14ac:dyDescent="0.3">
      <c r="D2348" s="80"/>
    </row>
    <row r="2349" spans="4:4" x14ac:dyDescent="0.3">
      <c r="D2349" s="80"/>
    </row>
    <row r="2350" spans="4:4" x14ac:dyDescent="0.3">
      <c r="D2350" s="80"/>
    </row>
    <row r="2351" spans="4:4" x14ac:dyDescent="0.3">
      <c r="D2351" s="80"/>
    </row>
    <row r="2352" spans="4:4" x14ac:dyDescent="0.3">
      <c r="D2352" s="80"/>
    </row>
    <row r="2353" spans="4:4" x14ac:dyDescent="0.3">
      <c r="D2353" s="80"/>
    </row>
    <row r="2354" spans="4:4" x14ac:dyDescent="0.3">
      <c r="D2354" s="80"/>
    </row>
    <row r="2355" spans="4:4" x14ac:dyDescent="0.3">
      <c r="D2355" s="80"/>
    </row>
    <row r="2356" spans="4:4" x14ac:dyDescent="0.3">
      <c r="D2356" s="80"/>
    </row>
    <row r="2357" spans="4:4" x14ac:dyDescent="0.3">
      <c r="D2357" s="80"/>
    </row>
    <row r="2358" spans="4:4" x14ac:dyDescent="0.3">
      <c r="D2358" s="80"/>
    </row>
    <row r="2359" spans="4:4" x14ac:dyDescent="0.3">
      <c r="D2359" s="80"/>
    </row>
    <row r="2360" spans="4:4" x14ac:dyDescent="0.3">
      <c r="D2360" s="80"/>
    </row>
    <row r="2361" spans="4:4" x14ac:dyDescent="0.3">
      <c r="D2361" s="80"/>
    </row>
    <row r="2362" spans="4:4" x14ac:dyDescent="0.3">
      <c r="D2362" s="80"/>
    </row>
    <row r="2363" spans="4:4" x14ac:dyDescent="0.3">
      <c r="D2363" s="80"/>
    </row>
    <row r="2364" spans="4:4" x14ac:dyDescent="0.3">
      <c r="D2364" s="80"/>
    </row>
    <row r="2365" spans="4:4" x14ac:dyDescent="0.3">
      <c r="D2365" s="80"/>
    </row>
    <row r="2366" spans="4:4" x14ac:dyDescent="0.3">
      <c r="D2366" s="80"/>
    </row>
    <row r="2367" spans="4:4" x14ac:dyDescent="0.3">
      <c r="D2367" s="80"/>
    </row>
    <row r="2368" spans="4:4" x14ac:dyDescent="0.3">
      <c r="D2368" s="80"/>
    </row>
    <row r="2369" spans="4:4" x14ac:dyDescent="0.3">
      <c r="D2369" s="80"/>
    </row>
    <row r="2370" spans="4:4" x14ac:dyDescent="0.3">
      <c r="D2370" s="80"/>
    </row>
    <row r="2371" spans="4:4" x14ac:dyDescent="0.3">
      <c r="D2371" s="80"/>
    </row>
    <row r="2372" spans="4:4" x14ac:dyDescent="0.3">
      <c r="D2372" s="80"/>
    </row>
    <row r="2373" spans="4:4" x14ac:dyDescent="0.3">
      <c r="D2373" s="80"/>
    </row>
    <row r="2374" spans="4:4" x14ac:dyDescent="0.3">
      <c r="D2374" s="80"/>
    </row>
    <row r="2375" spans="4:4" x14ac:dyDescent="0.3">
      <c r="D2375" s="80"/>
    </row>
    <row r="2376" spans="4:4" x14ac:dyDescent="0.3">
      <c r="D2376" s="80"/>
    </row>
    <row r="2377" spans="4:4" x14ac:dyDescent="0.3">
      <c r="D2377" s="80"/>
    </row>
    <row r="2378" spans="4:4" x14ac:dyDescent="0.3">
      <c r="D2378" s="80"/>
    </row>
    <row r="2379" spans="4:4" x14ac:dyDescent="0.3">
      <c r="D2379" s="80"/>
    </row>
    <row r="2380" spans="4:4" x14ac:dyDescent="0.3">
      <c r="D2380" s="80"/>
    </row>
    <row r="2381" spans="4:4" x14ac:dyDescent="0.3">
      <c r="D2381" s="80"/>
    </row>
    <row r="2382" spans="4:4" x14ac:dyDescent="0.3">
      <c r="D2382" s="80"/>
    </row>
    <row r="2383" spans="4:4" x14ac:dyDescent="0.3">
      <c r="D2383" s="80"/>
    </row>
    <row r="2384" spans="4:4" x14ac:dyDescent="0.3">
      <c r="D2384" s="80"/>
    </row>
    <row r="2385" spans="4:4" x14ac:dyDescent="0.3">
      <c r="D2385" s="80"/>
    </row>
    <row r="2386" spans="4:4" x14ac:dyDescent="0.3">
      <c r="D2386" s="80"/>
    </row>
    <row r="2387" spans="4:4" x14ac:dyDescent="0.3">
      <c r="D2387" s="80"/>
    </row>
    <row r="2388" spans="4:4" x14ac:dyDescent="0.3">
      <c r="D2388" s="80"/>
    </row>
    <row r="2389" spans="4:4" x14ac:dyDescent="0.3">
      <c r="D2389" s="80"/>
    </row>
    <row r="2390" spans="4:4" x14ac:dyDescent="0.3">
      <c r="D2390" s="80"/>
    </row>
    <row r="2391" spans="4:4" x14ac:dyDescent="0.3">
      <c r="D2391" s="80"/>
    </row>
    <row r="2392" spans="4:4" x14ac:dyDescent="0.3">
      <c r="D2392" s="80"/>
    </row>
    <row r="2393" spans="4:4" x14ac:dyDescent="0.3">
      <c r="D2393" s="80"/>
    </row>
    <row r="2394" spans="4:4" x14ac:dyDescent="0.3">
      <c r="D2394" s="80"/>
    </row>
    <row r="2395" spans="4:4" x14ac:dyDescent="0.3">
      <c r="D2395" s="80"/>
    </row>
    <row r="2396" spans="4:4" x14ac:dyDescent="0.3">
      <c r="D2396" s="80"/>
    </row>
    <row r="2397" spans="4:4" x14ac:dyDescent="0.3">
      <c r="D2397" s="80"/>
    </row>
    <row r="2398" spans="4:4" x14ac:dyDescent="0.3">
      <c r="D2398" s="80"/>
    </row>
    <row r="2399" spans="4:4" x14ac:dyDescent="0.3">
      <c r="D2399" s="80"/>
    </row>
    <row r="2400" spans="4:4" x14ac:dyDescent="0.3">
      <c r="D2400" s="80"/>
    </row>
    <row r="2401" spans="4:4" x14ac:dyDescent="0.3">
      <c r="D2401" s="80"/>
    </row>
    <row r="2402" spans="4:4" x14ac:dyDescent="0.3">
      <c r="D2402" s="80"/>
    </row>
    <row r="2403" spans="4:4" x14ac:dyDescent="0.3">
      <c r="D2403" s="80"/>
    </row>
    <row r="2404" spans="4:4" x14ac:dyDescent="0.3">
      <c r="D2404" s="80"/>
    </row>
    <row r="2405" spans="4:4" x14ac:dyDescent="0.3">
      <c r="D2405" s="80"/>
    </row>
    <row r="2406" spans="4:4" x14ac:dyDescent="0.3">
      <c r="D2406" s="80"/>
    </row>
    <row r="2407" spans="4:4" x14ac:dyDescent="0.3">
      <c r="D2407" s="80"/>
    </row>
    <row r="2408" spans="4:4" x14ac:dyDescent="0.3">
      <c r="D2408" s="80"/>
    </row>
    <row r="2409" spans="4:4" x14ac:dyDescent="0.3">
      <c r="D2409" s="80"/>
    </row>
    <row r="2410" spans="4:4" x14ac:dyDescent="0.3">
      <c r="D2410" s="80"/>
    </row>
    <row r="2411" spans="4:4" x14ac:dyDescent="0.3">
      <c r="D2411" s="80"/>
    </row>
    <row r="2412" spans="4:4" x14ac:dyDescent="0.3">
      <c r="D2412" s="80"/>
    </row>
    <row r="2413" spans="4:4" x14ac:dyDescent="0.3">
      <c r="D2413" s="80"/>
    </row>
    <row r="2414" spans="4:4" x14ac:dyDescent="0.3">
      <c r="D2414" s="80"/>
    </row>
    <row r="2415" spans="4:4" x14ac:dyDescent="0.3">
      <c r="D2415" s="80"/>
    </row>
    <row r="2416" spans="4:4" x14ac:dyDescent="0.3">
      <c r="D2416" s="80"/>
    </row>
    <row r="2417" spans="4:4" x14ac:dyDescent="0.3">
      <c r="D2417" s="80"/>
    </row>
    <row r="2418" spans="4:4" x14ac:dyDescent="0.3">
      <c r="D2418" s="80"/>
    </row>
    <row r="2419" spans="4:4" x14ac:dyDescent="0.3">
      <c r="D2419" s="80"/>
    </row>
    <row r="2420" spans="4:4" x14ac:dyDescent="0.3">
      <c r="D2420" s="80"/>
    </row>
    <row r="2421" spans="4:4" x14ac:dyDescent="0.3">
      <c r="D2421" s="80"/>
    </row>
    <row r="2422" spans="4:4" x14ac:dyDescent="0.3">
      <c r="D2422" s="80"/>
    </row>
    <row r="2423" spans="4:4" x14ac:dyDescent="0.3">
      <c r="D2423" s="80"/>
    </row>
    <row r="2424" spans="4:4" x14ac:dyDescent="0.3">
      <c r="D2424" s="80"/>
    </row>
    <row r="2425" spans="4:4" x14ac:dyDescent="0.3">
      <c r="D2425" s="80"/>
    </row>
    <row r="2426" spans="4:4" x14ac:dyDescent="0.3">
      <c r="D2426" s="80"/>
    </row>
    <row r="2427" spans="4:4" x14ac:dyDescent="0.3">
      <c r="D2427" s="80"/>
    </row>
    <row r="2428" spans="4:4" x14ac:dyDescent="0.3">
      <c r="D2428" s="80"/>
    </row>
    <row r="2429" spans="4:4" x14ac:dyDescent="0.3">
      <c r="D2429" s="80"/>
    </row>
    <row r="2430" spans="4:4" x14ac:dyDescent="0.3">
      <c r="D2430" s="80"/>
    </row>
    <row r="2431" spans="4:4" x14ac:dyDescent="0.3">
      <c r="D2431" s="80"/>
    </row>
    <row r="2432" spans="4:4" x14ac:dyDescent="0.3">
      <c r="D2432" s="80"/>
    </row>
    <row r="2433" spans="4:4" x14ac:dyDescent="0.3">
      <c r="D2433" s="80"/>
    </row>
    <row r="2434" spans="4:4" x14ac:dyDescent="0.3">
      <c r="D2434" s="80"/>
    </row>
    <row r="2435" spans="4:4" x14ac:dyDescent="0.3">
      <c r="D2435" s="80"/>
    </row>
    <row r="2436" spans="4:4" x14ac:dyDescent="0.3">
      <c r="D2436" s="80"/>
    </row>
    <row r="2437" spans="4:4" x14ac:dyDescent="0.3">
      <c r="D2437" s="80"/>
    </row>
    <row r="2438" spans="4:4" x14ac:dyDescent="0.3">
      <c r="D2438" s="80"/>
    </row>
    <row r="2439" spans="4:4" x14ac:dyDescent="0.3">
      <c r="D2439" s="80"/>
    </row>
    <row r="2440" spans="4:4" x14ac:dyDescent="0.3">
      <c r="D2440" s="80"/>
    </row>
    <row r="2441" spans="4:4" x14ac:dyDescent="0.3">
      <c r="D2441" s="80"/>
    </row>
    <row r="2442" spans="4:4" x14ac:dyDescent="0.3">
      <c r="D2442" s="80"/>
    </row>
    <row r="2443" spans="4:4" x14ac:dyDescent="0.3">
      <c r="D2443" s="80"/>
    </row>
    <row r="2444" spans="4:4" x14ac:dyDescent="0.3">
      <c r="D2444" s="80"/>
    </row>
    <row r="2445" spans="4:4" x14ac:dyDescent="0.3">
      <c r="D2445" s="80"/>
    </row>
    <row r="2446" spans="4:4" x14ac:dyDescent="0.3">
      <c r="D2446" s="80"/>
    </row>
    <row r="2447" spans="4:4" x14ac:dyDescent="0.3">
      <c r="D2447" s="80"/>
    </row>
    <row r="2448" spans="4:4" x14ac:dyDescent="0.3">
      <c r="D2448" s="80"/>
    </row>
    <row r="2449" spans="4:4" x14ac:dyDescent="0.3">
      <c r="D2449" s="80"/>
    </row>
    <row r="2450" spans="4:4" x14ac:dyDescent="0.3">
      <c r="D2450" s="80"/>
    </row>
    <row r="2451" spans="4:4" x14ac:dyDescent="0.3">
      <c r="D2451" s="80"/>
    </row>
    <row r="2452" spans="4:4" x14ac:dyDescent="0.3">
      <c r="D2452" s="80"/>
    </row>
    <row r="2453" spans="4:4" x14ac:dyDescent="0.3">
      <c r="D2453" s="80"/>
    </row>
    <row r="2454" spans="4:4" x14ac:dyDescent="0.3">
      <c r="D2454" s="80"/>
    </row>
    <row r="2455" spans="4:4" x14ac:dyDescent="0.3">
      <c r="D2455" s="80"/>
    </row>
    <row r="2456" spans="4:4" x14ac:dyDescent="0.3">
      <c r="D2456" s="80"/>
    </row>
    <row r="2457" spans="4:4" x14ac:dyDescent="0.3">
      <c r="D2457" s="80"/>
    </row>
    <row r="2458" spans="4:4" x14ac:dyDescent="0.3">
      <c r="D2458" s="80"/>
    </row>
    <row r="2459" spans="4:4" x14ac:dyDescent="0.3">
      <c r="D2459" s="80"/>
    </row>
    <row r="2460" spans="4:4" x14ac:dyDescent="0.3">
      <c r="D2460" s="80"/>
    </row>
    <row r="2461" spans="4:4" x14ac:dyDescent="0.3">
      <c r="D2461" s="80"/>
    </row>
    <row r="2462" spans="4:4" x14ac:dyDescent="0.3">
      <c r="D2462" s="80"/>
    </row>
    <row r="2463" spans="4:4" x14ac:dyDescent="0.3">
      <c r="D2463" s="80"/>
    </row>
    <row r="2464" spans="4:4" x14ac:dyDescent="0.3">
      <c r="D2464" s="80"/>
    </row>
    <row r="2465" spans="4:4" x14ac:dyDescent="0.3">
      <c r="D2465" s="80"/>
    </row>
    <row r="2466" spans="4:4" x14ac:dyDescent="0.3">
      <c r="D2466" s="80"/>
    </row>
    <row r="2467" spans="4:4" x14ac:dyDescent="0.3">
      <c r="D2467" s="80"/>
    </row>
    <row r="2468" spans="4:4" x14ac:dyDescent="0.3">
      <c r="D2468" s="80"/>
    </row>
    <row r="2469" spans="4:4" x14ac:dyDescent="0.3">
      <c r="D2469" s="80"/>
    </row>
    <row r="2470" spans="4:4" x14ac:dyDescent="0.3">
      <c r="D2470" s="80"/>
    </row>
    <row r="2471" spans="4:4" x14ac:dyDescent="0.3">
      <c r="D2471" s="80"/>
    </row>
    <row r="2472" spans="4:4" x14ac:dyDescent="0.3">
      <c r="D2472" s="80"/>
    </row>
    <row r="2473" spans="4:4" x14ac:dyDescent="0.3">
      <c r="D2473" s="80"/>
    </row>
    <row r="2474" spans="4:4" x14ac:dyDescent="0.3">
      <c r="D2474" s="80"/>
    </row>
    <row r="2475" spans="4:4" x14ac:dyDescent="0.3">
      <c r="D2475" s="80"/>
    </row>
    <row r="2476" spans="4:4" x14ac:dyDescent="0.3">
      <c r="D2476" s="80"/>
    </row>
    <row r="2477" spans="4:4" x14ac:dyDescent="0.3">
      <c r="D2477" s="80"/>
    </row>
    <row r="2478" spans="4:4" x14ac:dyDescent="0.3">
      <c r="D2478" s="80"/>
    </row>
    <row r="2479" spans="4:4" x14ac:dyDescent="0.3">
      <c r="D2479" s="80"/>
    </row>
    <row r="2480" spans="4:4" x14ac:dyDescent="0.3">
      <c r="D2480" s="80"/>
    </row>
    <row r="2481" spans="4:4" x14ac:dyDescent="0.3">
      <c r="D2481" s="80"/>
    </row>
    <row r="2482" spans="4:4" x14ac:dyDescent="0.3">
      <c r="D2482" s="80"/>
    </row>
    <row r="2483" spans="4:4" x14ac:dyDescent="0.3">
      <c r="D2483" s="80"/>
    </row>
    <row r="2484" spans="4:4" x14ac:dyDescent="0.3">
      <c r="D2484" s="80"/>
    </row>
    <row r="2485" spans="4:4" x14ac:dyDescent="0.3">
      <c r="D2485" s="80"/>
    </row>
    <row r="2486" spans="4:4" x14ac:dyDescent="0.3">
      <c r="D2486" s="80"/>
    </row>
    <row r="2487" spans="4:4" x14ac:dyDescent="0.3">
      <c r="D2487" s="80"/>
    </row>
    <row r="2488" spans="4:4" x14ac:dyDescent="0.3">
      <c r="D2488" s="80"/>
    </row>
    <row r="2489" spans="4:4" x14ac:dyDescent="0.3">
      <c r="D2489" s="80"/>
    </row>
    <row r="2490" spans="4:4" x14ac:dyDescent="0.3">
      <c r="D2490" s="80"/>
    </row>
    <row r="2491" spans="4:4" x14ac:dyDescent="0.3">
      <c r="D2491" s="80"/>
    </row>
    <row r="2492" spans="4:4" x14ac:dyDescent="0.3">
      <c r="D2492" s="80"/>
    </row>
    <row r="2493" spans="4:4" x14ac:dyDescent="0.3">
      <c r="D2493" s="80"/>
    </row>
    <row r="2494" spans="4:4" x14ac:dyDescent="0.3">
      <c r="D2494" s="80"/>
    </row>
    <row r="2495" spans="4:4" x14ac:dyDescent="0.3">
      <c r="D2495" s="80"/>
    </row>
    <row r="2496" spans="4:4" x14ac:dyDescent="0.3">
      <c r="D2496" s="80"/>
    </row>
    <row r="2497" spans="4:4" x14ac:dyDescent="0.3">
      <c r="D2497" s="80"/>
    </row>
    <row r="2498" spans="4:4" x14ac:dyDescent="0.3">
      <c r="D2498" s="80"/>
    </row>
    <row r="2499" spans="4:4" x14ac:dyDescent="0.3">
      <c r="D2499" s="80"/>
    </row>
    <row r="2500" spans="4:4" x14ac:dyDescent="0.3">
      <c r="D2500" s="80"/>
    </row>
    <row r="2501" spans="4:4" x14ac:dyDescent="0.3">
      <c r="D2501" s="80"/>
    </row>
    <row r="2502" spans="4:4" x14ac:dyDescent="0.3">
      <c r="D2502" s="80"/>
    </row>
    <row r="2503" spans="4:4" x14ac:dyDescent="0.3">
      <c r="D2503" s="80"/>
    </row>
    <row r="2504" spans="4:4" x14ac:dyDescent="0.3">
      <c r="D2504" s="80"/>
    </row>
    <row r="2505" spans="4:4" x14ac:dyDescent="0.3">
      <c r="D2505" s="80"/>
    </row>
    <row r="2506" spans="4:4" x14ac:dyDescent="0.3">
      <c r="D2506" s="80"/>
    </row>
    <row r="2507" spans="4:4" x14ac:dyDescent="0.3">
      <c r="D2507" s="80"/>
    </row>
    <row r="2508" spans="4:4" x14ac:dyDescent="0.3">
      <c r="D2508" s="80"/>
    </row>
    <row r="2509" spans="4:4" x14ac:dyDescent="0.3">
      <c r="D2509" s="80"/>
    </row>
    <row r="2510" spans="4:4" x14ac:dyDescent="0.3">
      <c r="D2510" s="80"/>
    </row>
    <row r="2511" spans="4:4" x14ac:dyDescent="0.3">
      <c r="D2511" s="80"/>
    </row>
    <row r="2512" spans="4:4" x14ac:dyDescent="0.3">
      <c r="D2512" s="80"/>
    </row>
    <row r="2513" spans="4:4" x14ac:dyDescent="0.3">
      <c r="D2513" s="80"/>
    </row>
    <row r="2514" spans="4:4" x14ac:dyDescent="0.3">
      <c r="D2514" s="80"/>
    </row>
    <row r="2515" spans="4:4" x14ac:dyDescent="0.3">
      <c r="D2515" s="80"/>
    </row>
    <row r="2516" spans="4:4" x14ac:dyDescent="0.3">
      <c r="D2516" s="80"/>
    </row>
    <row r="2517" spans="4:4" x14ac:dyDescent="0.3">
      <c r="D2517" s="80"/>
    </row>
    <row r="2518" spans="4:4" x14ac:dyDescent="0.3">
      <c r="D2518" s="80"/>
    </row>
    <row r="2519" spans="4:4" x14ac:dyDescent="0.3">
      <c r="D2519" s="80"/>
    </row>
    <row r="2520" spans="4:4" x14ac:dyDescent="0.3">
      <c r="D2520" s="80"/>
    </row>
    <row r="2521" spans="4:4" x14ac:dyDescent="0.3">
      <c r="D2521" s="80"/>
    </row>
    <row r="2522" spans="4:4" x14ac:dyDescent="0.3">
      <c r="D2522" s="80"/>
    </row>
    <row r="2523" spans="4:4" x14ac:dyDescent="0.3">
      <c r="D2523" s="80"/>
    </row>
    <row r="2524" spans="4:4" x14ac:dyDescent="0.3">
      <c r="D2524" s="80"/>
    </row>
    <row r="2525" spans="4:4" x14ac:dyDescent="0.3">
      <c r="D2525" s="80"/>
    </row>
    <row r="2526" spans="4:4" x14ac:dyDescent="0.3">
      <c r="D2526" s="80"/>
    </row>
    <row r="2527" spans="4:4" x14ac:dyDescent="0.3">
      <c r="D2527" s="80"/>
    </row>
    <row r="2528" spans="4:4" x14ac:dyDescent="0.3">
      <c r="D2528" s="80"/>
    </row>
    <row r="2529" spans="4:4" x14ac:dyDescent="0.3">
      <c r="D2529" s="80"/>
    </row>
    <row r="2530" spans="4:4" x14ac:dyDescent="0.3">
      <c r="D2530" s="80"/>
    </row>
    <row r="2531" spans="4:4" x14ac:dyDescent="0.3">
      <c r="D2531" s="80"/>
    </row>
    <row r="2532" spans="4:4" x14ac:dyDescent="0.3">
      <c r="D2532" s="80"/>
    </row>
    <row r="2533" spans="4:4" x14ac:dyDescent="0.3">
      <c r="D2533" s="80"/>
    </row>
    <row r="2534" spans="4:4" x14ac:dyDescent="0.3">
      <c r="D2534" s="80"/>
    </row>
    <row r="2535" spans="4:4" x14ac:dyDescent="0.3">
      <c r="D2535" s="80"/>
    </row>
    <row r="2536" spans="4:4" x14ac:dyDescent="0.3">
      <c r="D2536" s="80"/>
    </row>
    <row r="2537" spans="4:4" x14ac:dyDescent="0.3">
      <c r="D2537" s="80"/>
    </row>
    <row r="2538" spans="4:4" x14ac:dyDescent="0.3">
      <c r="D2538" s="80"/>
    </row>
    <row r="2539" spans="4:4" x14ac:dyDescent="0.3">
      <c r="D2539" s="80"/>
    </row>
    <row r="2540" spans="4:4" x14ac:dyDescent="0.3">
      <c r="D2540" s="80"/>
    </row>
    <row r="2541" spans="4:4" x14ac:dyDescent="0.3">
      <c r="D2541" s="80"/>
    </row>
    <row r="2542" spans="4:4" x14ac:dyDescent="0.3">
      <c r="D2542" s="80"/>
    </row>
    <row r="2543" spans="4:4" x14ac:dyDescent="0.3">
      <c r="D2543" s="80"/>
    </row>
    <row r="2544" spans="4:4" x14ac:dyDescent="0.3">
      <c r="D2544" s="80"/>
    </row>
    <row r="2545" spans="4:4" x14ac:dyDescent="0.3">
      <c r="D2545" s="80"/>
    </row>
    <row r="2546" spans="4:4" x14ac:dyDescent="0.3">
      <c r="D2546" s="80"/>
    </row>
    <row r="2547" spans="4:4" x14ac:dyDescent="0.3">
      <c r="D2547" s="80"/>
    </row>
    <row r="2548" spans="4:4" x14ac:dyDescent="0.3">
      <c r="D2548" s="80"/>
    </row>
    <row r="2549" spans="4:4" x14ac:dyDescent="0.3">
      <c r="D2549" s="80"/>
    </row>
    <row r="2550" spans="4:4" x14ac:dyDescent="0.3">
      <c r="D2550" s="80"/>
    </row>
    <row r="2551" spans="4:4" x14ac:dyDescent="0.3">
      <c r="D2551" s="80"/>
    </row>
    <row r="2552" spans="4:4" x14ac:dyDescent="0.3">
      <c r="D2552" s="80"/>
    </row>
    <row r="2553" spans="4:4" x14ac:dyDescent="0.3">
      <c r="D2553" s="80"/>
    </row>
    <row r="2554" spans="4:4" x14ac:dyDescent="0.3">
      <c r="D2554" s="80"/>
    </row>
    <row r="2555" spans="4:4" x14ac:dyDescent="0.3">
      <c r="D2555" s="80"/>
    </row>
    <row r="2556" spans="4:4" x14ac:dyDescent="0.3">
      <c r="D2556" s="80"/>
    </row>
    <row r="2557" spans="4:4" x14ac:dyDescent="0.3">
      <c r="D2557" s="80"/>
    </row>
    <row r="2558" spans="4:4" x14ac:dyDescent="0.3">
      <c r="D2558" s="80"/>
    </row>
    <row r="2559" spans="4:4" x14ac:dyDescent="0.3">
      <c r="D2559" s="80"/>
    </row>
    <row r="2560" spans="4:4" x14ac:dyDescent="0.3">
      <c r="D2560" s="80"/>
    </row>
    <row r="2561" spans="4:4" x14ac:dyDescent="0.3">
      <c r="D2561" s="80"/>
    </row>
    <row r="2562" spans="4:4" x14ac:dyDescent="0.3">
      <c r="D2562" s="80"/>
    </row>
    <row r="2563" spans="4:4" x14ac:dyDescent="0.3">
      <c r="D2563" s="80"/>
    </row>
    <row r="2564" spans="4:4" x14ac:dyDescent="0.3">
      <c r="D2564" s="80"/>
    </row>
    <row r="2565" spans="4:4" x14ac:dyDescent="0.3">
      <c r="D2565" s="80"/>
    </row>
    <row r="2566" spans="4:4" x14ac:dyDescent="0.3">
      <c r="D2566" s="80"/>
    </row>
    <row r="2567" spans="4:4" x14ac:dyDescent="0.3">
      <c r="D2567" s="80"/>
    </row>
    <row r="2568" spans="4:4" x14ac:dyDescent="0.3">
      <c r="D2568" s="80"/>
    </row>
    <row r="2569" spans="4:4" x14ac:dyDescent="0.3">
      <c r="D2569" s="80"/>
    </row>
    <row r="2570" spans="4:4" x14ac:dyDescent="0.3">
      <c r="D2570" s="80"/>
    </row>
    <row r="2571" spans="4:4" x14ac:dyDescent="0.3">
      <c r="D2571" s="80"/>
    </row>
    <row r="2572" spans="4:4" x14ac:dyDescent="0.3">
      <c r="D2572" s="80"/>
    </row>
    <row r="2573" spans="4:4" x14ac:dyDescent="0.3">
      <c r="D2573" s="80"/>
    </row>
    <row r="2574" spans="4:4" x14ac:dyDescent="0.3">
      <c r="D2574" s="80"/>
    </row>
    <row r="2575" spans="4:4" x14ac:dyDescent="0.3">
      <c r="D2575" s="80"/>
    </row>
    <row r="2576" spans="4:4" x14ac:dyDescent="0.3">
      <c r="D2576" s="80"/>
    </row>
    <row r="2577" spans="4:4" x14ac:dyDescent="0.3">
      <c r="D2577" s="80"/>
    </row>
    <row r="2578" spans="4:4" x14ac:dyDescent="0.3">
      <c r="D2578" s="80"/>
    </row>
    <row r="2579" spans="4:4" x14ac:dyDescent="0.3">
      <c r="D2579" s="80"/>
    </row>
    <row r="2580" spans="4:4" x14ac:dyDescent="0.3">
      <c r="D2580" s="80"/>
    </row>
    <row r="2581" spans="4:4" x14ac:dyDescent="0.3">
      <c r="D2581" s="80"/>
    </row>
    <row r="2582" spans="4:4" x14ac:dyDescent="0.3">
      <c r="D2582" s="80"/>
    </row>
    <row r="2583" spans="4:4" x14ac:dyDescent="0.3">
      <c r="D2583" s="80"/>
    </row>
    <row r="2584" spans="4:4" x14ac:dyDescent="0.3">
      <c r="D2584" s="80"/>
    </row>
    <row r="2585" spans="4:4" x14ac:dyDescent="0.3">
      <c r="D2585" s="80"/>
    </row>
    <row r="2586" spans="4:4" x14ac:dyDescent="0.3">
      <c r="D2586" s="80"/>
    </row>
    <row r="2587" spans="4:4" x14ac:dyDescent="0.3">
      <c r="D2587" s="80"/>
    </row>
    <row r="2588" spans="4:4" x14ac:dyDescent="0.3">
      <c r="D2588" s="80"/>
    </row>
    <row r="2589" spans="4:4" x14ac:dyDescent="0.3">
      <c r="D2589" s="80"/>
    </row>
    <row r="2590" spans="4:4" x14ac:dyDescent="0.3">
      <c r="D2590" s="80"/>
    </row>
    <row r="2591" spans="4:4" x14ac:dyDescent="0.3">
      <c r="D2591" s="80"/>
    </row>
    <row r="2592" spans="4:4" x14ac:dyDescent="0.3">
      <c r="D2592" s="80"/>
    </row>
    <row r="2593" spans="4:4" x14ac:dyDescent="0.3">
      <c r="D2593" s="80"/>
    </row>
    <row r="2594" spans="4:4" x14ac:dyDescent="0.3">
      <c r="D2594" s="80"/>
    </row>
    <row r="2595" spans="4:4" x14ac:dyDescent="0.3">
      <c r="D2595" s="80"/>
    </row>
    <row r="2596" spans="4:4" x14ac:dyDescent="0.3">
      <c r="D2596" s="80"/>
    </row>
    <row r="2597" spans="4:4" x14ac:dyDescent="0.3">
      <c r="D2597" s="80"/>
    </row>
    <row r="2598" spans="4:4" x14ac:dyDescent="0.3">
      <c r="D2598" s="80"/>
    </row>
    <row r="2599" spans="4:4" x14ac:dyDescent="0.3">
      <c r="D2599" s="80"/>
    </row>
    <row r="2600" spans="4:4" x14ac:dyDescent="0.3">
      <c r="D2600" s="80"/>
    </row>
    <row r="2601" spans="4:4" x14ac:dyDescent="0.3">
      <c r="D2601" s="80"/>
    </row>
    <row r="2602" spans="4:4" x14ac:dyDescent="0.3">
      <c r="D2602" s="80"/>
    </row>
    <row r="2603" spans="4:4" x14ac:dyDescent="0.3">
      <c r="D2603" s="80"/>
    </row>
    <row r="2604" spans="4:4" x14ac:dyDescent="0.3">
      <c r="D2604" s="80"/>
    </row>
    <row r="2605" spans="4:4" x14ac:dyDescent="0.3">
      <c r="D2605" s="80"/>
    </row>
    <row r="2606" spans="4:4" x14ac:dyDescent="0.3">
      <c r="D2606" s="80"/>
    </row>
    <row r="2607" spans="4:4" x14ac:dyDescent="0.3">
      <c r="D2607" s="80"/>
    </row>
    <row r="2608" spans="4:4" x14ac:dyDescent="0.3">
      <c r="D2608" s="80"/>
    </row>
    <row r="2609" spans="4:4" x14ac:dyDescent="0.3">
      <c r="D2609" s="80"/>
    </row>
    <row r="2610" spans="4:4" x14ac:dyDescent="0.3">
      <c r="D2610" s="80"/>
    </row>
    <row r="2611" spans="4:4" x14ac:dyDescent="0.3">
      <c r="D2611" s="80"/>
    </row>
    <row r="2612" spans="4:4" x14ac:dyDescent="0.3">
      <c r="D2612" s="80"/>
    </row>
    <row r="2613" spans="4:4" x14ac:dyDescent="0.3">
      <c r="D2613" s="80"/>
    </row>
    <row r="2614" spans="4:4" x14ac:dyDescent="0.3">
      <c r="D2614" s="80"/>
    </row>
    <row r="2615" spans="4:4" x14ac:dyDescent="0.3">
      <c r="D2615" s="80"/>
    </row>
    <row r="2616" spans="4:4" x14ac:dyDescent="0.3">
      <c r="D2616" s="80"/>
    </row>
    <row r="2617" spans="4:4" x14ac:dyDescent="0.3">
      <c r="D2617" s="80"/>
    </row>
    <row r="2618" spans="4:4" x14ac:dyDescent="0.3">
      <c r="D2618" s="80"/>
    </row>
    <row r="2619" spans="4:4" x14ac:dyDescent="0.3">
      <c r="D2619" s="80"/>
    </row>
    <row r="2620" spans="4:4" x14ac:dyDescent="0.3">
      <c r="D2620" s="80"/>
    </row>
    <row r="2621" spans="4:4" x14ac:dyDescent="0.3">
      <c r="D2621" s="80"/>
    </row>
    <row r="2622" spans="4:4" x14ac:dyDescent="0.3">
      <c r="D2622" s="80"/>
    </row>
    <row r="2623" spans="4:4" x14ac:dyDescent="0.3">
      <c r="D2623" s="80"/>
    </row>
    <row r="2624" spans="4:4" x14ac:dyDescent="0.3">
      <c r="D2624" s="80"/>
    </row>
    <row r="2625" spans="4:4" x14ac:dyDescent="0.3">
      <c r="D2625" s="80"/>
    </row>
    <row r="2626" spans="4:4" x14ac:dyDescent="0.3">
      <c r="D2626" s="80"/>
    </row>
    <row r="2627" spans="4:4" x14ac:dyDescent="0.3">
      <c r="D2627" s="80"/>
    </row>
    <row r="2628" spans="4:4" x14ac:dyDescent="0.3">
      <c r="D2628" s="80"/>
    </row>
    <row r="2629" spans="4:4" x14ac:dyDescent="0.3">
      <c r="D2629" s="80"/>
    </row>
    <row r="2630" spans="4:4" x14ac:dyDescent="0.3">
      <c r="D2630" s="80"/>
    </row>
    <row r="2631" spans="4:4" x14ac:dyDescent="0.3">
      <c r="D2631" s="80"/>
    </row>
    <row r="2632" spans="4:4" x14ac:dyDescent="0.3">
      <c r="D2632" s="80"/>
    </row>
    <row r="2633" spans="4:4" x14ac:dyDescent="0.3">
      <c r="D2633" s="80"/>
    </row>
    <row r="2634" spans="4:4" x14ac:dyDescent="0.3">
      <c r="D2634" s="80"/>
    </row>
    <row r="2635" spans="4:4" x14ac:dyDescent="0.3">
      <c r="D2635" s="80"/>
    </row>
    <row r="2636" spans="4:4" x14ac:dyDescent="0.3">
      <c r="D2636" s="80"/>
    </row>
    <row r="2637" spans="4:4" x14ac:dyDescent="0.3">
      <c r="D2637" s="80"/>
    </row>
    <row r="2638" spans="4:4" x14ac:dyDescent="0.3">
      <c r="D2638" s="80"/>
    </row>
    <row r="2639" spans="4:4" x14ac:dyDescent="0.3">
      <c r="D2639" s="80"/>
    </row>
    <row r="2640" spans="4:4" x14ac:dyDescent="0.3">
      <c r="D2640" s="80"/>
    </row>
    <row r="2641" spans="4:4" x14ac:dyDescent="0.3">
      <c r="D2641" s="80"/>
    </row>
    <row r="2642" spans="4:4" x14ac:dyDescent="0.3">
      <c r="D2642" s="80"/>
    </row>
    <row r="2643" spans="4:4" x14ac:dyDescent="0.3">
      <c r="D2643" s="80"/>
    </row>
    <row r="2644" spans="4:4" x14ac:dyDescent="0.3">
      <c r="D2644" s="80"/>
    </row>
    <row r="2645" spans="4:4" x14ac:dyDescent="0.3">
      <c r="D2645" s="80"/>
    </row>
    <row r="2646" spans="4:4" x14ac:dyDescent="0.3">
      <c r="D2646" s="80"/>
    </row>
    <row r="2647" spans="4:4" x14ac:dyDescent="0.3">
      <c r="D2647" s="80"/>
    </row>
    <row r="2648" spans="4:4" x14ac:dyDescent="0.3">
      <c r="D2648" s="80"/>
    </row>
    <row r="2649" spans="4:4" x14ac:dyDescent="0.3">
      <c r="D2649" s="80"/>
    </row>
    <row r="2650" spans="4:4" x14ac:dyDescent="0.3">
      <c r="D2650" s="80"/>
    </row>
    <row r="2651" spans="4:4" x14ac:dyDescent="0.3">
      <c r="D2651" s="80"/>
    </row>
    <row r="2652" spans="4:4" x14ac:dyDescent="0.3">
      <c r="D2652" s="80"/>
    </row>
    <row r="2653" spans="4:4" x14ac:dyDescent="0.3">
      <c r="D2653" s="80"/>
    </row>
    <row r="2654" spans="4:4" x14ac:dyDescent="0.3">
      <c r="D2654" s="80"/>
    </row>
    <row r="2655" spans="4:4" x14ac:dyDescent="0.3">
      <c r="D2655" s="80"/>
    </row>
    <row r="2656" spans="4:4" x14ac:dyDescent="0.3">
      <c r="D2656" s="80"/>
    </row>
    <row r="2657" spans="4:4" x14ac:dyDescent="0.3">
      <c r="D2657" s="80"/>
    </row>
    <row r="2658" spans="4:4" x14ac:dyDescent="0.3">
      <c r="D2658" s="80"/>
    </row>
    <row r="2659" spans="4:4" x14ac:dyDescent="0.3">
      <c r="D2659" s="80"/>
    </row>
    <row r="2660" spans="4:4" x14ac:dyDescent="0.3">
      <c r="D2660" s="80"/>
    </row>
    <row r="2661" spans="4:4" x14ac:dyDescent="0.3">
      <c r="D2661" s="80"/>
    </row>
    <row r="2662" spans="4:4" x14ac:dyDescent="0.3">
      <c r="D2662" s="80"/>
    </row>
    <row r="2663" spans="4:4" x14ac:dyDescent="0.3">
      <c r="D2663" s="80"/>
    </row>
    <row r="2664" spans="4:4" x14ac:dyDescent="0.3">
      <c r="D2664" s="80"/>
    </row>
    <row r="2665" spans="4:4" x14ac:dyDescent="0.3">
      <c r="D2665" s="80"/>
    </row>
    <row r="2666" spans="4:4" x14ac:dyDescent="0.3">
      <c r="D2666" s="80"/>
    </row>
    <row r="2667" spans="4:4" x14ac:dyDescent="0.3">
      <c r="D2667" s="80"/>
    </row>
    <row r="2668" spans="4:4" x14ac:dyDescent="0.3">
      <c r="D2668" s="80"/>
    </row>
    <row r="2669" spans="4:4" x14ac:dyDescent="0.3">
      <c r="D2669" s="80"/>
    </row>
    <row r="2670" spans="4:4" x14ac:dyDescent="0.3">
      <c r="D2670" s="80"/>
    </row>
    <row r="2671" spans="4:4" x14ac:dyDescent="0.3">
      <c r="D2671" s="80"/>
    </row>
    <row r="2672" spans="4:4" x14ac:dyDescent="0.3">
      <c r="D2672" s="80"/>
    </row>
    <row r="2673" spans="4:4" x14ac:dyDescent="0.3">
      <c r="D2673" s="80"/>
    </row>
    <row r="2674" spans="4:4" x14ac:dyDescent="0.3">
      <c r="D2674" s="80"/>
    </row>
    <row r="2675" spans="4:4" x14ac:dyDescent="0.3">
      <c r="D2675" s="80"/>
    </row>
    <row r="2676" spans="4:4" x14ac:dyDescent="0.3">
      <c r="D2676" s="80"/>
    </row>
    <row r="2677" spans="4:4" x14ac:dyDescent="0.3">
      <c r="D2677" s="80"/>
    </row>
    <row r="2678" spans="4:4" x14ac:dyDescent="0.3">
      <c r="D2678" s="80"/>
    </row>
    <row r="2679" spans="4:4" x14ac:dyDescent="0.3">
      <c r="D2679" s="80"/>
    </row>
    <row r="2680" spans="4:4" x14ac:dyDescent="0.3">
      <c r="D2680" s="80"/>
    </row>
    <row r="2681" spans="4:4" x14ac:dyDescent="0.3">
      <c r="D2681" s="80"/>
    </row>
    <row r="2682" spans="4:4" x14ac:dyDescent="0.3">
      <c r="D2682" s="80"/>
    </row>
    <row r="2683" spans="4:4" x14ac:dyDescent="0.3">
      <c r="D2683" s="80"/>
    </row>
    <row r="2684" spans="4:4" x14ac:dyDescent="0.3">
      <c r="D2684" s="80"/>
    </row>
    <row r="2685" spans="4:4" x14ac:dyDescent="0.3">
      <c r="D2685" s="80"/>
    </row>
    <row r="2686" spans="4:4" x14ac:dyDescent="0.3">
      <c r="D2686" s="80"/>
    </row>
    <row r="2687" spans="4:4" x14ac:dyDescent="0.3">
      <c r="D2687" s="80"/>
    </row>
    <row r="2688" spans="4:4" x14ac:dyDescent="0.3">
      <c r="D2688" s="80"/>
    </row>
    <row r="2689" spans="4:4" x14ac:dyDescent="0.3">
      <c r="D2689" s="80"/>
    </row>
    <row r="2690" spans="4:4" x14ac:dyDescent="0.3">
      <c r="D2690" s="80"/>
    </row>
    <row r="2691" spans="4:4" x14ac:dyDescent="0.3">
      <c r="D2691" s="80"/>
    </row>
    <row r="2692" spans="4:4" x14ac:dyDescent="0.3">
      <c r="D2692" s="80"/>
    </row>
    <row r="2693" spans="4:4" x14ac:dyDescent="0.3">
      <c r="D2693" s="80"/>
    </row>
    <row r="2694" spans="4:4" x14ac:dyDescent="0.3">
      <c r="D2694" s="80"/>
    </row>
    <row r="2695" spans="4:4" x14ac:dyDescent="0.3">
      <c r="D2695" s="80"/>
    </row>
    <row r="2696" spans="4:4" x14ac:dyDescent="0.3">
      <c r="D2696" s="80"/>
    </row>
    <row r="2697" spans="4:4" x14ac:dyDescent="0.3">
      <c r="D2697" s="80"/>
    </row>
    <row r="2698" spans="4:4" x14ac:dyDescent="0.3">
      <c r="D2698" s="80"/>
    </row>
    <row r="2699" spans="4:4" x14ac:dyDescent="0.3">
      <c r="D2699" s="80"/>
    </row>
    <row r="2700" spans="4:4" x14ac:dyDescent="0.3">
      <c r="D2700" s="80"/>
    </row>
    <row r="2701" spans="4:4" x14ac:dyDescent="0.3">
      <c r="D2701" s="80"/>
    </row>
    <row r="2702" spans="4:4" x14ac:dyDescent="0.3">
      <c r="D2702" s="80"/>
    </row>
    <row r="2703" spans="4:4" x14ac:dyDescent="0.3">
      <c r="D2703" s="80"/>
    </row>
    <row r="2704" spans="4:4" x14ac:dyDescent="0.3">
      <c r="D2704" s="80"/>
    </row>
    <row r="2705" spans="4:4" x14ac:dyDescent="0.3">
      <c r="D2705" s="80"/>
    </row>
    <row r="2706" spans="4:4" x14ac:dyDescent="0.3">
      <c r="D2706" s="80"/>
    </row>
    <row r="2707" spans="4:4" x14ac:dyDescent="0.3">
      <c r="D2707" s="80"/>
    </row>
    <row r="2708" spans="4:4" x14ac:dyDescent="0.3">
      <c r="D2708" s="80"/>
    </row>
    <row r="2709" spans="4:4" x14ac:dyDescent="0.3">
      <c r="D2709" s="80"/>
    </row>
    <row r="2710" spans="4:4" x14ac:dyDescent="0.3">
      <c r="D2710" s="80"/>
    </row>
    <row r="2711" spans="4:4" x14ac:dyDescent="0.3">
      <c r="D2711" s="80"/>
    </row>
    <row r="2712" spans="4:4" x14ac:dyDescent="0.3">
      <c r="D2712" s="80"/>
    </row>
    <row r="2713" spans="4:4" x14ac:dyDescent="0.3">
      <c r="D2713" s="80"/>
    </row>
    <row r="2714" spans="4:4" x14ac:dyDescent="0.3">
      <c r="D2714" s="80"/>
    </row>
    <row r="2715" spans="4:4" x14ac:dyDescent="0.3">
      <c r="D2715" s="80"/>
    </row>
    <row r="2716" spans="4:4" x14ac:dyDescent="0.3">
      <c r="D2716" s="80"/>
    </row>
    <row r="2717" spans="4:4" x14ac:dyDescent="0.3">
      <c r="D2717" s="80"/>
    </row>
    <row r="2718" spans="4:4" x14ac:dyDescent="0.3">
      <c r="D2718" s="80"/>
    </row>
    <row r="2719" spans="4:4" x14ac:dyDescent="0.3">
      <c r="D2719" s="80"/>
    </row>
    <row r="2720" spans="4:4" x14ac:dyDescent="0.3">
      <c r="D2720" s="80"/>
    </row>
    <row r="2721" spans="4:4" x14ac:dyDescent="0.3">
      <c r="D2721" s="80"/>
    </row>
    <row r="2722" spans="4:4" x14ac:dyDescent="0.3">
      <c r="D2722" s="80"/>
    </row>
    <row r="2723" spans="4:4" x14ac:dyDescent="0.3">
      <c r="D2723" s="80"/>
    </row>
    <row r="2724" spans="4:4" x14ac:dyDescent="0.3">
      <c r="D2724" s="80"/>
    </row>
    <row r="2725" spans="4:4" x14ac:dyDescent="0.3">
      <c r="D2725" s="80"/>
    </row>
    <row r="2726" spans="4:4" x14ac:dyDescent="0.3">
      <c r="D2726" s="80"/>
    </row>
    <row r="2727" spans="4:4" x14ac:dyDescent="0.3">
      <c r="D2727" s="80"/>
    </row>
    <row r="2728" spans="4:4" x14ac:dyDescent="0.3">
      <c r="D2728" s="80"/>
    </row>
    <row r="2729" spans="4:4" x14ac:dyDescent="0.3">
      <c r="D2729" s="80"/>
    </row>
    <row r="2730" spans="4:4" x14ac:dyDescent="0.3">
      <c r="D2730" s="80"/>
    </row>
    <row r="2731" spans="4:4" x14ac:dyDescent="0.3">
      <c r="D2731" s="80"/>
    </row>
    <row r="2732" spans="4:4" x14ac:dyDescent="0.3">
      <c r="D2732" s="80"/>
    </row>
    <row r="2733" spans="4:4" x14ac:dyDescent="0.3">
      <c r="D2733" s="80"/>
    </row>
    <row r="2734" spans="4:4" x14ac:dyDescent="0.3">
      <c r="D2734" s="80"/>
    </row>
    <row r="2735" spans="4:4" x14ac:dyDescent="0.3">
      <c r="D2735" s="80"/>
    </row>
    <row r="2736" spans="4:4" x14ac:dyDescent="0.3">
      <c r="D2736" s="80"/>
    </row>
    <row r="2737" spans="4:4" x14ac:dyDescent="0.3">
      <c r="D2737" s="80"/>
    </row>
    <row r="2738" spans="4:4" x14ac:dyDescent="0.3">
      <c r="D2738" s="80"/>
    </row>
    <row r="2739" spans="4:4" x14ac:dyDescent="0.3">
      <c r="D2739" s="80"/>
    </row>
    <row r="2740" spans="4:4" x14ac:dyDescent="0.3">
      <c r="D2740" s="80"/>
    </row>
    <row r="2741" spans="4:4" x14ac:dyDescent="0.3">
      <c r="D2741" s="80"/>
    </row>
    <row r="2742" spans="4:4" x14ac:dyDescent="0.3">
      <c r="D2742" s="80"/>
    </row>
    <row r="2743" spans="4:4" x14ac:dyDescent="0.3">
      <c r="D2743" s="80"/>
    </row>
    <row r="2744" spans="4:4" x14ac:dyDescent="0.3">
      <c r="D2744" s="80"/>
    </row>
    <row r="2745" spans="4:4" x14ac:dyDescent="0.3">
      <c r="D2745" s="80"/>
    </row>
    <row r="2746" spans="4:4" x14ac:dyDescent="0.3">
      <c r="D2746" s="80"/>
    </row>
    <row r="2747" spans="4:4" x14ac:dyDescent="0.3">
      <c r="D2747" s="80"/>
    </row>
    <row r="2748" spans="4:4" x14ac:dyDescent="0.3">
      <c r="D2748" s="80"/>
    </row>
    <row r="2749" spans="4:4" x14ac:dyDescent="0.3">
      <c r="D2749" s="80"/>
    </row>
    <row r="2750" spans="4:4" x14ac:dyDescent="0.3">
      <c r="D2750" s="80"/>
    </row>
    <row r="2751" spans="4:4" x14ac:dyDescent="0.3">
      <c r="D2751" s="80"/>
    </row>
    <row r="2752" spans="4:4" x14ac:dyDescent="0.3">
      <c r="D2752" s="80"/>
    </row>
    <row r="2753" spans="4:4" x14ac:dyDescent="0.3">
      <c r="D2753" s="80"/>
    </row>
    <row r="2754" spans="4:4" x14ac:dyDescent="0.3">
      <c r="D2754" s="80"/>
    </row>
    <row r="2755" spans="4:4" x14ac:dyDescent="0.3">
      <c r="D2755" s="80"/>
    </row>
    <row r="2756" spans="4:4" x14ac:dyDescent="0.3">
      <c r="D2756" s="80"/>
    </row>
    <row r="2757" spans="4:4" x14ac:dyDescent="0.3">
      <c r="D2757" s="80"/>
    </row>
    <row r="2758" spans="4:4" x14ac:dyDescent="0.3">
      <c r="D2758" s="80"/>
    </row>
    <row r="2759" spans="4:4" x14ac:dyDescent="0.3">
      <c r="D2759" s="80"/>
    </row>
    <row r="2760" spans="4:4" x14ac:dyDescent="0.3">
      <c r="D2760" s="80"/>
    </row>
    <row r="2761" spans="4:4" x14ac:dyDescent="0.3">
      <c r="D2761" s="80"/>
    </row>
    <row r="2762" spans="4:4" x14ac:dyDescent="0.3">
      <c r="D2762" s="80"/>
    </row>
    <row r="2763" spans="4:4" x14ac:dyDescent="0.3">
      <c r="D2763" s="80"/>
    </row>
    <row r="2764" spans="4:4" x14ac:dyDescent="0.3">
      <c r="D2764" s="80"/>
    </row>
    <row r="2765" spans="4:4" x14ac:dyDescent="0.3">
      <c r="D2765" s="80"/>
    </row>
    <row r="2766" spans="4:4" x14ac:dyDescent="0.3">
      <c r="D2766" s="80"/>
    </row>
    <row r="2767" spans="4:4" x14ac:dyDescent="0.3">
      <c r="D2767" s="80"/>
    </row>
    <row r="2768" spans="4:4" x14ac:dyDescent="0.3">
      <c r="D2768" s="80"/>
    </row>
    <row r="2769" spans="4:4" x14ac:dyDescent="0.3">
      <c r="D2769" s="80"/>
    </row>
    <row r="2770" spans="4:4" x14ac:dyDescent="0.3">
      <c r="D2770" s="80"/>
    </row>
    <row r="2771" spans="4:4" x14ac:dyDescent="0.3">
      <c r="D2771" s="80"/>
    </row>
    <row r="2772" spans="4:4" x14ac:dyDescent="0.3">
      <c r="D2772" s="80"/>
    </row>
    <row r="2773" spans="4:4" x14ac:dyDescent="0.3">
      <c r="D2773" s="80"/>
    </row>
    <row r="2774" spans="4:4" x14ac:dyDescent="0.3">
      <c r="D2774" s="80"/>
    </row>
    <row r="2775" spans="4:4" x14ac:dyDescent="0.3">
      <c r="D2775" s="80"/>
    </row>
    <row r="2776" spans="4:4" x14ac:dyDescent="0.3">
      <c r="D2776" s="80"/>
    </row>
    <row r="2777" spans="4:4" x14ac:dyDescent="0.3">
      <c r="D2777" s="80"/>
    </row>
    <row r="2778" spans="4:4" x14ac:dyDescent="0.3">
      <c r="D2778" s="80"/>
    </row>
    <row r="2779" spans="4:4" x14ac:dyDescent="0.3">
      <c r="D2779" s="80"/>
    </row>
    <row r="2780" spans="4:4" x14ac:dyDescent="0.3">
      <c r="D2780" s="80"/>
    </row>
    <row r="2781" spans="4:4" x14ac:dyDescent="0.3">
      <c r="D2781" s="80"/>
    </row>
    <row r="2782" spans="4:4" x14ac:dyDescent="0.3">
      <c r="D2782" s="80"/>
    </row>
    <row r="2783" spans="4:4" x14ac:dyDescent="0.3">
      <c r="D2783" s="80"/>
    </row>
    <row r="2784" spans="4:4" x14ac:dyDescent="0.3">
      <c r="D2784" s="80"/>
    </row>
    <row r="2785" spans="4:4" x14ac:dyDescent="0.3">
      <c r="D2785" s="80"/>
    </row>
    <row r="2786" spans="4:4" x14ac:dyDescent="0.3">
      <c r="D2786" s="80"/>
    </row>
    <row r="2787" spans="4:4" x14ac:dyDescent="0.3">
      <c r="D2787" s="80"/>
    </row>
    <row r="2788" spans="4:4" x14ac:dyDescent="0.3">
      <c r="D2788" s="80"/>
    </row>
    <row r="2789" spans="4:4" x14ac:dyDescent="0.3">
      <c r="D2789" s="80"/>
    </row>
    <row r="2790" spans="4:4" x14ac:dyDescent="0.3">
      <c r="D2790" s="80"/>
    </row>
    <row r="2791" spans="4:4" x14ac:dyDescent="0.3">
      <c r="D2791" s="80"/>
    </row>
    <row r="2792" spans="4:4" x14ac:dyDescent="0.3">
      <c r="D2792" s="80"/>
    </row>
    <row r="2793" spans="4:4" x14ac:dyDescent="0.3">
      <c r="D2793" s="80"/>
    </row>
    <row r="2794" spans="4:4" x14ac:dyDescent="0.3">
      <c r="D2794" s="80"/>
    </row>
    <row r="2795" spans="4:4" x14ac:dyDescent="0.3">
      <c r="D2795" s="80"/>
    </row>
    <row r="2796" spans="4:4" x14ac:dyDescent="0.3">
      <c r="D2796" s="80"/>
    </row>
    <row r="2797" spans="4:4" x14ac:dyDescent="0.3">
      <c r="D2797" s="80"/>
    </row>
    <row r="2798" spans="4:4" x14ac:dyDescent="0.3">
      <c r="D2798" s="80"/>
    </row>
    <row r="2799" spans="4:4" x14ac:dyDescent="0.3">
      <c r="D2799" s="80"/>
    </row>
    <row r="2800" spans="4:4" x14ac:dyDescent="0.3">
      <c r="D2800" s="80"/>
    </row>
    <row r="2801" spans="4:4" x14ac:dyDescent="0.3">
      <c r="D2801" s="80"/>
    </row>
    <row r="2802" spans="4:4" x14ac:dyDescent="0.3">
      <c r="D2802" s="80"/>
    </row>
    <row r="2803" spans="4:4" x14ac:dyDescent="0.3">
      <c r="D2803" s="80"/>
    </row>
    <row r="2804" spans="4:4" x14ac:dyDescent="0.3">
      <c r="D2804" s="80"/>
    </row>
    <row r="2805" spans="4:4" x14ac:dyDescent="0.3">
      <c r="D2805" s="80"/>
    </row>
    <row r="2806" spans="4:4" x14ac:dyDescent="0.3">
      <c r="D2806" s="80"/>
    </row>
    <row r="2807" spans="4:4" x14ac:dyDescent="0.3">
      <c r="D2807" s="80"/>
    </row>
    <row r="2808" spans="4:4" x14ac:dyDescent="0.3">
      <c r="D2808" s="80"/>
    </row>
    <row r="2809" spans="4:4" x14ac:dyDescent="0.3">
      <c r="D2809" s="80"/>
    </row>
    <row r="2810" spans="4:4" x14ac:dyDescent="0.3">
      <c r="D2810" s="80"/>
    </row>
    <row r="2811" spans="4:4" x14ac:dyDescent="0.3">
      <c r="D2811" s="80"/>
    </row>
    <row r="2812" spans="4:4" x14ac:dyDescent="0.3">
      <c r="D2812" s="80"/>
    </row>
    <row r="2813" spans="4:4" x14ac:dyDescent="0.3">
      <c r="D2813" s="80"/>
    </row>
    <row r="2814" spans="4:4" x14ac:dyDescent="0.3">
      <c r="D2814" s="80"/>
    </row>
    <row r="2815" spans="4:4" x14ac:dyDescent="0.3">
      <c r="D2815" s="80"/>
    </row>
    <row r="2816" spans="4:4" x14ac:dyDescent="0.3">
      <c r="D2816" s="80"/>
    </row>
    <row r="2817" spans="4:4" x14ac:dyDescent="0.3">
      <c r="D2817" s="80"/>
    </row>
    <row r="2818" spans="4:4" x14ac:dyDescent="0.3">
      <c r="D2818" s="80"/>
    </row>
    <row r="2819" spans="4:4" x14ac:dyDescent="0.3">
      <c r="D2819" s="80"/>
    </row>
    <row r="2820" spans="4:4" x14ac:dyDescent="0.3">
      <c r="D2820" s="80"/>
    </row>
    <row r="2821" spans="4:4" x14ac:dyDescent="0.3">
      <c r="D2821" s="80"/>
    </row>
    <row r="2822" spans="4:4" x14ac:dyDescent="0.3">
      <c r="D2822" s="80"/>
    </row>
    <row r="2823" spans="4:4" x14ac:dyDescent="0.3">
      <c r="D2823" s="80"/>
    </row>
    <row r="2824" spans="4:4" x14ac:dyDescent="0.3">
      <c r="D2824" s="80"/>
    </row>
    <row r="2825" spans="4:4" x14ac:dyDescent="0.3">
      <c r="D2825" s="80"/>
    </row>
    <row r="2826" spans="4:4" x14ac:dyDescent="0.3">
      <c r="D2826" s="80"/>
    </row>
    <row r="2827" spans="4:4" x14ac:dyDescent="0.3">
      <c r="D2827" s="80"/>
    </row>
    <row r="2828" spans="4:4" x14ac:dyDescent="0.3">
      <c r="D2828" s="80"/>
    </row>
    <row r="2829" spans="4:4" x14ac:dyDescent="0.3">
      <c r="D2829" s="80"/>
    </row>
    <row r="2830" spans="4:4" x14ac:dyDescent="0.3">
      <c r="D2830" s="80"/>
    </row>
    <row r="2831" spans="4:4" x14ac:dyDescent="0.3">
      <c r="D2831" s="80"/>
    </row>
    <row r="2832" spans="4:4" x14ac:dyDescent="0.3">
      <c r="D2832" s="80"/>
    </row>
    <row r="2833" spans="4:4" x14ac:dyDescent="0.3">
      <c r="D2833" s="80"/>
    </row>
    <row r="2834" spans="4:4" x14ac:dyDescent="0.3">
      <c r="D2834" s="80"/>
    </row>
    <row r="2835" spans="4:4" x14ac:dyDescent="0.3">
      <c r="D2835" s="80"/>
    </row>
    <row r="2836" spans="4:4" x14ac:dyDescent="0.3">
      <c r="D2836" s="80"/>
    </row>
    <row r="2837" spans="4:4" x14ac:dyDescent="0.3">
      <c r="D2837" s="80"/>
    </row>
    <row r="2838" spans="4:4" x14ac:dyDescent="0.3">
      <c r="D2838" s="80"/>
    </row>
    <row r="2839" spans="4:4" x14ac:dyDescent="0.3">
      <c r="D2839" s="80"/>
    </row>
    <row r="2840" spans="4:4" x14ac:dyDescent="0.3">
      <c r="D2840" s="80"/>
    </row>
    <row r="2841" spans="4:4" x14ac:dyDescent="0.3">
      <c r="D2841" s="80"/>
    </row>
    <row r="2842" spans="4:4" x14ac:dyDescent="0.3">
      <c r="D2842" s="80"/>
    </row>
    <row r="2843" spans="4:4" x14ac:dyDescent="0.3">
      <c r="D2843" s="80"/>
    </row>
    <row r="2844" spans="4:4" x14ac:dyDescent="0.3">
      <c r="D2844" s="80"/>
    </row>
    <row r="2845" spans="4:4" x14ac:dyDescent="0.3">
      <c r="D2845" s="80"/>
    </row>
    <row r="2846" spans="4:4" x14ac:dyDescent="0.3">
      <c r="D2846" s="80"/>
    </row>
    <row r="2847" spans="4:4" x14ac:dyDescent="0.3">
      <c r="D2847" s="80"/>
    </row>
    <row r="2848" spans="4:4" x14ac:dyDescent="0.3">
      <c r="D2848" s="80"/>
    </row>
    <row r="2849" spans="4:4" x14ac:dyDescent="0.3">
      <c r="D2849" s="80"/>
    </row>
    <row r="2850" spans="4:4" x14ac:dyDescent="0.3">
      <c r="D2850" s="80"/>
    </row>
    <row r="2851" spans="4:4" x14ac:dyDescent="0.3">
      <c r="D2851" s="80"/>
    </row>
    <row r="2852" spans="4:4" x14ac:dyDescent="0.3">
      <c r="D2852" s="80"/>
    </row>
    <row r="2853" spans="4:4" x14ac:dyDescent="0.3">
      <c r="D2853" s="80"/>
    </row>
    <row r="2854" spans="4:4" x14ac:dyDescent="0.3">
      <c r="D2854" s="80"/>
    </row>
    <row r="2855" spans="4:4" x14ac:dyDescent="0.3">
      <c r="D2855" s="80"/>
    </row>
    <row r="2856" spans="4:4" x14ac:dyDescent="0.3">
      <c r="D2856" s="80"/>
    </row>
    <row r="2857" spans="4:4" x14ac:dyDescent="0.3">
      <c r="D2857" s="80"/>
    </row>
    <row r="2858" spans="4:4" x14ac:dyDescent="0.3">
      <c r="D2858" s="80"/>
    </row>
    <row r="2859" spans="4:4" x14ac:dyDescent="0.3">
      <c r="D2859" s="80"/>
    </row>
    <row r="2860" spans="4:4" x14ac:dyDescent="0.3">
      <c r="D2860" s="80"/>
    </row>
    <row r="2861" spans="4:4" x14ac:dyDescent="0.3">
      <c r="D2861" s="80"/>
    </row>
    <row r="2862" spans="4:4" x14ac:dyDescent="0.3">
      <c r="D2862" s="80"/>
    </row>
    <row r="2863" spans="4:4" x14ac:dyDescent="0.3">
      <c r="D2863" s="80"/>
    </row>
    <row r="2864" spans="4:4" x14ac:dyDescent="0.3">
      <c r="D2864" s="80"/>
    </row>
    <row r="2865" spans="4:4" x14ac:dyDescent="0.3">
      <c r="D2865" s="80"/>
    </row>
    <row r="2866" spans="4:4" x14ac:dyDescent="0.3">
      <c r="D2866" s="80"/>
    </row>
    <row r="2867" spans="4:4" x14ac:dyDescent="0.3">
      <c r="D2867" s="80"/>
    </row>
    <row r="2868" spans="4:4" x14ac:dyDescent="0.3">
      <c r="D2868" s="80"/>
    </row>
    <row r="2869" spans="4:4" x14ac:dyDescent="0.3">
      <c r="D2869" s="80"/>
    </row>
    <row r="2870" spans="4:4" x14ac:dyDescent="0.3">
      <c r="D2870" s="80"/>
    </row>
    <row r="2871" spans="4:4" x14ac:dyDescent="0.3">
      <c r="D2871" s="80"/>
    </row>
    <row r="2872" spans="4:4" x14ac:dyDescent="0.3">
      <c r="D2872" s="80"/>
    </row>
    <row r="2873" spans="4:4" x14ac:dyDescent="0.3">
      <c r="D2873" s="80"/>
    </row>
    <row r="2874" spans="4:4" x14ac:dyDescent="0.3">
      <c r="D2874" s="80"/>
    </row>
    <row r="2875" spans="4:4" x14ac:dyDescent="0.3">
      <c r="D2875" s="80"/>
    </row>
    <row r="2876" spans="4:4" x14ac:dyDescent="0.3">
      <c r="D2876" s="80"/>
    </row>
    <row r="2877" spans="4:4" x14ac:dyDescent="0.3">
      <c r="D2877" s="80"/>
    </row>
    <row r="2878" spans="4:4" x14ac:dyDescent="0.3">
      <c r="D2878" s="80"/>
    </row>
    <row r="2879" spans="4:4" x14ac:dyDescent="0.3">
      <c r="D2879" s="80"/>
    </row>
    <row r="2880" spans="4:4" x14ac:dyDescent="0.3">
      <c r="D2880" s="80"/>
    </row>
    <row r="2881" spans="4:4" x14ac:dyDescent="0.3">
      <c r="D2881" s="80"/>
    </row>
    <row r="2882" spans="4:4" x14ac:dyDescent="0.3">
      <c r="D2882" s="80"/>
    </row>
    <row r="2883" spans="4:4" x14ac:dyDescent="0.3">
      <c r="D2883" s="80"/>
    </row>
    <row r="2884" spans="4:4" x14ac:dyDescent="0.3">
      <c r="D2884" s="80"/>
    </row>
    <row r="2885" spans="4:4" x14ac:dyDescent="0.3">
      <c r="D2885" s="80"/>
    </row>
    <row r="2886" spans="4:4" x14ac:dyDescent="0.3">
      <c r="D2886" s="80"/>
    </row>
    <row r="2887" spans="4:4" x14ac:dyDescent="0.3">
      <c r="D2887" s="80"/>
    </row>
    <row r="2888" spans="4:4" x14ac:dyDescent="0.3">
      <c r="D2888" s="80"/>
    </row>
    <row r="2889" spans="4:4" x14ac:dyDescent="0.3">
      <c r="D2889" s="80"/>
    </row>
    <row r="2890" spans="4:4" x14ac:dyDescent="0.3">
      <c r="D2890" s="80"/>
    </row>
    <row r="2891" spans="4:4" x14ac:dyDescent="0.3">
      <c r="D2891" s="80"/>
    </row>
    <row r="2892" spans="4:4" x14ac:dyDescent="0.3">
      <c r="D2892" s="80"/>
    </row>
    <row r="2893" spans="4:4" x14ac:dyDescent="0.3">
      <c r="D2893" s="80"/>
    </row>
    <row r="2894" spans="4:4" x14ac:dyDescent="0.3">
      <c r="D2894" s="80"/>
    </row>
    <row r="2895" spans="4:4" x14ac:dyDescent="0.3">
      <c r="D2895" s="80"/>
    </row>
    <row r="2896" spans="4:4" x14ac:dyDescent="0.3">
      <c r="D2896" s="80"/>
    </row>
    <row r="2897" spans="4:4" x14ac:dyDescent="0.3">
      <c r="D2897" s="80"/>
    </row>
    <row r="2898" spans="4:4" x14ac:dyDescent="0.3">
      <c r="D2898" s="80"/>
    </row>
    <row r="2899" spans="4:4" x14ac:dyDescent="0.3">
      <c r="D2899" s="80"/>
    </row>
    <row r="2900" spans="4:4" x14ac:dyDescent="0.3">
      <c r="D2900" s="80"/>
    </row>
    <row r="2901" spans="4:4" x14ac:dyDescent="0.3">
      <c r="D2901" s="80"/>
    </row>
    <row r="2902" spans="4:4" x14ac:dyDescent="0.3">
      <c r="D2902" s="80"/>
    </row>
    <row r="2903" spans="4:4" x14ac:dyDescent="0.3">
      <c r="D2903" s="80"/>
    </row>
    <row r="2904" spans="4:4" x14ac:dyDescent="0.3">
      <c r="D2904" s="80"/>
    </row>
    <row r="2905" spans="4:4" x14ac:dyDescent="0.3">
      <c r="D2905" s="80"/>
    </row>
    <row r="2906" spans="4:4" x14ac:dyDescent="0.3">
      <c r="D2906" s="80"/>
    </row>
    <row r="2907" spans="4:4" x14ac:dyDescent="0.3">
      <c r="D2907" s="80"/>
    </row>
    <row r="2908" spans="4:4" x14ac:dyDescent="0.3">
      <c r="D2908" s="80"/>
    </row>
    <row r="2909" spans="4:4" x14ac:dyDescent="0.3">
      <c r="D2909" s="80"/>
    </row>
    <row r="2910" spans="4:4" x14ac:dyDescent="0.3">
      <c r="D2910" s="80"/>
    </row>
    <row r="2911" spans="4:4" x14ac:dyDescent="0.3">
      <c r="D2911" s="80"/>
    </row>
    <row r="2912" spans="4:4" x14ac:dyDescent="0.3">
      <c r="D2912" s="80"/>
    </row>
    <row r="2913" spans="4:4" x14ac:dyDescent="0.3">
      <c r="D2913" s="80"/>
    </row>
    <row r="2914" spans="4:4" x14ac:dyDescent="0.3">
      <c r="D2914" s="80"/>
    </row>
    <row r="2915" spans="4:4" x14ac:dyDescent="0.3">
      <c r="D2915" s="80"/>
    </row>
    <row r="2916" spans="4:4" x14ac:dyDescent="0.3">
      <c r="D2916" s="80"/>
    </row>
    <row r="2917" spans="4:4" x14ac:dyDescent="0.3">
      <c r="D2917" s="80"/>
    </row>
    <row r="2918" spans="4:4" x14ac:dyDescent="0.3">
      <c r="D2918" s="80"/>
    </row>
    <row r="2919" spans="4:4" x14ac:dyDescent="0.3">
      <c r="D2919" s="80"/>
    </row>
    <row r="2920" spans="4:4" x14ac:dyDescent="0.3">
      <c r="D2920" s="80"/>
    </row>
    <row r="2921" spans="4:4" x14ac:dyDescent="0.3">
      <c r="D2921" s="80"/>
    </row>
    <row r="2922" spans="4:4" x14ac:dyDescent="0.3">
      <c r="D2922" s="80"/>
    </row>
    <row r="2923" spans="4:4" x14ac:dyDescent="0.3">
      <c r="D2923" s="80"/>
    </row>
    <row r="2924" spans="4:4" x14ac:dyDescent="0.3">
      <c r="D2924" s="80"/>
    </row>
    <row r="2925" spans="4:4" x14ac:dyDescent="0.3">
      <c r="D2925" s="80"/>
    </row>
    <row r="2926" spans="4:4" x14ac:dyDescent="0.3">
      <c r="D2926" s="80"/>
    </row>
    <row r="2927" spans="4:4" x14ac:dyDescent="0.3">
      <c r="D2927" s="80"/>
    </row>
    <row r="2928" spans="4:4" x14ac:dyDescent="0.3">
      <c r="D2928" s="80"/>
    </row>
    <row r="2929" spans="4:4" x14ac:dyDescent="0.3">
      <c r="D2929" s="80"/>
    </row>
    <row r="2930" spans="4:4" x14ac:dyDescent="0.3">
      <c r="D2930" s="80"/>
    </row>
    <row r="2931" spans="4:4" x14ac:dyDescent="0.3">
      <c r="D2931" s="80"/>
    </row>
    <row r="2932" spans="4:4" x14ac:dyDescent="0.3">
      <c r="D2932" s="80"/>
    </row>
    <row r="2933" spans="4:4" x14ac:dyDescent="0.3">
      <c r="D2933" s="80"/>
    </row>
    <row r="2934" spans="4:4" x14ac:dyDescent="0.3">
      <c r="D2934" s="80"/>
    </row>
    <row r="2935" spans="4:4" x14ac:dyDescent="0.3">
      <c r="D2935" s="80"/>
    </row>
    <row r="2936" spans="4:4" x14ac:dyDescent="0.3">
      <c r="D2936" s="80"/>
    </row>
    <row r="2937" spans="4:4" x14ac:dyDescent="0.3">
      <c r="D2937" s="80"/>
    </row>
    <row r="2938" spans="4:4" x14ac:dyDescent="0.3">
      <c r="D2938" s="80"/>
    </row>
    <row r="2939" spans="4:4" x14ac:dyDescent="0.3">
      <c r="D2939" s="80"/>
    </row>
    <row r="2940" spans="4:4" x14ac:dyDescent="0.3">
      <c r="D2940" s="80"/>
    </row>
    <row r="2941" spans="4:4" x14ac:dyDescent="0.3">
      <c r="D2941" s="80"/>
    </row>
    <row r="2942" spans="4:4" x14ac:dyDescent="0.3">
      <c r="D2942" s="80"/>
    </row>
    <row r="2943" spans="4:4" x14ac:dyDescent="0.3">
      <c r="D2943" s="80"/>
    </row>
    <row r="2944" spans="4:4" x14ac:dyDescent="0.3">
      <c r="D2944" s="80"/>
    </row>
    <row r="2945" spans="4:4" x14ac:dyDescent="0.3">
      <c r="D2945" s="80"/>
    </row>
    <row r="2946" spans="4:4" x14ac:dyDescent="0.3">
      <c r="D2946" s="80"/>
    </row>
    <row r="2947" spans="4:4" x14ac:dyDescent="0.3">
      <c r="D2947" s="80"/>
    </row>
    <row r="2948" spans="4:4" x14ac:dyDescent="0.3">
      <c r="D2948" s="80"/>
    </row>
    <row r="2949" spans="4:4" x14ac:dyDescent="0.3">
      <c r="D2949" s="80"/>
    </row>
    <row r="2950" spans="4:4" x14ac:dyDescent="0.3">
      <c r="D2950" s="80"/>
    </row>
    <row r="2951" spans="4:4" x14ac:dyDescent="0.3">
      <c r="D2951" s="80"/>
    </row>
    <row r="2952" spans="4:4" x14ac:dyDescent="0.3">
      <c r="D2952" s="80"/>
    </row>
    <row r="2953" spans="4:4" x14ac:dyDescent="0.3">
      <c r="D2953" s="80"/>
    </row>
    <row r="2954" spans="4:4" x14ac:dyDescent="0.3">
      <c r="D2954" s="80"/>
    </row>
    <row r="2955" spans="4:4" x14ac:dyDescent="0.3">
      <c r="D2955" s="80"/>
    </row>
    <row r="2956" spans="4:4" x14ac:dyDescent="0.3">
      <c r="D2956" s="80"/>
    </row>
    <row r="2957" spans="4:4" x14ac:dyDescent="0.3">
      <c r="D2957" s="80"/>
    </row>
    <row r="2958" spans="4:4" x14ac:dyDescent="0.3">
      <c r="D2958" s="80"/>
    </row>
    <row r="2959" spans="4:4" x14ac:dyDescent="0.3">
      <c r="D2959" s="80"/>
    </row>
    <row r="2960" spans="4:4" x14ac:dyDescent="0.3">
      <c r="D2960" s="80"/>
    </row>
    <row r="2961" spans="4:4" x14ac:dyDescent="0.3">
      <c r="D2961" s="80"/>
    </row>
    <row r="2962" spans="4:4" x14ac:dyDescent="0.3">
      <c r="D2962" s="80"/>
    </row>
    <row r="2963" spans="4:4" x14ac:dyDescent="0.3">
      <c r="D2963" s="80"/>
    </row>
    <row r="2964" spans="4:4" x14ac:dyDescent="0.3">
      <c r="D2964" s="80"/>
    </row>
    <row r="2965" spans="4:4" x14ac:dyDescent="0.3">
      <c r="D2965" s="80"/>
    </row>
    <row r="2966" spans="4:4" x14ac:dyDescent="0.3">
      <c r="D2966" s="80"/>
    </row>
    <row r="2967" spans="4:4" x14ac:dyDescent="0.3">
      <c r="D2967" s="80"/>
    </row>
    <row r="2968" spans="4:4" x14ac:dyDescent="0.3">
      <c r="D2968" s="80"/>
    </row>
    <row r="2969" spans="4:4" x14ac:dyDescent="0.3">
      <c r="D2969" s="80"/>
    </row>
    <row r="2970" spans="4:4" x14ac:dyDescent="0.3">
      <c r="D2970" s="80"/>
    </row>
    <row r="2971" spans="4:4" x14ac:dyDescent="0.3">
      <c r="D2971" s="80"/>
    </row>
    <row r="2972" spans="4:4" x14ac:dyDescent="0.3">
      <c r="D2972" s="80"/>
    </row>
    <row r="2973" spans="4:4" x14ac:dyDescent="0.3">
      <c r="D2973" s="80"/>
    </row>
    <row r="2974" spans="4:4" x14ac:dyDescent="0.3">
      <c r="D2974" s="80"/>
    </row>
    <row r="2975" spans="4:4" x14ac:dyDescent="0.3">
      <c r="D2975" s="80"/>
    </row>
    <row r="2976" spans="4:4" x14ac:dyDescent="0.3">
      <c r="D2976" s="80"/>
    </row>
    <row r="2977" spans="4:4" x14ac:dyDescent="0.3">
      <c r="D2977" s="80"/>
    </row>
    <row r="2978" spans="4:4" x14ac:dyDescent="0.3">
      <c r="D2978" s="80"/>
    </row>
    <row r="2979" spans="4:4" x14ac:dyDescent="0.3">
      <c r="D2979" s="80"/>
    </row>
    <row r="2980" spans="4:4" x14ac:dyDescent="0.3">
      <c r="D2980" s="80"/>
    </row>
    <row r="2981" spans="4:4" x14ac:dyDescent="0.3">
      <c r="D2981" s="80"/>
    </row>
    <row r="2982" spans="4:4" x14ac:dyDescent="0.3">
      <c r="D2982" s="80"/>
    </row>
    <row r="2983" spans="4:4" x14ac:dyDescent="0.3">
      <c r="D2983" s="80"/>
    </row>
    <row r="2984" spans="4:4" x14ac:dyDescent="0.3">
      <c r="D2984" s="80"/>
    </row>
    <row r="2985" spans="4:4" x14ac:dyDescent="0.3">
      <c r="D2985" s="80"/>
    </row>
    <row r="2986" spans="4:4" x14ac:dyDescent="0.3">
      <c r="D2986" s="80"/>
    </row>
    <row r="2987" spans="4:4" x14ac:dyDescent="0.3">
      <c r="D2987" s="80"/>
    </row>
    <row r="2988" spans="4:4" x14ac:dyDescent="0.3">
      <c r="D2988" s="80"/>
    </row>
    <row r="2989" spans="4:4" x14ac:dyDescent="0.3">
      <c r="D2989" s="80"/>
    </row>
    <row r="2990" spans="4:4" x14ac:dyDescent="0.3">
      <c r="D2990" s="80"/>
    </row>
    <row r="2991" spans="4:4" x14ac:dyDescent="0.3">
      <c r="D2991" s="80"/>
    </row>
    <row r="2992" spans="4:4" x14ac:dyDescent="0.3">
      <c r="D2992" s="80"/>
    </row>
    <row r="2993" spans="4:4" x14ac:dyDescent="0.3">
      <c r="D2993" s="80"/>
    </row>
    <row r="2994" spans="4:4" x14ac:dyDescent="0.3">
      <c r="D2994" s="80"/>
    </row>
    <row r="2995" spans="4:4" x14ac:dyDescent="0.3">
      <c r="D2995" s="80"/>
    </row>
    <row r="2996" spans="4:4" x14ac:dyDescent="0.3">
      <c r="D2996" s="80"/>
    </row>
    <row r="2997" spans="4:4" x14ac:dyDescent="0.3">
      <c r="D2997" s="80"/>
    </row>
    <row r="2998" spans="4:4" x14ac:dyDescent="0.3">
      <c r="D2998" s="80"/>
    </row>
    <row r="2999" spans="4:4" x14ac:dyDescent="0.3">
      <c r="D2999" s="80"/>
    </row>
    <row r="3000" spans="4:4" x14ac:dyDescent="0.3">
      <c r="D3000" s="80"/>
    </row>
    <row r="3001" spans="4:4" x14ac:dyDescent="0.3">
      <c r="D3001" s="80"/>
    </row>
    <row r="3002" spans="4:4" x14ac:dyDescent="0.3">
      <c r="D3002" s="80"/>
    </row>
    <row r="3003" spans="4:4" x14ac:dyDescent="0.3">
      <c r="D3003" s="80"/>
    </row>
    <row r="3004" spans="4:4" x14ac:dyDescent="0.3">
      <c r="D3004" s="80"/>
    </row>
    <row r="3005" spans="4:4" x14ac:dyDescent="0.3">
      <c r="D3005" s="80"/>
    </row>
    <row r="3006" spans="4:4" x14ac:dyDescent="0.3">
      <c r="D3006" s="80"/>
    </row>
    <row r="3007" spans="4:4" x14ac:dyDescent="0.3">
      <c r="D3007" s="80"/>
    </row>
    <row r="3008" spans="4:4" x14ac:dyDescent="0.3">
      <c r="D3008" s="80"/>
    </row>
    <row r="3009" spans="4:4" x14ac:dyDescent="0.3">
      <c r="D3009" s="80"/>
    </row>
    <row r="3010" spans="4:4" x14ac:dyDescent="0.3">
      <c r="D3010" s="80"/>
    </row>
    <row r="3011" spans="4:4" x14ac:dyDescent="0.3">
      <c r="D3011" s="80"/>
    </row>
    <row r="3012" spans="4:4" x14ac:dyDescent="0.3">
      <c r="D3012" s="80"/>
    </row>
    <row r="3013" spans="4:4" x14ac:dyDescent="0.3">
      <c r="D3013" s="80"/>
    </row>
    <row r="3014" spans="4:4" x14ac:dyDescent="0.3">
      <c r="D3014" s="80"/>
    </row>
    <row r="3015" spans="4:4" x14ac:dyDescent="0.3">
      <c r="D3015" s="80"/>
    </row>
    <row r="3016" spans="4:4" x14ac:dyDescent="0.3">
      <c r="D3016" s="80"/>
    </row>
    <row r="3017" spans="4:4" x14ac:dyDescent="0.3">
      <c r="D3017" s="80"/>
    </row>
    <row r="3018" spans="4:4" x14ac:dyDescent="0.3">
      <c r="D3018" s="80"/>
    </row>
    <row r="3019" spans="4:4" x14ac:dyDescent="0.3">
      <c r="D3019" s="80"/>
    </row>
    <row r="3020" spans="4:4" x14ac:dyDescent="0.3">
      <c r="D3020" s="80"/>
    </row>
    <row r="3021" spans="4:4" x14ac:dyDescent="0.3">
      <c r="D3021" s="80"/>
    </row>
    <row r="3022" spans="4:4" x14ac:dyDescent="0.3">
      <c r="D3022" s="80"/>
    </row>
    <row r="3023" spans="4:4" x14ac:dyDescent="0.3">
      <c r="D3023" s="80"/>
    </row>
    <row r="3024" spans="4:4" x14ac:dyDescent="0.3">
      <c r="D3024" s="80"/>
    </row>
    <row r="3025" spans="4:4" x14ac:dyDescent="0.3">
      <c r="D3025" s="80"/>
    </row>
    <row r="3026" spans="4:4" x14ac:dyDescent="0.3">
      <c r="D3026" s="80"/>
    </row>
    <row r="3027" spans="4:4" x14ac:dyDescent="0.3">
      <c r="D3027" s="80"/>
    </row>
    <row r="3028" spans="4:4" x14ac:dyDescent="0.3">
      <c r="D3028" s="80"/>
    </row>
    <row r="3029" spans="4:4" x14ac:dyDescent="0.3">
      <c r="D3029" s="80"/>
    </row>
    <row r="3030" spans="4:4" x14ac:dyDescent="0.3">
      <c r="D3030" s="80"/>
    </row>
    <row r="3031" spans="4:4" x14ac:dyDescent="0.3">
      <c r="D3031" s="80"/>
    </row>
    <row r="3032" spans="4:4" x14ac:dyDescent="0.3">
      <c r="D3032" s="80"/>
    </row>
    <row r="3033" spans="4:4" x14ac:dyDescent="0.3">
      <c r="D3033" s="80"/>
    </row>
    <row r="3034" spans="4:4" x14ac:dyDescent="0.3">
      <c r="D3034" s="80"/>
    </row>
    <row r="3035" spans="4:4" x14ac:dyDescent="0.3">
      <c r="D3035" s="80"/>
    </row>
    <row r="3036" spans="4:4" x14ac:dyDescent="0.3">
      <c r="D3036" s="80"/>
    </row>
    <row r="3037" spans="4:4" x14ac:dyDescent="0.3">
      <c r="D3037" s="80"/>
    </row>
    <row r="3038" spans="4:4" x14ac:dyDescent="0.3">
      <c r="D3038" s="80"/>
    </row>
    <row r="3039" spans="4:4" x14ac:dyDescent="0.3">
      <c r="D3039" s="80"/>
    </row>
    <row r="3040" spans="4:4" x14ac:dyDescent="0.3">
      <c r="D3040" s="80"/>
    </row>
    <row r="3041" spans="4:4" x14ac:dyDescent="0.3">
      <c r="D3041" s="80"/>
    </row>
    <row r="3042" spans="4:4" x14ac:dyDescent="0.3">
      <c r="D3042" s="80"/>
    </row>
    <row r="3043" spans="4:4" x14ac:dyDescent="0.3">
      <c r="D3043" s="80"/>
    </row>
    <row r="3044" spans="4:4" x14ac:dyDescent="0.3">
      <c r="D3044" s="80"/>
    </row>
    <row r="3045" spans="4:4" x14ac:dyDescent="0.3">
      <c r="D3045" s="80"/>
    </row>
    <row r="3046" spans="4:4" x14ac:dyDescent="0.3">
      <c r="D3046" s="80"/>
    </row>
    <row r="3047" spans="4:4" x14ac:dyDescent="0.3">
      <c r="D3047" s="80"/>
    </row>
    <row r="3048" spans="4:4" x14ac:dyDescent="0.3">
      <c r="D3048" s="80"/>
    </row>
    <row r="3049" spans="4:4" x14ac:dyDescent="0.3">
      <c r="D3049" s="80"/>
    </row>
    <row r="3050" spans="4:4" x14ac:dyDescent="0.3">
      <c r="D3050" s="80"/>
    </row>
    <row r="3051" spans="4:4" x14ac:dyDescent="0.3">
      <c r="D3051" s="80"/>
    </row>
    <row r="3052" spans="4:4" x14ac:dyDescent="0.3">
      <c r="D3052" s="80"/>
    </row>
    <row r="3053" spans="4:4" x14ac:dyDescent="0.3">
      <c r="D3053" s="80"/>
    </row>
    <row r="3054" spans="4:4" x14ac:dyDescent="0.3">
      <c r="D3054" s="80"/>
    </row>
    <row r="3055" spans="4:4" x14ac:dyDescent="0.3">
      <c r="D3055" s="80"/>
    </row>
    <row r="3056" spans="4:4" x14ac:dyDescent="0.3">
      <c r="D3056" s="80"/>
    </row>
    <row r="3057" spans="4:4" x14ac:dyDescent="0.3">
      <c r="D3057" s="80"/>
    </row>
    <row r="3058" spans="4:4" x14ac:dyDescent="0.3">
      <c r="D3058" s="80"/>
    </row>
    <row r="3059" spans="4:4" x14ac:dyDescent="0.3">
      <c r="D3059" s="80"/>
    </row>
    <row r="3060" spans="4:4" x14ac:dyDescent="0.3">
      <c r="D3060" s="80"/>
    </row>
    <row r="3061" spans="4:4" x14ac:dyDescent="0.3">
      <c r="D3061" s="80"/>
    </row>
    <row r="3062" spans="4:4" x14ac:dyDescent="0.3">
      <c r="D3062" s="80"/>
    </row>
    <row r="3063" spans="4:4" x14ac:dyDescent="0.3">
      <c r="D3063" s="80"/>
    </row>
    <row r="3064" spans="4:4" x14ac:dyDescent="0.3">
      <c r="D3064" s="80"/>
    </row>
    <row r="3065" spans="4:4" x14ac:dyDescent="0.3">
      <c r="D3065" s="80"/>
    </row>
    <row r="3066" spans="4:4" x14ac:dyDescent="0.3">
      <c r="D3066" s="80"/>
    </row>
    <row r="3067" spans="4:4" x14ac:dyDescent="0.3">
      <c r="D3067" s="80"/>
    </row>
    <row r="3068" spans="4:4" x14ac:dyDescent="0.3">
      <c r="D3068" s="80"/>
    </row>
    <row r="3069" spans="4:4" x14ac:dyDescent="0.3">
      <c r="D3069" s="80"/>
    </row>
    <row r="3070" spans="4:4" x14ac:dyDescent="0.3">
      <c r="D3070" s="80"/>
    </row>
    <row r="3071" spans="4:4" x14ac:dyDescent="0.3">
      <c r="D3071" s="80"/>
    </row>
    <row r="3072" spans="4:4" x14ac:dyDescent="0.3">
      <c r="D3072" s="80"/>
    </row>
    <row r="3073" spans="4:4" x14ac:dyDescent="0.3">
      <c r="D3073" s="80"/>
    </row>
    <row r="3074" spans="4:4" x14ac:dyDescent="0.3">
      <c r="D3074" s="80"/>
    </row>
    <row r="3075" spans="4:4" x14ac:dyDescent="0.3">
      <c r="D3075" s="80"/>
    </row>
    <row r="3076" spans="4:4" x14ac:dyDescent="0.3">
      <c r="D3076" s="80"/>
    </row>
    <row r="3077" spans="4:4" x14ac:dyDescent="0.3">
      <c r="D3077" s="80"/>
    </row>
    <row r="3078" spans="4:4" x14ac:dyDescent="0.3">
      <c r="D3078" s="80"/>
    </row>
    <row r="3079" spans="4:4" x14ac:dyDescent="0.3">
      <c r="D3079" s="80"/>
    </row>
    <row r="3080" spans="4:4" x14ac:dyDescent="0.3">
      <c r="D3080" s="80"/>
    </row>
    <row r="3081" spans="4:4" x14ac:dyDescent="0.3">
      <c r="D3081" s="80"/>
    </row>
    <row r="3082" spans="4:4" x14ac:dyDescent="0.3">
      <c r="D3082" s="80"/>
    </row>
    <row r="3083" spans="4:4" x14ac:dyDescent="0.3">
      <c r="D3083" s="80"/>
    </row>
    <row r="3084" spans="4:4" x14ac:dyDescent="0.3">
      <c r="D3084" s="80"/>
    </row>
    <row r="3085" spans="4:4" x14ac:dyDescent="0.3">
      <c r="D3085" s="80"/>
    </row>
    <row r="3086" spans="4:4" x14ac:dyDescent="0.3">
      <c r="D3086" s="80"/>
    </row>
    <row r="3087" spans="4:4" x14ac:dyDescent="0.3">
      <c r="D3087" s="80"/>
    </row>
    <row r="3088" spans="4:4" x14ac:dyDescent="0.3">
      <c r="D3088" s="80"/>
    </row>
    <row r="3089" spans="4:4" x14ac:dyDescent="0.3">
      <c r="D3089" s="80"/>
    </row>
    <row r="3090" spans="4:4" x14ac:dyDescent="0.3">
      <c r="D3090" s="80"/>
    </row>
    <row r="3091" spans="4:4" x14ac:dyDescent="0.3">
      <c r="D3091" s="80"/>
    </row>
    <row r="3092" spans="4:4" x14ac:dyDescent="0.3">
      <c r="D3092" s="80"/>
    </row>
    <row r="3093" spans="4:4" x14ac:dyDescent="0.3">
      <c r="D3093" s="80"/>
    </row>
    <row r="3094" spans="4:4" x14ac:dyDescent="0.3">
      <c r="D3094" s="80"/>
    </row>
    <row r="3095" spans="4:4" x14ac:dyDescent="0.3">
      <c r="D3095" s="80"/>
    </row>
    <row r="3096" spans="4:4" x14ac:dyDescent="0.3">
      <c r="D3096" s="80"/>
    </row>
    <row r="3097" spans="4:4" x14ac:dyDescent="0.3">
      <c r="D3097" s="80"/>
    </row>
    <row r="3098" spans="4:4" x14ac:dyDescent="0.3">
      <c r="D3098" s="80"/>
    </row>
    <row r="3099" spans="4:4" x14ac:dyDescent="0.3">
      <c r="D3099" s="80"/>
    </row>
    <row r="3100" spans="4:4" x14ac:dyDescent="0.3">
      <c r="D3100" s="80"/>
    </row>
    <row r="3101" spans="4:4" x14ac:dyDescent="0.3">
      <c r="D3101" s="80"/>
    </row>
    <row r="3102" spans="4:4" x14ac:dyDescent="0.3">
      <c r="D3102" s="80"/>
    </row>
    <row r="3103" spans="4:4" x14ac:dyDescent="0.3">
      <c r="D3103" s="80"/>
    </row>
    <row r="3104" spans="4:4" x14ac:dyDescent="0.3">
      <c r="D3104" s="80"/>
    </row>
    <row r="3105" spans="4:4" x14ac:dyDescent="0.3">
      <c r="D3105" s="80"/>
    </row>
    <row r="3106" spans="4:4" x14ac:dyDescent="0.3">
      <c r="D3106" s="80"/>
    </row>
    <row r="3107" spans="4:4" x14ac:dyDescent="0.3">
      <c r="D3107" s="80"/>
    </row>
    <row r="3108" spans="4:4" x14ac:dyDescent="0.3">
      <c r="D3108" s="80"/>
    </row>
    <row r="3109" spans="4:4" x14ac:dyDescent="0.3">
      <c r="D3109" s="80"/>
    </row>
    <row r="3110" spans="4:4" x14ac:dyDescent="0.3">
      <c r="D3110" s="80"/>
    </row>
    <row r="3111" spans="4:4" x14ac:dyDescent="0.3">
      <c r="D3111" s="80"/>
    </row>
    <row r="3112" spans="4:4" x14ac:dyDescent="0.3">
      <c r="D3112" s="80"/>
    </row>
    <row r="3113" spans="4:4" x14ac:dyDescent="0.3">
      <c r="D3113" s="80"/>
    </row>
    <row r="3114" spans="4:4" x14ac:dyDescent="0.3">
      <c r="D3114" s="80"/>
    </row>
    <row r="3115" spans="4:4" x14ac:dyDescent="0.3">
      <c r="D3115" s="80"/>
    </row>
    <row r="3116" spans="4:4" x14ac:dyDescent="0.3">
      <c r="D3116" s="80"/>
    </row>
    <row r="3117" spans="4:4" x14ac:dyDescent="0.3">
      <c r="D3117" s="80"/>
    </row>
    <row r="3118" spans="4:4" x14ac:dyDescent="0.3">
      <c r="D3118" s="80"/>
    </row>
    <row r="3119" spans="4:4" x14ac:dyDescent="0.3">
      <c r="D3119" s="80"/>
    </row>
    <row r="3120" spans="4:4" x14ac:dyDescent="0.3">
      <c r="D3120" s="80"/>
    </row>
    <row r="3121" spans="4:4" x14ac:dyDescent="0.3">
      <c r="D3121" s="80"/>
    </row>
    <row r="3122" spans="4:4" x14ac:dyDescent="0.3">
      <c r="D3122" s="80"/>
    </row>
    <row r="3123" spans="4:4" x14ac:dyDescent="0.3">
      <c r="D3123" s="80"/>
    </row>
    <row r="3124" spans="4:4" x14ac:dyDescent="0.3">
      <c r="D3124" s="80"/>
    </row>
    <row r="3125" spans="4:4" x14ac:dyDescent="0.3">
      <c r="D3125" s="80"/>
    </row>
    <row r="3126" spans="4:4" x14ac:dyDescent="0.3">
      <c r="D3126" s="80"/>
    </row>
    <row r="3127" spans="4:4" x14ac:dyDescent="0.3">
      <c r="D3127" s="80"/>
    </row>
    <row r="3128" spans="4:4" x14ac:dyDescent="0.3">
      <c r="D3128" s="80"/>
    </row>
    <row r="3129" spans="4:4" x14ac:dyDescent="0.3">
      <c r="D3129" s="80"/>
    </row>
    <row r="3130" spans="4:4" x14ac:dyDescent="0.3">
      <c r="D3130" s="80"/>
    </row>
    <row r="3131" spans="4:4" x14ac:dyDescent="0.3">
      <c r="D3131" s="80"/>
    </row>
    <row r="3132" spans="4:4" x14ac:dyDescent="0.3">
      <c r="D3132" s="80"/>
    </row>
    <row r="3133" spans="4:4" x14ac:dyDescent="0.3">
      <c r="D3133" s="80"/>
    </row>
    <row r="3134" spans="4:4" x14ac:dyDescent="0.3">
      <c r="D3134" s="80"/>
    </row>
    <row r="3135" spans="4:4" x14ac:dyDescent="0.3">
      <c r="D3135" s="80"/>
    </row>
    <row r="3136" spans="4:4" x14ac:dyDescent="0.3">
      <c r="D3136" s="80"/>
    </row>
    <row r="3137" spans="4:4" x14ac:dyDescent="0.3">
      <c r="D3137" s="80"/>
    </row>
    <row r="3138" spans="4:4" x14ac:dyDescent="0.3">
      <c r="D3138" s="80"/>
    </row>
    <row r="3139" spans="4:4" x14ac:dyDescent="0.3">
      <c r="D3139" s="80"/>
    </row>
    <row r="3140" spans="4:4" x14ac:dyDescent="0.3">
      <c r="D3140" s="80"/>
    </row>
    <row r="3141" spans="4:4" x14ac:dyDescent="0.3">
      <c r="D3141" s="80"/>
    </row>
    <row r="3142" spans="4:4" x14ac:dyDescent="0.3">
      <c r="D3142" s="80"/>
    </row>
    <row r="3143" spans="4:4" x14ac:dyDescent="0.3">
      <c r="D3143" s="80"/>
    </row>
    <row r="3144" spans="4:4" x14ac:dyDescent="0.3">
      <c r="D3144" s="80"/>
    </row>
    <row r="3145" spans="4:4" x14ac:dyDescent="0.3">
      <c r="D3145" s="80"/>
    </row>
    <row r="3146" spans="4:4" x14ac:dyDescent="0.3">
      <c r="D3146" s="80"/>
    </row>
    <row r="3147" spans="4:4" x14ac:dyDescent="0.3">
      <c r="D3147" s="80"/>
    </row>
    <row r="3148" spans="4:4" x14ac:dyDescent="0.3">
      <c r="D3148" s="80"/>
    </row>
    <row r="3149" spans="4:4" x14ac:dyDescent="0.3">
      <c r="D3149" s="80"/>
    </row>
    <row r="3150" spans="4:4" x14ac:dyDescent="0.3">
      <c r="D3150" s="80"/>
    </row>
    <row r="3151" spans="4:4" x14ac:dyDescent="0.3">
      <c r="D3151" s="80"/>
    </row>
    <row r="3152" spans="4:4" x14ac:dyDescent="0.3">
      <c r="D3152" s="80"/>
    </row>
    <row r="3153" spans="4:4" x14ac:dyDescent="0.3">
      <c r="D3153" s="80"/>
    </row>
    <row r="3154" spans="4:4" x14ac:dyDescent="0.3">
      <c r="D3154" s="80"/>
    </row>
    <row r="3155" spans="4:4" x14ac:dyDescent="0.3">
      <c r="D3155" s="80"/>
    </row>
    <row r="3156" spans="4:4" x14ac:dyDescent="0.3">
      <c r="D3156" s="80"/>
    </row>
    <row r="3157" spans="4:4" x14ac:dyDescent="0.3">
      <c r="D3157" s="80"/>
    </row>
    <row r="3158" spans="4:4" x14ac:dyDescent="0.3">
      <c r="D3158" s="80"/>
    </row>
    <row r="3159" spans="4:4" x14ac:dyDescent="0.3">
      <c r="D3159" s="80"/>
    </row>
    <row r="3160" spans="4:4" x14ac:dyDescent="0.3">
      <c r="D3160" s="80"/>
    </row>
    <row r="3161" spans="4:4" x14ac:dyDescent="0.3">
      <c r="D3161" s="80"/>
    </row>
    <row r="3162" spans="4:4" x14ac:dyDescent="0.3">
      <c r="D3162" s="80"/>
    </row>
    <row r="3163" spans="4:4" x14ac:dyDescent="0.3">
      <c r="D3163" s="80"/>
    </row>
    <row r="3164" spans="4:4" x14ac:dyDescent="0.3">
      <c r="D3164" s="80"/>
    </row>
    <row r="3165" spans="4:4" x14ac:dyDescent="0.3">
      <c r="D3165" s="80"/>
    </row>
    <row r="3166" spans="4:4" x14ac:dyDescent="0.3">
      <c r="D3166" s="80"/>
    </row>
    <row r="3167" spans="4:4" x14ac:dyDescent="0.3">
      <c r="D3167" s="80"/>
    </row>
    <row r="3168" spans="4:4" x14ac:dyDescent="0.3">
      <c r="D3168" s="80"/>
    </row>
    <row r="3169" spans="4:4" x14ac:dyDescent="0.3">
      <c r="D3169" s="80"/>
    </row>
    <row r="3170" spans="4:4" x14ac:dyDescent="0.3">
      <c r="D3170" s="80"/>
    </row>
    <row r="3171" spans="4:4" x14ac:dyDescent="0.3">
      <c r="D3171" s="80"/>
    </row>
    <row r="3172" spans="4:4" x14ac:dyDescent="0.3">
      <c r="D3172" s="80"/>
    </row>
    <row r="3173" spans="4:4" x14ac:dyDescent="0.3">
      <c r="D3173" s="80"/>
    </row>
    <row r="3174" spans="4:4" x14ac:dyDescent="0.3">
      <c r="D3174" s="80"/>
    </row>
    <row r="3175" spans="4:4" x14ac:dyDescent="0.3">
      <c r="D3175" s="80"/>
    </row>
    <row r="3176" spans="4:4" x14ac:dyDescent="0.3">
      <c r="D3176" s="80"/>
    </row>
    <row r="3177" spans="4:4" x14ac:dyDescent="0.3">
      <c r="D3177" s="80"/>
    </row>
    <row r="3178" spans="4:4" x14ac:dyDescent="0.3">
      <c r="D3178" s="80"/>
    </row>
    <row r="3179" spans="4:4" x14ac:dyDescent="0.3">
      <c r="D3179" s="80"/>
    </row>
    <row r="3180" spans="4:4" x14ac:dyDescent="0.3">
      <c r="D3180" s="80"/>
    </row>
    <row r="3181" spans="4:4" x14ac:dyDescent="0.3">
      <c r="D3181" s="80"/>
    </row>
    <row r="3182" spans="4:4" x14ac:dyDescent="0.3">
      <c r="D3182" s="80"/>
    </row>
    <row r="3183" spans="4:4" x14ac:dyDescent="0.3">
      <c r="D3183" s="80"/>
    </row>
    <row r="3184" spans="4:4" x14ac:dyDescent="0.3">
      <c r="D3184" s="80"/>
    </row>
    <row r="3185" spans="4:4" x14ac:dyDescent="0.3">
      <c r="D3185" s="80"/>
    </row>
    <row r="3186" spans="4:4" x14ac:dyDescent="0.3">
      <c r="D3186" s="80"/>
    </row>
    <row r="3187" spans="4:4" x14ac:dyDescent="0.3">
      <c r="D3187" s="80"/>
    </row>
    <row r="3188" spans="4:4" x14ac:dyDescent="0.3">
      <c r="D3188" s="80"/>
    </row>
    <row r="3189" spans="4:4" x14ac:dyDescent="0.3">
      <c r="D3189" s="80"/>
    </row>
    <row r="3190" spans="4:4" x14ac:dyDescent="0.3">
      <c r="D3190" s="80"/>
    </row>
    <row r="3191" spans="4:4" x14ac:dyDescent="0.3">
      <c r="D3191" s="80"/>
    </row>
    <row r="3192" spans="4:4" x14ac:dyDescent="0.3">
      <c r="D3192" s="80"/>
    </row>
    <row r="3193" spans="4:4" x14ac:dyDescent="0.3">
      <c r="D3193" s="80"/>
    </row>
    <row r="3194" spans="4:4" x14ac:dyDescent="0.3">
      <c r="D3194" s="80"/>
    </row>
    <row r="3195" spans="4:4" x14ac:dyDescent="0.3">
      <c r="D3195" s="80"/>
    </row>
    <row r="3196" spans="4:4" x14ac:dyDescent="0.3">
      <c r="D3196" s="80"/>
    </row>
    <row r="3197" spans="4:4" x14ac:dyDescent="0.3">
      <c r="D3197" s="80"/>
    </row>
    <row r="3198" spans="4:4" x14ac:dyDescent="0.3">
      <c r="D3198" s="80"/>
    </row>
    <row r="3199" spans="4:4" x14ac:dyDescent="0.3">
      <c r="D3199" s="80"/>
    </row>
    <row r="3200" spans="4:4" x14ac:dyDescent="0.3">
      <c r="D3200" s="80"/>
    </row>
    <row r="3201" spans="4:4" x14ac:dyDescent="0.3">
      <c r="D3201" s="80"/>
    </row>
    <row r="3202" spans="4:4" x14ac:dyDescent="0.3">
      <c r="D3202" s="80"/>
    </row>
    <row r="3203" spans="4:4" x14ac:dyDescent="0.3">
      <c r="D3203" s="80"/>
    </row>
    <row r="3204" spans="4:4" x14ac:dyDescent="0.3">
      <c r="D3204" s="80"/>
    </row>
    <row r="3205" spans="4:4" x14ac:dyDescent="0.3">
      <c r="D3205" s="80"/>
    </row>
    <row r="3206" spans="4:4" x14ac:dyDescent="0.3">
      <c r="D3206" s="80"/>
    </row>
    <row r="3207" spans="4:4" x14ac:dyDescent="0.3">
      <c r="D3207" s="80"/>
    </row>
    <row r="3208" spans="4:4" x14ac:dyDescent="0.3">
      <c r="D3208" s="80"/>
    </row>
    <row r="3209" spans="4:4" x14ac:dyDescent="0.3">
      <c r="D3209" s="80"/>
    </row>
    <row r="3210" spans="4:4" x14ac:dyDescent="0.3">
      <c r="D3210" s="80"/>
    </row>
    <row r="3211" spans="4:4" x14ac:dyDescent="0.3">
      <c r="D3211" s="80"/>
    </row>
    <row r="3212" spans="4:4" x14ac:dyDescent="0.3">
      <c r="D3212" s="80"/>
    </row>
    <row r="3213" spans="4:4" x14ac:dyDescent="0.3">
      <c r="D3213" s="80"/>
    </row>
    <row r="3214" spans="4:4" x14ac:dyDescent="0.3">
      <c r="D3214" s="80"/>
    </row>
    <row r="3215" spans="4:4" x14ac:dyDescent="0.3">
      <c r="D3215" s="80"/>
    </row>
    <row r="3216" spans="4:4" x14ac:dyDescent="0.3">
      <c r="D3216" s="80"/>
    </row>
    <row r="3217" spans="4:4" x14ac:dyDescent="0.3">
      <c r="D3217" s="80"/>
    </row>
    <row r="3218" spans="4:4" x14ac:dyDescent="0.3">
      <c r="D3218" s="80"/>
    </row>
    <row r="3219" spans="4:4" x14ac:dyDescent="0.3">
      <c r="D3219" s="80"/>
    </row>
    <row r="3220" spans="4:4" x14ac:dyDescent="0.3">
      <c r="D3220" s="80"/>
    </row>
    <row r="3221" spans="4:4" x14ac:dyDescent="0.3">
      <c r="D3221" s="80"/>
    </row>
    <row r="3222" spans="4:4" x14ac:dyDescent="0.3">
      <c r="D3222" s="80"/>
    </row>
    <row r="3223" spans="4:4" x14ac:dyDescent="0.3">
      <c r="D3223" s="80"/>
    </row>
    <row r="3224" spans="4:4" x14ac:dyDescent="0.3">
      <c r="D3224" s="80"/>
    </row>
    <row r="3225" spans="4:4" x14ac:dyDescent="0.3">
      <c r="D3225" s="80"/>
    </row>
    <row r="3226" spans="4:4" x14ac:dyDescent="0.3">
      <c r="D3226" s="80"/>
    </row>
    <row r="3227" spans="4:4" x14ac:dyDescent="0.3">
      <c r="D3227" s="80"/>
    </row>
    <row r="3228" spans="4:4" x14ac:dyDescent="0.3">
      <c r="D3228" s="80"/>
    </row>
    <row r="3229" spans="4:4" x14ac:dyDescent="0.3">
      <c r="D3229" s="80"/>
    </row>
    <row r="3230" spans="4:4" x14ac:dyDescent="0.3">
      <c r="D3230" s="80"/>
    </row>
    <row r="3231" spans="4:4" x14ac:dyDescent="0.3">
      <c r="D3231" s="80"/>
    </row>
    <row r="3232" spans="4:4" x14ac:dyDescent="0.3">
      <c r="D3232" s="80"/>
    </row>
    <row r="3233" spans="4:4" x14ac:dyDescent="0.3">
      <c r="D3233" s="80"/>
    </row>
    <row r="3234" spans="4:4" x14ac:dyDescent="0.3">
      <c r="D3234" s="80"/>
    </row>
    <row r="3235" spans="4:4" x14ac:dyDescent="0.3">
      <c r="D3235" s="80"/>
    </row>
    <row r="3236" spans="4:4" x14ac:dyDescent="0.3">
      <c r="D3236" s="80"/>
    </row>
    <row r="3237" spans="4:4" x14ac:dyDescent="0.3">
      <c r="D3237" s="80"/>
    </row>
    <row r="3238" spans="4:4" x14ac:dyDescent="0.3">
      <c r="D3238" s="80"/>
    </row>
    <row r="3239" spans="4:4" x14ac:dyDescent="0.3">
      <c r="D3239" s="80"/>
    </row>
    <row r="3240" spans="4:4" x14ac:dyDescent="0.3">
      <c r="D3240" s="80"/>
    </row>
    <row r="3241" spans="4:4" x14ac:dyDescent="0.3">
      <c r="D3241" s="80"/>
    </row>
    <row r="3242" spans="4:4" x14ac:dyDescent="0.3">
      <c r="D3242" s="80"/>
    </row>
    <row r="3243" spans="4:4" x14ac:dyDescent="0.3">
      <c r="D3243" s="80"/>
    </row>
    <row r="3244" spans="4:4" x14ac:dyDescent="0.3">
      <c r="D3244" s="80"/>
    </row>
    <row r="3245" spans="4:4" x14ac:dyDescent="0.3">
      <c r="D3245" s="80"/>
    </row>
    <row r="3246" spans="4:4" x14ac:dyDescent="0.3">
      <c r="D3246" s="80"/>
    </row>
    <row r="3247" spans="4:4" x14ac:dyDescent="0.3">
      <c r="D3247" s="80"/>
    </row>
    <row r="3248" spans="4:4" x14ac:dyDescent="0.3">
      <c r="D3248" s="80"/>
    </row>
    <row r="3249" spans="4:4" x14ac:dyDescent="0.3">
      <c r="D3249" s="80"/>
    </row>
    <row r="3250" spans="4:4" x14ac:dyDescent="0.3">
      <c r="D3250" s="80"/>
    </row>
    <row r="3251" spans="4:4" x14ac:dyDescent="0.3">
      <c r="D3251" s="80"/>
    </row>
    <row r="3252" spans="4:4" x14ac:dyDescent="0.3">
      <c r="D3252" s="80"/>
    </row>
    <row r="3253" spans="4:4" x14ac:dyDescent="0.3">
      <c r="D3253" s="80"/>
    </row>
    <row r="3254" spans="4:4" x14ac:dyDescent="0.3">
      <c r="D3254" s="80"/>
    </row>
    <row r="3255" spans="4:4" x14ac:dyDescent="0.3">
      <c r="D3255" s="80"/>
    </row>
    <row r="3256" spans="4:4" x14ac:dyDescent="0.3">
      <c r="D3256" s="80"/>
    </row>
    <row r="3257" spans="4:4" x14ac:dyDescent="0.3">
      <c r="D3257" s="80"/>
    </row>
    <row r="3258" spans="4:4" x14ac:dyDescent="0.3">
      <c r="D3258" s="80"/>
    </row>
    <row r="3259" spans="4:4" x14ac:dyDescent="0.3">
      <c r="D3259" s="80"/>
    </row>
    <row r="3260" spans="4:4" x14ac:dyDescent="0.3">
      <c r="D3260" s="80"/>
    </row>
    <row r="3261" spans="4:4" x14ac:dyDescent="0.3">
      <c r="D3261" s="80"/>
    </row>
    <row r="3262" spans="4:4" x14ac:dyDescent="0.3">
      <c r="D3262" s="80"/>
    </row>
    <row r="3263" spans="4:4" x14ac:dyDescent="0.3">
      <c r="D3263" s="80"/>
    </row>
    <row r="3264" spans="4:4" x14ac:dyDescent="0.3">
      <c r="D3264" s="80"/>
    </row>
    <row r="3265" spans="4:4" x14ac:dyDescent="0.3">
      <c r="D3265" s="80"/>
    </row>
    <row r="3266" spans="4:4" x14ac:dyDescent="0.3">
      <c r="D3266" s="80"/>
    </row>
    <row r="3267" spans="4:4" x14ac:dyDescent="0.3">
      <c r="D3267" s="80"/>
    </row>
    <row r="3268" spans="4:4" x14ac:dyDescent="0.3">
      <c r="D3268" s="80"/>
    </row>
    <row r="3269" spans="4:4" x14ac:dyDescent="0.3">
      <c r="D3269" s="80"/>
    </row>
    <row r="3270" spans="4:4" x14ac:dyDescent="0.3">
      <c r="D3270" s="80"/>
    </row>
    <row r="3271" spans="4:4" x14ac:dyDescent="0.3">
      <c r="D3271" s="80"/>
    </row>
    <row r="3272" spans="4:4" x14ac:dyDescent="0.3">
      <c r="D3272" s="80"/>
    </row>
    <row r="3273" spans="4:4" x14ac:dyDescent="0.3">
      <c r="D3273" s="80"/>
    </row>
    <row r="3274" spans="4:4" x14ac:dyDescent="0.3">
      <c r="D3274" s="80"/>
    </row>
    <row r="3275" spans="4:4" x14ac:dyDescent="0.3">
      <c r="D3275" s="80"/>
    </row>
    <row r="3276" spans="4:4" x14ac:dyDescent="0.3">
      <c r="D3276" s="80"/>
    </row>
    <row r="3277" spans="4:4" x14ac:dyDescent="0.3">
      <c r="D3277" s="80"/>
    </row>
    <row r="3278" spans="4:4" x14ac:dyDescent="0.3">
      <c r="D3278" s="80"/>
    </row>
    <row r="3279" spans="4:4" x14ac:dyDescent="0.3">
      <c r="D3279" s="80"/>
    </row>
    <row r="3280" spans="4:4" x14ac:dyDescent="0.3">
      <c r="D3280" s="80"/>
    </row>
    <row r="3281" spans="4:4" x14ac:dyDescent="0.3">
      <c r="D3281" s="80"/>
    </row>
    <row r="3282" spans="4:4" x14ac:dyDescent="0.3">
      <c r="D3282" s="80"/>
    </row>
    <row r="3283" spans="4:4" x14ac:dyDescent="0.3">
      <c r="D3283" s="80"/>
    </row>
    <row r="3284" spans="4:4" x14ac:dyDescent="0.3">
      <c r="D3284" s="80"/>
    </row>
    <row r="3285" spans="4:4" x14ac:dyDescent="0.3">
      <c r="D3285" s="80"/>
    </row>
    <row r="3286" spans="4:4" x14ac:dyDescent="0.3">
      <c r="D3286" s="80"/>
    </row>
    <row r="3287" spans="4:4" x14ac:dyDescent="0.3">
      <c r="D3287" s="80"/>
    </row>
    <row r="3288" spans="4:4" x14ac:dyDescent="0.3">
      <c r="D3288" s="80"/>
    </row>
    <row r="3289" spans="4:4" x14ac:dyDescent="0.3">
      <c r="D3289" s="80"/>
    </row>
    <row r="3290" spans="4:4" x14ac:dyDescent="0.3">
      <c r="D3290" s="80"/>
    </row>
    <row r="3291" spans="4:4" x14ac:dyDescent="0.3">
      <c r="D3291" s="80"/>
    </row>
    <row r="3292" spans="4:4" x14ac:dyDescent="0.3">
      <c r="D3292" s="80"/>
    </row>
    <row r="3293" spans="4:4" x14ac:dyDescent="0.3">
      <c r="D3293" s="80"/>
    </row>
    <row r="3294" spans="4:4" x14ac:dyDescent="0.3">
      <c r="D3294" s="80"/>
    </row>
    <row r="3295" spans="4:4" x14ac:dyDescent="0.3">
      <c r="D3295" s="80"/>
    </row>
    <row r="3296" spans="4:4" x14ac:dyDescent="0.3">
      <c r="D3296" s="80"/>
    </row>
    <row r="3297" spans="4:4" x14ac:dyDescent="0.3">
      <c r="D3297" s="80"/>
    </row>
    <row r="3298" spans="4:4" x14ac:dyDescent="0.3">
      <c r="D3298" s="80"/>
    </row>
    <row r="3299" spans="4:4" x14ac:dyDescent="0.3">
      <c r="D3299" s="80"/>
    </row>
    <row r="3300" spans="4:4" x14ac:dyDescent="0.3">
      <c r="D3300" s="80"/>
    </row>
    <row r="3301" spans="4:4" x14ac:dyDescent="0.3">
      <c r="D3301" s="80"/>
    </row>
    <row r="3302" spans="4:4" x14ac:dyDescent="0.3">
      <c r="D3302" s="80"/>
    </row>
    <row r="3303" spans="4:4" x14ac:dyDescent="0.3">
      <c r="D3303" s="80"/>
    </row>
    <row r="3304" spans="4:4" x14ac:dyDescent="0.3">
      <c r="D3304" s="80"/>
    </row>
    <row r="3305" spans="4:4" x14ac:dyDescent="0.3">
      <c r="D3305" s="80"/>
    </row>
    <row r="3306" spans="4:4" x14ac:dyDescent="0.3">
      <c r="D3306" s="80"/>
    </row>
    <row r="3307" spans="4:4" x14ac:dyDescent="0.3">
      <c r="D3307" s="80"/>
    </row>
    <row r="3308" spans="4:4" x14ac:dyDescent="0.3">
      <c r="D3308" s="80"/>
    </row>
    <row r="3309" spans="4:4" x14ac:dyDescent="0.3">
      <c r="D3309" s="80"/>
    </row>
    <row r="3310" spans="4:4" x14ac:dyDescent="0.3">
      <c r="D3310" s="80"/>
    </row>
    <row r="3311" spans="4:4" x14ac:dyDescent="0.3">
      <c r="D3311" s="80"/>
    </row>
    <row r="3312" spans="4:4" x14ac:dyDescent="0.3">
      <c r="D3312" s="80"/>
    </row>
    <row r="3313" spans="4:4" x14ac:dyDescent="0.3">
      <c r="D3313" s="80"/>
    </row>
    <row r="3314" spans="4:4" x14ac:dyDescent="0.3">
      <c r="D3314" s="80"/>
    </row>
    <row r="3315" spans="4:4" x14ac:dyDescent="0.3">
      <c r="D3315" s="80"/>
    </row>
    <row r="3316" spans="4:4" x14ac:dyDescent="0.3">
      <c r="D3316" s="80"/>
    </row>
    <row r="3317" spans="4:4" x14ac:dyDescent="0.3">
      <c r="D3317" s="80"/>
    </row>
    <row r="3318" spans="4:4" x14ac:dyDescent="0.3">
      <c r="D3318" s="80"/>
    </row>
    <row r="3319" spans="4:4" x14ac:dyDescent="0.3">
      <c r="D3319" s="80"/>
    </row>
    <row r="3320" spans="4:4" x14ac:dyDescent="0.3">
      <c r="D3320" s="80"/>
    </row>
    <row r="3321" spans="4:4" x14ac:dyDescent="0.3">
      <c r="D3321" s="80"/>
    </row>
    <row r="3322" spans="4:4" x14ac:dyDescent="0.3">
      <c r="D3322" s="80"/>
    </row>
    <row r="3323" spans="4:4" x14ac:dyDescent="0.3">
      <c r="D3323" s="80"/>
    </row>
    <row r="3324" spans="4:4" x14ac:dyDescent="0.3">
      <c r="D3324" s="80"/>
    </row>
    <row r="3325" spans="4:4" x14ac:dyDescent="0.3">
      <c r="D3325" s="80"/>
    </row>
    <row r="3326" spans="4:4" x14ac:dyDescent="0.3">
      <c r="D3326" s="80"/>
    </row>
    <row r="3327" spans="4:4" x14ac:dyDescent="0.3">
      <c r="D3327" s="80"/>
    </row>
    <row r="3328" spans="4:4" x14ac:dyDescent="0.3">
      <c r="D3328" s="80"/>
    </row>
    <row r="3329" spans="4:4" x14ac:dyDescent="0.3">
      <c r="D3329" s="80"/>
    </row>
    <row r="3330" spans="4:4" x14ac:dyDescent="0.3">
      <c r="D3330" s="80"/>
    </row>
    <row r="3331" spans="4:4" x14ac:dyDescent="0.3">
      <c r="D3331" s="80"/>
    </row>
    <row r="3332" spans="4:4" x14ac:dyDescent="0.3">
      <c r="D3332" s="80"/>
    </row>
    <row r="3333" spans="4:4" x14ac:dyDescent="0.3">
      <c r="D3333" s="80"/>
    </row>
    <row r="3334" spans="4:4" x14ac:dyDescent="0.3">
      <c r="D3334" s="80"/>
    </row>
    <row r="3335" spans="4:4" x14ac:dyDescent="0.3">
      <c r="D3335" s="80"/>
    </row>
    <row r="3336" spans="4:4" x14ac:dyDescent="0.3">
      <c r="D3336" s="80"/>
    </row>
    <row r="3337" spans="4:4" x14ac:dyDescent="0.3">
      <c r="D3337" s="80"/>
    </row>
    <row r="3338" spans="4:4" x14ac:dyDescent="0.3">
      <c r="D3338" s="80"/>
    </row>
    <row r="3339" spans="4:4" x14ac:dyDescent="0.3">
      <c r="D3339" s="80"/>
    </row>
    <row r="3340" spans="4:4" x14ac:dyDescent="0.3">
      <c r="D3340" s="80"/>
    </row>
    <row r="3341" spans="4:4" x14ac:dyDescent="0.3">
      <c r="D3341" s="80"/>
    </row>
    <row r="3342" spans="4:4" x14ac:dyDescent="0.3">
      <c r="D3342" s="80"/>
    </row>
    <row r="3343" spans="4:4" x14ac:dyDescent="0.3">
      <c r="D3343" s="80"/>
    </row>
    <row r="3344" spans="4:4" x14ac:dyDescent="0.3">
      <c r="D3344" s="80"/>
    </row>
    <row r="3345" spans="4:4" x14ac:dyDescent="0.3">
      <c r="D3345" s="80"/>
    </row>
    <row r="3346" spans="4:4" x14ac:dyDescent="0.3">
      <c r="D3346" s="80"/>
    </row>
    <row r="3347" spans="4:4" x14ac:dyDescent="0.3">
      <c r="D3347" s="80"/>
    </row>
    <row r="3348" spans="4:4" x14ac:dyDescent="0.3">
      <c r="D3348" s="80"/>
    </row>
    <row r="3349" spans="4:4" x14ac:dyDescent="0.3">
      <c r="D3349" s="80"/>
    </row>
    <row r="3350" spans="4:4" x14ac:dyDescent="0.3">
      <c r="D3350" s="80"/>
    </row>
    <row r="3351" spans="4:4" x14ac:dyDescent="0.3">
      <c r="D3351" s="80"/>
    </row>
    <row r="3352" spans="4:4" x14ac:dyDescent="0.3">
      <c r="D3352" s="80"/>
    </row>
    <row r="3353" spans="4:4" x14ac:dyDescent="0.3">
      <c r="D3353" s="80"/>
    </row>
    <row r="3354" spans="4:4" x14ac:dyDescent="0.3">
      <c r="D3354" s="80"/>
    </row>
    <row r="3355" spans="4:4" x14ac:dyDescent="0.3">
      <c r="D3355" s="80"/>
    </row>
    <row r="3356" spans="4:4" x14ac:dyDescent="0.3">
      <c r="D3356" s="80"/>
    </row>
    <row r="3357" spans="4:4" x14ac:dyDescent="0.3">
      <c r="D3357" s="80"/>
    </row>
    <row r="3358" spans="4:4" x14ac:dyDescent="0.3">
      <c r="D3358" s="80"/>
    </row>
    <row r="3359" spans="4:4" x14ac:dyDescent="0.3">
      <c r="D3359" s="80"/>
    </row>
    <row r="3360" spans="4:4" x14ac:dyDescent="0.3">
      <c r="D3360" s="80"/>
    </row>
    <row r="3361" spans="4:4" x14ac:dyDescent="0.3">
      <c r="D3361" s="80"/>
    </row>
    <row r="3362" spans="4:4" x14ac:dyDescent="0.3">
      <c r="D3362" s="80"/>
    </row>
    <row r="3363" spans="4:4" x14ac:dyDescent="0.3">
      <c r="D3363" s="80"/>
    </row>
    <row r="3364" spans="4:4" x14ac:dyDescent="0.3">
      <c r="D3364" s="80"/>
    </row>
    <row r="3365" spans="4:4" x14ac:dyDescent="0.3">
      <c r="D3365" s="80"/>
    </row>
    <row r="3366" spans="4:4" x14ac:dyDescent="0.3">
      <c r="D3366" s="80"/>
    </row>
    <row r="3367" spans="4:4" x14ac:dyDescent="0.3">
      <c r="D3367" s="80"/>
    </row>
    <row r="3368" spans="4:4" x14ac:dyDescent="0.3">
      <c r="D3368" s="80"/>
    </row>
    <row r="3369" spans="4:4" x14ac:dyDescent="0.3">
      <c r="D3369" s="80"/>
    </row>
    <row r="3370" spans="4:4" x14ac:dyDescent="0.3">
      <c r="D3370" s="80"/>
    </row>
    <row r="3371" spans="4:4" x14ac:dyDescent="0.3">
      <c r="D3371" s="80"/>
    </row>
    <row r="3372" spans="4:4" x14ac:dyDescent="0.3">
      <c r="D3372" s="80"/>
    </row>
    <row r="3373" spans="4:4" x14ac:dyDescent="0.3">
      <c r="D3373" s="80"/>
    </row>
    <row r="3374" spans="4:4" x14ac:dyDescent="0.3">
      <c r="D3374" s="80"/>
    </row>
    <row r="3375" spans="4:4" x14ac:dyDescent="0.3">
      <c r="D3375" s="80"/>
    </row>
    <row r="3376" spans="4:4" x14ac:dyDescent="0.3">
      <c r="D3376" s="80"/>
    </row>
    <row r="3377" spans="4:4" x14ac:dyDescent="0.3">
      <c r="D3377" s="80"/>
    </row>
    <row r="3378" spans="4:4" x14ac:dyDescent="0.3">
      <c r="D3378" s="80"/>
    </row>
    <row r="3379" spans="4:4" x14ac:dyDescent="0.3">
      <c r="D3379" s="80"/>
    </row>
    <row r="3380" spans="4:4" x14ac:dyDescent="0.3">
      <c r="D3380" s="80"/>
    </row>
    <row r="3381" spans="4:4" x14ac:dyDescent="0.3">
      <c r="D3381" s="80"/>
    </row>
    <row r="3382" spans="4:4" x14ac:dyDescent="0.3">
      <c r="D3382" s="80"/>
    </row>
    <row r="3383" spans="4:4" x14ac:dyDescent="0.3">
      <c r="D3383" s="80"/>
    </row>
    <row r="3384" spans="4:4" x14ac:dyDescent="0.3">
      <c r="D3384" s="80"/>
    </row>
    <row r="3385" spans="4:4" x14ac:dyDescent="0.3">
      <c r="D3385" s="80"/>
    </row>
    <row r="3386" spans="4:4" x14ac:dyDescent="0.3">
      <c r="D3386" s="80"/>
    </row>
    <row r="3387" spans="4:4" x14ac:dyDescent="0.3">
      <c r="D3387" s="80"/>
    </row>
    <row r="3388" spans="4:4" x14ac:dyDescent="0.3">
      <c r="D3388" s="80"/>
    </row>
    <row r="3389" spans="4:4" x14ac:dyDescent="0.3">
      <c r="D3389" s="80"/>
    </row>
    <row r="3390" spans="4:4" x14ac:dyDescent="0.3">
      <c r="D3390" s="80"/>
    </row>
    <row r="3391" spans="4:4" x14ac:dyDescent="0.3">
      <c r="D3391" s="80"/>
    </row>
    <row r="3392" spans="4:4" x14ac:dyDescent="0.3">
      <c r="D3392" s="80"/>
    </row>
    <row r="3393" spans="4:4" x14ac:dyDescent="0.3">
      <c r="D3393" s="80"/>
    </row>
    <row r="3394" spans="4:4" x14ac:dyDescent="0.3">
      <c r="D3394" s="80"/>
    </row>
    <row r="3395" spans="4:4" x14ac:dyDescent="0.3">
      <c r="D3395" s="80"/>
    </row>
    <row r="3396" spans="4:4" x14ac:dyDescent="0.3">
      <c r="D3396" s="80"/>
    </row>
    <row r="3397" spans="4:4" x14ac:dyDescent="0.3">
      <c r="D3397" s="80"/>
    </row>
    <row r="3398" spans="4:4" x14ac:dyDescent="0.3">
      <c r="D3398" s="80"/>
    </row>
    <row r="3399" spans="4:4" x14ac:dyDescent="0.3">
      <c r="D3399" s="80"/>
    </row>
    <row r="3400" spans="4:4" x14ac:dyDescent="0.3">
      <c r="D3400" s="80"/>
    </row>
    <row r="3401" spans="4:4" x14ac:dyDescent="0.3">
      <c r="D3401" s="80"/>
    </row>
    <row r="3402" spans="4:4" x14ac:dyDescent="0.3">
      <c r="D3402" s="80"/>
    </row>
    <row r="3403" spans="4:4" x14ac:dyDescent="0.3">
      <c r="D3403" s="80"/>
    </row>
    <row r="3404" spans="4:4" x14ac:dyDescent="0.3">
      <c r="D3404" s="80"/>
    </row>
    <row r="3405" spans="4:4" x14ac:dyDescent="0.3">
      <c r="D3405" s="80"/>
    </row>
    <row r="3406" spans="4:4" x14ac:dyDescent="0.3">
      <c r="D3406" s="80"/>
    </row>
    <row r="3407" spans="4:4" x14ac:dyDescent="0.3">
      <c r="D3407" s="80"/>
    </row>
    <row r="3408" spans="4:4" x14ac:dyDescent="0.3">
      <c r="D3408" s="80"/>
    </row>
    <row r="3409" spans="4:4" x14ac:dyDescent="0.3">
      <c r="D3409" s="80"/>
    </row>
    <row r="3410" spans="4:4" x14ac:dyDescent="0.3">
      <c r="D3410" s="80"/>
    </row>
    <row r="3411" spans="4:4" x14ac:dyDescent="0.3">
      <c r="D3411" s="80"/>
    </row>
    <row r="3412" spans="4:4" x14ac:dyDescent="0.3">
      <c r="D3412" s="80"/>
    </row>
    <row r="3413" spans="4:4" x14ac:dyDescent="0.3">
      <c r="D3413" s="80"/>
    </row>
    <row r="3414" spans="4:4" x14ac:dyDescent="0.3">
      <c r="D3414" s="80"/>
    </row>
    <row r="3415" spans="4:4" x14ac:dyDescent="0.3">
      <c r="D3415" s="80"/>
    </row>
    <row r="3416" spans="4:4" x14ac:dyDescent="0.3">
      <c r="D3416" s="80"/>
    </row>
    <row r="3417" spans="4:4" x14ac:dyDescent="0.3">
      <c r="D3417" s="80"/>
    </row>
    <row r="3418" spans="4:4" x14ac:dyDescent="0.3">
      <c r="D3418" s="80"/>
    </row>
    <row r="3419" spans="4:4" x14ac:dyDescent="0.3">
      <c r="D3419" s="80"/>
    </row>
    <row r="3420" spans="4:4" x14ac:dyDescent="0.3">
      <c r="D3420" s="80"/>
    </row>
    <row r="3421" spans="4:4" x14ac:dyDescent="0.3">
      <c r="D3421" s="80"/>
    </row>
    <row r="3422" spans="4:4" x14ac:dyDescent="0.3">
      <c r="D3422" s="80"/>
    </row>
    <row r="3423" spans="4:4" x14ac:dyDescent="0.3">
      <c r="D3423" s="80"/>
    </row>
    <row r="3424" spans="4:4" x14ac:dyDescent="0.3">
      <c r="D3424" s="80"/>
    </row>
    <row r="3425" spans="4:4" x14ac:dyDescent="0.3">
      <c r="D3425" s="80"/>
    </row>
    <row r="3426" spans="4:4" x14ac:dyDescent="0.3">
      <c r="D3426" s="80"/>
    </row>
    <row r="3427" spans="4:4" x14ac:dyDescent="0.3">
      <c r="D3427" s="80"/>
    </row>
    <row r="3428" spans="4:4" x14ac:dyDescent="0.3">
      <c r="D3428" s="80"/>
    </row>
    <row r="3429" spans="4:4" x14ac:dyDescent="0.3">
      <c r="D3429" s="80"/>
    </row>
    <row r="3430" spans="4:4" x14ac:dyDescent="0.3">
      <c r="D3430" s="80"/>
    </row>
    <row r="3431" spans="4:4" x14ac:dyDescent="0.3">
      <c r="D3431" s="80"/>
    </row>
    <row r="3432" spans="4:4" x14ac:dyDescent="0.3">
      <c r="D3432" s="80"/>
    </row>
    <row r="3433" spans="4:4" x14ac:dyDescent="0.3">
      <c r="D3433" s="80"/>
    </row>
    <row r="3434" spans="4:4" x14ac:dyDescent="0.3">
      <c r="D3434" s="80"/>
    </row>
    <row r="3435" spans="4:4" x14ac:dyDescent="0.3">
      <c r="D3435" s="80"/>
    </row>
    <row r="3436" spans="4:4" x14ac:dyDescent="0.3">
      <c r="D3436" s="80"/>
    </row>
    <row r="3437" spans="4:4" x14ac:dyDescent="0.3">
      <c r="D3437" s="80"/>
    </row>
    <row r="3438" spans="4:4" x14ac:dyDescent="0.3">
      <c r="D3438" s="80"/>
    </row>
    <row r="3439" spans="4:4" x14ac:dyDescent="0.3">
      <c r="D3439" s="80"/>
    </row>
    <row r="3440" spans="4:4" x14ac:dyDescent="0.3">
      <c r="D3440" s="80"/>
    </row>
    <row r="3441" spans="4:4" x14ac:dyDescent="0.3">
      <c r="D3441" s="80"/>
    </row>
    <row r="3442" spans="4:4" x14ac:dyDescent="0.3">
      <c r="D3442" s="80"/>
    </row>
    <row r="3443" spans="4:4" x14ac:dyDescent="0.3">
      <c r="D3443" s="80"/>
    </row>
    <row r="3444" spans="4:4" x14ac:dyDescent="0.3">
      <c r="D3444" s="80"/>
    </row>
    <row r="3445" spans="4:4" x14ac:dyDescent="0.3">
      <c r="D3445" s="80"/>
    </row>
    <row r="3446" spans="4:4" x14ac:dyDescent="0.3">
      <c r="D3446" s="80"/>
    </row>
    <row r="3447" spans="4:4" x14ac:dyDescent="0.3">
      <c r="D3447" s="80"/>
    </row>
    <row r="3448" spans="4:4" x14ac:dyDescent="0.3">
      <c r="D3448" s="80"/>
    </row>
    <row r="3449" spans="4:4" x14ac:dyDescent="0.3">
      <c r="D3449" s="80"/>
    </row>
    <row r="3450" spans="4:4" x14ac:dyDescent="0.3">
      <c r="D3450" s="80"/>
    </row>
    <row r="3451" spans="4:4" x14ac:dyDescent="0.3">
      <c r="D3451" s="80"/>
    </row>
    <row r="3452" spans="4:4" x14ac:dyDescent="0.3">
      <c r="D3452" s="80"/>
    </row>
    <row r="3453" spans="4:4" x14ac:dyDescent="0.3">
      <c r="D3453" s="80"/>
    </row>
    <row r="3454" spans="4:4" x14ac:dyDescent="0.3">
      <c r="D3454" s="80"/>
    </row>
    <row r="3455" spans="4:4" x14ac:dyDescent="0.3">
      <c r="D3455" s="80"/>
    </row>
    <row r="3456" spans="4:4" x14ac:dyDescent="0.3">
      <c r="D3456" s="80"/>
    </row>
    <row r="3457" spans="4:4" x14ac:dyDescent="0.3">
      <c r="D3457" s="80"/>
    </row>
    <row r="3458" spans="4:4" x14ac:dyDescent="0.3">
      <c r="D3458" s="80"/>
    </row>
    <row r="3459" spans="4:4" x14ac:dyDescent="0.3">
      <c r="D3459" s="80"/>
    </row>
    <row r="3460" spans="4:4" x14ac:dyDescent="0.3">
      <c r="D3460" s="80"/>
    </row>
    <row r="3461" spans="4:4" x14ac:dyDescent="0.3">
      <c r="D3461" s="80"/>
    </row>
    <row r="3462" spans="4:4" x14ac:dyDescent="0.3">
      <c r="D3462" s="80"/>
    </row>
    <row r="3463" spans="4:4" x14ac:dyDescent="0.3">
      <c r="D3463" s="80"/>
    </row>
    <row r="3464" spans="4:4" x14ac:dyDescent="0.3">
      <c r="D3464" s="80"/>
    </row>
    <row r="3465" spans="4:4" x14ac:dyDescent="0.3">
      <c r="D3465" s="80"/>
    </row>
    <row r="3466" spans="4:4" x14ac:dyDescent="0.3">
      <c r="D3466" s="80"/>
    </row>
    <row r="3467" spans="4:4" x14ac:dyDescent="0.3">
      <c r="D3467" s="80"/>
    </row>
    <row r="3468" spans="4:4" x14ac:dyDescent="0.3">
      <c r="D3468" s="80"/>
    </row>
    <row r="3469" spans="4:4" x14ac:dyDescent="0.3">
      <c r="D3469" s="80"/>
    </row>
    <row r="3470" spans="4:4" x14ac:dyDescent="0.3">
      <c r="D3470" s="80"/>
    </row>
    <row r="3471" spans="4:4" x14ac:dyDescent="0.3">
      <c r="D3471" s="80"/>
    </row>
    <row r="3472" spans="4:4" x14ac:dyDescent="0.3">
      <c r="D3472" s="80"/>
    </row>
    <row r="3473" spans="4:4" x14ac:dyDescent="0.3">
      <c r="D3473" s="80"/>
    </row>
    <row r="3474" spans="4:4" x14ac:dyDescent="0.3">
      <c r="D3474" s="80"/>
    </row>
    <row r="3475" spans="4:4" x14ac:dyDescent="0.3">
      <c r="D3475" s="80"/>
    </row>
    <row r="3476" spans="4:4" x14ac:dyDescent="0.3">
      <c r="D3476" s="80"/>
    </row>
    <row r="3477" spans="4:4" x14ac:dyDescent="0.3">
      <c r="D3477" s="80"/>
    </row>
    <row r="3478" spans="4:4" x14ac:dyDescent="0.3">
      <c r="D3478" s="80"/>
    </row>
    <row r="3479" spans="4:4" x14ac:dyDescent="0.3">
      <c r="D3479" s="80"/>
    </row>
    <row r="3480" spans="4:4" x14ac:dyDescent="0.3">
      <c r="D3480" s="80"/>
    </row>
    <row r="3481" spans="4:4" x14ac:dyDescent="0.3">
      <c r="D3481" s="80"/>
    </row>
    <row r="3482" spans="4:4" x14ac:dyDescent="0.3">
      <c r="D3482" s="80"/>
    </row>
    <row r="3483" spans="4:4" x14ac:dyDescent="0.3">
      <c r="D3483" s="80"/>
    </row>
    <row r="3484" spans="4:4" x14ac:dyDescent="0.3">
      <c r="D3484" s="80"/>
    </row>
    <row r="3485" spans="4:4" x14ac:dyDescent="0.3">
      <c r="D3485" s="80"/>
    </row>
    <row r="3486" spans="4:4" x14ac:dyDescent="0.3">
      <c r="D3486" s="80"/>
    </row>
    <row r="3487" spans="4:4" x14ac:dyDescent="0.3">
      <c r="D3487" s="80"/>
    </row>
    <row r="3488" spans="4:4" x14ac:dyDescent="0.3">
      <c r="D3488" s="80"/>
    </row>
    <row r="3489" spans="4:4" x14ac:dyDescent="0.3">
      <c r="D3489" s="80"/>
    </row>
    <row r="3490" spans="4:4" x14ac:dyDescent="0.3">
      <c r="D3490" s="80"/>
    </row>
    <row r="3491" spans="4:4" x14ac:dyDescent="0.3">
      <c r="D3491" s="80"/>
    </row>
    <row r="3492" spans="4:4" x14ac:dyDescent="0.3">
      <c r="D3492" s="80"/>
    </row>
    <row r="3493" spans="4:4" x14ac:dyDescent="0.3">
      <c r="D3493" s="80"/>
    </row>
    <row r="3494" spans="4:4" x14ac:dyDescent="0.3">
      <c r="D3494" s="80"/>
    </row>
    <row r="3495" spans="4:4" x14ac:dyDescent="0.3">
      <c r="D3495" s="80"/>
    </row>
    <row r="3496" spans="4:4" x14ac:dyDescent="0.3">
      <c r="D3496" s="80"/>
    </row>
    <row r="3497" spans="4:4" x14ac:dyDescent="0.3">
      <c r="D3497" s="80"/>
    </row>
    <row r="3498" spans="4:4" x14ac:dyDescent="0.3">
      <c r="D3498" s="80"/>
    </row>
    <row r="3499" spans="4:4" x14ac:dyDescent="0.3">
      <c r="D3499" s="80"/>
    </row>
    <row r="3500" spans="4:4" x14ac:dyDescent="0.3">
      <c r="D3500" s="80"/>
    </row>
    <row r="3501" spans="4:4" x14ac:dyDescent="0.3">
      <c r="D3501" s="80"/>
    </row>
    <row r="3502" spans="4:4" x14ac:dyDescent="0.3">
      <c r="D3502" s="80"/>
    </row>
    <row r="3503" spans="4:4" x14ac:dyDescent="0.3">
      <c r="D3503" s="80"/>
    </row>
    <row r="3504" spans="4:4" x14ac:dyDescent="0.3">
      <c r="D3504" s="80"/>
    </row>
    <row r="3505" spans="4:4" x14ac:dyDescent="0.3">
      <c r="D3505" s="80"/>
    </row>
    <row r="3506" spans="4:4" x14ac:dyDescent="0.3">
      <c r="D3506" s="80"/>
    </row>
    <row r="3507" spans="4:4" x14ac:dyDescent="0.3">
      <c r="D3507" s="80"/>
    </row>
    <row r="3508" spans="4:4" x14ac:dyDescent="0.3">
      <c r="D3508" s="80"/>
    </row>
    <row r="3509" spans="4:4" x14ac:dyDescent="0.3">
      <c r="D3509" s="80"/>
    </row>
    <row r="3510" spans="4:4" x14ac:dyDescent="0.3">
      <c r="D3510" s="80"/>
    </row>
    <row r="3511" spans="4:4" x14ac:dyDescent="0.3">
      <c r="D3511" s="80"/>
    </row>
    <row r="3512" spans="4:4" x14ac:dyDescent="0.3">
      <c r="D3512" s="80"/>
    </row>
    <row r="3513" spans="4:4" x14ac:dyDescent="0.3">
      <c r="D3513" s="80"/>
    </row>
    <row r="3514" spans="4:4" x14ac:dyDescent="0.3">
      <c r="D3514" s="80"/>
    </row>
    <row r="3515" spans="4:4" x14ac:dyDescent="0.3">
      <c r="D3515" s="80"/>
    </row>
    <row r="3516" spans="4:4" x14ac:dyDescent="0.3">
      <c r="D3516" s="80"/>
    </row>
    <row r="3517" spans="4:4" x14ac:dyDescent="0.3">
      <c r="D3517" s="80"/>
    </row>
    <row r="3518" spans="4:4" x14ac:dyDescent="0.3">
      <c r="D3518" s="80"/>
    </row>
    <row r="3519" spans="4:4" x14ac:dyDescent="0.3">
      <c r="D3519" s="80"/>
    </row>
    <row r="3520" spans="4:4" x14ac:dyDescent="0.3">
      <c r="D3520" s="80"/>
    </row>
    <row r="3521" spans="4:4" x14ac:dyDescent="0.3">
      <c r="D3521" s="80"/>
    </row>
    <row r="3522" spans="4:4" x14ac:dyDescent="0.3">
      <c r="D3522" s="80"/>
    </row>
    <row r="3523" spans="4:4" x14ac:dyDescent="0.3">
      <c r="D3523" s="80"/>
    </row>
    <row r="3524" spans="4:4" x14ac:dyDescent="0.3">
      <c r="D3524" s="80"/>
    </row>
    <row r="3525" spans="4:4" x14ac:dyDescent="0.3">
      <c r="D3525" s="80"/>
    </row>
    <row r="3526" spans="4:4" x14ac:dyDescent="0.3">
      <c r="D3526" s="80"/>
    </row>
    <row r="3527" spans="4:4" x14ac:dyDescent="0.3">
      <c r="D3527" s="80"/>
    </row>
    <row r="3528" spans="4:4" x14ac:dyDescent="0.3">
      <c r="D3528" s="80"/>
    </row>
    <row r="3529" spans="4:4" x14ac:dyDescent="0.3">
      <c r="D3529" s="80"/>
    </row>
    <row r="3530" spans="4:4" x14ac:dyDescent="0.3">
      <c r="D3530" s="80"/>
    </row>
    <row r="3531" spans="4:4" x14ac:dyDescent="0.3">
      <c r="D3531" s="80"/>
    </row>
    <row r="3532" spans="4:4" x14ac:dyDescent="0.3">
      <c r="D3532" s="80"/>
    </row>
    <row r="3533" spans="4:4" x14ac:dyDescent="0.3">
      <c r="D3533" s="80"/>
    </row>
    <row r="3534" spans="4:4" x14ac:dyDescent="0.3">
      <c r="D3534" s="80"/>
    </row>
    <row r="3535" spans="4:4" x14ac:dyDescent="0.3">
      <c r="D3535" s="80"/>
    </row>
    <row r="3536" spans="4:4" x14ac:dyDescent="0.3">
      <c r="D3536" s="80"/>
    </row>
    <row r="3537" spans="4:4" x14ac:dyDescent="0.3">
      <c r="D3537" s="80"/>
    </row>
    <row r="3538" spans="4:4" x14ac:dyDescent="0.3">
      <c r="D3538" s="80"/>
    </row>
    <row r="3539" spans="4:4" x14ac:dyDescent="0.3">
      <c r="D3539" s="80"/>
    </row>
    <row r="3540" spans="4:4" x14ac:dyDescent="0.3">
      <c r="D3540" s="80"/>
    </row>
    <row r="3541" spans="4:4" x14ac:dyDescent="0.3">
      <c r="D3541" s="80"/>
    </row>
    <row r="3542" spans="4:4" x14ac:dyDescent="0.3">
      <c r="D3542" s="80"/>
    </row>
    <row r="3543" spans="4:4" x14ac:dyDescent="0.3">
      <c r="D3543" s="80"/>
    </row>
    <row r="3544" spans="4:4" x14ac:dyDescent="0.3">
      <c r="D3544" s="80"/>
    </row>
    <row r="3545" spans="4:4" x14ac:dyDescent="0.3">
      <c r="D3545" s="80"/>
    </row>
    <row r="3546" spans="4:4" x14ac:dyDescent="0.3">
      <c r="D3546" s="80"/>
    </row>
    <row r="3547" spans="4:4" x14ac:dyDescent="0.3">
      <c r="D3547" s="80"/>
    </row>
    <row r="3548" spans="4:4" x14ac:dyDescent="0.3">
      <c r="D3548" s="80"/>
    </row>
    <row r="3549" spans="4:4" x14ac:dyDescent="0.3">
      <c r="D3549" s="80"/>
    </row>
    <row r="3550" spans="4:4" x14ac:dyDescent="0.3">
      <c r="D3550" s="80"/>
    </row>
    <row r="3551" spans="4:4" x14ac:dyDescent="0.3">
      <c r="D3551" s="80"/>
    </row>
    <row r="3552" spans="4:4" x14ac:dyDescent="0.3">
      <c r="D3552" s="80"/>
    </row>
    <row r="3553" spans="4:4" x14ac:dyDescent="0.3">
      <c r="D3553" s="80"/>
    </row>
    <row r="3554" spans="4:4" x14ac:dyDescent="0.3">
      <c r="D3554" s="80"/>
    </row>
    <row r="3555" spans="4:4" x14ac:dyDescent="0.3">
      <c r="D3555" s="80"/>
    </row>
    <row r="3556" spans="4:4" x14ac:dyDescent="0.3">
      <c r="D3556" s="80"/>
    </row>
    <row r="3557" spans="4:4" x14ac:dyDescent="0.3">
      <c r="D3557" s="80"/>
    </row>
    <row r="3558" spans="4:4" x14ac:dyDescent="0.3">
      <c r="D3558" s="80"/>
    </row>
    <row r="3559" spans="4:4" x14ac:dyDescent="0.3">
      <c r="D3559" s="80"/>
    </row>
    <row r="3560" spans="4:4" x14ac:dyDescent="0.3">
      <c r="D3560" s="80"/>
    </row>
    <row r="3561" spans="4:4" x14ac:dyDescent="0.3">
      <c r="D3561" s="80"/>
    </row>
    <row r="3562" spans="4:4" x14ac:dyDescent="0.3">
      <c r="D3562" s="80"/>
    </row>
    <row r="3563" spans="4:4" x14ac:dyDescent="0.3">
      <c r="D3563" s="80"/>
    </row>
    <row r="3564" spans="4:4" x14ac:dyDescent="0.3">
      <c r="D3564" s="80"/>
    </row>
    <row r="3565" spans="4:4" x14ac:dyDescent="0.3">
      <c r="D3565" s="80"/>
    </row>
    <row r="3566" spans="4:4" x14ac:dyDescent="0.3">
      <c r="D3566" s="80"/>
    </row>
    <row r="3567" spans="4:4" x14ac:dyDescent="0.3">
      <c r="D3567" s="80"/>
    </row>
    <row r="3568" spans="4:4" x14ac:dyDescent="0.3">
      <c r="D3568" s="80"/>
    </row>
    <row r="3569" spans="4:4" x14ac:dyDescent="0.3">
      <c r="D3569" s="80"/>
    </row>
    <row r="3570" spans="4:4" x14ac:dyDescent="0.3">
      <c r="D3570" s="80"/>
    </row>
    <row r="3571" spans="4:4" x14ac:dyDescent="0.3">
      <c r="D3571" s="80"/>
    </row>
    <row r="3572" spans="4:4" x14ac:dyDescent="0.3">
      <c r="D3572" s="80"/>
    </row>
    <row r="3573" spans="4:4" x14ac:dyDescent="0.3">
      <c r="D3573" s="80"/>
    </row>
    <row r="3574" spans="4:4" x14ac:dyDescent="0.3">
      <c r="D3574" s="80"/>
    </row>
    <row r="3575" spans="4:4" x14ac:dyDescent="0.3">
      <c r="D3575" s="80"/>
    </row>
    <row r="3576" spans="4:4" x14ac:dyDescent="0.3">
      <c r="D3576" s="80"/>
    </row>
    <row r="3577" spans="4:4" x14ac:dyDescent="0.3">
      <c r="D3577" s="80"/>
    </row>
    <row r="3578" spans="4:4" x14ac:dyDescent="0.3">
      <c r="D3578" s="80"/>
    </row>
    <row r="3579" spans="4:4" x14ac:dyDescent="0.3">
      <c r="D3579" s="80"/>
    </row>
    <row r="3580" spans="4:4" x14ac:dyDescent="0.3">
      <c r="D3580" s="80"/>
    </row>
    <row r="3581" spans="4:4" x14ac:dyDescent="0.3">
      <c r="D3581" s="80"/>
    </row>
    <row r="3582" spans="4:4" x14ac:dyDescent="0.3">
      <c r="D3582" s="80"/>
    </row>
    <row r="3583" spans="4:4" x14ac:dyDescent="0.3">
      <c r="D3583" s="80"/>
    </row>
    <row r="3584" spans="4:4" x14ac:dyDescent="0.3">
      <c r="D3584" s="80"/>
    </row>
    <row r="3585" spans="4:4" x14ac:dyDescent="0.3">
      <c r="D3585" s="80"/>
    </row>
    <row r="3586" spans="4:4" x14ac:dyDescent="0.3">
      <c r="D3586" s="80"/>
    </row>
    <row r="3587" spans="4:4" x14ac:dyDescent="0.3">
      <c r="D3587" s="80"/>
    </row>
    <row r="3588" spans="4:4" x14ac:dyDescent="0.3">
      <c r="D3588" s="80"/>
    </row>
    <row r="3589" spans="4:4" x14ac:dyDescent="0.3">
      <c r="D3589" s="80"/>
    </row>
    <row r="3590" spans="4:4" x14ac:dyDescent="0.3">
      <c r="D3590" s="80"/>
    </row>
    <row r="3591" spans="4:4" x14ac:dyDescent="0.3">
      <c r="D3591" s="80"/>
    </row>
    <row r="3592" spans="4:4" x14ac:dyDescent="0.3">
      <c r="D3592" s="80"/>
    </row>
    <row r="3593" spans="4:4" x14ac:dyDescent="0.3">
      <c r="D3593" s="80"/>
    </row>
    <row r="3594" spans="4:4" x14ac:dyDescent="0.3">
      <c r="D3594" s="80"/>
    </row>
    <row r="3595" spans="4:4" x14ac:dyDescent="0.3">
      <c r="D3595" s="80"/>
    </row>
    <row r="3596" spans="4:4" x14ac:dyDescent="0.3">
      <c r="D3596" s="80"/>
    </row>
    <row r="3597" spans="4:4" x14ac:dyDescent="0.3">
      <c r="D3597" s="80"/>
    </row>
    <row r="3598" spans="4:4" x14ac:dyDescent="0.3">
      <c r="D3598" s="80"/>
    </row>
    <row r="3599" spans="4:4" x14ac:dyDescent="0.3">
      <c r="D3599" s="80"/>
    </row>
    <row r="3600" spans="4:4" x14ac:dyDescent="0.3">
      <c r="D3600" s="80"/>
    </row>
    <row r="3601" spans="4:4" x14ac:dyDescent="0.3">
      <c r="D3601" s="80"/>
    </row>
    <row r="3602" spans="4:4" x14ac:dyDescent="0.3">
      <c r="D3602" s="80"/>
    </row>
    <row r="3603" spans="4:4" x14ac:dyDescent="0.3">
      <c r="D3603" s="80"/>
    </row>
    <row r="3604" spans="4:4" x14ac:dyDescent="0.3">
      <c r="D3604" s="80"/>
    </row>
    <row r="3605" spans="4:4" x14ac:dyDescent="0.3">
      <c r="D3605" s="80"/>
    </row>
    <row r="3606" spans="4:4" x14ac:dyDescent="0.3">
      <c r="D3606" s="80"/>
    </row>
    <row r="3607" spans="4:4" x14ac:dyDescent="0.3">
      <c r="D3607" s="80"/>
    </row>
    <row r="3608" spans="4:4" x14ac:dyDescent="0.3">
      <c r="D3608" s="80"/>
    </row>
    <row r="3609" spans="4:4" x14ac:dyDescent="0.3">
      <c r="D3609" s="80"/>
    </row>
    <row r="3610" spans="4:4" x14ac:dyDescent="0.3">
      <c r="D3610" s="80"/>
    </row>
    <row r="3611" spans="4:4" x14ac:dyDescent="0.3">
      <c r="D3611" s="80"/>
    </row>
    <row r="3612" spans="4:4" x14ac:dyDescent="0.3">
      <c r="D3612" s="80"/>
    </row>
    <row r="3613" spans="4:4" x14ac:dyDescent="0.3">
      <c r="D3613" s="80"/>
    </row>
    <row r="3614" spans="4:4" x14ac:dyDescent="0.3">
      <c r="D3614" s="80"/>
    </row>
    <row r="3615" spans="4:4" x14ac:dyDescent="0.3">
      <c r="D3615" s="80"/>
    </row>
    <row r="3616" spans="4:4" x14ac:dyDescent="0.3">
      <c r="D3616" s="80"/>
    </row>
    <row r="3617" spans="4:4" x14ac:dyDescent="0.3">
      <c r="D3617" s="80"/>
    </row>
    <row r="3618" spans="4:4" x14ac:dyDescent="0.3">
      <c r="D3618" s="80"/>
    </row>
    <row r="3619" spans="4:4" x14ac:dyDescent="0.3">
      <c r="D3619" s="80"/>
    </row>
    <row r="3620" spans="4:4" x14ac:dyDescent="0.3">
      <c r="D3620" s="80"/>
    </row>
    <row r="3621" spans="4:4" x14ac:dyDescent="0.3">
      <c r="D3621" s="80"/>
    </row>
    <row r="3622" spans="4:4" x14ac:dyDescent="0.3">
      <c r="D3622" s="80"/>
    </row>
    <row r="3623" spans="4:4" x14ac:dyDescent="0.3">
      <c r="D3623" s="80"/>
    </row>
    <row r="3624" spans="4:4" x14ac:dyDescent="0.3">
      <c r="D3624" s="80"/>
    </row>
    <row r="3625" spans="4:4" x14ac:dyDescent="0.3">
      <c r="D3625" s="80"/>
    </row>
    <row r="3626" spans="4:4" x14ac:dyDescent="0.3">
      <c r="D3626" s="80"/>
    </row>
    <row r="3627" spans="4:4" x14ac:dyDescent="0.3">
      <c r="D3627" s="80"/>
    </row>
    <row r="3628" spans="4:4" x14ac:dyDescent="0.3">
      <c r="D3628" s="80"/>
    </row>
    <row r="3629" spans="4:4" x14ac:dyDescent="0.3">
      <c r="D3629" s="80"/>
    </row>
    <row r="3630" spans="4:4" x14ac:dyDescent="0.3">
      <c r="D3630" s="80"/>
    </row>
    <row r="3631" spans="4:4" x14ac:dyDescent="0.3">
      <c r="D3631" s="80"/>
    </row>
    <row r="3632" spans="4:4" x14ac:dyDescent="0.3">
      <c r="D3632" s="80"/>
    </row>
    <row r="3633" spans="4:4" x14ac:dyDescent="0.3">
      <c r="D3633" s="80"/>
    </row>
    <row r="3634" spans="4:4" x14ac:dyDescent="0.3">
      <c r="D3634" s="80"/>
    </row>
    <row r="3635" spans="4:4" x14ac:dyDescent="0.3">
      <c r="D3635" s="80"/>
    </row>
    <row r="3636" spans="4:4" x14ac:dyDescent="0.3">
      <c r="D3636" s="80"/>
    </row>
    <row r="3637" spans="4:4" x14ac:dyDescent="0.3">
      <c r="D3637" s="80"/>
    </row>
    <row r="3638" spans="4:4" x14ac:dyDescent="0.3">
      <c r="D3638" s="80"/>
    </row>
    <row r="3639" spans="4:4" x14ac:dyDescent="0.3">
      <c r="D3639" s="80"/>
    </row>
    <row r="3640" spans="4:4" x14ac:dyDescent="0.3">
      <c r="D3640" s="80"/>
    </row>
    <row r="3641" spans="4:4" x14ac:dyDescent="0.3">
      <c r="D3641" s="80"/>
    </row>
    <row r="3642" spans="4:4" x14ac:dyDescent="0.3">
      <c r="D3642" s="80"/>
    </row>
    <row r="3643" spans="4:4" x14ac:dyDescent="0.3">
      <c r="D3643" s="80"/>
    </row>
    <row r="3644" spans="4:4" x14ac:dyDescent="0.3">
      <c r="D3644" s="80"/>
    </row>
    <row r="3645" spans="4:4" x14ac:dyDescent="0.3">
      <c r="D3645" s="80"/>
    </row>
    <row r="3646" spans="4:4" x14ac:dyDescent="0.3">
      <c r="D3646" s="80"/>
    </row>
    <row r="3647" spans="4:4" x14ac:dyDescent="0.3">
      <c r="D3647" s="80"/>
    </row>
    <row r="3648" spans="4:4" x14ac:dyDescent="0.3">
      <c r="D3648" s="80"/>
    </row>
    <row r="3649" spans="4:4" x14ac:dyDescent="0.3">
      <c r="D3649" s="80"/>
    </row>
    <row r="3650" spans="4:4" x14ac:dyDescent="0.3">
      <c r="D3650" s="80"/>
    </row>
    <row r="3651" spans="4:4" x14ac:dyDescent="0.3">
      <c r="D3651" s="80"/>
    </row>
    <row r="3652" spans="4:4" x14ac:dyDescent="0.3">
      <c r="D3652" s="80"/>
    </row>
    <row r="3653" spans="4:4" x14ac:dyDescent="0.3">
      <c r="D3653" s="80"/>
    </row>
    <row r="3654" spans="4:4" x14ac:dyDescent="0.3">
      <c r="D3654" s="80"/>
    </row>
    <row r="3655" spans="4:4" x14ac:dyDescent="0.3">
      <c r="D3655" s="80"/>
    </row>
    <row r="3656" spans="4:4" x14ac:dyDescent="0.3">
      <c r="D3656" s="80"/>
    </row>
    <row r="3657" spans="4:4" x14ac:dyDescent="0.3">
      <c r="D3657" s="80"/>
    </row>
    <row r="3658" spans="4:4" x14ac:dyDescent="0.3">
      <c r="D3658" s="80"/>
    </row>
    <row r="3659" spans="4:4" x14ac:dyDescent="0.3">
      <c r="D3659" s="80"/>
    </row>
    <row r="3660" spans="4:4" x14ac:dyDescent="0.3">
      <c r="D3660" s="80"/>
    </row>
    <row r="3661" spans="4:4" x14ac:dyDescent="0.3">
      <c r="D3661" s="80"/>
    </row>
    <row r="3662" spans="4:4" x14ac:dyDescent="0.3">
      <c r="D3662" s="80"/>
    </row>
    <row r="3663" spans="4:4" x14ac:dyDescent="0.3">
      <c r="D3663" s="80"/>
    </row>
    <row r="3664" spans="4:4" x14ac:dyDescent="0.3">
      <c r="D3664" s="80"/>
    </row>
    <row r="3665" spans="4:4" x14ac:dyDescent="0.3">
      <c r="D3665" s="80"/>
    </row>
    <row r="3666" spans="4:4" x14ac:dyDescent="0.3">
      <c r="D3666" s="80"/>
    </row>
    <row r="3667" spans="4:4" x14ac:dyDescent="0.3">
      <c r="D3667" s="80"/>
    </row>
    <row r="3668" spans="4:4" x14ac:dyDescent="0.3">
      <c r="D3668" s="80"/>
    </row>
    <row r="3669" spans="4:4" x14ac:dyDescent="0.3">
      <c r="D3669" s="80"/>
    </row>
    <row r="3670" spans="4:4" x14ac:dyDescent="0.3">
      <c r="D3670" s="80"/>
    </row>
    <row r="3671" spans="4:4" x14ac:dyDescent="0.3">
      <c r="D3671" s="80"/>
    </row>
    <row r="3672" spans="4:4" x14ac:dyDescent="0.3">
      <c r="D3672" s="80"/>
    </row>
    <row r="3673" spans="4:4" x14ac:dyDescent="0.3">
      <c r="D3673" s="80"/>
    </row>
    <row r="3674" spans="4:4" x14ac:dyDescent="0.3">
      <c r="D3674" s="80"/>
    </row>
    <row r="3675" spans="4:4" x14ac:dyDescent="0.3">
      <c r="D3675" s="80"/>
    </row>
    <row r="3676" spans="4:4" x14ac:dyDescent="0.3">
      <c r="D3676" s="80"/>
    </row>
    <row r="3677" spans="4:4" x14ac:dyDescent="0.3">
      <c r="D3677" s="80"/>
    </row>
    <row r="3678" spans="4:4" x14ac:dyDescent="0.3">
      <c r="D3678" s="80"/>
    </row>
    <row r="3679" spans="4:4" x14ac:dyDescent="0.3">
      <c r="D3679" s="80"/>
    </row>
    <row r="3680" spans="4:4" x14ac:dyDescent="0.3">
      <c r="D3680" s="80"/>
    </row>
    <row r="3681" spans="4:4" x14ac:dyDescent="0.3">
      <c r="D3681" s="80"/>
    </row>
    <row r="3682" spans="4:4" x14ac:dyDescent="0.3">
      <c r="D3682" s="80"/>
    </row>
    <row r="3683" spans="4:4" x14ac:dyDescent="0.3">
      <c r="D3683" s="80"/>
    </row>
    <row r="3684" spans="4:4" x14ac:dyDescent="0.3">
      <c r="D3684" s="80"/>
    </row>
    <row r="3685" spans="4:4" x14ac:dyDescent="0.3">
      <c r="D3685" s="80"/>
    </row>
    <row r="3686" spans="4:4" x14ac:dyDescent="0.3">
      <c r="D3686" s="80"/>
    </row>
    <row r="3687" spans="4:4" x14ac:dyDescent="0.3">
      <c r="D3687" s="80"/>
    </row>
    <row r="3688" spans="4:4" x14ac:dyDescent="0.3">
      <c r="D3688" s="80"/>
    </row>
    <row r="3689" spans="4:4" x14ac:dyDescent="0.3">
      <c r="D3689" s="80"/>
    </row>
    <row r="3690" spans="4:4" x14ac:dyDescent="0.3">
      <c r="D3690" s="80"/>
    </row>
    <row r="3691" spans="4:4" x14ac:dyDescent="0.3">
      <c r="D3691" s="80"/>
    </row>
    <row r="3692" spans="4:4" x14ac:dyDescent="0.3">
      <c r="D3692" s="80"/>
    </row>
    <row r="3693" spans="4:4" x14ac:dyDescent="0.3">
      <c r="D3693" s="80"/>
    </row>
    <row r="3694" spans="4:4" x14ac:dyDescent="0.3">
      <c r="D3694" s="80"/>
    </row>
    <row r="3695" spans="4:4" x14ac:dyDescent="0.3">
      <c r="D3695" s="80"/>
    </row>
    <row r="3696" spans="4:4" x14ac:dyDescent="0.3">
      <c r="D3696" s="80"/>
    </row>
    <row r="3697" spans="4:4" x14ac:dyDescent="0.3">
      <c r="D3697" s="80"/>
    </row>
    <row r="3698" spans="4:4" x14ac:dyDescent="0.3">
      <c r="D3698" s="80"/>
    </row>
    <row r="3699" spans="4:4" x14ac:dyDescent="0.3">
      <c r="D3699" s="80"/>
    </row>
    <row r="3700" spans="4:4" x14ac:dyDescent="0.3">
      <c r="D3700" s="80"/>
    </row>
    <row r="3701" spans="4:4" x14ac:dyDescent="0.3">
      <c r="D3701" s="80"/>
    </row>
    <row r="3702" spans="4:4" x14ac:dyDescent="0.3">
      <c r="D3702" s="80"/>
    </row>
    <row r="3703" spans="4:4" x14ac:dyDescent="0.3">
      <c r="D3703" s="80"/>
    </row>
    <row r="3704" spans="4:4" x14ac:dyDescent="0.3">
      <c r="D3704" s="80"/>
    </row>
    <row r="3705" spans="4:4" x14ac:dyDescent="0.3">
      <c r="D3705" s="80"/>
    </row>
    <row r="3706" spans="4:4" x14ac:dyDescent="0.3">
      <c r="D3706" s="80"/>
    </row>
    <row r="3707" spans="4:4" x14ac:dyDescent="0.3">
      <c r="D3707" s="80"/>
    </row>
    <row r="3708" spans="4:4" x14ac:dyDescent="0.3">
      <c r="D3708" s="80"/>
    </row>
    <row r="3709" spans="4:4" x14ac:dyDescent="0.3">
      <c r="D3709" s="80"/>
    </row>
    <row r="3710" spans="4:4" x14ac:dyDescent="0.3">
      <c r="D3710" s="80"/>
    </row>
    <row r="3711" spans="4:4" x14ac:dyDescent="0.3">
      <c r="D3711" s="80"/>
    </row>
    <row r="3712" spans="4:4" x14ac:dyDescent="0.3">
      <c r="D3712" s="80"/>
    </row>
    <row r="3713" spans="4:4" x14ac:dyDescent="0.3">
      <c r="D3713" s="80"/>
    </row>
    <row r="3714" spans="4:4" x14ac:dyDescent="0.3">
      <c r="D3714" s="80"/>
    </row>
    <row r="3715" spans="4:4" x14ac:dyDescent="0.3">
      <c r="D3715" s="80"/>
    </row>
    <row r="3716" spans="4:4" x14ac:dyDescent="0.3">
      <c r="D3716" s="80"/>
    </row>
    <row r="3717" spans="4:4" x14ac:dyDescent="0.3">
      <c r="D3717" s="80"/>
    </row>
    <row r="3718" spans="4:4" x14ac:dyDescent="0.3">
      <c r="D3718" s="80"/>
    </row>
    <row r="3719" spans="4:4" x14ac:dyDescent="0.3">
      <c r="D3719" s="80"/>
    </row>
    <row r="3720" spans="4:4" x14ac:dyDescent="0.3">
      <c r="D3720" s="80"/>
    </row>
    <row r="3721" spans="4:4" x14ac:dyDescent="0.3">
      <c r="D3721" s="80"/>
    </row>
    <row r="3722" spans="4:4" x14ac:dyDescent="0.3">
      <c r="D3722" s="80"/>
    </row>
    <row r="3723" spans="4:4" x14ac:dyDescent="0.3">
      <c r="D3723" s="80"/>
    </row>
    <row r="3724" spans="4:4" x14ac:dyDescent="0.3">
      <c r="D3724" s="80"/>
    </row>
    <row r="3725" spans="4:4" x14ac:dyDescent="0.3">
      <c r="D3725" s="80"/>
    </row>
    <row r="3726" spans="4:4" x14ac:dyDescent="0.3">
      <c r="D3726" s="80"/>
    </row>
    <row r="3727" spans="4:4" x14ac:dyDescent="0.3">
      <c r="D3727" s="80"/>
    </row>
    <row r="3728" spans="4:4" x14ac:dyDescent="0.3">
      <c r="D3728" s="80"/>
    </row>
    <row r="3729" spans="4:4" x14ac:dyDescent="0.3">
      <c r="D3729" s="80"/>
    </row>
    <row r="3730" spans="4:4" x14ac:dyDescent="0.3">
      <c r="D3730" s="80"/>
    </row>
    <row r="3731" spans="4:4" x14ac:dyDescent="0.3">
      <c r="D3731" s="80"/>
    </row>
    <row r="3732" spans="4:4" x14ac:dyDescent="0.3">
      <c r="D3732" s="80"/>
    </row>
    <row r="3733" spans="4:4" x14ac:dyDescent="0.3">
      <c r="D3733" s="80"/>
    </row>
    <row r="3734" spans="4:4" x14ac:dyDescent="0.3">
      <c r="D3734" s="80"/>
    </row>
    <row r="3735" spans="4:4" x14ac:dyDescent="0.3">
      <c r="D3735" s="80"/>
    </row>
    <row r="3736" spans="4:4" x14ac:dyDescent="0.3">
      <c r="D3736" s="80"/>
    </row>
    <row r="3737" spans="4:4" x14ac:dyDescent="0.3">
      <c r="D3737" s="80"/>
    </row>
    <row r="3738" spans="4:4" x14ac:dyDescent="0.3">
      <c r="D3738" s="80"/>
    </row>
    <row r="3739" spans="4:4" x14ac:dyDescent="0.3">
      <c r="D3739" s="80"/>
    </row>
    <row r="3740" spans="4:4" x14ac:dyDescent="0.3">
      <c r="D3740" s="80"/>
    </row>
    <row r="3741" spans="4:4" x14ac:dyDescent="0.3">
      <c r="D3741" s="80"/>
    </row>
    <row r="3742" spans="4:4" x14ac:dyDescent="0.3">
      <c r="D3742" s="80"/>
    </row>
    <row r="3743" spans="4:4" x14ac:dyDescent="0.3">
      <c r="D3743" s="80"/>
    </row>
    <row r="3744" spans="4:4" x14ac:dyDescent="0.3">
      <c r="D3744" s="80"/>
    </row>
    <row r="3745" spans="4:4" x14ac:dyDescent="0.3">
      <c r="D3745" s="80"/>
    </row>
    <row r="3746" spans="4:4" x14ac:dyDescent="0.3">
      <c r="D3746" s="80"/>
    </row>
    <row r="3747" spans="4:4" x14ac:dyDescent="0.3">
      <c r="D3747" s="80"/>
    </row>
    <row r="3748" spans="4:4" x14ac:dyDescent="0.3">
      <c r="D3748" s="80"/>
    </row>
    <row r="3749" spans="4:4" x14ac:dyDescent="0.3">
      <c r="D3749" s="80"/>
    </row>
    <row r="3750" spans="4:4" x14ac:dyDescent="0.3">
      <c r="D3750" s="80"/>
    </row>
    <row r="3751" spans="4:4" x14ac:dyDescent="0.3">
      <c r="D3751" s="80"/>
    </row>
    <row r="3752" spans="4:4" x14ac:dyDescent="0.3">
      <c r="D3752" s="80"/>
    </row>
    <row r="3753" spans="4:4" x14ac:dyDescent="0.3">
      <c r="D3753" s="80"/>
    </row>
    <row r="3754" spans="4:4" x14ac:dyDescent="0.3">
      <c r="D3754" s="80"/>
    </row>
    <row r="3755" spans="4:4" x14ac:dyDescent="0.3">
      <c r="D3755" s="80"/>
    </row>
    <row r="3756" spans="4:4" x14ac:dyDescent="0.3">
      <c r="D3756" s="80"/>
    </row>
    <row r="3757" spans="4:4" x14ac:dyDescent="0.3">
      <c r="D3757" s="80"/>
    </row>
    <row r="3758" spans="4:4" x14ac:dyDescent="0.3">
      <c r="D3758" s="80"/>
    </row>
    <row r="3759" spans="4:4" x14ac:dyDescent="0.3">
      <c r="D3759" s="80"/>
    </row>
    <row r="3760" spans="4:4" x14ac:dyDescent="0.3">
      <c r="D3760" s="80"/>
    </row>
    <row r="3761" spans="4:4" x14ac:dyDescent="0.3">
      <c r="D3761" s="80"/>
    </row>
    <row r="3762" spans="4:4" x14ac:dyDescent="0.3">
      <c r="D3762" s="80"/>
    </row>
    <row r="3763" spans="4:4" x14ac:dyDescent="0.3">
      <c r="D3763" s="80"/>
    </row>
    <row r="3764" spans="4:4" x14ac:dyDescent="0.3">
      <c r="D3764" s="80"/>
    </row>
    <row r="3765" spans="4:4" x14ac:dyDescent="0.3">
      <c r="D3765" s="80"/>
    </row>
    <row r="3766" spans="4:4" x14ac:dyDescent="0.3">
      <c r="D3766" s="80"/>
    </row>
    <row r="3767" spans="4:4" x14ac:dyDescent="0.3">
      <c r="D3767" s="80"/>
    </row>
    <row r="3768" spans="4:4" x14ac:dyDescent="0.3">
      <c r="D3768" s="80"/>
    </row>
    <row r="3769" spans="4:4" x14ac:dyDescent="0.3">
      <c r="D3769" s="80"/>
    </row>
    <row r="3770" spans="4:4" x14ac:dyDescent="0.3">
      <c r="D3770" s="80"/>
    </row>
    <row r="3771" spans="4:4" x14ac:dyDescent="0.3">
      <c r="D3771" s="80"/>
    </row>
    <row r="3772" spans="4:4" x14ac:dyDescent="0.3">
      <c r="D3772" s="80"/>
    </row>
    <row r="3773" spans="4:4" x14ac:dyDescent="0.3">
      <c r="D3773" s="80"/>
    </row>
    <row r="3774" spans="4:4" x14ac:dyDescent="0.3">
      <c r="D3774" s="80"/>
    </row>
    <row r="3775" spans="4:4" x14ac:dyDescent="0.3">
      <c r="D3775" s="80"/>
    </row>
    <row r="3776" spans="4:4" x14ac:dyDescent="0.3">
      <c r="D3776" s="80"/>
    </row>
    <row r="3777" spans="4:4" x14ac:dyDescent="0.3">
      <c r="D3777" s="80"/>
    </row>
    <row r="3778" spans="4:4" x14ac:dyDescent="0.3">
      <c r="D3778" s="80"/>
    </row>
    <row r="3779" spans="4:4" x14ac:dyDescent="0.3">
      <c r="D3779" s="80"/>
    </row>
    <row r="3780" spans="4:4" x14ac:dyDescent="0.3">
      <c r="D3780" s="80"/>
    </row>
    <row r="3781" spans="4:4" x14ac:dyDescent="0.3">
      <c r="D3781" s="80"/>
    </row>
    <row r="3782" spans="4:4" x14ac:dyDescent="0.3">
      <c r="D3782" s="80"/>
    </row>
    <row r="3783" spans="4:4" x14ac:dyDescent="0.3">
      <c r="D3783" s="80"/>
    </row>
    <row r="3784" spans="4:4" x14ac:dyDescent="0.3">
      <c r="D3784" s="80"/>
    </row>
    <row r="3785" spans="4:4" x14ac:dyDescent="0.3">
      <c r="D3785" s="80"/>
    </row>
    <row r="3786" spans="4:4" x14ac:dyDescent="0.3">
      <c r="D3786" s="80"/>
    </row>
    <row r="3787" spans="4:4" x14ac:dyDescent="0.3">
      <c r="D3787" s="80"/>
    </row>
    <row r="3788" spans="4:4" x14ac:dyDescent="0.3">
      <c r="D3788" s="80"/>
    </row>
    <row r="3789" spans="4:4" x14ac:dyDescent="0.3">
      <c r="D3789" s="80"/>
    </row>
    <row r="3790" spans="4:4" x14ac:dyDescent="0.3">
      <c r="D3790" s="80"/>
    </row>
    <row r="3791" spans="4:4" x14ac:dyDescent="0.3">
      <c r="D3791" s="80"/>
    </row>
    <row r="3792" spans="4:4" x14ac:dyDescent="0.3">
      <c r="D3792" s="80"/>
    </row>
    <row r="3793" spans="4:4" x14ac:dyDescent="0.3">
      <c r="D3793" s="80"/>
    </row>
    <row r="3794" spans="4:4" x14ac:dyDescent="0.3">
      <c r="D3794" s="80"/>
    </row>
    <row r="3795" spans="4:4" x14ac:dyDescent="0.3">
      <c r="D3795" s="80"/>
    </row>
    <row r="3796" spans="4:4" x14ac:dyDescent="0.3">
      <c r="D3796" s="80"/>
    </row>
    <row r="3797" spans="4:4" x14ac:dyDescent="0.3">
      <c r="D3797" s="80"/>
    </row>
    <row r="3798" spans="4:4" x14ac:dyDescent="0.3">
      <c r="D3798" s="80"/>
    </row>
    <row r="3799" spans="4:4" x14ac:dyDescent="0.3">
      <c r="D3799" s="80"/>
    </row>
    <row r="3800" spans="4:4" x14ac:dyDescent="0.3">
      <c r="D3800" s="80"/>
    </row>
    <row r="3801" spans="4:4" x14ac:dyDescent="0.3">
      <c r="D3801" s="80"/>
    </row>
    <row r="3802" spans="4:4" x14ac:dyDescent="0.3">
      <c r="D3802" s="80"/>
    </row>
    <row r="3803" spans="4:4" x14ac:dyDescent="0.3">
      <c r="D3803" s="80"/>
    </row>
    <row r="3804" spans="4:4" x14ac:dyDescent="0.3">
      <c r="D3804" s="80"/>
    </row>
    <row r="3805" spans="4:4" x14ac:dyDescent="0.3">
      <c r="D3805" s="80"/>
    </row>
    <row r="3806" spans="4:4" x14ac:dyDescent="0.3">
      <c r="D3806" s="80"/>
    </row>
    <row r="3807" spans="4:4" x14ac:dyDescent="0.3">
      <c r="D3807" s="80"/>
    </row>
    <row r="3808" spans="4:4" x14ac:dyDescent="0.3">
      <c r="D3808" s="80"/>
    </row>
    <row r="3809" spans="4:4" x14ac:dyDescent="0.3">
      <c r="D3809" s="80"/>
    </row>
    <row r="3810" spans="4:4" x14ac:dyDescent="0.3">
      <c r="D3810" s="80"/>
    </row>
    <row r="3811" spans="4:4" x14ac:dyDescent="0.3">
      <c r="D3811" s="80"/>
    </row>
    <row r="3812" spans="4:4" x14ac:dyDescent="0.3">
      <c r="D3812" s="80"/>
    </row>
    <row r="3813" spans="4:4" x14ac:dyDescent="0.3">
      <c r="D3813" s="80"/>
    </row>
    <row r="3814" spans="4:4" x14ac:dyDescent="0.3">
      <c r="D3814" s="80"/>
    </row>
    <row r="3815" spans="4:4" x14ac:dyDescent="0.3">
      <c r="D3815" s="80"/>
    </row>
    <row r="3816" spans="4:4" x14ac:dyDescent="0.3">
      <c r="D3816" s="80"/>
    </row>
    <row r="3817" spans="4:4" x14ac:dyDescent="0.3">
      <c r="D3817" s="80"/>
    </row>
    <row r="3818" spans="4:4" x14ac:dyDescent="0.3">
      <c r="D3818" s="80"/>
    </row>
    <row r="3819" spans="4:4" x14ac:dyDescent="0.3">
      <c r="D3819" s="80"/>
    </row>
    <row r="3820" spans="4:4" x14ac:dyDescent="0.3">
      <c r="D3820" s="80"/>
    </row>
    <row r="3821" spans="4:4" x14ac:dyDescent="0.3">
      <c r="D3821" s="80"/>
    </row>
    <row r="3822" spans="4:4" x14ac:dyDescent="0.3">
      <c r="D3822" s="80"/>
    </row>
    <row r="3823" spans="4:4" x14ac:dyDescent="0.3">
      <c r="D3823" s="80"/>
    </row>
    <row r="3824" spans="4:4" x14ac:dyDescent="0.3">
      <c r="D3824" s="80"/>
    </row>
    <row r="3825" spans="4:4" x14ac:dyDescent="0.3">
      <c r="D3825" s="80"/>
    </row>
    <row r="3826" spans="4:4" x14ac:dyDescent="0.3">
      <c r="D3826" s="80"/>
    </row>
    <row r="3827" spans="4:4" x14ac:dyDescent="0.3">
      <c r="D3827" s="80"/>
    </row>
    <row r="3828" spans="4:4" x14ac:dyDescent="0.3">
      <c r="D3828" s="80"/>
    </row>
    <row r="3829" spans="4:4" x14ac:dyDescent="0.3">
      <c r="D3829" s="80"/>
    </row>
    <row r="3830" spans="4:4" x14ac:dyDescent="0.3">
      <c r="D3830" s="80"/>
    </row>
    <row r="3831" spans="4:4" x14ac:dyDescent="0.3">
      <c r="D3831" s="80"/>
    </row>
    <row r="3832" spans="4:4" x14ac:dyDescent="0.3">
      <c r="D3832" s="80"/>
    </row>
    <row r="3833" spans="4:4" x14ac:dyDescent="0.3">
      <c r="D3833" s="80"/>
    </row>
    <row r="3834" spans="4:4" x14ac:dyDescent="0.3">
      <c r="D3834" s="80"/>
    </row>
    <row r="3835" spans="4:4" x14ac:dyDescent="0.3">
      <c r="D3835" s="80"/>
    </row>
    <row r="3836" spans="4:4" x14ac:dyDescent="0.3">
      <c r="D3836" s="80"/>
    </row>
    <row r="3837" spans="4:4" x14ac:dyDescent="0.3">
      <c r="D3837" s="80"/>
    </row>
    <row r="3838" spans="4:4" x14ac:dyDescent="0.3">
      <c r="D3838" s="80"/>
    </row>
    <row r="3839" spans="4:4" x14ac:dyDescent="0.3">
      <c r="D3839" s="80"/>
    </row>
    <row r="3840" spans="4:4" x14ac:dyDescent="0.3">
      <c r="D3840" s="80"/>
    </row>
    <row r="3841" spans="4:4" x14ac:dyDescent="0.3">
      <c r="D3841" s="80"/>
    </row>
    <row r="3842" spans="4:4" x14ac:dyDescent="0.3">
      <c r="D3842" s="80"/>
    </row>
    <row r="3843" spans="4:4" x14ac:dyDescent="0.3">
      <c r="D3843" s="80"/>
    </row>
    <row r="3844" spans="4:4" x14ac:dyDescent="0.3">
      <c r="D3844" s="80"/>
    </row>
    <row r="3845" spans="4:4" x14ac:dyDescent="0.3">
      <c r="D3845" s="80"/>
    </row>
    <row r="3846" spans="4:4" x14ac:dyDescent="0.3">
      <c r="D3846" s="80"/>
    </row>
    <row r="3847" spans="4:4" x14ac:dyDescent="0.3">
      <c r="D3847" s="80"/>
    </row>
    <row r="3848" spans="4:4" x14ac:dyDescent="0.3">
      <c r="D3848" s="80"/>
    </row>
    <row r="3849" spans="4:4" x14ac:dyDescent="0.3">
      <c r="D3849" s="80"/>
    </row>
    <row r="3850" spans="4:4" x14ac:dyDescent="0.3">
      <c r="D3850" s="80"/>
    </row>
    <row r="3851" spans="4:4" x14ac:dyDescent="0.3">
      <c r="D3851" s="80"/>
    </row>
    <row r="3852" spans="4:4" x14ac:dyDescent="0.3">
      <c r="D3852" s="80"/>
    </row>
    <row r="3853" spans="4:4" x14ac:dyDescent="0.3">
      <c r="D3853" s="80"/>
    </row>
    <row r="3854" spans="4:4" x14ac:dyDescent="0.3">
      <c r="D3854" s="80"/>
    </row>
    <row r="3855" spans="4:4" x14ac:dyDescent="0.3">
      <c r="D3855" s="80"/>
    </row>
    <row r="3856" spans="4:4" x14ac:dyDescent="0.3">
      <c r="D3856" s="80"/>
    </row>
    <row r="3857" spans="4:4" x14ac:dyDescent="0.3">
      <c r="D3857" s="80"/>
    </row>
    <row r="3858" spans="4:4" x14ac:dyDescent="0.3">
      <c r="D3858" s="80"/>
    </row>
    <row r="3859" spans="4:4" x14ac:dyDescent="0.3">
      <c r="D3859" s="80"/>
    </row>
    <row r="3860" spans="4:4" x14ac:dyDescent="0.3">
      <c r="D3860" s="80"/>
    </row>
    <row r="3861" spans="4:4" x14ac:dyDescent="0.3">
      <c r="D3861" s="80"/>
    </row>
    <row r="3862" spans="4:4" x14ac:dyDescent="0.3">
      <c r="D3862" s="80"/>
    </row>
    <row r="3863" spans="4:4" x14ac:dyDescent="0.3">
      <c r="D3863" s="80"/>
    </row>
    <row r="3864" spans="4:4" x14ac:dyDescent="0.3">
      <c r="D3864" s="80"/>
    </row>
    <row r="3865" spans="4:4" x14ac:dyDescent="0.3">
      <c r="D3865" s="80"/>
    </row>
    <row r="3866" spans="4:4" x14ac:dyDescent="0.3">
      <c r="D3866" s="80"/>
    </row>
    <row r="3867" spans="4:4" x14ac:dyDescent="0.3">
      <c r="D3867" s="80"/>
    </row>
    <row r="3868" spans="4:4" x14ac:dyDescent="0.3">
      <c r="D3868" s="80"/>
    </row>
    <row r="3869" spans="4:4" x14ac:dyDescent="0.3">
      <c r="D3869" s="80"/>
    </row>
    <row r="3870" spans="4:4" x14ac:dyDescent="0.3">
      <c r="D3870" s="80"/>
    </row>
    <row r="3871" spans="4:4" x14ac:dyDescent="0.3">
      <c r="D3871" s="80"/>
    </row>
    <row r="3872" spans="4:4" x14ac:dyDescent="0.3">
      <c r="D3872" s="80"/>
    </row>
    <row r="3873" spans="4:4" x14ac:dyDescent="0.3">
      <c r="D3873" s="80"/>
    </row>
    <row r="3874" spans="4:4" x14ac:dyDescent="0.3">
      <c r="D3874" s="80"/>
    </row>
    <row r="3875" spans="4:4" x14ac:dyDescent="0.3">
      <c r="D3875" s="80"/>
    </row>
    <row r="3876" spans="4:4" x14ac:dyDescent="0.3">
      <c r="D3876" s="80"/>
    </row>
    <row r="3877" spans="4:4" x14ac:dyDescent="0.3">
      <c r="D3877" s="80"/>
    </row>
    <row r="3878" spans="4:4" x14ac:dyDescent="0.3">
      <c r="D3878" s="80"/>
    </row>
    <row r="3879" spans="4:4" x14ac:dyDescent="0.3">
      <c r="D3879" s="80"/>
    </row>
    <row r="3880" spans="4:4" x14ac:dyDescent="0.3">
      <c r="D3880" s="80"/>
    </row>
    <row r="3881" spans="4:4" x14ac:dyDescent="0.3">
      <c r="D3881" s="80"/>
    </row>
    <row r="3882" spans="4:4" x14ac:dyDescent="0.3">
      <c r="D3882" s="80"/>
    </row>
    <row r="3883" spans="4:4" x14ac:dyDescent="0.3">
      <c r="D3883" s="80"/>
    </row>
    <row r="3884" spans="4:4" x14ac:dyDescent="0.3">
      <c r="D3884" s="80"/>
    </row>
    <row r="3885" spans="4:4" x14ac:dyDescent="0.3">
      <c r="D3885" s="80"/>
    </row>
    <row r="3886" spans="4:4" x14ac:dyDescent="0.3">
      <c r="D3886" s="80"/>
    </row>
    <row r="3887" spans="4:4" x14ac:dyDescent="0.3">
      <c r="D3887" s="80"/>
    </row>
    <row r="3888" spans="4:4" x14ac:dyDescent="0.3">
      <c r="D3888" s="80"/>
    </row>
    <row r="3889" spans="4:4" x14ac:dyDescent="0.3">
      <c r="D3889" s="80"/>
    </row>
    <row r="3890" spans="4:4" x14ac:dyDescent="0.3">
      <c r="D3890" s="80"/>
    </row>
    <row r="3891" spans="4:4" x14ac:dyDescent="0.3">
      <c r="D3891" s="80"/>
    </row>
    <row r="3892" spans="4:4" x14ac:dyDescent="0.3">
      <c r="D3892" s="80"/>
    </row>
    <row r="3893" spans="4:4" x14ac:dyDescent="0.3">
      <c r="D3893" s="80"/>
    </row>
    <row r="3894" spans="4:4" x14ac:dyDescent="0.3">
      <c r="D3894" s="80"/>
    </row>
    <row r="3895" spans="4:4" x14ac:dyDescent="0.3">
      <c r="D3895" s="80"/>
    </row>
    <row r="3896" spans="4:4" x14ac:dyDescent="0.3">
      <c r="D3896" s="80"/>
    </row>
    <row r="3897" spans="4:4" x14ac:dyDescent="0.3">
      <c r="D3897" s="80"/>
    </row>
    <row r="3898" spans="4:4" x14ac:dyDescent="0.3">
      <c r="D3898" s="80"/>
    </row>
    <row r="3899" spans="4:4" x14ac:dyDescent="0.3">
      <c r="D3899" s="80"/>
    </row>
    <row r="3900" spans="4:4" x14ac:dyDescent="0.3">
      <c r="D3900" s="80"/>
    </row>
    <row r="3901" spans="4:4" x14ac:dyDescent="0.3">
      <c r="D3901" s="80"/>
    </row>
    <row r="3902" spans="4:4" x14ac:dyDescent="0.3">
      <c r="D3902" s="80"/>
    </row>
    <row r="3903" spans="4:4" x14ac:dyDescent="0.3">
      <c r="D3903" s="80"/>
    </row>
    <row r="3904" spans="4:4" x14ac:dyDescent="0.3">
      <c r="D3904" s="80"/>
    </row>
    <row r="3905" spans="4:4" x14ac:dyDescent="0.3">
      <c r="D3905" s="80"/>
    </row>
    <row r="3906" spans="4:4" x14ac:dyDescent="0.3">
      <c r="D3906" s="80"/>
    </row>
    <row r="3907" spans="4:4" x14ac:dyDescent="0.3">
      <c r="D3907" s="80"/>
    </row>
    <row r="3908" spans="4:4" x14ac:dyDescent="0.3">
      <c r="D3908" s="80"/>
    </row>
    <row r="3909" spans="4:4" x14ac:dyDescent="0.3">
      <c r="D3909" s="80"/>
    </row>
    <row r="3910" spans="4:4" x14ac:dyDescent="0.3">
      <c r="D3910" s="80"/>
    </row>
    <row r="3911" spans="4:4" x14ac:dyDescent="0.3">
      <c r="D3911" s="80"/>
    </row>
    <row r="3912" spans="4:4" x14ac:dyDescent="0.3">
      <c r="D3912" s="80"/>
    </row>
    <row r="3913" spans="4:4" x14ac:dyDescent="0.3">
      <c r="D3913" s="80"/>
    </row>
    <row r="3914" spans="4:4" x14ac:dyDescent="0.3">
      <c r="D3914" s="80"/>
    </row>
    <row r="3915" spans="4:4" x14ac:dyDescent="0.3">
      <c r="D3915" s="80"/>
    </row>
    <row r="3916" spans="4:4" x14ac:dyDescent="0.3">
      <c r="D3916" s="80"/>
    </row>
    <row r="3917" spans="4:4" x14ac:dyDescent="0.3">
      <c r="D3917" s="80"/>
    </row>
    <row r="3918" spans="4:4" x14ac:dyDescent="0.3">
      <c r="D3918" s="80"/>
    </row>
    <row r="3919" spans="4:4" x14ac:dyDescent="0.3">
      <c r="D3919" s="80"/>
    </row>
    <row r="3920" spans="4:4" x14ac:dyDescent="0.3">
      <c r="D3920" s="80"/>
    </row>
    <row r="3921" spans="4:4" x14ac:dyDescent="0.3">
      <c r="D3921" s="80"/>
    </row>
    <row r="3922" spans="4:4" x14ac:dyDescent="0.3">
      <c r="D3922" s="80"/>
    </row>
    <row r="3923" spans="4:4" x14ac:dyDescent="0.3">
      <c r="D3923" s="80"/>
    </row>
    <row r="3924" spans="4:4" x14ac:dyDescent="0.3">
      <c r="D3924" s="80"/>
    </row>
    <row r="3925" spans="4:4" x14ac:dyDescent="0.3">
      <c r="D3925" s="80"/>
    </row>
    <row r="3926" spans="4:4" x14ac:dyDescent="0.3">
      <c r="D3926" s="80"/>
    </row>
    <row r="3927" spans="4:4" x14ac:dyDescent="0.3">
      <c r="D3927" s="80"/>
    </row>
    <row r="3928" spans="4:4" x14ac:dyDescent="0.3">
      <c r="D3928" s="80"/>
    </row>
    <row r="3929" spans="4:4" x14ac:dyDescent="0.3">
      <c r="D3929" s="80"/>
    </row>
    <row r="3930" spans="4:4" x14ac:dyDescent="0.3">
      <c r="D3930" s="80"/>
    </row>
    <row r="3931" spans="4:4" x14ac:dyDescent="0.3">
      <c r="D3931" s="80"/>
    </row>
    <row r="3932" spans="4:4" x14ac:dyDescent="0.3">
      <c r="D3932" s="80"/>
    </row>
    <row r="3933" spans="4:4" x14ac:dyDescent="0.3">
      <c r="D3933" s="80"/>
    </row>
    <row r="3934" spans="4:4" x14ac:dyDescent="0.3">
      <c r="D3934" s="80"/>
    </row>
    <row r="3935" spans="4:4" x14ac:dyDescent="0.3">
      <c r="D3935" s="80"/>
    </row>
    <row r="3936" spans="4:4" x14ac:dyDescent="0.3">
      <c r="D3936" s="80"/>
    </row>
    <row r="3937" spans="4:4" x14ac:dyDescent="0.3">
      <c r="D3937" s="80"/>
    </row>
    <row r="3938" spans="4:4" x14ac:dyDescent="0.3">
      <c r="D3938" s="80"/>
    </row>
    <row r="3939" spans="4:4" x14ac:dyDescent="0.3">
      <c r="D3939" s="80"/>
    </row>
    <row r="3940" spans="4:4" x14ac:dyDescent="0.3">
      <c r="D3940" s="80"/>
    </row>
    <row r="3941" spans="4:4" x14ac:dyDescent="0.3">
      <c r="D3941" s="80"/>
    </row>
    <row r="3942" spans="4:4" x14ac:dyDescent="0.3">
      <c r="D3942" s="80"/>
    </row>
    <row r="3943" spans="4:4" x14ac:dyDescent="0.3">
      <c r="D3943" s="80"/>
    </row>
    <row r="3944" spans="4:4" x14ac:dyDescent="0.3">
      <c r="D3944" s="80"/>
    </row>
    <row r="3945" spans="4:4" x14ac:dyDescent="0.3">
      <c r="D3945" s="80"/>
    </row>
    <row r="3946" spans="4:4" x14ac:dyDescent="0.3">
      <c r="D3946" s="80"/>
    </row>
    <row r="3947" spans="4:4" x14ac:dyDescent="0.3">
      <c r="D3947" s="80"/>
    </row>
    <row r="3948" spans="4:4" x14ac:dyDescent="0.3">
      <c r="D3948" s="80"/>
    </row>
    <row r="3949" spans="4:4" x14ac:dyDescent="0.3">
      <c r="D3949" s="80"/>
    </row>
    <row r="3950" spans="4:4" x14ac:dyDescent="0.3">
      <c r="D3950" s="80"/>
    </row>
    <row r="3951" spans="4:4" x14ac:dyDescent="0.3">
      <c r="D3951" s="80"/>
    </row>
    <row r="3952" spans="4:4" x14ac:dyDescent="0.3">
      <c r="D3952" s="80"/>
    </row>
    <row r="3953" spans="4:4" x14ac:dyDescent="0.3">
      <c r="D3953" s="80"/>
    </row>
    <row r="3954" spans="4:4" x14ac:dyDescent="0.3">
      <c r="D3954" s="80"/>
    </row>
    <row r="3955" spans="4:4" x14ac:dyDescent="0.3">
      <c r="D3955" s="80"/>
    </row>
    <row r="3956" spans="4:4" x14ac:dyDescent="0.3">
      <c r="D3956" s="80"/>
    </row>
    <row r="3957" spans="4:4" x14ac:dyDescent="0.3">
      <c r="D3957" s="80"/>
    </row>
    <row r="3958" spans="4:4" x14ac:dyDescent="0.3">
      <c r="D3958" s="80"/>
    </row>
    <row r="3959" spans="4:4" x14ac:dyDescent="0.3">
      <c r="D3959" s="80"/>
    </row>
    <row r="3960" spans="4:4" x14ac:dyDescent="0.3">
      <c r="D3960" s="80"/>
    </row>
    <row r="3961" spans="4:4" x14ac:dyDescent="0.3">
      <c r="D3961" s="80"/>
    </row>
    <row r="3962" spans="4:4" x14ac:dyDescent="0.3">
      <c r="D3962" s="80"/>
    </row>
    <row r="3963" spans="4:4" x14ac:dyDescent="0.3">
      <c r="D3963" s="80"/>
    </row>
    <row r="3964" spans="4:4" x14ac:dyDescent="0.3">
      <c r="D3964" s="80"/>
    </row>
    <row r="3965" spans="4:4" x14ac:dyDescent="0.3">
      <c r="D3965" s="80"/>
    </row>
    <row r="3966" spans="4:4" x14ac:dyDescent="0.3">
      <c r="D3966" s="80"/>
    </row>
    <row r="3967" spans="4:4" x14ac:dyDescent="0.3">
      <c r="D3967" s="80"/>
    </row>
    <row r="3968" spans="4:4" x14ac:dyDescent="0.3">
      <c r="D3968" s="80"/>
    </row>
    <row r="3969" spans="4:4" x14ac:dyDescent="0.3">
      <c r="D3969" s="80"/>
    </row>
    <row r="3970" spans="4:4" x14ac:dyDescent="0.3">
      <c r="D3970" s="80"/>
    </row>
    <row r="3971" spans="4:4" x14ac:dyDescent="0.3">
      <c r="D3971" s="80"/>
    </row>
    <row r="3972" spans="4:4" x14ac:dyDescent="0.3">
      <c r="D3972" s="80"/>
    </row>
    <row r="3973" spans="4:4" x14ac:dyDescent="0.3">
      <c r="D3973" s="80"/>
    </row>
    <row r="3974" spans="4:4" x14ac:dyDescent="0.3">
      <c r="D3974" s="80"/>
    </row>
    <row r="3975" spans="4:4" x14ac:dyDescent="0.3">
      <c r="D3975" s="80"/>
    </row>
    <row r="3976" spans="4:4" x14ac:dyDescent="0.3">
      <c r="D3976" s="80"/>
    </row>
    <row r="3977" spans="4:4" x14ac:dyDescent="0.3">
      <c r="D3977" s="80"/>
    </row>
    <row r="3978" spans="4:4" x14ac:dyDescent="0.3">
      <c r="D3978" s="80"/>
    </row>
    <row r="3979" spans="4:4" x14ac:dyDescent="0.3">
      <c r="D3979" s="80"/>
    </row>
    <row r="3980" spans="4:4" x14ac:dyDescent="0.3">
      <c r="D3980" s="80"/>
    </row>
    <row r="3981" spans="4:4" x14ac:dyDescent="0.3">
      <c r="D3981" s="80"/>
    </row>
    <row r="3982" spans="4:4" x14ac:dyDescent="0.3">
      <c r="D3982" s="80"/>
    </row>
    <row r="3983" spans="4:4" x14ac:dyDescent="0.3">
      <c r="D3983" s="80"/>
    </row>
    <row r="3984" spans="4:4" x14ac:dyDescent="0.3">
      <c r="D3984" s="80"/>
    </row>
    <row r="3985" spans="4:4" x14ac:dyDescent="0.3">
      <c r="D3985" s="80"/>
    </row>
    <row r="3986" spans="4:4" x14ac:dyDescent="0.3">
      <c r="D3986" s="80"/>
    </row>
    <row r="3987" spans="4:4" x14ac:dyDescent="0.3">
      <c r="D3987" s="80"/>
    </row>
    <row r="3988" spans="4:4" x14ac:dyDescent="0.3">
      <c r="D3988" s="80"/>
    </row>
    <row r="3989" spans="4:4" x14ac:dyDescent="0.3">
      <c r="D3989" s="80"/>
    </row>
    <row r="3990" spans="4:4" x14ac:dyDescent="0.3">
      <c r="D3990" s="80"/>
    </row>
    <row r="3991" spans="4:4" x14ac:dyDescent="0.3">
      <c r="D3991" s="80"/>
    </row>
    <row r="3992" spans="4:4" x14ac:dyDescent="0.3">
      <c r="D3992" s="80"/>
    </row>
    <row r="3993" spans="4:4" x14ac:dyDescent="0.3">
      <c r="D3993" s="80"/>
    </row>
    <row r="3994" spans="4:4" x14ac:dyDescent="0.3">
      <c r="D3994" s="80"/>
    </row>
    <row r="3995" spans="4:4" x14ac:dyDescent="0.3">
      <c r="D3995" s="80"/>
    </row>
    <row r="3996" spans="4:4" x14ac:dyDescent="0.3">
      <c r="D3996" s="80"/>
    </row>
    <row r="3997" spans="4:4" x14ac:dyDescent="0.3">
      <c r="D3997" s="80"/>
    </row>
    <row r="3998" spans="4:4" x14ac:dyDescent="0.3">
      <c r="D3998" s="80"/>
    </row>
    <row r="3999" spans="4:4" x14ac:dyDescent="0.3">
      <c r="D3999" s="80"/>
    </row>
    <row r="4000" spans="4:4" x14ac:dyDescent="0.3">
      <c r="D4000" s="80"/>
    </row>
    <row r="4001" spans="4:4" x14ac:dyDescent="0.3">
      <c r="D4001" s="80"/>
    </row>
    <row r="4002" spans="4:4" x14ac:dyDescent="0.3">
      <c r="D4002" s="80"/>
    </row>
    <row r="4003" spans="4:4" x14ac:dyDescent="0.3">
      <c r="D4003" s="80"/>
    </row>
    <row r="4004" spans="4:4" x14ac:dyDescent="0.3">
      <c r="D4004" s="80"/>
    </row>
    <row r="4005" spans="4:4" x14ac:dyDescent="0.3">
      <c r="D4005" s="80"/>
    </row>
    <row r="4006" spans="4:4" x14ac:dyDescent="0.3">
      <c r="D4006" s="80"/>
    </row>
    <row r="4007" spans="4:4" x14ac:dyDescent="0.3">
      <c r="D4007" s="80"/>
    </row>
    <row r="4008" spans="4:4" x14ac:dyDescent="0.3">
      <c r="D4008" s="80"/>
    </row>
    <row r="4009" spans="4:4" x14ac:dyDescent="0.3">
      <c r="D4009" s="80"/>
    </row>
    <row r="4010" spans="4:4" x14ac:dyDescent="0.3">
      <c r="D4010" s="80"/>
    </row>
    <row r="4011" spans="4:4" x14ac:dyDescent="0.3">
      <c r="D4011" s="80"/>
    </row>
    <row r="4012" spans="4:4" x14ac:dyDescent="0.3">
      <c r="D4012" s="80"/>
    </row>
    <row r="4013" spans="4:4" x14ac:dyDescent="0.3">
      <c r="D4013" s="80"/>
    </row>
    <row r="4014" spans="4:4" x14ac:dyDescent="0.3">
      <c r="D4014" s="80"/>
    </row>
    <row r="4015" spans="4:4" x14ac:dyDescent="0.3">
      <c r="D4015" s="80"/>
    </row>
    <row r="4016" spans="4:4" x14ac:dyDescent="0.3">
      <c r="D4016" s="80"/>
    </row>
    <row r="4017" spans="4:4" x14ac:dyDescent="0.3">
      <c r="D4017" s="80"/>
    </row>
    <row r="4018" spans="4:4" x14ac:dyDescent="0.3">
      <c r="D4018" s="80"/>
    </row>
    <row r="4019" spans="4:4" x14ac:dyDescent="0.3">
      <c r="D4019" s="80"/>
    </row>
    <row r="4020" spans="4:4" x14ac:dyDescent="0.3">
      <c r="D4020" s="80"/>
    </row>
    <row r="4021" spans="4:4" x14ac:dyDescent="0.3">
      <c r="D4021" s="80"/>
    </row>
    <row r="4022" spans="4:4" x14ac:dyDescent="0.3">
      <c r="D4022" s="80"/>
    </row>
    <row r="4023" spans="4:4" x14ac:dyDescent="0.3">
      <c r="D4023" s="80"/>
    </row>
    <row r="4024" spans="4:4" x14ac:dyDescent="0.3">
      <c r="D4024" s="80"/>
    </row>
    <row r="4025" spans="4:4" x14ac:dyDescent="0.3">
      <c r="D4025" s="80"/>
    </row>
    <row r="4026" spans="4:4" x14ac:dyDescent="0.3">
      <c r="D4026" s="80"/>
    </row>
    <row r="4027" spans="4:4" x14ac:dyDescent="0.3">
      <c r="D4027" s="80"/>
    </row>
    <row r="4028" spans="4:4" x14ac:dyDescent="0.3">
      <c r="D4028" s="80"/>
    </row>
    <row r="4029" spans="4:4" x14ac:dyDescent="0.3">
      <c r="D4029" s="80"/>
    </row>
    <row r="4030" spans="4:4" x14ac:dyDescent="0.3">
      <c r="D4030" s="80"/>
    </row>
    <row r="4031" spans="4:4" x14ac:dyDescent="0.3">
      <c r="D4031" s="80"/>
    </row>
    <row r="4032" spans="4:4" x14ac:dyDescent="0.3">
      <c r="D4032" s="80"/>
    </row>
    <row r="4033" spans="4:4" x14ac:dyDescent="0.3">
      <c r="D4033" s="80"/>
    </row>
    <row r="4034" spans="4:4" x14ac:dyDescent="0.3">
      <c r="D4034" s="80"/>
    </row>
    <row r="4035" spans="4:4" x14ac:dyDescent="0.3">
      <c r="D4035" s="80"/>
    </row>
    <row r="4036" spans="4:4" x14ac:dyDescent="0.3">
      <c r="D4036" s="80"/>
    </row>
    <row r="4037" spans="4:4" x14ac:dyDescent="0.3">
      <c r="D4037" s="80"/>
    </row>
    <row r="4038" spans="4:4" x14ac:dyDescent="0.3">
      <c r="D4038" s="80"/>
    </row>
    <row r="4039" spans="4:4" x14ac:dyDescent="0.3">
      <c r="D4039" s="80"/>
    </row>
    <row r="4040" spans="4:4" x14ac:dyDescent="0.3">
      <c r="D4040" s="80"/>
    </row>
    <row r="4041" spans="4:4" x14ac:dyDescent="0.3">
      <c r="D4041" s="80"/>
    </row>
    <row r="4042" spans="4:4" x14ac:dyDescent="0.3">
      <c r="D4042" s="80"/>
    </row>
    <row r="4043" spans="4:4" x14ac:dyDescent="0.3">
      <c r="D4043" s="80"/>
    </row>
    <row r="4044" spans="4:4" x14ac:dyDescent="0.3">
      <c r="D4044" s="80"/>
    </row>
    <row r="4045" spans="4:4" x14ac:dyDescent="0.3">
      <c r="D4045" s="80"/>
    </row>
    <row r="4046" spans="4:4" x14ac:dyDescent="0.3">
      <c r="D4046" s="80"/>
    </row>
    <row r="4047" spans="4:4" x14ac:dyDescent="0.3">
      <c r="D4047" s="80"/>
    </row>
    <row r="4048" spans="4:4" x14ac:dyDescent="0.3">
      <c r="D4048" s="80"/>
    </row>
    <row r="4049" spans="4:4" x14ac:dyDescent="0.3">
      <c r="D4049" s="80"/>
    </row>
    <row r="4050" spans="4:4" x14ac:dyDescent="0.3">
      <c r="D4050" s="80"/>
    </row>
    <row r="4051" spans="4:4" x14ac:dyDescent="0.3">
      <c r="D4051" s="80"/>
    </row>
    <row r="4052" spans="4:4" x14ac:dyDescent="0.3">
      <c r="D4052" s="80"/>
    </row>
    <row r="4053" spans="4:4" x14ac:dyDescent="0.3">
      <c r="D4053" s="80"/>
    </row>
    <row r="4054" spans="4:4" x14ac:dyDescent="0.3">
      <c r="D4054" s="80"/>
    </row>
    <row r="4055" spans="4:4" x14ac:dyDescent="0.3">
      <c r="D4055" s="80"/>
    </row>
    <row r="4056" spans="4:4" x14ac:dyDescent="0.3">
      <c r="D4056" s="80"/>
    </row>
    <row r="4057" spans="4:4" x14ac:dyDescent="0.3">
      <c r="D4057" s="80"/>
    </row>
    <row r="4058" spans="4:4" x14ac:dyDescent="0.3">
      <c r="D4058" s="80"/>
    </row>
    <row r="4059" spans="4:4" x14ac:dyDescent="0.3">
      <c r="D4059" s="80"/>
    </row>
    <row r="4060" spans="4:4" x14ac:dyDescent="0.3">
      <c r="D4060" s="80"/>
    </row>
    <row r="4061" spans="4:4" x14ac:dyDescent="0.3">
      <c r="D4061" s="80"/>
    </row>
    <row r="4062" spans="4:4" x14ac:dyDescent="0.3">
      <c r="D4062" s="80"/>
    </row>
    <row r="4063" spans="4:4" x14ac:dyDescent="0.3">
      <c r="D4063" s="80"/>
    </row>
    <row r="4064" spans="4:4" x14ac:dyDescent="0.3">
      <c r="D4064" s="80"/>
    </row>
    <row r="4065" spans="4:4" x14ac:dyDescent="0.3">
      <c r="D4065" s="80"/>
    </row>
    <row r="4066" spans="4:4" x14ac:dyDescent="0.3">
      <c r="D4066" s="80"/>
    </row>
    <row r="4067" spans="4:4" x14ac:dyDescent="0.3">
      <c r="D4067" s="80"/>
    </row>
    <row r="4068" spans="4:4" x14ac:dyDescent="0.3">
      <c r="D4068" s="80"/>
    </row>
    <row r="4069" spans="4:4" x14ac:dyDescent="0.3">
      <c r="D4069" s="80"/>
    </row>
    <row r="4070" spans="4:4" x14ac:dyDescent="0.3">
      <c r="D4070" s="80"/>
    </row>
    <row r="4071" spans="4:4" x14ac:dyDescent="0.3">
      <c r="D4071" s="80"/>
    </row>
    <row r="4072" spans="4:4" x14ac:dyDescent="0.3">
      <c r="D4072" s="80"/>
    </row>
    <row r="4073" spans="4:4" x14ac:dyDescent="0.3">
      <c r="D4073" s="80"/>
    </row>
    <row r="4074" spans="4:4" x14ac:dyDescent="0.3">
      <c r="D4074" s="80"/>
    </row>
    <row r="4075" spans="4:4" x14ac:dyDescent="0.3">
      <c r="D4075" s="80"/>
    </row>
    <row r="4076" spans="4:4" x14ac:dyDescent="0.3">
      <c r="D4076" s="80"/>
    </row>
    <row r="4077" spans="4:4" x14ac:dyDescent="0.3">
      <c r="D4077" s="80"/>
    </row>
    <row r="4078" spans="4:4" x14ac:dyDescent="0.3">
      <c r="D4078" s="80"/>
    </row>
    <row r="4079" spans="4:4" x14ac:dyDescent="0.3">
      <c r="D4079" s="80"/>
    </row>
    <row r="4080" spans="4:4" x14ac:dyDescent="0.3">
      <c r="D4080" s="80"/>
    </row>
    <row r="4081" spans="4:4" x14ac:dyDescent="0.3">
      <c r="D4081" s="80"/>
    </row>
    <row r="4082" spans="4:4" x14ac:dyDescent="0.3">
      <c r="D4082" s="80"/>
    </row>
    <row r="4083" spans="4:4" x14ac:dyDescent="0.3">
      <c r="D4083" s="80"/>
    </row>
    <row r="4084" spans="4:4" x14ac:dyDescent="0.3">
      <c r="D4084" s="80"/>
    </row>
    <row r="4085" spans="4:4" x14ac:dyDescent="0.3">
      <c r="D4085" s="80"/>
    </row>
    <row r="4086" spans="4:4" x14ac:dyDescent="0.3">
      <c r="D4086" s="80"/>
    </row>
    <row r="4087" spans="4:4" x14ac:dyDescent="0.3">
      <c r="D4087" s="80"/>
    </row>
    <row r="4088" spans="4:4" x14ac:dyDescent="0.3">
      <c r="D4088" s="80"/>
    </row>
    <row r="4089" spans="4:4" x14ac:dyDescent="0.3">
      <c r="D4089" s="80"/>
    </row>
    <row r="4090" spans="4:4" x14ac:dyDescent="0.3">
      <c r="D4090" s="80"/>
    </row>
    <row r="4091" spans="4:4" x14ac:dyDescent="0.3">
      <c r="D4091" s="80"/>
    </row>
    <row r="4092" spans="4:4" x14ac:dyDescent="0.3">
      <c r="D4092" s="80"/>
    </row>
    <row r="4093" spans="4:4" x14ac:dyDescent="0.3">
      <c r="D4093" s="80"/>
    </row>
    <row r="4094" spans="4:4" x14ac:dyDescent="0.3">
      <c r="D4094" s="80"/>
    </row>
    <row r="4095" spans="4:4" x14ac:dyDescent="0.3">
      <c r="D4095" s="80"/>
    </row>
    <row r="4096" spans="4:4" x14ac:dyDescent="0.3">
      <c r="D4096" s="80"/>
    </row>
    <row r="4097" spans="4:4" x14ac:dyDescent="0.3">
      <c r="D4097" s="80"/>
    </row>
    <row r="4098" spans="4:4" x14ac:dyDescent="0.3">
      <c r="D4098" s="80"/>
    </row>
    <row r="4099" spans="4:4" x14ac:dyDescent="0.3">
      <c r="D4099" s="80"/>
    </row>
    <row r="4100" spans="4:4" x14ac:dyDescent="0.3">
      <c r="D4100" s="80"/>
    </row>
    <row r="4101" spans="4:4" x14ac:dyDescent="0.3">
      <c r="D4101" s="80"/>
    </row>
    <row r="4102" spans="4:4" x14ac:dyDescent="0.3">
      <c r="D4102" s="80"/>
    </row>
    <row r="4103" spans="4:4" x14ac:dyDescent="0.3">
      <c r="D4103" s="80"/>
    </row>
    <row r="4104" spans="4:4" x14ac:dyDescent="0.3">
      <c r="D4104" s="80"/>
    </row>
    <row r="4105" spans="4:4" x14ac:dyDescent="0.3">
      <c r="D4105" s="80"/>
    </row>
    <row r="4106" spans="4:4" x14ac:dyDescent="0.3">
      <c r="D4106" s="80"/>
    </row>
    <row r="4107" spans="4:4" x14ac:dyDescent="0.3">
      <c r="D4107" s="80"/>
    </row>
    <row r="4108" spans="4:4" x14ac:dyDescent="0.3">
      <c r="D4108" s="80"/>
    </row>
    <row r="4109" spans="4:4" x14ac:dyDescent="0.3">
      <c r="D4109" s="80"/>
    </row>
    <row r="4110" spans="4:4" x14ac:dyDescent="0.3">
      <c r="D4110" s="80"/>
    </row>
    <row r="4111" spans="4:4" x14ac:dyDescent="0.3">
      <c r="D4111" s="80"/>
    </row>
    <row r="4112" spans="4:4" x14ac:dyDescent="0.3">
      <c r="D4112" s="80"/>
    </row>
    <row r="4113" spans="4:4" x14ac:dyDescent="0.3">
      <c r="D4113" s="80"/>
    </row>
    <row r="4114" spans="4:4" x14ac:dyDescent="0.3">
      <c r="D4114" s="80"/>
    </row>
    <row r="4115" spans="4:4" x14ac:dyDescent="0.3">
      <c r="D4115" s="80"/>
    </row>
    <row r="4116" spans="4:4" x14ac:dyDescent="0.3">
      <c r="D4116" s="80"/>
    </row>
    <row r="4117" spans="4:4" x14ac:dyDescent="0.3">
      <c r="D4117" s="80"/>
    </row>
    <row r="4118" spans="4:4" x14ac:dyDescent="0.3">
      <c r="D4118" s="80"/>
    </row>
    <row r="4119" spans="4:4" x14ac:dyDescent="0.3">
      <c r="D4119" s="80"/>
    </row>
    <row r="4120" spans="4:4" x14ac:dyDescent="0.3">
      <c r="D4120" s="80"/>
    </row>
    <row r="4121" spans="4:4" x14ac:dyDescent="0.3">
      <c r="D4121" s="80"/>
    </row>
    <row r="4122" spans="4:4" x14ac:dyDescent="0.3">
      <c r="D4122" s="80"/>
    </row>
    <row r="4123" spans="4:4" x14ac:dyDescent="0.3">
      <c r="D4123" s="80"/>
    </row>
    <row r="4124" spans="4:4" x14ac:dyDescent="0.3">
      <c r="D4124" s="80"/>
    </row>
    <row r="4125" spans="4:4" x14ac:dyDescent="0.3">
      <c r="D4125" s="80"/>
    </row>
    <row r="4126" spans="4:4" x14ac:dyDescent="0.3">
      <c r="D4126" s="80"/>
    </row>
    <row r="4127" spans="4:4" x14ac:dyDescent="0.3">
      <c r="D4127" s="80"/>
    </row>
    <row r="4128" spans="4:4" x14ac:dyDescent="0.3">
      <c r="D4128" s="80"/>
    </row>
    <row r="4129" spans="4:4" x14ac:dyDescent="0.3">
      <c r="D4129" s="80"/>
    </row>
    <row r="4130" spans="4:4" x14ac:dyDescent="0.3">
      <c r="D4130" s="80"/>
    </row>
    <row r="4131" spans="4:4" x14ac:dyDescent="0.3">
      <c r="D4131" s="80"/>
    </row>
    <row r="4132" spans="4:4" x14ac:dyDescent="0.3">
      <c r="D4132" s="80"/>
    </row>
    <row r="4133" spans="4:4" x14ac:dyDescent="0.3">
      <c r="D4133" s="80"/>
    </row>
    <row r="4134" spans="4:4" x14ac:dyDescent="0.3">
      <c r="D4134" s="80"/>
    </row>
    <row r="4135" spans="4:4" x14ac:dyDescent="0.3">
      <c r="D4135" s="80"/>
    </row>
    <row r="4136" spans="4:4" x14ac:dyDescent="0.3">
      <c r="D4136" s="80"/>
    </row>
    <row r="4137" spans="4:4" x14ac:dyDescent="0.3">
      <c r="D4137" s="80"/>
    </row>
    <row r="4138" spans="4:4" x14ac:dyDescent="0.3">
      <c r="D4138" s="80"/>
    </row>
    <row r="4139" spans="4:4" x14ac:dyDescent="0.3">
      <c r="D4139" s="80"/>
    </row>
    <row r="4140" spans="4:4" x14ac:dyDescent="0.3">
      <c r="D4140" s="80"/>
    </row>
    <row r="4141" spans="4:4" x14ac:dyDescent="0.3">
      <c r="D4141" s="80"/>
    </row>
    <row r="4142" spans="4:4" x14ac:dyDescent="0.3">
      <c r="D4142" s="80"/>
    </row>
    <row r="4143" spans="4:4" x14ac:dyDescent="0.3">
      <c r="D4143" s="80"/>
    </row>
    <row r="4144" spans="4:4" x14ac:dyDescent="0.3">
      <c r="D4144" s="80"/>
    </row>
    <row r="4145" spans="4:4" x14ac:dyDescent="0.3">
      <c r="D4145" s="80"/>
    </row>
    <row r="4146" spans="4:4" x14ac:dyDescent="0.3">
      <c r="D4146" s="80"/>
    </row>
    <row r="4147" spans="4:4" x14ac:dyDescent="0.3">
      <c r="D4147" s="80"/>
    </row>
    <row r="4148" spans="4:4" x14ac:dyDescent="0.3">
      <c r="D4148" s="80"/>
    </row>
    <row r="4149" spans="4:4" x14ac:dyDescent="0.3">
      <c r="D4149" s="80"/>
    </row>
    <row r="4150" spans="4:4" x14ac:dyDescent="0.3">
      <c r="D4150" s="80"/>
    </row>
    <row r="4151" spans="4:4" x14ac:dyDescent="0.3">
      <c r="D4151" s="80"/>
    </row>
    <row r="4152" spans="4:4" x14ac:dyDescent="0.3">
      <c r="D4152" s="80"/>
    </row>
    <row r="4153" spans="4:4" x14ac:dyDescent="0.3">
      <c r="D4153" s="80"/>
    </row>
    <row r="4154" spans="4:4" x14ac:dyDescent="0.3">
      <c r="D4154" s="80"/>
    </row>
    <row r="4155" spans="4:4" x14ac:dyDescent="0.3">
      <c r="D4155" s="80"/>
    </row>
    <row r="4156" spans="4:4" x14ac:dyDescent="0.3">
      <c r="D4156" s="80"/>
    </row>
    <row r="4157" spans="4:4" x14ac:dyDescent="0.3">
      <c r="D4157" s="80"/>
    </row>
    <row r="4158" spans="4:4" x14ac:dyDescent="0.3">
      <c r="D4158" s="80"/>
    </row>
    <row r="4159" spans="4:4" x14ac:dyDescent="0.3">
      <c r="D4159" s="80"/>
    </row>
    <row r="4160" spans="4:4" x14ac:dyDescent="0.3">
      <c r="D4160" s="80"/>
    </row>
    <row r="4161" spans="4:4" x14ac:dyDescent="0.3">
      <c r="D4161" s="80"/>
    </row>
    <row r="4162" spans="4:4" x14ac:dyDescent="0.3">
      <c r="D4162" s="80"/>
    </row>
    <row r="4163" spans="4:4" x14ac:dyDescent="0.3">
      <c r="D4163" s="80"/>
    </row>
    <row r="4164" spans="4:4" x14ac:dyDescent="0.3">
      <c r="D4164" s="80"/>
    </row>
    <row r="4165" spans="4:4" x14ac:dyDescent="0.3">
      <c r="D4165" s="80"/>
    </row>
    <row r="4166" spans="4:4" x14ac:dyDescent="0.3">
      <c r="D4166" s="80"/>
    </row>
    <row r="4167" spans="4:4" x14ac:dyDescent="0.3">
      <c r="D4167" s="80"/>
    </row>
    <row r="4168" spans="4:4" x14ac:dyDescent="0.3">
      <c r="D4168" s="80"/>
    </row>
    <row r="4169" spans="4:4" x14ac:dyDescent="0.3">
      <c r="D4169" s="80"/>
    </row>
    <row r="4170" spans="4:4" x14ac:dyDescent="0.3">
      <c r="D4170" s="80"/>
    </row>
    <row r="4171" spans="4:4" x14ac:dyDescent="0.3">
      <c r="D4171" s="80"/>
    </row>
    <row r="4172" spans="4:4" x14ac:dyDescent="0.3">
      <c r="D4172" s="80"/>
    </row>
    <row r="4173" spans="4:4" x14ac:dyDescent="0.3">
      <c r="D4173" s="80"/>
    </row>
    <row r="4174" spans="4:4" x14ac:dyDescent="0.3">
      <c r="D4174" s="80"/>
    </row>
    <row r="4175" spans="4:4" x14ac:dyDescent="0.3">
      <c r="D4175" s="80"/>
    </row>
    <row r="4176" spans="4:4" x14ac:dyDescent="0.3">
      <c r="D4176" s="80"/>
    </row>
    <row r="4177" spans="4:4" x14ac:dyDescent="0.3">
      <c r="D4177" s="80"/>
    </row>
    <row r="4178" spans="4:4" x14ac:dyDescent="0.3">
      <c r="D4178" s="80"/>
    </row>
    <row r="4179" spans="4:4" x14ac:dyDescent="0.3">
      <c r="D4179" s="80"/>
    </row>
    <row r="4180" spans="4:4" x14ac:dyDescent="0.3">
      <c r="D4180" s="80"/>
    </row>
    <row r="4181" spans="4:4" x14ac:dyDescent="0.3">
      <c r="D4181" s="80"/>
    </row>
    <row r="4182" spans="4:4" x14ac:dyDescent="0.3">
      <c r="D4182" s="80"/>
    </row>
    <row r="4183" spans="4:4" x14ac:dyDescent="0.3">
      <c r="D4183" s="80"/>
    </row>
    <row r="4184" spans="4:4" x14ac:dyDescent="0.3">
      <c r="D4184" s="80"/>
    </row>
    <row r="4185" spans="4:4" x14ac:dyDescent="0.3">
      <c r="D4185" s="80"/>
    </row>
    <row r="4186" spans="4:4" x14ac:dyDescent="0.3">
      <c r="D4186" s="80"/>
    </row>
    <row r="4187" spans="4:4" x14ac:dyDescent="0.3">
      <c r="D4187" s="80"/>
    </row>
    <row r="4188" spans="4:4" x14ac:dyDescent="0.3">
      <c r="D4188" s="80"/>
    </row>
    <row r="4189" spans="4:4" x14ac:dyDescent="0.3">
      <c r="D4189" s="80"/>
    </row>
    <row r="4190" spans="4:4" x14ac:dyDescent="0.3">
      <c r="D4190" s="80"/>
    </row>
    <row r="4191" spans="4:4" x14ac:dyDescent="0.3">
      <c r="D4191" s="80"/>
    </row>
    <row r="4192" spans="4:4" x14ac:dyDescent="0.3">
      <c r="D4192" s="80"/>
    </row>
    <row r="4193" spans="4:4" x14ac:dyDescent="0.3">
      <c r="D4193" s="80"/>
    </row>
    <row r="4194" spans="4:4" x14ac:dyDescent="0.3">
      <c r="D4194" s="80"/>
    </row>
    <row r="4195" spans="4:4" x14ac:dyDescent="0.3">
      <c r="D4195" s="80"/>
    </row>
    <row r="4196" spans="4:4" x14ac:dyDescent="0.3">
      <c r="D4196" s="80"/>
    </row>
    <row r="4197" spans="4:4" x14ac:dyDescent="0.3">
      <c r="D4197" s="80"/>
    </row>
    <row r="4198" spans="4:4" x14ac:dyDescent="0.3">
      <c r="D4198" s="80"/>
    </row>
    <row r="4199" spans="4:4" x14ac:dyDescent="0.3">
      <c r="D4199" s="80"/>
    </row>
    <row r="4200" spans="4:4" x14ac:dyDescent="0.3">
      <c r="D4200" s="80"/>
    </row>
    <row r="4201" spans="4:4" x14ac:dyDescent="0.3">
      <c r="D4201" s="80"/>
    </row>
    <row r="4202" spans="4:4" x14ac:dyDescent="0.3">
      <c r="D4202" s="80"/>
    </row>
    <row r="4203" spans="4:4" x14ac:dyDescent="0.3">
      <c r="D4203" s="80"/>
    </row>
    <row r="4204" spans="4:4" x14ac:dyDescent="0.3">
      <c r="D4204" s="80"/>
    </row>
    <row r="4205" spans="4:4" x14ac:dyDescent="0.3">
      <c r="D4205" s="80"/>
    </row>
    <row r="4206" spans="4:4" x14ac:dyDescent="0.3">
      <c r="D4206" s="80"/>
    </row>
    <row r="4207" spans="4:4" x14ac:dyDescent="0.3">
      <c r="D4207" s="80"/>
    </row>
    <row r="4208" spans="4:4" x14ac:dyDescent="0.3">
      <c r="D4208" s="80"/>
    </row>
    <row r="4209" spans="4:4" x14ac:dyDescent="0.3">
      <c r="D4209" s="80"/>
    </row>
    <row r="4210" spans="4:4" x14ac:dyDescent="0.3">
      <c r="D4210" s="80"/>
    </row>
    <row r="4211" spans="4:4" x14ac:dyDescent="0.3">
      <c r="D4211" s="80"/>
    </row>
    <row r="4212" spans="4:4" x14ac:dyDescent="0.3">
      <c r="D4212" s="80"/>
    </row>
    <row r="4213" spans="4:4" x14ac:dyDescent="0.3">
      <c r="D4213" s="80"/>
    </row>
    <row r="4214" spans="4:4" x14ac:dyDescent="0.3">
      <c r="D4214" s="80"/>
    </row>
    <row r="4215" spans="4:4" x14ac:dyDescent="0.3">
      <c r="D4215" s="80"/>
    </row>
    <row r="4216" spans="4:4" x14ac:dyDescent="0.3">
      <c r="D4216" s="80"/>
    </row>
    <row r="4217" spans="4:4" x14ac:dyDescent="0.3">
      <c r="D4217" s="80"/>
    </row>
    <row r="4218" spans="4:4" x14ac:dyDescent="0.3">
      <c r="D4218" s="80"/>
    </row>
    <row r="4219" spans="4:4" x14ac:dyDescent="0.3">
      <c r="D4219" s="80"/>
    </row>
    <row r="4220" spans="4:4" x14ac:dyDescent="0.3">
      <c r="D4220" s="80"/>
    </row>
    <row r="4221" spans="4:4" x14ac:dyDescent="0.3">
      <c r="D4221" s="80"/>
    </row>
    <row r="4222" spans="4:4" x14ac:dyDescent="0.3">
      <c r="D4222" s="80"/>
    </row>
    <row r="4223" spans="4:4" x14ac:dyDescent="0.3">
      <c r="D4223" s="80"/>
    </row>
    <row r="4224" spans="4:4" x14ac:dyDescent="0.3">
      <c r="D4224" s="80"/>
    </row>
    <row r="4225" spans="4:4" x14ac:dyDescent="0.3">
      <c r="D4225" s="80"/>
    </row>
    <row r="4226" spans="4:4" x14ac:dyDescent="0.3">
      <c r="D4226" s="80"/>
    </row>
    <row r="4227" spans="4:4" x14ac:dyDescent="0.3">
      <c r="D4227" s="80"/>
    </row>
    <row r="4228" spans="4:4" x14ac:dyDescent="0.3">
      <c r="D4228" s="80"/>
    </row>
    <row r="4229" spans="4:4" x14ac:dyDescent="0.3">
      <c r="D4229" s="80"/>
    </row>
    <row r="4230" spans="4:4" x14ac:dyDescent="0.3">
      <c r="D4230" s="80"/>
    </row>
    <row r="4231" spans="4:4" x14ac:dyDescent="0.3">
      <c r="D4231" s="80"/>
    </row>
    <row r="4232" spans="4:4" x14ac:dyDescent="0.3">
      <c r="D4232" s="80"/>
    </row>
    <row r="4233" spans="4:4" x14ac:dyDescent="0.3">
      <c r="D4233" s="80"/>
    </row>
    <row r="4234" spans="4:4" x14ac:dyDescent="0.3">
      <c r="D4234" s="80"/>
    </row>
    <row r="4235" spans="4:4" x14ac:dyDescent="0.3">
      <c r="D4235" s="80"/>
    </row>
    <row r="4236" spans="4:4" x14ac:dyDescent="0.3">
      <c r="D4236" s="80"/>
    </row>
    <row r="4237" spans="4:4" x14ac:dyDescent="0.3">
      <c r="D4237" s="80"/>
    </row>
    <row r="4238" spans="4:4" x14ac:dyDescent="0.3">
      <c r="D4238" s="80"/>
    </row>
    <row r="4239" spans="4:4" x14ac:dyDescent="0.3">
      <c r="D4239" s="80"/>
    </row>
    <row r="4240" spans="4:4" x14ac:dyDescent="0.3">
      <c r="D4240" s="80"/>
    </row>
    <row r="4241" spans="4:4" x14ac:dyDescent="0.3">
      <c r="D4241" s="80"/>
    </row>
    <row r="4242" spans="4:4" x14ac:dyDescent="0.3">
      <c r="D4242" s="80"/>
    </row>
    <row r="4243" spans="4:4" x14ac:dyDescent="0.3">
      <c r="D4243" s="80"/>
    </row>
    <row r="4244" spans="4:4" x14ac:dyDescent="0.3">
      <c r="D4244" s="80"/>
    </row>
    <row r="4245" spans="4:4" x14ac:dyDescent="0.3">
      <c r="D4245" s="80"/>
    </row>
    <row r="4246" spans="4:4" x14ac:dyDescent="0.3">
      <c r="D4246" s="80"/>
    </row>
    <row r="4247" spans="4:4" x14ac:dyDescent="0.3">
      <c r="D4247" s="80"/>
    </row>
    <row r="4248" spans="4:4" x14ac:dyDescent="0.3">
      <c r="D4248" s="80"/>
    </row>
    <row r="4249" spans="4:4" x14ac:dyDescent="0.3">
      <c r="D4249" s="80"/>
    </row>
    <row r="4250" spans="4:4" x14ac:dyDescent="0.3">
      <c r="D4250" s="80"/>
    </row>
    <row r="4251" spans="4:4" x14ac:dyDescent="0.3">
      <c r="D4251" s="80"/>
    </row>
    <row r="4252" spans="4:4" x14ac:dyDescent="0.3">
      <c r="D4252" s="80"/>
    </row>
    <row r="4253" spans="4:4" x14ac:dyDescent="0.3">
      <c r="D4253" s="80"/>
    </row>
    <row r="4254" spans="4:4" x14ac:dyDescent="0.3">
      <c r="D4254" s="80"/>
    </row>
    <row r="4255" spans="4:4" x14ac:dyDescent="0.3">
      <c r="D4255" s="80"/>
    </row>
    <row r="4256" spans="4:4" x14ac:dyDescent="0.3">
      <c r="D4256" s="80"/>
    </row>
    <row r="4257" spans="4:4" x14ac:dyDescent="0.3">
      <c r="D4257" s="80"/>
    </row>
    <row r="4258" spans="4:4" x14ac:dyDescent="0.3">
      <c r="D4258" s="80"/>
    </row>
    <row r="4259" spans="4:4" x14ac:dyDescent="0.3">
      <c r="D4259" s="80"/>
    </row>
    <row r="4260" spans="4:4" x14ac:dyDescent="0.3">
      <c r="D4260" s="80"/>
    </row>
    <row r="4261" spans="4:4" x14ac:dyDescent="0.3">
      <c r="D4261" s="80"/>
    </row>
    <row r="4262" spans="4:4" x14ac:dyDescent="0.3">
      <c r="D4262" s="80"/>
    </row>
    <row r="4263" spans="4:4" x14ac:dyDescent="0.3">
      <c r="D4263" s="80"/>
    </row>
    <row r="4264" spans="4:4" x14ac:dyDescent="0.3">
      <c r="D4264" s="80"/>
    </row>
    <row r="4265" spans="4:4" x14ac:dyDescent="0.3">
      <c r="D4265" s="80"/>
    </row>
    <row r="4266" spans="4:4" x14ac:dyDescent="0.3">
      <c r="D4266" s="80"/>
    </row>
    <row r="4267" spans="4:4" x14ac:dyDescent="0.3">
      <c r="D4267" s="80"/>
    </row>
    <row r="4268" spans="4:4" x14ac:dyDescent="0.3">
      <c r="D4268" s="80"/>
    </row>
    <row r="4269" spans="4:4" x14ac:dyDescent="0.3">
      <c r="D4269" s="80"/>
    </row>
    <row r="4270" spans="4:4" x14ac:dyDescent="0.3">
      <c r="D4270" s="80"/>
    </row>
    <row r="4271" spans="4:4" x14ac:dyDescent="0.3">
      <c r="D4271" s="80"/>
    </row>
    <row r="4272" spans="4:4" x14ac:dyDescent="0.3">
      <c r="D4272" s="80"/>
    </row>
    <row r="4273" spans="4:4" x14ac:dyDescent="0.3">
      <c r="D4273" s="80"/>
    </row>
    <row r="4274" spans="4:4" x14ac:dyDescent="0.3">
      <c r="D4274" s="80"/>
    </row>
    <row r="4275" spans="4:4" x14ac:dyDescent="0.3">
      <c r="D4275" s="80"/>
    </row>
    <row r="4276" spans="4:4" x14ac:dyDescent="0.3">
      <c r="D4276" s="80"/>
    </row>
    <row r="4277" spans="4:4" x14ac:dyDescent="0.3">
      <c r="D4277" s="80"/>
    </row>
    <row r="4278" spans="4:4" x14ac:dyDescent="0.3">
      <c r="D4278" s="80"/>
    </row>
    <row r="4279" spans="4:4" x14ac:dyDescent="0.3">
      <c r="D4279" s="80"/>
    </row>
    <row r="4280" spans="4:4" x14ac:dyDescent="0.3">
      <c r="D4280" s="80"/>
    </row>
    <row r="4281" spans="4:4" x14ac:dyDescent="0.3">
      <c r="D4281" s="80"/>
    </row>
    <row r="4282" spans="4:4" x14ac:dyDescent="0.3">
      <c r="D4282" s="80"/>
    </row>
    <row r="4283" spans="4:4" x14ac:dyDescent="0.3">
      <c r="D4283" s="80"/>
    </row>
    <row r="4284" spans="4:4" x14ac:dyDescent="0.3">
      <c r="D4284" s="80"/>
    </row>
    <row r="4285" spans="4:4" x14ac:dyDescent="0.3">
      <c r="D4285" s="80"/>
    </row>
    <row r="4286" spans="4:4" x14ac:dyDescent="0.3">
      <c r="D4286" s="80"/>
    </row>
    <row r="4287" spans="4:4" x14ac:dyDescent="0.3">
      <c r="D4287" s="80"/>
    </row>
    <row r="4288" spans="4:4" x14ac:dyDescent="0.3">
      <c r="D4288" s="80"/>
    </row>
    <row r="4289" spans="4:4" x14ac:dyDescent="0.3">
      <c r="D4289" s="80"/>
    </row>
    <row r="4290" spans="4:4" x14ac:dyDescent="0.3">
      <c r="D4290" s="80"/>
    </row>
    <row r="4291" spans="4:4" x14ac:dyDescent="0.3">
      <c r="D4291" s="80"/>
    </row>
    <row r="4292" spans="4:4" x14ac:dyDescent="0.3">
      <c r="D4292" s="80"/>
    </row>
    <row r="4293" spans="4:4" x14ac:dyDescent="0.3">
      <c r="D4293" s="80"/>
    </row>
    <row r="4294" spans="4:4" x14ac:dyDescent="0.3">
      <c r="D4294" s="80"/>
    </row>
    <row r="4295" spans="4:4" x14ac:dyDescent="0.3">
      <c r="D4295" s="80"/>
    </row>
    <row r="4296" spans="4:4" x14ac:dyDescent="0.3">
      <c r="D4296" s="80"/>
    </row>
    <row r="4297" spans="4:4" x14ac:dyDescent="0.3">
      <c r="D4297" s="80"/>
    </row>
    <row r="4298" spans="4:4" x14ac:dyDescent="0.3">
      <c r="D4298" s="80"/>
    </row>
    <row r="4299" spans="4:4" x14ac:dyDescent="0.3">
      <c r="D4299" s="80"/>
    </row>
    <row r="4300" spans="4:4" x14ac:dyDescent="0.3">
      <c r="D4300" s="80"/>
    </row>
    <row r="4301" spans="4:4" x14ac:dyDescent="0.3">
      <c r="D4301" s="80"/>
    </row>
    <row r="4302" spans="4:4" x14ac:dyDescent="0.3">
      <c r="D4302" s="80"/>
    </row>
    <row r="4303" spans="4:4" x14ac:dyDescent="0.3">
      <c r="D4303" s="80"/>
    </row>
    <row r="4304" spans="4:4" x14ac:dyDescent="0.3">
      <c r="D4304" s="80"/>
    </row>
    <row r="4305" spans="4:4" x14ac:dyDescent="0.3">
      <c r="D4305" s="80"/>
    </row>
    <row r="4306" spans="4:4" x14ac:dyDescent="0.3">
      <c r="D4306" s="80"/>
    </row>
    <row r="4307" spans="4:4" x14ac:dyDescent="0.3">
      <c r="D4307" s="80"/>
    </row>
    <row r="4308" spans="4:4" x14ac:dyDescent="0.3">
      <c r="D4308" s="80"/>
    </row>
    <row r="4309" spans="4:4" x14ac:dyDescent="0.3">
      <c r="D4309" s="80"/>
    </row>
    <row r="4310" spans="4:4" x14ac:dyDescent="0.3">
      <c r="D4310" s="80"/>
    </row>
    <row r="4311" spans="4:4" x14ac:dyDescent="0.3">
      <c r="D4311" s="80"/>
    </row>
    <row r="4312" spans="4:4" x14ac:dyDescent="0.3">
      <c r="D4312" s="80"/>
    </row>
    <row r="4313" spans="4:4" x14ac:dyDescent="0.3">
      <c r="D4313" s="80"/>
    </row>
    <row r="4314" spans="4:4" x14ac:dyDescent="0.3">
      <c r="D4314" s="80"/>
    </row>
    <row r="4315" spans="4:4" x14ac:dyDescent="0.3">
      <c r="D4315" s="80"/>
    </row>
    <row r="4316" spans="4:4" x14ac:dyDescent="0.3">
      <c r="D4316" s="80"/>
    </row>
    <row r="4317" spans="4:4" x14ac:dyDescent="0.3">
      <c r="D4317" s="80"/>
    </row>
    <row r="4318" spans="4:4" x14ac:dyDescent="0.3">
      <c r="D4318" s="80"/>
    </row>
    <row r="4319" spans="4:4" x14ac:dyDescent="0.3">
      <c r="D4319" s="80"/>
    </row>
    <row r="4320" spans="4:4" x14ac:dyDescent="0.3">
      <c r="D4320" s="80"/>
    </row>
    <row r="4321" spans="4:4" x14ac:dyDescent="0.3">
      <c r="D4321" s="80"/>
    </row>
    <row r="4322" spans="4:4" x14ac:dyDescent="0.3">
      <c r="D4322" s="80"/>
    </row>
    <row r="4323" spans="4:4" x14ac:dyDescent="0.3">
      <c r="D4323" s="80"/>
    </row>
    <row r="4324" spans="4:4" x14ac:dyDescent="0.3">
      <c r="D4324" s="80"/>
    </row>
    <row r="4325" spans="4:4" x14ac:dyDescent="0.3">
      <c r="D4325" s="80"/>
    </row>
    <row r="4326" spans="4:4" x14ac:dyDescent="0.3">
      <c r="D4326" s="80"/>
    </row>
    <row r="4327" spans="4:4" x14ac:dyDescent="0.3">
      <c r="D4327" s="80"/>
    </row>
    <row r="4328" spans="4:4" x14ac:dyDescent="0.3">
      <c r="D4328" s="80"/>
    </row>
    <row r="4329" spans="4:4" x14ac:dyDescent="0.3">
      <c r="D4329" s="80"/>
    </row>
    <row r="4330" spans="4:4" x14ac:dyDescent="0.3">
      <c r="D4330" s="80"/>
    </row>
    <row r="4331" spans="4:4" x14ac:dyDescent="0.3">
      <c r="D4331" s="80"/>
    </row>
    <row r="4332" spans="4:4" x14ac:dyDescent="0.3">
      <c r="D4332" s="80"/>
    </row>
    <row r="4333" spans="4:4" x14ac:dyDescent="0.3">
      <c r="D4333" s="80"/>
    </row>
    <row r="4334" spans="4:4" x14ac:dyDescent="0.3">
      <c r="D4334" s="80"/>
    </row>
    <row r="4335" spans="4:4" x14ac:dyDescent="0.3">
      <c r="D4335" s="80"/>
    </row>
    <row r="4336" spans="4:4" x14ac:dyDescent="0.3">
      <c r="D4336" s="80"/>
    </row>
    <row r="4337" spans="4:4" x14ac:dyDescent="0.3">
      <c r="D4337" s="80"/>
    </row>
    <row r="4338" spans="4:4" x14ac:dyDescent="0.3">
      <c r="D4338" s="80"/>
    </row>
    <row r="4339" spans="4:4" x14ac:dyDescent="0.3">
      <c r="D4339" s="80"/>
    </row>
    <row r="4340" spans="4:4" x14ac:dyDescent="0.3">
      <c r="D4340" s="80"/>
    </row>
    <row r="4341" spans="4:4" x14ac:dyDescent="0.3">
      <c r="D4341" s="80"/>
    </row>
    <row r="4342" spans="4:4" x14ac:dyDescent="0.3">
      <c r="D4342" s="80"/>
    </row>
    <row r="4343" spans="4:4" x14ac:dyDescent="0.3">
      <c r="D4343" s="80"/>
    </row>
    <row r="4344" spans="4:4" x14ac:dyDescent="0.3">
      <c r="D4344" s="80"/>
    </row>
    <row r="4345" spans="4:4" x14ac:dyDescent="0.3">
      <c r="D4345" s="80"/>
    </row>
    <row r="4346" spans="4:4" x14ac:dyDescent="0.3">
      <c r="D4346" s="80"/>
    </row>
    <row r="4347" spans="4:4" x14ac:dyDescent="0.3">
      <c r="D4347" s="80"/>
    </row>
    <row r="4348" spans="4:4" x14ac:dyDescent="0.3">
      <c r="D4348" s="80"/>
    </row>
    <row r="4349" spans="4:4" x14ac:dyDescent="0.3">
      <c r="D4349" s="80"/>
    </row>
    <row r="4350" spans="4:4" x14ac:dyDescent="0.3">
      <c r="D4350" s="80"/>
    </row>
    <row r="4351" spans="4:4" x14ac:dyDescent="0.3">
      <c r="D4351" s="80"/>
    </row>
    <row r="4352" spans="4:4" x14ac:dyDescent="0.3">
      <c r="D4352" s="80"/>
    </row>
    <row r="4353" spans="4:4" x14ac:dyDescent="0.3">
      <c r="D4353" s="80"/>
    </row>
    <row r="4354" spans="4:4" x14ac:dyDescent="0.3">
      <c r="D4354" s="80"/>
    </row>
    <row r="4355" spans="4:4" x14ac:dyDescent="0.3">
      <c r="D4355" s="80"/>
    </row>
    <row r="4356" spans="4:4" x14ac:dyDescent="0.3">
      <c r="D4356" s="80"/>
    </row>
    <row r="4357" spans="4:4" x14ac:dyDescent="0.3">
      <c r="D4357" s="80"/>
    </row>
    <row r="4358" spans="4:4" x14ac:dyDescent="0.3">
      <c r="D4358" s="80"/>
    </row>
    <row r="4359" spans="4:4" x14ac:dyDescent="0.3">
      <c r="D4359" s="80"/>
    </row>
    <row r="4360" spans="4:4" x14ac:dyDescent="0.3">
      <c r="D4360" s="80"/>
    </row>
    <row r="4361" spans="4:4" x14ac:dyDescent="0.3">
      <c r="D4361" s="80"/>
    </row>
    <row r="4362" spans="4:4" x14ac:dyDescent="0.3">
      <c r="D4362" s="80"/>
    </row>
    <row r="4363" spans="4:4" x14ac:dyDescent="0.3">
      <c r="D4363" s="80"/>
    </row>
    <row r="4364" spans="4:4" x14ac:dyDescent="0.3">
      <c r="D4364" s="80"/>
    </row>
    <row r="4365" spans="4:4" x14ac:dyDescent="0.3">
      <c r="D4365" s="80"/>
    </row>
    <row r="4366" spans="4:4" x14ac:dyDescent="0.3">
      <c r="D4366" s="80"/>
    </row>
    <row r="4367" spans="4:4" x14ac:dyDescent="0.3">
      <c r="D4367" s="80"/>
    </row>
    <row r="4368" spans="4:4" x14ac:dyDescent="0.3">
      <c r="D4368" s="80"/>
    </row>
    <row r="4369" spans="4:4" x14ac:dyDescent="0.3">
      <c r="D4369" s="80"/>
    </row>
    <row r="4370" spans="4:4" x14ac:dyDescent="0.3">
      <c r="D4370" s="80"/>
    </row>
    <row r="4371" spans="4:4" x14ac:dyDescent="0.3">
      <c r="D4371" s="80"/>
    </row>
    <row r="4372" spans="4:4" x14ac:dyDescent="0.3">
      <c r="D4372" s="80"/>
    </row>
    <row r="4373" spans="4:4" x14ac:dyDescent="0.3">
      <c r="D4373" s="80"/>
    </row>
    <row r="4374" spans="4:4" x14ac:dyDescent="0.3">
      <c r="D4374" s="80"/>
    </row>
    <row r="4375" spans="4:4" x14ac:dyDescent="0.3">
      <c r="D4375" s="80"/>
    </row>
    <row r="4376" spans="4:4" x14ac:dyDescent="0.3">
      <c r="D4376" s="80"/>
    </row>
    <row r="4377" spans="4:4" x14ac:dyDescent="0.3">
      <c r="D4377" s="80"/>
    </row>
    <row r="4378" spans="4:4" x14ac:dyDescent="0.3">
      <c r="D4378" s="80"/>
    </row>
    <row r="4379" spans="4:4" x14ac:dyDescent="0.3">
      <c r="D4379" s="80"/>
    </row>
    <row r="4380" spans="4:4" x14ac:dyDescent="0.3">
      <c r="D4380" s="80"/>
    </row>
    <row r="4381" spans="4:4" x14ac:dyDescent="0.3">
      <c r="D4381" s="80"/>
    </row>
    <row r="4382" spans="4:4" x14ac:dyDescent="0.3">
      <c r="D4382" s="80"/>
    </row>
    <row r="4383" spans="4:4" x14ac:dyDescent="0.3">
      <c r="D4383" s="80"/>
    </row>
    <row r="4384" spans="4:4" x14ac:dyDescent="0.3">
      <c r="D4384" s="80"/>
    </row>
    <row r="4385" spans="4:4" x14ac:dyDescent="0.3">
      <c r="D4385" s="80"/>
    </row>
    <row r="4386" spans="4:4" x14ac:dyDescent="0.3">
      <c r="D4386" s="80"/>
    </row>
    <row r="4387" spans="4:4" x14ac:dyDescent="0.3">
      <c r="D4387" s="80"/>
    </row>
    <row r="4388" spans="4:4" x14ac:dyDescent="0.3">
      <c r="D4388" s="80"/>
    </row>
    <row r="4389" spans="4:4" x14ac:dyDescent="0.3">
      <c r="D4389" s="80"/>
    </row>
    <row r="4390" spans="4:4" x14ac:dyDescent="0.3">
      <c r="D4390" s="80"/>
    </row>
    <row r="4391" spans="4:4" x14ac:dyDescent="0.3">
      <c r="D4391" s="80"/>
    </row>
    <row r="4392" spans="4:4" x14ac:dyDescent="0.3">
      <c r="D4392" s="80"/>
    </row>
    <row r="4393" spans="4:4" x14ac:dyDescent="0.3">
      <c r="D4393" s="80"/>
    </row>
    <row r="4394" spans="4:4" x14ac:dyDescent="0.3">
      <c r="D4394" s="80"/>
    </row>
    <row r="4395" spans="4:4" x14ac:dyDescent="0.3">
      <c r="D4395" s="80"/>
    </row>
    <row r="4396" spans="4:4" x14ac:dyDescent="0.3">
      <c r="D4396" s="80"/>
    </row>
    <row r="4397" spans="4:4" x14ac:dyDescent="0.3">
      <c r="D4397" s="80"/>
    </row>
    <row r="4398" spans="4:4" x14ac:dyDescent="0.3">
      <c r="D4398" s="80"/>
    </row>
    <row r="4399" spans="4:4" x14ac:dyDescent="0.3">
      <c r="D4399" s="80"/>
    </row>
    <row r="4400" spans="4:4" x14ac:dyDescent="0.3">
      <c r="D4400" s="80"/>
    </row>
    <row r="4401" spans="4:4" x14ac:dyDescent="0.3">
      <c r="D4401" s="80"/>
    </row>
    <row r="4402" spans="4:4" x14ac:dyDescent="0.3">
      <c r="D4402" s="80"/>
    </row>
    <row r="4403" spans="4:4" x14ac:dyDescent="0.3">
      <c r="D4403" s="80"/>
    </row>
    <row r="4404" spans="4:4" x14ac:dyDescent="0.3">
      <c r="D4404" s="80"/>
    </row>
    <row r="4405" spans="4:4" x14ac:dyDescent="0.3">
      <c r="D4405" s="80"/>
    </row>
    <row r="4406" spans="4:4" x14ac:dyDescent="0.3">
      <c r="D4406" s="80"/>
    </row>
    <row r="4407" spans="4:4" x14ac:dyDescent="0.3">
      <c r="D4407" s="80"/>
    </row>
    <row r="4408" spans="4:4" x14ac:dyDescent="0.3">
      <c r="D4408" s="80"/>
    </row>
    <row r="4409" spans="4:4" x14ac:dyDescent="0.3">
      <c r="D4409" s="80"/>
    </row>
    <row r="4410" spans="4:4" x14ac:dyDescent="0.3">
      <c r="D4410" s="80"/>
    </row>
    <row r="4411" spans="4:4" x14ac:dyDescent="0.3">
      <c r="D4411" s="80"/>
    </row>
    <row r="4412" spans="4:4" x14ac:dyDescent="0.3">
      <c r="D4412" s="80"/>
    </row>
    <row r="4413" spans="4:4" x14ac:dyDescent="0.3">
      <c r="D4413" s="80"/>
    </row>
    <row r="4414" spans="4:4" x14ac:dyDescent="0.3">
      <c r="D4414" s="80"/>
    </row>
    <row r="4415" spans="4:4" x14ac:dyDescent="0.3">
      <c r="D4415" s="80"/>
    </row>
    <row r="4416" spans="4:4" x14ac:dyDescent="0.3">
      <c r="D4416" s="80"/>
    </row>
    <row r="4417" spans="4:4" x14ac:dyDescent="0.3">
      <c r="D4417" s="80"/>
    </row>
    <row r="4418" spans="4:4" x14ac:dyDescent="0.3">
      <c r="D4418" s="80"/>
    </row>
    <row r="4419" spans="4:4" x14ac:dyDescent="0.3">
      <c r="D4419" s="80"/>
    </row>
    <row r="4420" spans="4:4" x14ac:dyDescent="0.3">
      <c r="D4420" s="80"/>
    </row>
    <row r="4421" spans="4:4" x14ac:dyDescent="0.3">
      <c r="D4421" s="80"/>
    </row>
    <row r="4422" spans="4:4" x14ac:dyDescent="0.3">
      <c r="D4422" s="80"/>
    </row>
    <row r="4423" spans="4:4" x14ac:dyDescent="0.3">
      <c r="D4423" s="80"/>
    </row>
    <row r="4424" spans="4:4" x14ac:dyDescent="0.3">
      <c r="D4424" s="80"/>
    </row>
    <row r="4425" spans="4:4" x14ac:dyDescent="0.3">
      <c r="D4425" s="80"/>
    </row>
    <row r="4426" spans="4:4" x14ac:dyDescent="0.3">
      <c r="D4426" s="80"/>
    </row>
    <row r="4427" spans="4:4" x14ac:dyDescent="0.3">
      <c r="D4427" s="80"/>
    </row>
    <row r="4428" spans="4:4" x14ac:dyDescent="0.3">
      <c r="D4428" s="80"/>
    </row>
    <row r="4429" spans="4:4" x14ac:dyDescent="0.3">
      <c r="D4429" s="80"/>
    </row>
    <row r="4430" spans="4:4" x14ac:dyDescent="0.3">
      <c r="D4430" s="80"/>
    </row>
    <row r="4431" spans="4:4" x14ac:dyDescent="0.3">
      <c r="D4431" s="80"/>
    </row>
    <row r="4432" spans="4:4" x14ac:dyDescent="0.3">
      <c r="D4432" s="80"/>
    </row>
    <row r="4433" spans="4:4" x14ac:dyDescent="0.3">
      <c r="D4433" s="80"/>
    </row>
    <row r="4434" spans="4:4" x14ac:dyDescent="0.3">
      <c r="D4434" s="80"/>
    </row>
    <row r="4435" spans="4:4" x14ac:dyDescent="0.3">
      <c r="D4435" s="80"/>
    </row>
    <row r="4436" spans="4:4" x14ac:dyDescent="0.3">
      <c r="D4436" s="80"/>
    </row>
    <row r="4437" spans="4:4" x14ac:dyDescent="0.3">
      <c r="D4437" s="80"/>
    </row>
    <row r="4438" spans="4:4" x14ac:dyDescent="0.3">
      <c r="D4438" s="80"/>
    </row>
    <row r="4439" spans="4:4" x14ac:dyDescent="0.3">
      <c r="D4439" s="80"/>
    </row>
    <row r="4440" spans="4:4" x14ac:dyDescent="0.3">
      <c r="D4440" s="80"/>
    </row>
    <row r="4441" spans="4:4" x14ac:dyDescent="0.3">
      <c r="D4441" s="80"/>
    </row>
    <row r="4442" spans="4:4" x14ac:dyDescent="0.3">
      <c r="D4442" s="80"/>
    </row>
    <row r="4443" spans="4:4" x14ac:dyDescent="0.3">
      <c r="D4443" s="80"/>
    </row>
    <row r="4444" spans="4:4" x14ac:dyDescent="0.3">
      <c r="D4444" s="80"/>
    </row>
    <row r="4445" spans="4:4" x14ac:dyDescent="0.3">
      <c r="D4445" s="80"/>
    </row>
    <row r="4446" spans="4:4" x14ac:dyDescent="0.3">
      <c r="D4446" s="80"/>
    </row>
    <row r="4447" spans="4:4" x14ac:dyDescent="0.3">
      <c r="D4447" s="80"/>
    </row>
    <row r="4448" spans="4:4" x14ac:dyDescent="0.3">
      <c r="D4448" s="80"/>
    </row>
    <row r="4449" spans="4:4" x14ac:dyDescent="0.3">
      <c r="D4449" s="80"/>
    </row>
    <row r="4450" spans="4:4" x14ac:dyDescent="0.3">
      <c r="D4450" s="80"/>
    </row>
    <row r="4451" spans="4:4" x14ac:dyDescent="0.3">
      <c r="D4451" s="80"/>
    </row>
    <row r="4452" spans="4:4" x14ac:dyDescent="0.3">
      <c r="D4452" s="80"/>
    </row>
    <row r="4453" spans="4:4" x14ac:dyDescent="0.3">
      <c r="D4453" s="80"/>
    </row>
    <row r="4454" spans="4:4" x14ac:dyDescent="0.3">
      <c r="D4454" s="80"/>
    </row>
    <row r="4455" spans="4:4" x14ac:dyDescent="0.3">
      <c r="D4455" s="80"/>
    </row>
    <row r="4456" spans="4:4" x14ac:dyDescent="0.3">
      <c r="D4456" s="80"/>
    </row>
    <row r="4457" spans="4:4" x14ac:dyDescent="0.3">
      <c r="D4457" s="80"/>
    </row>
    <row r="4458" spans="4:4" x14ac:dyDescent="0.3">
      <c r="D4458" s="80"/>
    </row>
    <row r="4459" spans="4:4" x14ac:dyDescent="0.3">
      <c r="D4459" s="80"/>
    </row>
    <row r="4460" spans="4:4" x14ac:dyDescent="0.3">
      <c r="D4460" s="80"/>
    </row>
    <row r="4461" spans="4:4" x14ac:dyDescent="0.3">
      <c r="D4461" s="80"/>
    </row>
    <row r="4462" spans="4:4" x14ac:dyDescent="0.3">
      <c r="D4462" s="80"/>
    </row>
    <row r="4463" spans="4:4" x14ac:dyDescent="0.3">
      <c r="D4463" s="80"/>
    </row>
    <row r="4464" spans="4:4" x14ac:dyDescent="0.3">
      <c r="D4464" s="80"/>
    </row>
    <row r="4465" spans="4:4" x14ac:dyDescent="0.3">
      <c r="D4465" s="80"/>
    </row>
    <row r="4466" spans="4:4" x14ac:dyDescent="0.3">
      <c r="D4466" s="80"/>
    </row>
    <row r="4467" spans="4:4" x14ac:dyDescent="0.3">
      <c r="D4467" s="80"/>
    </row>
    <row r="4468" spans="4:4" x14ac:dyDescent="0.3">
      <c r="D4468" s="80"/>
    </row>
    <row r="4469" spans="4:4" x14ac:dyDescent="0.3">
      <c r="D4469" s="80"/>
    </row>
    <row r="4470" spans="4:4" x14ac:dyDescent="0.3">
      <c r="D4470" s="80"/>
    </row>
    <row r="4471" spans="4:4" x14ac:dyDescent="0.3">
      <c r="D4471" s="80"/>
    </row>
    <row r="4472" spans="4:4" x14ac:dyDescent="0.3">
      <c r="D4472" s="80"/>
    </row>
    <row r="4473" spans="4:4" x14ac:dyDescent="0.3">
      <c r="D4473" s="80"/>
    </row>
    <row r="4474" spans="4:4" x14ac:dyDescent="0.3">
      <c r="D4474" s="80"/>
    </row>
    <row r="4475" spans="4:4" x14ac:dyDescent="0.3">
      <c r="D4475" s="80"/>
    </row>
    <row r="4476" spans="4:4" x14ac:dyDescent="0.3">
      <c r="D4476" s="80"/>
    </row>
    <row r="4477" spans="4:4" x14ac:dyDescent="0.3">
      <c r="D4477" s="80"/>
    </row>
    <row r="4478" spans="4:4" x14ac:dyDescent="0.3">
      <c r="D4478" s="80"/>
    </row>
    <row r="4479" spans="4:4" x14ac:dyDescent="0.3">
      <c r="D4479" s="80"/>
    </row>
    <row r="4480" spans="4:4" x14ac:dyDescent="0.3">
      <c r="D4480" s="80"/>
    </row>
    <row r="4481" spans="4:4" x14ac:dyDescent="0.3">
      <c r="D4481" s="80"/>
    </row>
    <row r="4482" spans="4:4" x14ac:dyDescent="0.3">
      <c r="D4482" s="80"/>
    </row>
    <row r="4483" spans="4:4" x14ac:dyDescent="0.3">
      <c r="D4483" s="80"/>
    </row>
    <row r="4484" spans="4:4" x14ac:dyDescent="0.3">
      <c r="D4484" s="80"/>
    </row>
    <row r="4485" spans="4:4" x14ac:dyDescent="0.3">
      <c r="D4485" s="80"/>
    </row>
    <row r="4486" spans="4:4" x14ac:dyDescent="0.3">
      <c r="D4486" s="80"/>
    </row>
    <row r="4487" spans="4:4" x14ac:dyDescent="0.3">
      <c r="D4487" s="80"/>
    </row>
    <row r="4488" spans="4:4" x14ac:dyDescent="0.3">
      <c r="D4488" s="80"/>
    </row>
    <row r="4489" spans="4:4" x14ac:dyDescent="0.3">
      <c r="D4489" s="80"/>
    </row>
    <row r="4490" spans="4:4" x14ac:dyDescent="0.3">
      <c r="D4490" s="80"/>
    </row>
    <row r="4491" spans="4:4" x14ac:dyDescent="0.3">
      <c r="D4491" s="80"/>
    </row>
    <row r="4492" spans="4:4" x14ac:dyDescent="0.3">
      <c r="D4492" s="80"/>
    </row>
    <row r="4493" spans="4:4" x14ac:dyDescent="0.3">
      <c r="D4493" s="80"/>
    </row>
    <row r="4494" spans="4:4" x14ac:dyDescent="0.3">
      <c r="D4494" s="80"/>
    </row>
    <row r="4495" spans="4:4" x14ac:dyDescent="0.3">
      <c r="D4495" s="80"/>
    </row>
    <row r="4496" spans="4:4" x14ac:dyDescent="0.3">
      <c r="D4496" s="80"/>
    </row>
    <row r="4497" spans="4:4" x14ac:dyDescent="0.3">
      <c r="D4497" s="80"/>
    </row>
    <row r="4498" spans="4:4" x14ac:dyDescent="0.3">
      <c r="D4498" s="80"/>
    </row>
    <row r="4499" spans="4:4" x14ac:dyDescent="0.3">
      <c r="D4499" s="80"/>
    </row>
    <row r="4500" spans="4:4" x14ac:dyDescent="0.3">
      <c r="D4500" s="80"/>
    </row>
    <row r="4501" spans="4:4" x14ac:dyDescent="0.3">
      <c r="D4501" s="80"/>
    </row>
    <row r="4502" spans="4:4" x14ac:dyDescent="0.3">
      <c r="D4502" s="80"/>
    </row>
    <row r="4503" spans="4:4" x14ac:dyDescent="0.3">
      <c r="D4503" s="80"/>
    </row>
    <row r="4504" spans="4:4" x14ac:dyDescent="0.3">
      <c r="D4504" s="80"/>
    </row>
    <row r="4505" spans="4:4" x14ac:dyDescent="0.3">
      <c r="D4505" s="80"/>
    </row>
    <row r="4506" spans="4:4" x14ac:dyDescent="0.3">
      <c r="D4506" s="80"/>
    </row>
    <row r="4507" spans="4:4" x14ac:dyDescent="0.3">
      <c r="D4507" s="80"/>
    </row>
    <row r="4508" spans="4:4" x14ac:dyDescent="0.3">
      <c r="D4508" s="80"/>
    </row>
    <row r="4509" spans="4:4" x14ac:dyDescent="0.3">
      <c r="D4509" s="80"/>
    </row>
    <row r="4510" spans="4:4" x14ac:dyDescent="0.3">
      <c r="D4510" s="80"/>
    </row>
    <row r="4511" spans="4:4" x14ac:dyDescent="0.3">
      <c r="D4511" s="80"/>
    </row>
    <row r="4512" spans="4:4" x14ac:dyDescent="0.3">
      <c r="D4512" s="80"/>
    </row>
    <row r="4513" spans="4:4" x14ac:dyDescent="0.3">
      <c r="D4513" s="80"/>
    </row>
    <row r="4514" spans="4:4" x14ac:dyDescent="0.3">
      <c r="D4514" s="80"/>
    </row>
    <row r="4515" spans="4:4" x14ac:dyDescent="0.3">
      <c r="D4515" s="80"/>
    </row>
    <row r="4516" spans="4:4" x14ac:dyDescent="0.3">
      <c r="D4516" s="80"/>
    </row>
    <row r="4517" spans="4:4" x14ac:dyDescent="0.3">
      <c r="D4517" s="80"/>
    </row>
    <row r="4518" spans="4:4" x14ac:dyDescent="0.3">
      <c r="D4518" s="80"/>
    </row>
    <row r="4519" spans="4:4" x14ac:dyDescent="0.3">
      <c r="D4519" s="80"/>
    </row>
    <row r="4520" spans="4:4" x14ac:dyDescent="0.3">
      <c r="D4520" s="80"/>
    </row>
    <row r="4521" spans="4:4" x14ac:dyDescent="0.3">
      <c r="D4521" s="80"/>
    </row>
    <row r="4522" spans="4:4" x14ac:dyDescent="0.3">
      <c r="D4522" s="80"/>
    </row>
    <row r="4523" spans="4:4" x14ac:dyDescent="0.3">
      <c r="D4523" s="80"/>
    </row>
    <row r="4524" spans="4:4" x14ac:dyDescent="0.3">
      <c r="D4524" s="80"/>
    </row>
    <row r="4525" spans="4:4" x14ac:dyDescent="0.3">
      <c r="D4525" s="80"/>
    </row>
    <row r="4526" spans="4:4" x14ac:dyDescent="0.3">
      <c r="D4526" s="80"/>
    </row>
    <row r="4527" spans="4:4" x14ac:dyDescent="0.3">
      <c r="D4527" s="80"/>
    </row>
    <row r="4528" spans="4:4" x14ac:dyDescent="0.3">
      <c r="D4528" s="80"/>
    </row>
  </sheetData>
  <mergeCells count="1"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showGridLines="0" zoomScale="85" zoomScaleNormal="85" workbookViewId="0">
      <selection activeCell="I47" sqref="I47"/>
    </sheetView>
  </sheetViews>
  <sheetFormatPr defaultColWidth="9.109375" defaultRowHeight="13.2" x14ac:dyDescent="0.25"/>
  <cols>
    <col min="1" max="1" width="3.44140625" style="87" customWidth="1"/>
    <col min="2" max="2" width="11.6640625" style="179" bestFit="1" customWidth="1"/>
    <col min="3" max="3" width="14.88671875" style="4" customWidth="1"/>
    <col min="4" max="4" width="11.44140625" style="105" customWidth="1"/>
    <col min="5" max="5" width="12.44140625" style="105" customWidth="1"/>
    <col min="6" max="7" width="11.44140625" style="105" customWidth="1"/>
    <col min="8" max="8" width="11.109375" style="4" customWidth="1"/>
    <col min="9" max="9" width="11.88671875" style="4" customWidth="1"/>
    <col min="10" max="10" width="3" style="4" bestFit="1" customWidth="1"/>
    <col min="11" max="11" width="11.44140625" style="4" customWidth="1"/>
    <col min="12" max="12" width="8.109375" style="87" bestFit="1" customWidth="1"/>
    <col min="13" max="13" width="12" style="87" bestFit="1" customWidth="1"/>
    <col min="14" max="15" width="9.109375" style="87" customWidth="1"/>
    <col min="16" max="16" width="13.109375" style="87" bestFit="1" customWidth="1"/>
    <col min="17" max="17" width="9.109375" style="87"/>
    <col min="18" max="18" width="16" style="87" bestFit="1" customWidth="1"/>
    <col min="19" max="19" width="16.6640625" style="87" bestFit="1" customWidth="1"/>
    <col min="20" max="20" width="9.33203125" style="87" bestFit="1" customWidth="1"/>
    <col min="21" max="16384" width="9.109375" style="87"/>
  </cols>
  <sheetData>
    <row r="1" spans="2:20" x14ac:dyDescent="0.25">
      <c r="B1" s="107"/>
      <c r="C1" s="123"/>
      <c r="D1" s="108"/>
      <c r="E1" s="96"/>
      <c r="F1" s="92"/>
      <c r="O1" s="101"/>
      <c r="P1" s="117"/>
      <c r="Q1" s="118"/>
      <c r="R1" s="119"/>
      <c r="S1" s="177"/>
      <c r="T1" s="177"/>
    </row>
    <row r="2" spans="2:20" x14ac:dyDescent="0.25">
      <c r="B2" s="184" t="s">
        <v>171</v>
      </c>
      <c r="C2" s="124"/>
      <c r="D2" s="108"/>
      <c r="E2" s="96"/>
      <c r="F2" s="92"/>
      <c r="O2" s="101"/>
      <c r="P2" s="117"/>
      <c r="Q2" s="118"/>
      <c r="R2" s="119"/>
      <c r="S2" s="120"/>
      <c r="T2" s="120"/>
    </row>
    <row r="3" spans="2:20" x14ac:dyDescent="0.25">
      <c r="B3" s="107"/>
      <c r="C3" s="122"/>
      <c r="D3" s="108"/>
      <c r="E3" s="96"/>
      <c r="F3" s="108"/>
      <c r="O3" s="101"/>
      <c r="P3" s="117"/>
      <c r="Q3" s="118"/>
      <c r="R3" s="119"/>
      <c r="S3" s="177"/>
      <c r="T3" s="177"/>
    </row>
    <row r="4" spans="2:20" x14ac:dyDescent="0.25">
      <c r="B4" s="158" t="s">
        <v>72</v>
      </c>
      <c r="C4" s="159"/>
      <c r="D4" s="159"/>
      <c r="E4" s="159"/>
      <c r="F4" s="180"/>
      <c r="G4" s="181"/>
      <c r="O4" s="101"/>
      <c r="P4" s="117"/>
      <c r="Q4" s="118"/>
      <c r="R4" s="119"/>
      <c r="S4" s="120"/>
      <c r="T4" s="120"/>
    </row>
    <row r="5" spans="2:20" x14ac:dyDescent="0.25">
      <c r="B5" s="160" t="s">
        <v>0</v>
      </c>
      <c r="C5" s="89"/>
      <c r="D5" s="89"/>
      <c r="E5" s="89"/>
      <c r="F5" s="100"/>
      <c r="G5" s="182"/>
      <c r="O5" s="101"/>
      <c r="P5" s="117"/>
      <c r="Q5" s="118"/>
      <c r="R5" s="119"/>
      <c r="S5" s="177"/>
      <c r="T5" s="177"/>
    </row>
    <row r="6" spans="2:20" x14ac:dyDescent="0.25">
      <c r="B6" s="160" t="s">
        <v>165</v>
      </c>
      <c r="C6" s="89"/>
      <c r="D6" s="89"/>
      <c r="E6" s="89"/>
      <c r="F6" s="100"/>
      <c r="G6" s="182"/>
      <c r="O6" s="101"/>
      <c r="P6" s="117"/>
      <c r="Q6" s="118"/>
      <c r="R6" s="119"/>
      <c r="S6" s="120"/>
      <c r="T6" s="120"/>
    </row>
    <row r="7" spans="2:20" x14ac:dyDescent="0.25">
      <c r="B7" s="160" t="s">
        <v>163</v>
      </c>
      <c r="C7" s="89"/>
      <c r="D7" s="89"/>
      <c r="E7" s="89"/>
      <c r="F7" s="100"/>
      <c r="G7" s="182"/>
      <c r="O7" s="101"/>
      <c r="P7" s="117"/>
      <c r="Q7" s="118"/>
      <c r="R7" s="119"/>
      <c r="S7" s="177"/>
      <c r="T7" s="177"/>
    </row>
    <row r="8" spans="2:20" x14ac:dyDescent="0.25">
      <c r="B8" s="160" t="s">
        <v>164</v>
      </c>
      <c r="C8" s="89"/>
      <c r="D8" s="89"/>
      <c r="E8" s="89"/>
      <c r="F8" s="100"/>
      <c r="G8" s="182"/>
      <c r="O8" s="101"/>
      <c r="P8" s="117"/>
      <c r="Q8" s="118"/>
      <c r="R8" s="119"/>
      <c r="S8" s="120"/>
      <c r="T8" s="120"/>
    </row>
    <row r="9" spans="2:20" x14ac:dyDescent="0.25">
      <c r="B9" s="160" t="s">
        <v>1</v>
      </c>
      <c r="C9" s="100"/>
      <c r="D9" s="89"/>
      <c r="E9" s="89"/>
      <c r="F9" s="86"/>
      <c r="G9" s="182"/>
      <c r="O9" s="101"/>
      <c r="P9" s="117"/>
      <c r="Q9" s="118"/>
      <c r="R9" s="119"/>
      <c r="S9" s="177"/>
      <c r="T9" s="177"/>
    </row>
    <row r="10" spans="2:20" x14ac:dyDescent="0.25">
      <c r="B10" s="160"/>
      <c r="C10" s="100"/>
      <c r="D10" s="89"/>
      <c r="E10" s="89"/>
      <c r="F10" s="86"/>
      <c r="G10" s="182"/>
      <c r="O10" s="101"/>
      <c r="P10" s="117"/>
      <c r="Q10" s="118"/>
      <c r="R10" s="119"/>
      <c r="S10" s="120"/>
      <c r="T10" s="120"/>
    </row>
    <row r="11" spans="2:20" x14ac:dyDescent="0.25">
      <c r="B11" s="160" t="s">
        <v>2</v>
      </c>
      <c r="C11" s="100" t="s">
        <v>3</v>
      </c>
      <c r="D11" s="89" t="s">
        <v>4</v>
      </c>
      <c r="E11" s="89" t="s">
        <v>5</v>
      </c>
      <c r="F11" s="86" t="s">
        <v>6</v>
      </c>
      <c r="G11" s="182"/>
      <c r="O11" s="101"/>
      <c r="P11" s="117"/>
      <c r="Q11" s="118"/>
      <c r="R11" s="119"/>
      <c r="S11" s="177"/>
      <c r="T11" s="177"/>
    </row>
    <row r="12" spans="2:20" x14ac:dyDescent="0.25">
      <c r="B12" s="160"/>
      <c r="C12" s="100"/>
      <c r="D12" s="89"/>
      <c r="E12" s="89"/>
      <c r="F12" s="86"/>
      <c r="G12" s="182"/>
      <c r="O12" s="101"/>
      <c r="P12" s="117"/>
      <c r="Q12" s="118"/>
      <c r="R12" s="119"/>
      <c r="S12" s="120"/>
      <c r="T12" s="120"/>
    </row>
    <row r="13" spans="2:20" x14ac:dyDescent="0.25">
      <c r="B13" s="160" t="s">
        <v>73</v>
      </c>
      <c r="C13" s="99">
        <v>1.0167127416700199</v>
      </c>
      <c r="D13" s="99">
        <v>3.6146642710865602E-2</v>
      </c>
      <c r="E13" s="99">
        <v>28.127446020440502</v>
      </c>
      <c r="F13" s="99">
        <v>1.2511111871409499E-77</v>
      </c>
      <c r="G13" s="182"/>
      <c r="O13" s="101"/>
      <c r="P13" s="117"/>
      <c r="Q13" s="118"/>
      <c r="R13" s="119"/>
      <c r="S13" s="177"/>
      <c r="T13" s="177"/>
    </row>
    <row r="14" spans="2:20" x14ac:dyDescent="0.25">
      <c r="B14" s="160" t="s">
        <v>7</v>
      </c>
      <c r="C14" s="99">
        <v>0.76603047494610499</v>
      </c>
      <c r="D14" s="99">
        <v>0.26582365646181599</v>
      </c>
      <c r="E14" s="99">
        <v>2.8817242420865501</v>
      </c>
      <c r="F14" s="99">
        <v>4.3164360409444899E-3</v>
      </c>
      <c r="G14" s="182"/>
      <c r="O14" s="101"/>
      <c r="P14" s="117"/>
      <c r="Q14" s="118"/>
      <c r="R14" s="119"/>
      <c r="S14" s="120"/>
      <c r="T14" s="120"/>
    </row>
    <row r="15" spans="2:20" x14ac:dyDescent="0.25">
      <c r="B15" s="161"/>
      <c r="C15" s="95"/>
      <c r="D15" s="95"/>
      <c r="E15" s="88"/>
      <c r="F15" s="178"/>
      <c r="G15" s="182"/>
      <c r="O15" s="101"/>
      <c r="P15" s="117"/>
      <c r="Q15" s="118"/>
      <c r="R15" s="119"/>
      <c r="S15" s="177"/>
      <c r="T15" s="177"/>
    </row>
    <row r="16" spans="2:20" x14ac:dyDescent="0.25">
      <c r="B16" s="160" t="s">
        <v>8</v>
      </c>
      <c r="C16" s="164">
        <v>0.80571085200538395</v>
      </c>
      <c r="D16" s="95" t="s">
        <v>9</v>
      </c>
      <c r="E16" s="88"/>
      <c r="F16" s="99">
        <v>8.2663333333333302</v>
      </c>
      <c r="G16" s="182"/>
      <c r="O16" s="101"/>
      <c r="P16" s="117"/>
      <c r="Q16" s="118"/>
      <c r="R16" s="119"/>
      <c r="S16" s="120"/>
      <c r="T16" s="120"/>
    </row>
    <row r="17" spans="2:20" x14ac:dyDescent="0.25">
      <c r="B17" s="160" t="s">
        <v>10</v>
      </c>
      <c r="C17" s="164">
        <v>0.80489451104742304</v>
      </c>
      <c r="D17" s="95" t="s">
        <v>11</v>
      </c>
      <c r="E17" s="88"/>
      <c r="F17" s="99">
        <v>1.18285869829809</v>
      </c>
      <c r="G17" s="182"/>
      <c r="O17" s="101"/>
      <c r="P17" s="117"/>
      <c r="Q17" s="118"/>
      <c r="R17" s="119"/>
      <c r="S17" s="177"/>
      <c r="T17" s="177"/>
    </row>
    <row r="18" spans="2:20" x14ac:dyDescent="0.25">
      <c r="B18" s="160" t="s">
        <v>12</v>
      </c>
      <c r="C18" s="163">
        <v>0.52247752285721005</v>
      </c>
      <c r="D18" s="95" t="s">
        <v>13</v>
      </c>
      <c r="E18" s="88"/>
      <c r="F18" s="99">
        <v>1.5478288543583101</v>
      </c>
      <c r="G18" s="182"/>
      <c r="O18" s="101"/>
      <c r="P18" s="117"/>
      <c r="Q18" s="118"/>
      <c r="R18" s="119"/>
      <c r="S18" s="120"/>
      <c r="T18" s="120"/>
    </row>
    <row r="19" spans="2:20" x14ac:dyDescent="0.25">
      <c r="B19" s="160" t="s">
        <v>14</v>
      </c>
      <c r="C19" s="163">
        <v>64.969897330059695</v>
      </c>
      <c r="D19" s="95" t="s">
        <v>15</v>
      </c>
      <c r="E19" s="88"/>
      <c r="F19" s="99">
        <v>1.5768341787194899</v>
      </c>
      <c r="G19" s="182"/>
      <c r="O19" s="101"/>
      <c r="P19" s="117"/>
      <c r="Q19" s="118"/>
      <c r="R19" s="119"/>
      <c r="S19" s="177"/>
      <c r="T19" s="177"/>
    </row>
    <row r="20" spans="2:20" x14ac:dyDescent="0.25">
      <c r="B20" s="160" t="s">
        <v>16</v>
      </c>
      <c r="C20" s="163">
        <v>-183.739462522997</v>
      </c>
      <c r="D20" s="95" t="s">
        <v>17</v>
      </c>
      <c r="E20" s="88"/>
      <c r="F20" s="99">
        <v>1.55951588245855</v>
      </c>
      <c r="G20" s="182"/>
      <c r="O20" s="101"/>
      <c r="P20" s="117"/>
      <c r="Q20" s="118"/>
      <c r="R20" s="119"/>
      <c r="S20" s="120"/>
      <c r="T20" s="120"/>
    </row>
    <row r="21" spans="2:20" x14ac:dyDescent="0.25">
      <c r="B21" s="160" t="s">
        <v>18</v>
      </c>
      <c r="C21" s="162">
        <v>986.97835034304205</v>
      </c>
      <c r="D21" s="89" t="s">
        <v>19</v>
      </c>
      <c r="E21" s="89"/>
      <c r="F21" s="99">
        <v>1.4897660127022201</v>
      </c>
      <c r="G21" s="182"/>
      <c r="O21" s="101"/>
      <c r="P21" s="117"/>
      <c r="Q21" s="118"/>
      <c r="R21" s="119"/>
      <c r="S21" s="177"/>
      <c r="T21" s="177"/>
    </row>
    <row r="22" spans="2:20" x14ac:dyDescent="0.25">
      <c r="B22" s="160" t="s">
        <v>20</v>
      </c>
      <c r="C22" s="163">
        <v>1.2163182409685999E-86</v>
      </c>
      <c r="D22" s="89"/>
      <c r="E22" s="89"/>
      <c r="F22" s="100"/>
      <c r="G22" s="182"/>
      <c r="O22" s="101"/>
      <c r="P22" s="117"/>
      <c r="Q22" s="118"/>
      <c r="R22" s="119"/>
      <c r="S22" s="120"/>
      <c r="T22" s="120"/>
    </row>
    <row r="23" spans="2:20" x14ac:dyDescent="0.25">
      <c r="B23" s="112"/>
      <c r="C23" s="128"/>
      <c r="D23" s="128"/>
      <c r="E23" s="128"/>
      <c r="F23" s="128"/>
      <c r="G23" s="183"/>
      <c r="O23" s="101"/>
      <c r="P23" s="117"/>
      <c r="Q23" s="118"/>
      <c r="R23" s="119"/>
      <c r="S23" s="177"/>
      <c r="T23" s="177"/>
    </row>
    <row r="24" spans="2:20" x14ac:dyDescent="0.25">
      <c r="B24" s="51"/>
      <c r="C24" s="115"/>
      <c r="E24" s="106"/>
      <c r="O24" s="101"/>
      <c r="P24" s="117"/>
      <c r="Q24" s="118"/>
      <c r="R24" s="119"/>
      <c r="S24" s="120"/>
      <c r="T24" s="120"/>
    </row>
    <row r="25" spans="2:20" x14ac:dyDescent="0.25">
      <c r="B25" s="184" t="s">
        <v>172</v>
      </c>
      <c r="C25" s="115"/>
      <c r="E25" s="106"/>
      <c r="O25" s="101"/>
      <c r="P25" s="117"/>
      <c r="Q25" s="118"/>
      <c r="R25" s="119"/>
      <c r="S25" s="177"/>
      <c r="T25" s="177"/>
    </row>
    <row r="26" spans="2:20" x14ac:dyDescent="0.25">
      <c r="B26" s="51"/>
      <c r="C26" s="115"/>
      <c r="E26" s="106"/>
      <c r="O26" s="101"/>
      <c r="P26" s="117"/>
      <c r="Q26" s="118"/>
      <c r="R26" s="119"/>
      <c r="S26" s="120"/>
      <c r="T26" s="120"/>
    </row>
    <row r="27" spans="2:20" x14ac:dyDescent="0.25">
      <c r="B27" s="158" t="s">
        <v>159</v>
      </c>
      <c r="C27" s="159"/>
      <c r="D27" s="159"/>
      <c r="E27" s="159"/>
      <c r="F27" s="180"/>
      <c r="G27" s="181"/>
      <c r="H27" s="87"/>
      <c r="O27" s="101"/>
      <c r="P27" s="117"/>
      <c r="Q27" s="118"/>
      <c r="R27" s="119"/>
      <c r="S27" s="177"/>
      <c r="T27" s="177"/>
    </row>
    <row r="28" spans="2:20" x14ac:dyDescent="0.25">
      <c r="B28" s="160" t="s">
        <v>0</v>
      </c>
      <c r="C28" s="89"/>
      <c r="D28" s="89"/>
      <c r="E28" s="89"/>
      <c r="F28" s="100"/>
      <c r="G28" s="182"/>
      <c r="H28" s="87"/>
      <c r="O28" s="101"/>
      <c r="P28" s="117"/>
      <c r="Q28" s="118"/>
      <c r="R28" s="119"/>
      <c r="S28" s="120"/>
      <c r="T28" s="120"/>
    </row>
    <row r="29" spans="2:20" x14ac:dyDescent="0.25">
      <c r="B29" s="160" t="s">
        <v>162</v>
      </c>
      <c r="C29" s="89"/>
      <c r="D29" s="89"/>
      <c r="E29" s="89"/>
      <c r="F29" s="100"/>
      <c r="G29" s="182"/>
      <c r="H29" s="87"/>
      <c r="O29" s="101"/>
      <c r="P29" s="117"/>
      <c r="Q29" s="118"/>
      <c r="R29" s="119"/>
      <c r="S29" s="120"/>
      <c r="T29" s="120"/>
    </row>
    <row r="30" spans="2:20" x14ac:dyDescent="0.25">
      <c r="B30" s="160" t="s">
        <v>163</v>
      </c>
      <c r="C30" s="89"/>
      <c r="D30" s="89"/>
      <c r="E30" s="89"/>
      <c r="F30" s="100"/>
      <c r="G30" s="182"/>
      <c r="H30" s="87"/>
      <c r="O30" s="101"/>
      <c r="P30" s="117"/>
      <c r="Q30" s="118"/>
      <c r="R30" s="119"/>
      <c r="S30" s="120"/>
      <c r="T30" s="120"/>
    </row>
    <row r="31" spans="2:20" x14ac:dyDescent="0.25">
      <c r="B31" s="160" t="s">
        <v>164</v>
      </c>
      <c r="C31" s="89"/>
      <c r="D31" s="89"/>
      <c r="E31" s="89"/>
      <c r="F31" s="100"/>
      <c r="G31" s="182"/>
      <c r="H31" s="87"/>
      <c r="O31" s="101"/>
      <c r="P31" s="117"/>
      <c r="Q31" s="118"/>
      <c r="R31" s="119"/>
      <c r="S31" s="120"/>
      <c r="T31" s="120"/>
    </row>
    <row r="32" spans="2:20" x14ac:dyDescent="0.25">
      <c r="B32" s="160" t="s">
        <v>1</v>
      </c>
      <c r="C32" s="100"/>
      <c r="D32" s="89"/>
      <c r="E32" s="89"/>
      <c r="F32" s="86"/>
      <c r="G32" s="182"/>
      <c r="H32" s="87"/>
      <c r="P32" s="117"/>
      <c r="Q32" s="118"/>
      <c r="R32" s="119"/>
      <c r="S32" s="120"/>
      <c r="T32" s="120"/>
    </row>
    <row r="33" spans="2:20" x14ac:dyDescent="0.25">
      <c r="B33" s="160"/>
      <c r="C33" s="100"/>
      <c r="D33" s="89"/>
      <c r="E33" s="89"/>
      <c r="F33" s="86"/>
      <c r="G33" s="182"/>
      <c r="H33" s="87"/>
      <c r="P33" s="117"/>
      <c r="Q33" s="118"/>
      <c r="R33" s="119"/>
      <c r="S33" s="120"/>
      <c r="T33" s="120"/>
    </row>
    <row r="34" spans="2:20" x14ac:dyDescent="0.25">
      <c r="B34" s="160" t="s">
        <v>2</v>
      </c>
      <c r="C34" s="100" t="s">
        <v>3</v>
      </c>
      <c r="D34" s="89" t="s">
        <v>4</v>
      </c>
      <c r="E34" s="89" t="s">
        <v>5</v>
      </c>
      <c r="F34" s="86" t="s">
        <v>6</v>
      </c>
      <c r="G34" s="182"/>
      <c r="H34" s="87"/>
      <c r="P34" s="117"/>
      <c r="Q34" s="118"/>
      <c r="R34" s="119"/>
      <c r="S34" s="120"/>
      <c r="T34" s="120"/>
    </row>
    <row r="35" spans="2:20" x14ac:dyDescent="0.25">
      <c r="B35" s="160"/>
      <c r="C35" s="100"/>
      <c r="D35" s="89"/>
      <c r="E35" s="89"/>
      <c r="F35" s="86"/>
      <c r="G35" s="182"/>
      <c r="H35" s="87"/>
      <c r="P35" s="117"/>
      <c r="Q35" s="118"/>
      <c r="R35" s="119"/>
      <c r="S35" s="120"/>
      <c r="T35" s="120"/>
    </row>
    <row r="36" spans="2:20" x14ac:dyDescent="0.25">
      <c r="B36" s="160" t="s">
        <v>161</v>
      </c>
      <c r="C36" s="99">
        <v>0.23425231269307101</v>
      </c>
      <c r="D36" s="99">
        <v>3.3043283319982102E-3</v>
      </c>
      <c r="E36" s="99">
        <v>70.892565494970697</v>
      </c>
      <c r="F36" s="99">
        <v>5.0306275598387304E-162</v>
      </c>
      <c r="G36" s="182"/>
      <c r="H36" s="87"/>
      <c r="P36" s="117"/>
      <c r="Q36" s="118"/>
      <c r="R36" s="119"/>
      <c r="S36" s="120"/>
      <c r="T36" s="120"/>
    </row>
    <row r="37" spans="2:20" x14ac:dyDescent="0.25">
      <c r="B37" s="160" t="s">
        <v>7</v>
      </c>
      <c r="C37" s="99">
        <v>945.45052655627205</v>
      </c>
      <c r="D37" s="99">
        <v>17.8336386891798</v>
      </c>
      <c r="E37" s="99">
        <v>53.015009613820503</v>
      </c>
      <c r="F37" s="99">
        <v>8.6207763197318296E-134</v>
      </c>
      <c r="G37" s="182"/>
      <c r="H37" s="87"/>
      <c r="P37" s="117"/>
      <c r="Q37" s="118"/>
      <c r="R37" s="119"/>
      <c r="S37" s="120"/>
      <c r="T37" s="120"/>
    </row>
    <row r="38" spans="2:20" x14ac:dyDescent="0.25">
      <c r="B38" s="161"/>
      <c r="C38" s="95"/>
      <c r="D38" s="95"/>
      <c r="E38" s="88"/>
      <c r="F38" s="178"/>
      <c r="G38" s="182"/>
      <c r="H38" s="87"/>
      <c r="P38" s="117"/>
      <c r="Q38" s="118"/>
      <c r="R38" s="119"/>
      <c r="S38" s="120"/>
      <c r="T38" s="120"/>
    </row>
    <row r="39" spans="2:20" x14ac:dyDescent="0.25">
      <c r="B39" s="160" t="s">
        <v>8</v>
      </c>
      <c r="C39" s="164">
        <v>0.96064616100577904</v>
      </c>
      <c r="D39" s="95" t="s">
        <v>9</v>
      </c>
      <c r="E39" s="88"/>
      <c r="F39" s="99">
        <v>2225.4804166666599</v>
      </c>
      <c r="G39" s="182"/>
      <c r="H39" s="87"/>
      <c r="P39" s="117"/>
      <c r="Q39" s="118"/>
      <c r="R39" s="119"/>
      <c r="S39" s="120"/>
      <c r="T39" s="120"/>
    </row>
    <row r="40" spans="2:20" x14ac:dyDescent="0.25">
      <c r="B40" s="160" t="s">
        <v>10</v>
      </c>
      <c r="C40" s="164">
        <v>0.96048080874109698</v>
      </c>
      <c r="D40" s="95" t="s">
        <v>11</v>
      </c>
      <c r="E40" s="88"/>
      <c r="F40" s="99">
        <v>126.408201728609</v>
      </c>
      <c r="G40" s="182"/>
      <c r="H40" s="87"/>
      <c r="P40" s="117"/>
      <c r="Q40" s="118"/>
      <c r="R40" s="119"/>
      <c r="S40" s="120"/>
      <c r="T40" s="120"/>
    </row>
    <row r="41" spans="2:20" x14ac:dyDescent="0.25">
      <c r="B41" s="160" t="s">
        <v>12</v>
      </c>
      <c r="C41" s="163">
        <v>25.129235555553901</v>
      </c>
      <c r="D41" s="95" t="s">
        <v>13</v>
      </c>
      <c r="E41" s="88"/>
      <c r="F41" s="99">
        <v>9.2942393463992392</v>
      </c>
      <c r="G41" s="182"/>
      <c r="H41" s="87"/>
      <c r="P41" s="117"/>
      <c r="Q41" s="118"/>
      <c r="R41" s="119"/>
      <c r="S41" s="120"/>
      <c r="T41" s="120"/>
    </row>
    <row r="42" spans="2:20" x14ac:dyDescent="0.25">
      <c r="B42" s="160" t="s">
        <v>14</v>
      </c>
      <c r="C42" s="163">
        <v>150291.87814635099</v>
      </c>
      <c r="D42" s="95" t="s">
        <v>15</v>
      </c>
      <c r="E42" s="88"/>
      <c r="F42" s="99">
        <v>9.3232446707604204</v>
      </c>
      <c r="G42" s="182"/>
      <c r="H42" s="87"/>
      <c r="P42" s="117"/>
      <c r="Q42" s="118"/>
      <c r="R42" s="119"/>
      <c r="S42" s="120"/>
      <c r="T42" s="120"/>
    </row>
    <row r="43" spans="2:20" x14ac:dyDescent="0.25">
      <c r="B43" s="160" t="s">
        <v>16</v>
      </c>
      <c r="C43" s="163">
        <v>-1113.3087215679</v>
      </c>
      <c r="D43" s="95" t="s">
        <v>17</v>
      </c>
      <c r="E43" s="88"/>
      <c r="F43" s="99">
        <v>9.3059263744994798</v>
      </c>
      <c r="G43" s="182"/>
      <c r="H43" s="87"/>
      <c r="P43" s="117"/>
      <c r="Q43" s="118"/>
      <c r="R43" s="119"/>
      <c r="S43" s="120"/>
      <c r="T43" s="120"/>
    </row>
    <row r="44" spans="2:20" x14ac:dyDescent="0.25">
      <c r="B44" s="160" t="s">
        <v>18</v>
      </c>
      <c r="C44" s="162">
        <v>5809.6946108091997</v>
      </c>
      <c r="D44" s="89" t="s">
        <v>19</v>
      </c>
      <c r="E44" s="89"/>
      <c r="F44" s="99">
        <v>1.05995845137126E-3</v>
      </c>
      <c r="G44" s="182"/>
      <c r="H44" s="87"/>
      <c r="P44" s="117"/>
      <c r="Q44" s="118"/>
      <c r="R44" s="119"/>
      <c r="S44" s="120"/>
      <c r="T44" s="120"/>
    </row>
    <row r="45" spans="2:20" x14ac:dyDescent="0.25">
      <c r="B45" s="160" t="s">
        <v>20</v>
      </c>
      <c r="C45" s="163">
        <v>3.35200765563231E-169</v>
      </c>
      <c r="D45" s="89"/>
      <c r="E45" s="89"/>
      <c r="F45" s="100"/>
      <c r="G45" s="182"/>
      <c r="H45" s="87"/>
      <c r="P45" s="117"/>
      <c r="Q45" s="118"/>
      <c r="R45" s="119"/>
      <c r="S45" s="120"/>
      <c r="T45" s="120"/>
    </row>
    <row r="46" spans="2:20" x14ac:dyDescent="0.25">
      <c r="B46" s="112"/>
      <c r="C46" s="128"/>
      <c r="D46" s="128"/>
      <c r="E46" s="128"/>
      <c r="F46" s="128"/>
      <c r="G46" s="183"/>
      <c r="P46" s="117"/>
      <c r="Q46" s="118"/>
      <c r="R46" s="119"/>
      <c r="S46" s="120"/>
      <c r="T46" s="120"/>
    </row>
    <row r="47" spans="2:20" x14ac:dyDescent="0.25">
      <c r="B47" s="51"/>
      <c r="C47" s="115"/>
      <c r="E47" s="106"/>
      <c r="P47" s="117"/>
      <c r="Q47" s="118"/>
      <c r="R47" s="119"/>
      <c r="S47" s="120"/>
      <c r="T47" s="120"/>
    </row>
    <row r="48" spans="2:20" x14ac:dyDescent="0.25">
      <c r="B48" s="51"/>
      <c r="C48" s="115"/>
      <c r="D48" s="84"/>
      <c r="E48" s="106"/>
      <c r="F48" s="84"/>
      <c r="G48" s="84"/>
      <c r="P48" s="117"/>
      <c r="Q48" s="118"/>
      <c r="R48" s="119"/>
      <c r="S48" s="120"/>
      <c r="T48" s="1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workbookViewId="0">
      <selection activeCell="B2" sqref="B2"/>
    </sheetView>
  </sheetViews>
  <sheetFormatPr defaultRowHeight="13.2" x14ac:dyDescent="0.25"/>
  <cols>
    <col min="1" max="1" width="3" style="83" customWidth="1"/>
    <col min="3" max="4" width="20.109375" customWidth="1"/>
  </cols>
  <sheetData>
    <row r="1" spans="2:4" s="83" customFormat="1" x14ac:dyDescent="0.25">
      <c r="B1" s="83" t="s">
        <v>173</v>
      </c>
    </row>
    <row r="2" spans="2:4" s="83" customFormat="1" x14ac:dyDescent="0.25"/>
    <row r="3" spans="2:4" s="83" customFormat="1" ht="26.4" x14ac:dyDescent="0.25">
      <c r="B3" s="103"/>
      <c r="C3" s="154" t="s">
        <v>168</v>
      </c>
      <c r="D3" s="185" t="s">
        <v>160</v>
      </c>
    </row>
    <row r="4" spans="2:4" x14ac:dyDescent="0.25">
      <c r="B4" s="155">
        <v>43101</v>
      </c>
      <c r="C4" s="186">
        <v>6.9269083861064722</v>
      </c>
      <c r="D4" s="188">
        <v>2494.9088548728114</v>
      </c>
    </row>
    <row r="5" spans="2:4" x14ac:dyDescent="0.25">
      <c r="B5" s="155">
        <v>43132</v>
      </c>
      <c r="C5" s="187">
        <v>6.9474534393816461</v>
      </c>
      <c r="D5" s="189">
        <v>2496.854242245623</v>
      </c>
    </row>
    <row r="6" spans="2:4" x14ac:dyDescent="0.25">
      <c r="B6" s="155">
        <v>43160</v>
      </c>
      <c r="C6" s="187">
        <v>6.967998492656819</v>
      </c>
      <c r="D6" s="189">
        <v>2498.7996296184351</v>
      </c>
    </row>
    <row r="7" spans="2:4" x14ac:dyDescent="0.25">
      <c r="B7" s="155">
        <v>43191</v>
      </c>
      <c r="C7" s="187">
        <v>6.9170693180010847</v>
      </c>
      <c r="D7" s="189">
        <v>2500.7233876943747</v>
      </c>
    </row>
    <row r="8" spans="2:4" x14ac:dyDescent="0.25">
      <c r="B8" s="155">
        <v>43221</v>
      </c>
      <c r="C8" s="187">
        <v>6.9018772573108045</v>
      </c>
      <c r="D8" s="189">
        <v>2502.6471457703146</v>
      </c>
    </row>
    <row r="9" spans="2:4" x14ac:dyDescent="0.25">
      <c r="B9" s="155">
        <v>43252</v>
      </c>
      <c r="C9" s="187">
        <v>6.8866851966205243</v>
      </c>
      <c r="D9" s="189">
        <v>2504.5709038462542</v>
      </c>
    </row>
    <row r="10" spans="2:4" x14ac:dyDescent="0.25">
      <c r="B10" s="155">
        <v>43282</v>
      </c>
      <c r="C10" s="187">
        <v>6.8759687054190746</v>
      </c>
      <c r="D10" s="189">
        <v>2506.4813876244748</v>
      </c>
    </row>
    <row r="11" spans="2:4" x14ac:dyDescent="0.25">
      <c r="B11" s="155">
        <v>43313</v>
      </c>
      <c r="C11" s="187">
        <v>6.8630144294732096</v>
      </c>
      <c r="D11" s="189">
        <v>2508.3918714026954</v>
      </c>
    </row>
    <row r="12" spans="2:4" x14ac:dyDescent="0.25">
      <c r="B12" s="155">
        <v>43344</v>
      </c>
      <c r="C12" s="187">
        <v>6.8500601535273447</v>
      </c>
      <c r="D12" s="189">
        <v>2510.302355180916</v>
      </c>
    </row>
    <row r="13" spans="2:4" x14ac:dyDescent="0.25">
      <c r="B13" s="155">
        <v>43374</v>
      </c>
      <c r="C13" s="187">
        <v>6.8415861917297729</v>
      </c>
      <c r="D13" s="189">
        <v>2512.207685408257</v>
      </c>
    </row>
    <row r="14" spans="2:4" x14ac:dyDescent="0.25">
      <c r="B14" s="155">
        <v>43405</v>
      </c>
      <c r="C14" s="187">
        <v>6.8308720728580532</v>
      </c>
      <c r="D14" s="189">
        <v>2514.113015635598</v>
      </c>
    </row>
    <row r="15" spans="2:4" x14ac:dyDescent="0.25">
      <c r="B15" s="155">
        <v>43435</v>
      </c>
      <c r="C15" s="187">
        <v>6.8201579539863344</v>
      </c>
      <c r="D15" s="189">
        <v>2516.0183458629394</v>
      </c>
    </row>
    <row r="16" spans="2:4" x14ac:dyDescent="0.25">
      <c r="B16" s="155">
        <v>43466</v>
      </c>
      <c r="C16" s="187">
        <v>6.8357333153802244</v>
      </c>
      <c r="D16" s="189">
        <v>2517.949521928781</v>
      </c>
    </row>
    <row r="17" spans="2:4" x14ac:dyDescent="0.25">
      <c r="B17" s="155">
        <v>43497</v>
      </c>
      <c r="C17" s="187">
        <v>6.8381639366413109</v>
      </c>
      <c r="D17" s="189">
        <v>2519.8806979946226</v>
      </c>
    </row>
    <row r="18" spans="2:4" x14ac:dyDescent="0.25">
      <c r="B18" s="155">
        <v>43525</v>
      </c>
      <c r="C18" s="187">
        <v>6.8405945579023966</v>
      </c>
      <c r="D18" s="189">
        <v>2521.8118740604641</v>
      </c>
    </row>
    <row r="19" spans="2:4" x14ac:dyDescent="0.25">
      <c r="B19" s="155">
        <v>43556</v>
      </c>
      <c r="C19" s="187">
        <v>6.8169742874879189</v>
      </c>
      <c r="D19" s="189">
        <v>2523.7454707335369</v>
      </c>
    </row>
    <row r="20" spans="2:4" x14ac:dyDescent="0.25">
      <c r="B20" s="155">
        <v>43586</v>
      </c>
      <c r="C20" s="187">
        <v>6.8063794629112229</v>
      </c>
      <c r="D20" s="189">
        <v>2525.6790674066101</v>
      </c>
    </row>
    <row r="21" spans="2:4" x14ac:dyDescent="0.25">
      <c r="B21" s="155">
        <v>43617</v>
      </c>
      <c r="C21" s="187">
        <v>6.7957846383345268</v>
      </c>
      <c r="D21" s="189">
        <v>2527.6126640796824</v>
      </c>
    </row>
    <row r="22" spans="2:4" x14ac:dyDescent="0.25">
      <c r="B22" s="155">
        <v>43647</v>
      </c>
      <c r="C22" s="187">
        <v>6.7809697780714053</v>
      </c>
      <c r="D22" s="189">
        <v>2529.5477443507357</v>
      </c>
    </row>
    <row r="23" spans="2:4" x14ac:dyDescent="0.25">
      <c r="B23" s="155">
        <v>43678</v>
      </c>
      <c r="C23" s="187">
        <v>6.768264935651497</v>
      </c>
      <c r="D23" s="189">
        <v>2531.482824621789</v>
      </c>
    </row>
    <row r="24" spans="2:4" x14ac:dyDescent="0.25">
      <c r="B24" s="155">
        <v>43709</v>
      </c>
      <c r="C24" s="187">
        <v>6.7555600932315887</v>
      </c>
      <c r="D24" s="189">
        <v>2533.4179048928427</v>
      </c>
    </row>
    <row r="25" spans="2:4" x14ac:dyDescent="0.25">
      <c r="B25" s="155">
        <v>43739</v>
      </c>
      <c r="C25" s="187">
        <v>6.7386128474449372</v>
      </c>
      <c r="D25" s="189">
        <v>2535.3536879208336</v>
      </c>
    </row>
    <row r="26" spans="2:4" x14ac:dyDescent="0.25">
      <c r="B26" s="155">
        <v>43770</v>
      </c>
      <c r="C26" s="187">
        <v>6.7237868033416577</v>
      </c>
      <c r="D26" s="189">
        <v>2537.2894709488251</v>
      </c>
    </row>
    <row r="27" spans="2:4" x14ac:dyDescent="0.25">
      <c r="B27" s="155">
        <v>43800</v>
      </c>
      <c r="C27" s="187">
        <v>6.7089607592383791</v>
      </c>
      <c r="D27" s="189">
        <v>2539.2252539768165</v>
      </c>
    </row>
    <row r="28" spans="2:4" x14ac:dyDescent="0.25">
      <c r="B28" s="155">
        <v>43831</v>
      </c>
      <c r="C28" s="187">
        <v>6.6687013069979768</v>
      </c>
      <c r="D28" s="189">
        <v>2541.159397238619</v>
      </c>
    </row>
    <row r="29" spans="2:4" x14ac:dyDescent="0.25">
      <c r="B29" s="155">
        <v>43862</v>
      </c>
      <c r="C29" s="187">
        <v>6.6411585588261355</v>
      </c>
      <c r="D29" s="189">
        <v>2543.0935405004216</v>
      </c>
    </row>
    <row r="30" spans="2:4" x14ac:dyDescent="0.25">
      <c r="B30" s="155">
        <v>43891</v>
      </c>
      <c r="C30" s="187">
        <v>6.6136158106542942</v>
      </c>
      <c r="D30" s="189">
        <v>2545.0276837622241</v>
      </c>
    </row>
    <row r="31" spans="2:4" x14ac:dyDescent="0.25">
      <c r="B31" s="155">
        <v>43922</v>
      </c>
      <c r="C31" s="187">
        <v>6.6115105374705427</v>
      </c>
      <c r="D31" s="189">
        <v>2546.9613585194015</v>
      </c>
    </row>
    <row r="32" spans="2:4" x14ac:dyDescent="0.25">
      <c r="B32" s="155">
        <v>43952</v>
      </c>
      <c r="C32" s="187">
        <v>6.5966865267927473</v>
      </c>
      <c r="D32" s="189">
        <v>2548.8950332765785</v>
      </c>
    </row>
    <row r="33" spans="2:4" x14ac:dyDescent="0.25">
      <c r="B33" s="155">
        <v>43983</v>
      </c>
      <c r="C33" s="187">
        <v>6.5818625161149518</v>
      </c>
      <c r="D33" s="189">
        <v>2550.8287080337554</v>
      </c>
    </row>
    <row r="34" spans="2:4" x14ac:dyDescent="0.25">
      <c r="B34" s="155">
        <v>44013</v>
      </c>
      <c r="C34" s="187">
        <v>6.5712714194849751</v>
      </c>
      <c r="D34" s="189">
        <v>2552.7616019498905</v>
      </c>
    </row>
    <row r="35" spans="2:4" x14ac:dyDescent="0.25">
      <c r="B35" s="155">
        <v>44044</v>
      </c>
      <c r="C35" s="187">
        <v>6.5585638658310881</v>
      </c>
      <c r="D35" s="189">
        <v>2554.6944958660251</v>
      </c>
    </row>
    <row r="36" spans="2:4" x14ac:dyDescent="0.25">
      <c r="B36" s="155">
        <v>44075</v>
      </c>
      <c r="C36" s="187">
        <v>6.545856312177202</v>
      </c>
      <c r="D36" s="189">
        <v>2556.6273897821598</v>
      </c>
    </row>
    <row r="37" spans="2:4" x14ac:dyDescent="0.25">
      <c r="B37" s="155">
        <v>44105</v>
      </c>
      <c r="C37" s="187">
        <v>6.5373769279116738</v>
      </c>
      <c r="D37" s="189">
        <v>2558.5591124367315</v>
      </c>
    </row>
    <row r="38" spans="2:4" x14ac:dyDescent="0.25">
      <c r="B38" s="155">
        <v>44136</v>
      </c>
      <c r="C38" s="187">
        <v>6.5267834589519671</v>
      </c>
      <c r="D38" s="189">
        <v>2560.4908350913024</v>
      </c>
    </row>
    <row r="39" spans="2:4" x14ac:dyDescent="0.25">
      <c r="B39" s="155">
        <v>44166</v>
      </c>
      <c r="C39" s="187">
        <v>6.5161899899922595</v>
      </c>
      <c r="D39" s="189">
        <v>2562.4225577458742</v>
      </c>
    </row>
    <row r="40" spans="2:4" x14ac:dyDescent="0.25">
      <c r="B40" s="155">
        <v>44197</v>
      </c>
      <c r="C40" s="187">
        <v>6.4992529113330262</v>
      </c>
      <c r="D40" s="189">
        <v>2564.3507666157548</v>
      </c>
    </row>
    <row r="41" spans="2:4" x14ac:dyDescent="0.25">
      <c r="B41" s="155">
        <v>44228</v>
      </c>
      <c r="C41" s="187">
        <v>6.4854876375235566</v>
      </c>
      <c r="D41" s="189">
        <v>2566.2789754856353</v>
      </c>
    </row>
    <row r="42" spans="2:4" x14ac:dyDescent="0.25">
      <c r="B42" s="155">
        <v>44256</v>
      </c>
      <c r="C42" s="187">
        <v>6.4717223637140862</v>
      </c>
      <c r="D42" s="189">
        <v>2568.2071843555163</v>
      </c>
    </row>
    <row r="43" spans="2:4" x14ac:dyDescent="0.25">
      <c r="B43" s="155">
        <v>44287</v>
      </c>
      <c r="C43" s="187">
        <v>6.4769994417475996</v>
      </c>
      <c r="D43" s="189">
        <v>2570.1344562161466</v>
      </c>
    </row>
    <row r="44" spans="2:4" x14ac:dyDescent="0.25">
      <c r="B44" s="155">
        <v>44317</v>
      </c>
      <c r="C44" s="187">
        <v>6.4727553438596219</v>
      </c>
      <c r="D44" s="189">
        <v>2572.0617280767769</v>
      </c>
    </row>
    <row r="45" spans="2:4" x14ac:dyDescent="0.25">
      <c r="B45" s="155">
        <v>44348</v>
      </c>
      <c r="C45" s="187">
        <v>6.4685112459716443</v>
      </c>
      <c r="D45" s="189">
        <v>2573.9889999374068</v>
      </c>
    </row>
    <row r="46" spans="2:4" x14ac:dyDescent="0.25">
      <c r="B46" s="155">
        <v>44378</v>
      </c>
      <c r="C46" s="187">
        <v>6.4727716112634894</v>
      </c>
      <c r="D46" s="189">
        <v>2575.9159594616199</v>
      </c>
    </row>
    <row r="47" spans="2:4" x14ac:dyDescent="0.25">
      <c r="B47" s="155">
        <v>44409</v>
      </c>
      <c r="C47" s="187">
        <v>6.4727797449654227</v>
      </c>
      <c r="D47" s="189">
        <v>2577.842918985833</v>
      </c>
    </row>
    <row r="48" spans="2:4" x14ac:dyDescent="0.25">
      <c r="B48" s="155">
        <v>44440</v>
      </c>
      <c r="C48" s="187">
        <v>6.4727878786673561</v>
      </c>
      <c r="D48" s="189">
        <v>2579.7698785100461</v>
      </c>
    </row>
    <row r="49" spans="2:4" x14ac:dyDescent="0.25">
      <c r="B49" s="155">
        <v>44470</v>
      </c>
      <c r="C49" s="187">
        <v>6.481241506210095</v>
      </c>
      <c r="D49" s="189">
        <v>2581.6971503706764</v>
      </c>
    </row>
    <row r="50" spans="2:4" x14ac:dyDescent="0.25">
      <c r="B50" s="155">
        <v>44501</v>
      </c>
      <c r="C50" s="187">
        <v>6.4854723868324307</v>
      </c>
      <c r="D50" s="189">
        <v>2583.6244222313067</v>
      </c>
    </row>
    <row r="51" spans="2:4" x14ac:dyDescent="0.25">
      <c r="B51" s="155">
        <v>44531</v>
      </c>
      <c r="C51" s="187">
        <v>6.4897032674547672</v>
      </c>
      <c r="D51" s="189">
        <v>2585.5516940919365</v>
      </c>
    </row>
    <row r="52" spans="2:4" x14ac:dyDescent="0.25">
      <c r="B52" s="155">
        <v>44562</v>
      </c>
      <c r="C52" s="187">
        <v>6.4814623509120404</v>
      </c>
      <c r="D52" s="189">
        <v>2587.7284156115438</v>
      </c>
    </row>
    <row r="53" spans="2:4" x14ac:dyDescent="0.25">
      <c r="B53" s="155">
        <v>44593</v>
      </c>
      <c r="C53" s="187">
        <v>6.4732214343693144</v>
      </c>
      <c r="D53" s="189">
        <v>2589.9051371311512</v>
      </c>
    </row>
    <row r="54" spans="2:4" x14ac:dyDescent="0.25">
      <c r="B54" s="155">
        <v>44621</v>
      </c>
      <c r="C54" s="187">
        <v>6.4649805178265884</v>
      </c>
      <c r="D54" s="189">
        <v>2592.0818586507585</v>
      </c>
    </row>
    <row r="55" spans="2:4" x14ac:dyDescent="0.25">
      <c r="B55" s="155">
        <v>44652</v>
      </c>
      <c r="C55" s="187">
        <v>6.4567396012838616</v>
      </c>
      <c r="D55" s="189">
        <v>2594.2585801703658</v>
      </c>
    </row>
    <row r="56" spans="2:4" x14ac:dyDescent="0.25">
      <c r="B56" s="155">
        <v>44682</v>
      </c>
      <c r="C56" s="187">
        <v>6.4484986847411356</v>
      </c>
      <c r="D56" s="189">
        <v>2596.4353016899731</v>
      </c>
    </row>
    <row r="57" spans="2:4" x14ac:dyDescent="0.25">
      <c r="B57" s="155">
        <v>44713</v>
      </c>
      <c r="C57" s="187">
        <v>6.4402577681984097</v>
      </c>
      <c r="D57" s="189">
        <v>2598.6120232095805</v>
      </c>
    </row>
    <row r="58" spans="2:4" x14ac:dyDescent="0.25">
      <c r="B58" s="155">
        <v>44743</v>
      </c>
      <c r="C58" s="187">
        <v>6.4320168516556828</v>
      </c>
      <c r="D58" s="189">
        <v>2600.7887447291878</v>
      </c>
    </row>
    <row r="59" spans="2:4" x14ac:dyDescent="0.25">
      <c r="B59" s="155">
        <v>44774</v>
      </c>
      <c r="C59" s="187">
        <v>6.4237759351129569</v>
      </c>
      <c r="D59" s="189">
        <v>2602.9654662487951</v>
      </c>
    </row>
    <row r="60" spans="2:4" x14ac:dyDescent="0.25">
      <c r="B60" s="155">
        <v>44805</v>
      </c>
      <c r="C60" s="187">
        <v>6.4155350185702309</v>
      </c>
      <c r="D60" s="189">
        <v>2605.1421877684024</v>
      </c>
    </row>
    <row r="61" spans="2:4" x14ac:dyDescent="0.25">
      <c r="B61" s="155">
        <v>44835</v>
      </c>
      <c r="C61" s="187">
        <v>6.407294102027504</v>
      </c>
      <c r="D61" s="189">
        <v>2607.3189092880098</v>
      </c>
    </row>
    <row r="62" spans="2:4" x14ac:dyDescent="0.25">
      <c r="B62" s="155">
        <v>44866</v>
      </c>
      <c r="C62" s="187">
        <v>6.3990531854847781</v>
      </c>
      <c r="D62" s="189">
        <v>2609.4956308076171</v>
      </c>
    </row>
    <row r="63" spans="2:4" x14ac:dyDescent="0.25">
      <c r="B63" s="155">
        <v>44896</v>
      </c>
      <c r="C63" s="187">
        <v>6.3908122689420521</v>
      </c>
      <c r="D63" s="189">
        <v>2611.6723523272244</v>
      </c>
    </row>
    <row r="64" spans="2:4" x14ac:dyDescent="0.25">
      <c r="B64" s="155">
        <v>44927</v>
      </c>
      <c r="C64" s="187">
        <v>6.3825713523993253</v>
      </c>
      <c r="D64" s="189">
        <v>2613.8490738468317</v>
      </c>
    </row>
    <row r="65" spans="2:4" x14ac:dyDescent="0.25">
      <c r="B65" s="155">
        <v>44958</v>
      </c>
      <c r="C65" s="187">
        <v>6.3743304358565993</v>
      </c>
      <c r="D65" s="189">
        <v>2616.0257953664391</v>
      </c>
    </row>
    <row r="66" spans="2:4" x14ac:dyDescent="0.25">
      <c r="B66" s="155">
        <v>44986</v>
      </c>
      <c r="C66" s="187">
        <v>6.3660895193138733</v>
      </c>
      <c r="D66" s="189">
        <v>2618.2025168860464</v>
      </c>
    </row>
    <row r="67" spans="2:4" x14ac:dyDescent="0.25">
      <c r="B67" s="155">
        <v>45017</v>
      </c>
      <c r="C67" s="187">
        <v>6.3578486027711465</v>
      </c>
      <c r="D67" s="189">
        <v>2620.3792384056537</v>
      </c>
    </row>
    <row r="68" spans="2:4" x14ac:dyDescent="0.25">
      <c r="B68" s="155">
        <v>45047</v>
      </c>
      <c r="C68" s="187">
        <v>6.3496076862284205</v>
      </c>
      <c r="D68" s="189">
        <v>2622.555959925261</v>
      </c>
    </row>
    <row r="69" spans="2:4" x14ac:dyDescent="0.25">
      <c r="B69" s="155">
        <v>45078</v>
      </c>
      <c r="C69" s="187">
        <v>6.3413667696856946</v>
      </c>
      <c r="D69" s="189">
        <v>2624.7326814448684</v>
      </c>
    </row>
    <row r="70" spans="2:4" x14ac:dyDescent="0.25">
      <c r="B70" s="155">
        <v>45108</v>
      </c>
      <c r="C70" s="187">
        <v>6.3331258531429677</v>
      </c>
      <c r="D70" s="189">
        <v>2626.9094029644757</v>
      </c>
    </row>
    <row r="71" spans="2:4" x14ac:dyDescent="0.25">
      <c r="B71" s="155">
        <v>45139</v>
      </c>
      <c r="C71" s="187">
        <v>6.3248849366002418</v>
      </c>
      <c r="D71" s="189">
        <v>2629.086124484083</v>
      </c>
    </row>
    <row r="72" spans="2:4" x14ac:dyDescent="0.25">
      <c r="B72" s="155">
        <v>45170</v>
      </c>
      <c r="C72" s="187">
        <v>6.3166440200575158</v>
      </c>
      <c r="D72" s="189">
        <v>2631.2628460036904</v>
      </c>
    </row>
    <row r="73" spans="2:4" x14ac:dyDescent="0.25">
      <c r="B73" s="155">
        <v>45200</v>
      </c>
      <c r="C73" s="187">
        <v>6.3084031035147889</v>
      </c>
      <c r="D73" s="189">
        <v>2633.4395675232977</v>
      </c>
    </row>
    <row r="74" spans="2:4" x14ac:dyDescent="0.25">
      <c r="B74" s="155">
        <v>45231</v>
      </c>
      <c r="C74" s="187">
        <v>6.300162186972063</v>
      </c>
      <c r="D74" s="189">
        <v>2635.616289042905</v>
      </c>
    </row>
    <row r="75" spans="2:4" x14ac:dyDescent="0.25">
      <c r="B75" s="155">
        <v>45261</v>
      </c>
      <c r="C75" s="187">
        <v>6.291921270429337</v>
      </c>
      <c r="D75" s="189">
        <v>2637.7930105625123</v>
      </c>
    </row>
    <row r="76" spans="2:4" x14ac:dyDescent="0.25">
      <c r="B76" s="155">
        <v>45292</v>
      </c>
      <c r="C76" s="187">
        <v>6.2836803538866102</v>
      </c>
      <c r="D76" s="189">
        <v>2639.9697320821197</v>
      </c>
    </row>
    <row r="77" spans="2:4" x14ac:dyDescent="0.25">
      <c r="B77" s="155">
        <v>45323</v>
      </c>
      <c r="C77" s="187">
        <v>6.2754394373438842</v>
      </c>
      <c r="D77" s="189">
        <v>2642.146453601727</v>
      </c>
    </row>
    <row r="78" spans="2:4" x14ac:dyDescent="0.25">
      <c r="B78" s="155">
        <v>45352</v>
      </c>
      <c r="C78" s="187">
        <v>6.2671985208011582</v>
      </c>
      <c r="D78" s="189">
        <v>2644.3231751213343</v>
      </c>
    </row>
    <row r="79" spans="2:4" x14ac:dyDescent="0.25">
      <c r="B79" s="155">
        <v>45383</v>
      </c>
      <c r="C79" s="187">
        <v>6.2589576042584314</v>
      </c>
      <c r="D79" s="189">
        <v>2646.4998966409416</v>
      </c>
    </row>
    <row r="80" spans="2:4" x14ac:dyDescent="0.25">
      <c r="B80" s="155">
        <v>45413</v>
      </c>
      <c r="C80" s="187">
        <v>6.2507166877157054</v>
      </c>
      <c r="D80" s="189">
        <v>2648.676618160549</v>
      </c>
    </row>
    <row r="81" spans="2:4" x14ac:dyDescent="0.25">
      <c r="B81" s="155">
        <v>45444</v>
      </c>
      <c r="C81" s="187">
        <v>6.2424757711729795</v>
      </c>
      <c r="D81" s="189">
        <v>2650.8533396801563</v>
      </c>
    </row>
    <row r="82" spans="2:4" x14ac:dyDescent="0.25">
      <c r="B82" s="155">
        <v>45474</v>
      </c>
      <c r="C82" s="187">
        <v>6.2342348546302526</v>
      </c>
      <c r="D82" s="189">
        <v>2653.0300611997636</v>
      </c>
    </row>
    <row r="83" spans="2:4" x14ac:dyDescent="0.25">
      <c r="B83" s="155">
        <v>45505</v>
      </c>
      <c r="C83" s="187">
        <v>6.2259939380875267</v>
      </c>
      <c r="D83" s="189">
        <v>2655.2067827193709</v>
      </c>
    </row>
    <row r="84" spans="2:4" x14ac:dyDescent="0.25">
      <c r="B84" s="155">
        <v>45536</v>
      </c>
      <c r="C84" s="187">
        <v>6.2177530215448007</v>
      </c>
      <c r="D84" s="189">
        <v>2657.3835042389783</v>
      </c>
    </row>
    <row r="85" spans="2:4" x14ac:dyDescent="0.25">
      <c r="B85" s="155">
        <v>45566</v>
      </c>
      <c r="C85" s="187">
        <v>6.2095121050020738</v>
      </c>
      <c r="D85" s="189">
        <v>2659.5602257585856</v>
      </c>
    </row>
    <row r="86" spans="2:4" x14ac:dyDescent="0.25">
      <c r="B86" s="155">
        <v>45597</v>
      </c>
      <c r="C86" s="187">
        <v>6.2012711884593488</v>
      </c>
      <c r="D86" s="189">
        <v>2661.7369472781929</v>
      </c>
    </row>
    <row r="87" spans="2:4" x14ac:dyDescent="0.25">
      <c r="B87" s="157">
        <v>45627</v>
      </c>
      <c r="C87" s="193">
        <v>6.1930302719166219</v>
      </c>
      <c r="D87" s="191">
        <v>2663.9136687978003</v>
      </c>
    </row>
    <row r="88" spans="2:4" x14ac:dyDescent="0.25">
      <c r="C88" s="190"/>
      <c r="D88" s="19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BCA8C-99C7-453A-AA79-598E1184D1AE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sharepoint/v3/fields"/>
    <ds:schemaRef ds:uri="12f68b52-648b-46a0-8463-d3282342a49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79368E-81EA-4CE3-8B37-BEAE65EB22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975F2-E47C-4971-901F-64A85639D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Inputs</vt:lpstr>
      <vt:lpstr>GDP_2013</vt:lpstr>
      <vt:lpstr>Model Statistics</vt:lpstr>
      <vt:lpstr>Model Results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3-STAFF-103 Appendix A</dc:title>
  <dc:creator>atubina</dc:creator>
  <cp:lastModifiedBy>Elissar El-Hage</cp:lastModifiedBy>
  <cp:lastPrinted>2019-01-21T13:27:43Z</cp:lastPrinted>
  <dcterms:created xsi:type="dcterms:W3CDTF">2008-09-17T20:08:16Z</dcterms:created>
  <dcterms:modified xsi:type="dcterms:W3CDTF">2019-01-21T13:27:52Z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