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afilesrv\Legal$\00 REGULATORY AFFAIRS\IESO REVENUE REQUIREMENT SUBMISSIONS\EB-2019-0002 IESO 2019 RRS\FINAL EVIDENCE and MAILOUTS\FINAL PRE-FILED EVIDENCE\"/>
    </mc:Choice>
  </mc:AlternateContent>
  <bookViews>
    <workbookView xWindow="0" yWindow="0" windowWidth="25200" windowHeight="11250" activeTab="2"/>
  </bookViews>
  <sheets>
    <sheet name="IESO 2019 Scorecard" sheetId="1" r:id="rId1"/>
    <sheet name="Measures - Explanation" sheetId="7" r:id="rId2"/>
    <sheet name="MDA" sheetId="8" r:id="rId3"/>
    <sheet name="Data &amp; Calcs" sheetId="9" state="hidden" r:id="rId4"/>
  </sheets>
  <definedNames>
    <definedName name="_ftn1" localSheetId="0">'IESO 2019 Scorecard'!#REF!</definedName>
    <definedName name="_ftnref1" localSheetId="0">'IESO 2019 Scorecard'!#REF!</definedName>
    <definedName name="_xlnm.Print_Area" localSheetId="0">'IESO 2019 Scorecard'!$A$1:$M$29</definedName>
    <definedName name="_xlnm.Print_Area" localSheetId="2">MDA!$A$1:$D$59</definedName>
    <definedName name="_xlnm.Print_Area" localSheetId="1">'Measures - Explanation'!$A$1:$C$50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9" l="1"/>
  <c r="C6" i="9" s="1"/>
  <c r="D4" i="9"/>
  <c r="D6" i="9" s="1"/>
  <c r="E6" i="9"/>
  <c r="C9" i="9"/>
  <c r="D9" i="9"/>
  <c r="D5" i="9" s="1"/>
  <c r="J14" i="9"/>
  <c r="J15" i="9"/>
  <c r="J16" i="9"/>
  <c r="C17" i="9"/>
  <c r="D17" i="9"/>
  <c r="E17" i="9"/>
  <c r="C18" i="9"/>
  <c r="D18" i="9"/>
  <c r="E18" i="9"/>
  <c r="D24" i="9"/>
  <c r="E24" i="9"/>
  <c r="F24" i="9"/>
  <c r="G24" i="9"/>
</calcChain>
</file>

<file path=xl/comments1.xml><?xml version="1.0" encoding="utf-8"?>
<comments xmlns="http://schemas.openxmlformats.org/spreadsheetml/2006/main">
  <authors>
    <author>Beverly Nollert</author>
  </authors>
  <commentList>
    <comment ref="C14" authorId="0" shapeId="0">
      <text>
        <r>
          <rPr>
            <b/>
            <sz val="9"/>
            <color indexed="81"/>
            <rFont val="Tahoma"/>
            <family val="2"/>
          </rPr>
          <t>Beverly Nollert:</t>
        </r>
        <r>
          <rPr>
            <sz val="9"/>
            <color indexed="81"/>
            <rFont val="Tahoma"/>
            <family val="2"/>
          </rPr>
          <t xml:space="preserve">
No. of Contracts and MW of Contracted Capacity From the Q4 2016 Progress on Contracted Supply Report</t>
        </r>
      </text>
    </comment>
    <comment ref="D14" authorId="0" shapeId="0">
      <text>
        <r>
          <rPr>
            <b/>
            <sz val="9"/>
            <color indexed="81"/>
            <rFont val="Tahoma"/>
            <charset val="1"/>
          </rPr>
          <t>Beverly Nollert:</t>
        </r>
        <r>
          <rPr>
            <sz val="9"/>
            <color indexed="81"/>
            <rFont val="Tahoma"/>
            <charset val="1"/>
          </rPr>
          <t xml:space="preserve">
No. of Contracts and MW of Contracted Capacity From the Q4 2017 Progress on Contracted Supply Report
</t>
        </r>
      </text>
    </comment>
    <comment ref="C15" authorId="0" shapeId="0">
      <text>
        <r>
          <rPr>
            <b/>
            <sz val="9"/>
            <color indexed="81"/>
            <rFont val="Tahoma"/>
            <family val="2"/>
          </rPr>
          <t>Beverly Nollert:</t>
        </r>
        <r>
          <rPr>
            <sz val="9"/>
            <color indexed="81"/>
            <rFont val="Tahoma"/>
            <family val="2"/>
          </rPr>
          <t xml:space="preserve">
No. of Contracts and MW of Contracted Capacity From the Q4 2016 Progress on Contracted Supply Report</t>
        </r>
      </text>
    </comment>
    <comment ref="D15" authorId="0" shapeId="0">
      <text>
        <r>
          <rPr>
            <b/>
            <sz val="9"/>
            <color indexed="81"/>
            <rFont val="Tahoma"/>
            <charset val="1"/>
          </rPr>
          <t>Beverly Nollert:</t>
        </r>
        <r>
          <rPr>
            <sz val="9"/>
            <color indexed="81"/>
            <rFont val="Tahoma"/>
            <charset val="1"/>
          </rPr>
          <t xml:space="preserve">
No. of Contracts and MW of Contracted Capacity From the Q4 2017 Progress on Contracted Supply Report</t>
        </r>
      </text>
    </comment>
  </commentList>
</comments>
</file>

<file path=xl/sharedStrings.xml><?xml version="1.0" encoding="utf-8"?>
<sst xmlns="http://schemas.openxmlformats.org/spreadsheetml/2006/main" count="242" uniqueCount="173">
  <si>
    <t>Stakeholder Responsiveness</t>
  </si>
  <si>
    <t>Public Policy Responsiveness</t>
  </si>
  <si>
    <t>Reliability</t>
  </si>
  <si>
    <t>Planning</t>
  </si>
  <si>
    <t>IESO Administered Markets</t>
  </si>
  <si>
    <t>Projects</t>
  </si>
  <si>
    <t>Contract Management</t>
  </si>
  <si>
    <t>Conservation</t>
  </si>
  <si>
    <t>Annual reporting of portfolio cost ($/kWh)</t>
  </si>
  <si>
    <t>Actual</t>
  </si>
  <si>
    <t>Target</t>
  </si>
  <si>
    <t>5-year</t>
  </si>
  <si>
    <t>Market Renewal Initiative proceeding according to the schedule and budget</t>
  </si>
  <si>
    <t>Yes</t>
  </si>
  <si>
    <t>Performance Outcomes</t>
  </si>
  <si>
    <t>Performance Categories</t>
  </si>
  <si>
    <t>Measure</t>
  </si>
  <si>
    <t>Satisfaction with the engagement process</t>
  </si>
  <si>
    <t>Stakeholder Satisfaction</t>
  </si>
  <si>
    <t>Cost Control</t>
  </si>
  <si>
    <t xml:space="preserve">Timely implementation of key IRRP recommendations </t>
  </si>
  <si>
    <t>Variance from the OEB-approved revenue requirement</t>
  </si>
  <si>
    <t>Target met</t>
  </si>
  <si>
    <t>Compliance with NERC high risk reliability standards</t>
  </si>
  <si>
    <t>Settlements Operations</t>
  </si>
  <si>
    <t>Market Dispatch</t>
  </si>
  <si>
    <t>Operational Effectiveness</t>
  </si>
  <si>
    <t>Resources Required for Capacity Contracts Management (2)</t>
  </si>
  <si>
    <t>N/A</t>
  </si>
  <si>
    <t>740.94 contracts/FTE</t>
  </si>
  <si>
    <t>712.21 MW/FTE</t>
  </si>
  <si>
    <t>5 in 2016</t>
  </si>
  <si>
    <t>2.9 TWh</t>
  </si>
  <si>
    <t>0.031$/kWh</t>
  </si>
  <si>
    <t>4 of 30</t>
  </si>
  <si>
    <t xml:space="preserve">Engaging stakeholders and communities is an integral part of the IESO decision-making process – helping transform the sector for the benefit of all. As a result, the IESO has an extensive stakeholder engagement program reaching out to communities, market participants, sector stakeholders and the public at large. </t>
  </si>
  <si>
    <t>Timely implementation of key IRRP recommendations</t>
  </si>
  <si>
    <t>Variance from OEB-approved revenue requirement</t>
  </si>
  <si>
    <t>Total expenses/MWh</t>
  </si>
  <si>
    <r>
      <t>1)</t>
    </r>
    <r>
      <rPr>
        <b/>
        <sz val="7"/>
        <color rgb="FF000000"/>
        <rFont val="Times New Roman"/>
        <family val="1"/>
      </rPr>
      <t xml:space="preserve">     </t>
    </r>
    <r>
      <rPr>
        <b/>
        <sz val="11"/>
        <color rgb="FF000000"/>
        <rFont val="Calibri"/>
        <family val="2"/>
        <scheme val="minor"/>
      </rPr>
      <t>Contracts/FTE</t>
    </r>
  </si>
  <si>
    <r>
      <t>2)</t>
    </r>
    <r>
      <rPr>
        <b/>
        <sz val="7"/>
        <color rgb="FF000000"/>
        <rFont val="Times New Roman"/>
        <family val="1"/>
      </rPr>
      <t xml:space="preserve">     </t>
    </r>
    <r>
      <rPr>
        <b/>
        <sz val="11"/>
        <color rgb="FF000000"/>
        <rFont val="Calibri"/>
        <family val="2"/>
        <scheme val="minor"/>
      </rPr>
      <t>MW/FTE</t>
    </r>
  </si>
  <si>
    <t xml:space="preserve">The IESO is committed to producing accurate, complete and timely settlements statements and invoices to our Market Participants. The activities underlying the settlement processes are constantly monitored and reviewed for improvement opportunities. </t>
  </si>
  <si>
    <t xml:space="preserve">In accordance with the Market Rules Chapter 9, section 6.17, the IESO commissions an independent review of controls in place for its Settlement Operations (Bid to Bill) every two years. The objective of the audit conducted under the Canadian Standard for Assurance Engagements (CSAE 3416) standard is to test the suitability of the design and operating effectiveness of the controls described to achieve the related control objectives for the IESO’s settlement processes and procedures. The review is intended to provide Market Participants and their auditors with an overview of the controls surrounding the IESO’s Settlement Operations and underlying information system environment that may be relevant to Market Participant’s internal controls as they relate to an audit of financial statements.  </t>
  </si>
  <si>
    <t xml:space="preserve">IESO is responsible for ensuring that the dispatch of generation and allocation of reserves be managed to maintain the power flows on transmission facilities within security and operational limits in the most efficient manner. Market efficiency and system security require the solution of a constrained optimization problem: minimizing the cost of generation and reserves, subject to meeting required demand and security constraints. The IESO has modeled such a dispatch algorithm into the Dispatch and Scheduling Optimization tool, “the DSO tool”, to determine the most efficient dispatch of resources subject to the constraints for secure operation of the grid. </t>
  </si>
  <si>
    <t xml:space="preserve">The 2013 Long Term Energy Plan includes a conservation target of 30 terawatt-hours (TWh) in reduced electricity consumption by 2032. To stay on track for this long term target, 8.7 TWh of savings has been committed to be achieved between 2015 and 2020 through programs enabled by the Conservation First Framework beginning in 2015. Of the total target, 7 TWh will be delivered through collaborations with LDCs across the province. The remaining 1.7 TWh will come from the group of large transmission connected consumers through the IESO’s Industrial Accelerator Program.  </t>
  </si>
  <si>
    <t>Unqualified biennial Settlements Operations CSAE 3416 audit</t>
  </si>
  <si>
    <t>Number of high or medium risk observations in the biennial Dispatch Scheduling Optimizer review</t>
  </si>
  <si>
    <t xml:space="preserve">Annual reporting of portfolio cost </t>
  </si>
  <si>
    <r>
      <t xml:space="preserve">The market renewal initiative </t>
    </r>
    <r>
      <rPr>
        <b/>
        <sz val="11"/>
        <color rgb="FF000000"/>
        <rFont val="Calibri"/>
        <family val="2"/>
        <scheme val="minor"/>
      </rPr>
      <t xml:space="preserve">proceeding according to the schedule and budget. </t>
    </r>
  </si>
  <si>
    <t>Unqualified biennial Settlements Operations CSAE-3416 audit</t>
  </si>
  <si>
    <t>Resources required for Capacity Contracts management</t>
  </si>
  <si>
    <t>-0.30%</t>
  </si>
  <si>
    <r>
      <t>Number of high or medium risk observations in the biennial Dispatch Scheduling Optimizer</t>
    </r>
    <r>
      <rPr>
        <b/>
        <sz val="11"/>
        <color rgb="FFFF0000"/>
        <rFont val="Calibri"/>
        <family val="2"/>
        <scheme val="minor"/>
      </rPr>
      <t xml:space="preserve"> </t>
    </r>
    <r>
      <rPr>
        <b/>
        <sz val="11"/>
        <color rgb="FF000000"/>
        <rFont val="Calibri"/>
        <family val="2"/>
        <scheme val="minor"/>
      </rPr>
      <t>review.</t>
    </r>
  </si>
  <si>
    <t xml:space="preserve">In accordance with Market Rule Chapter 7, section 4.2.4, IESO commissions an independent review of the operation and application of the dispatch algorithm and related dispatch processes and procedures at least once every two calendar years. The objective of review conducted under Reviews of Compliance with Agreements and Regulations (Section 8600 of CPA Canada Handbook) is to test compliance with applicable market rules and to determine the need for improvements in the related dispatch processes and procedures in meeting the objectives of the market rules and/or the mathematical representation of the electricity system or the solution procedures which form part of the market clearing logic.  
More information and the review are available at: http://www.ieso.ca/en/sector-participants/ieso-news/2016/06/independent-review-of-the-ieso-dispatch-scheduling-and-optimization-and-day-ahead-calculation-engine
</t>
  </si>
  <si>
    <t xml:space="preserve">Timely implementation of key IRRP           
recommendations </t>
  </si>
  <si>
    <t xml:space="preserve">On an annual basis, the IESO conducts customer and stakeholder surveys to help determine the level of stakeholder satisfaction with the IESO’s engagement process. The annual survey is designed to gauge customer’s perspectives on the IESO’s management of the stakeholder engagement process.  The survey is conducted by an independent third-party. </t>
  </si>
  <si>
    <t xml:space="preserve">This measure represents the key recommendations associated with published IRRPs that are to be implemented in the reporting period.  Planning work is ongoing to refine the actual need dates for planned facilities / programs or to monitor evolving system conditions. </t>
  </si>
  <si>
    <t>The IESO forecasts and manages its operations to provide value for ratepayers.  Remaining reasonably within the OEB-approved revenue requirement is an example of this.  The IESO first reported on this metric in 2017 and, thus cannot show a trend.  The IESO will ultimately use a rolling 5-year average value for this metric once enough data is collected.</t>
  </si>
  <si>
    <t>Unqualified</t>
  </si>
  <si>
    <t>No audit</t>
  </si>
  <si>
    <t>Within  0.04$/kWh</t>
  </si>
  <si>
    <t>0.021$/kWh</t>
  </si>
  <si>
    <t xml:space="preserve">Annual cumulative achievement of the combined 2015-2020 energy savings target of 8.7 TWh for Conservation First Framework (CFF) and Industrial Accelerator Program </t>
  </si>
  <si>
    <t>4.1 TWh (47%)</t>
  </si>
  <si>
    <t>5.7 TWh (66%)</t>
  </si>
  <si>
    <t>Resources required for capacity contracts management</t>
  </si>
  <si>
    <t xml:space="preserve">IESO is committed to Ontario’s vision to invest in conservation first, before new generation, where cost-effective. The IESO evaluates the success of its conservation programs by looking at the performance of the entire portfolio. The levelized unit energy costs (LUEC) is a standard cost effectiveness test that normalizes the cost incurred by the program administrator (customer incentives and program administrative costs) per unit of energy savings. LUEC provides a basis for not only comparing Conservation and Demand Management (CDM) measures, program or portfolios with each other, but also for comparing CDM to the cost of supply-side resources. Final annual cost effectiveness results are published on the IESO website in Q3 of the following year.  </t>
  </si>
  <si>
    <t>Planning &amp; Reliability</t>
  </si>
  <si>
    <t>Key initiatives from the 2017 Long-Term Energy Plan are progressing on time and budget</t>
  </si>
  <si>
    <t xml:space="preserve">Reliability risks are assessed within a violation risk factor (VRF) matrix. VRFs indicate the potential reliability impact of violating a standard requirement. Each requirement is assigned a violation risk factor from the following three levels – high, medium, or low; this CPM being concerned with the high VRFs. </t>
  </si>
  <si>
    <t xml:space="preserve">A high VRF, if violated, could directly cause or contribute to bulk electric system instability, separation, or a cascading sequence of failures, or could place the bulk electric system at an unacceptable risk of instability, separation, or cascading failures; or, a requirement in a planning time frame that, if violated, could, under emergency, abnormal, or restorative conditions anticipated by the preparations, directly cause or contribute to bulk electric system instability, separation, or a cascading sequence of failures, or could place the bulk electric system at an unacceptable risk of instability, separation, or cascading failures, or could hinder restoration to a normal condition. </t>
  </si>
  <si>
    <t>Given that the IESO is the sole entity in Ontario accountable to NERC (North American Electricity Reliability Corporation) and NPCC (Northeast Power Coordinating Council) reliability standards and criteria, the IESO must be able to demonstrate continuous compliance as it is subject to a rigorous compliance framework:</t>
  </si>
  <si>
    <t>·  All confirmed violations are subject to possible financial penalties and corrective action plans.</t>
  </si>
  <si>
    <t>·  Numerous compliance assessments throughout the year (spot checks, self-certifications)</t>
  </si>
  <si>
    <t>·  Mandatory on-site comprehensive audit every 3 years due to the importance of its functional roles on the bulk power system</t>
  </si>
  <si>
    <t>·  All potential violations, regardless of severity, must be identified, reported and addressed (self-reports)</t>
  </si>
  <si>
    <t xml:space="preserve">Total Expenses/MWh </t>
  </si>
  <si>
    <t>733.54 contracts/FTE</t>
  </si>
  <si>
    <t>649.96 MW/FTE</t>
  </si>
  <si>
    <t>751.19 contracts/FTE</t>
  </si>
  <si>
    <t>665.61 MW/FTE</t>
  </si>
  <si>
    <t>$1.133/MWh</t>
  </si>
  <si>
    <t>The program spending was $4.1 million lower than budget due to unused contingency in Compensation and Benefits and slower than planned internal ramp up of program resources.</t>
  </si>
  <si>
    <t>Day Ahead Market - end of Q4 2018</t>
  </si>
  <si>
    <t>Enhanced Real-time Unit Commitment - end of Q4 2018</t>
  </si>
  <si>
    <t>Incremental Capacity Auction - end of Q2 2019</t>
  </si>
  <si>
    <t>Single Schedule Market – end of Q3 2018</t>
  </si>
  <si>
    <t>+/-5%</t>
  </si>
  <si>
    <t>For timing, the high-level design will be available for stakeholder review by the above dates.</t>
  </si>
  <si>
    <t>$1.118/MWh</t>
  </si>
  <si>
    <t xml:space="preserve">(3) IESO will report on the status of the high-level design for each of the four MRP projects against the following schedule completion targets:
</t>
  </si>
  <si>
    <t>(2) The 5 year trends will be computed when the IESO has collected 5 year's worth of data through the Regulatory Scorecard, i.e., in its 2021 Revenue Requirement Submission.</t>
  </si>
  <si>
    <t xml:space="preserve">
On October 26, 2017, the Minister of Energy issued its Long-Term Energy Plan (LTEP) and a directive to the IESO to develop plans to implement and execute 9 initiatives in support of the LTEP. In response to the Minister's directive, the IESO submitted its Implementation Plan to the Minister on January 31, 2018.  This measure tracks the implementation of the initiatives in the IESO Implementation Plan.  </t>
  </si>
  <si>
    <t>$1.132/MWh</t>
  </si>
  <si>
    <t xml:space="preserve">3. Develop a program to support renewable distributed generation demonstration projects - By the end of 2018, engage on investigation topics, draft project selection and funding agreement documents for engagement, issue call for first investigation topic and annouce successsful projects.  This process may continue into 2019 with further investigation topics. </t>
  </si>
  <si>
    <t>4. Identify potential obstacles to fair competition for energy storage and where appropriate, propose mitigation strategies - By the end of 2018, engage to identify obstacles and develop mitigation strategies on obstacles that are found to be inappropriate, report on obstacles and mitigation strategies.</t>
  </si>
  <si>
    <t>5. Identify options for pilot projects that evaluate using electricity to create hydrogen - By the end of 2018, undertake market research, draft and issue a request for expression of interest and identify options for pilot projects.</t>
  </si>
  <si>
    <t>1. Development of options to improve First Nation and Metis energy support programs.</t>
  </si>
  <si>
    <t>2. Report produced on Indigenous Conservation programming.</t>
  </si>
  <si>
    <t>Total expenses/MWh are calculated by dividing total expenses by the MWh hours consisting of (Ontario demand + embedded generation + exports) – transmission line losses.  The IESO first reported on this metric in 2017 and, thus cannot show a trend.  The IESO will ultimately use a rolling 5-year average value for this metric once enough data is collected.</t>
  </si>
  <si>
    <t>n/a</t>
  </si>
  <si>
    <t>Percentage Achievement</t>
  </si>
  <si>
    <t>2018 TWh Target from CPMs</t>
  </si>
  <si>
    <t>2017 MWh</t>
  </si>
  <si>
    <t>2016 MWh</t>
  </si>
  <si>
    <t>2015 MWh</t>
  </si>
  <si>
    <t>Total MWh</t>
  </si>
  <si>
    <t>*2018 No. of Contracts and MW Under Contract are forecast</t>
  </si>
  <si>
    <t>MW Under Contact per FTE</t>
  </si>
  <si>
    <t>No. of Contracts per FTE</t>
  </si>
  <si>
    <t>Darryl Yahoda, Satti Singh (see L drive e-mails)</t>
  </si>
  <si>
    <t>FTE (average for year)</t>
  </si>
  <si>
    <t>Luke Bond (see L drive e-mails)</t>
  </si>
  <si>
    <t>MW Under Contract</t>
  </si>
  <si>
    <t>No. of Contracts</t>
  </si>
  <si>
    <t>2016 to 2017 var</t>
  </si>
  <si>
    <t>Data Source</t>
  </si>
  <si>
    <t>*2018 Demand is forecast</t>
  </si>
  <si>
    <t>Variance %</t>
  </si>
  <si>
    <t>Actual Costs - (million)</t>
  </si>
  <si>
    <t>Revenue Requirement (Budget) (million)</t>
  </si>
  <si>
    <t>Prior year regulatory scorecard</t>
  </si>
  <si>
    <t>Total Expenses/MWh (3-yr rolling average)</t>
  </si>
  <si>
    <t>Expenses (these are our actual costs, or forecasts costs)</t>
  </si>
  <si>
    <t>Expenses</t>
  </si>
  <si>
    <t>AT RRS Demand Memo</t>
  </si>
  <si>
    <t>Market Demand + Embedded Generation (TWh)</t>
  </si>
  <si>
    <t>Demand</t>
  </si>
  <si>
    <t>Historic Values</t>
  </si>
  <si>
    <t xml:space="preserve">2019 IESO REGULATORY SCORECARD </t>
  </si>
  <si>
    <t>7.25 TWh (83%)</t>
  </si>
  <si>
    <t>No</t>
  </si>
  <si>
    <t>1.19/MWh</t>
  </si>
  <si>
    <t>1.2/MWh</t>
  </si>
  <si>
    <t>+/-5% and delivery of high-level designs for initiatives as per timelines in (3) below.</t>
  </si>
  <si>
    <t>unmet (1)</t>
  </si>
  <si>
    <t>trend (2)</t>
  </si>
  <si>
    <t>883.54 contracts/FTE</t>
  </si>
  <si>
    <t>697.1 MW/FTE</t>
  </si>
  <si>
    <t>The Non-Compliance Detection measure is new for 2019.</t>
  </si>
  <si>
    <t>The IESO is committed to its role in governing the market and its obligation to monitor the market.  The IESO performs risk based assessment of market events and then triages these events for further action.  For 2019 the IESO will ensure that 80% of highest impact market events are assessed within 14 days, ensuring highest impact market events are addressed in a timely manner and are not allowed to accumulate in a backlog.</t>
  </si>
  <si>
    <t xml:space="preserve">Non-Compliance Detection </t>
  </si>
  <si>
    <t>Non-Compliance Detection Activities</t>
  </si>
  <si>
    <t>2019 IESO Regulatory Scorecard – Management Discussion and Analysis</t>
  </si>
  <si>
    <t>2019 IESO Regulatory Scorecard – Explanation of Scorecard Measures</t>
  </si>
  <si>
    <t xml:space="preserve">(1) The "Target met / unmet" column relates to the 2018 Target vs. the 2018 Actual. </t>
  </si>
  <si>
    <t>2017 FTEs reflect the 2017 year-end point-in-time FTEs for staff in the Contract Management Department responsible for managing contracts. 2018 FTEs reflect the 2018 budget FTEs for staff in the Contract Management Department responsible for managing contracts.  Both the number of contracts and the number of MW’s managed represent year-end values, where 2018 values are year-end actuals, and 2019 values are year-end forecasts.</t>
  </si>
  <si>
    <t>In 2018, the IESO was 100% compliant to NERC high violation risk factor (VRF) standard requirements.  The target for 2019 is 100% compliance with to NERC high VRF standard requirements.</t>
  </si>
  <si>
    <t xml:space="preserve">In 2018 the IESO was 0.8% under budget. </t>
  </si>
  <si>
    <t>For 2018, this metric was $1.19/MWh and is forecast to be $1.12/MWh in 2019.</t>
  </si>
  <si>
    <t>The IESO’s Market Renewal Program (“MRP”) represents the most ambitious set of enhancements to Ontario’s electricity market design since market opening in 2002.  The MRP will address known issues with the existing market design and will deliver ratepayer value by meeting system needs more cost-effectively.  Market renewal is about improving the way electricity is priced, scheduled and procured in order to meet Ontario’s current and future electricity needs reliably, transparently, efficiently and at lowest cost.  The MRP was formalized as a project in the IESO’s 2017-2019 Business Plan.  The MRP is planned to continue in 2019 and beyond, as outlined in the IESO’s 2019-2021 Business Plan. 
For 2019, the IESO will report on Schedule Performance Index ("SPI") and Cost Performance Index ("CPI") and total budget as per submitted 2019 Schedules.</t>
  </si>
  <si>
    <t>There was no audit in 2018.  The next audit is for the period of January - June 2019.</t>
  </si>
  <si>
    <t>The review in 2018 can be found here: http://www.ieso.ca/en/Sector-Participants/IESO-News/2018/09/Independent-review-of-the-IESOs-Dispatch-Scheduling. There will be no audit in 2019.</t>
  </si>
  <si>
    <t>There were no key initiatives in 2017.  There were 6 key initiatives for 2018.  The key initiatives from 2018 were:</t>
  </si>
  <si>
    <t>These represent the resources required per capacity contract managed, and per MW of capacity managed under the capacity contracts.  2018 values represent end-of-year actuals, and 2019 values represent the forecast. The 2019 value includes 751 terminated FIT &amp; LRP 1 Contracts which are counted in 2019 due to the administrative burden involved in the wind down and cancellation process.</t>
  </si>
  <si>
    <r>
      <rPr>
        <sz val="10"/>
        <color rgb="FFFF0000"/>
        <rFont val="Arial"/>
        <family val="2"/>
      </rPr>
      <t>NEW</t>
    </r>
    <r>
      <rPr>
        <sz val="10"/>
        <color theme="1"/>
        <rFont val="Arial"/>
        <family val="2"/>
      </rPr>
      <t xml:space="preserve"> Non-Compliance Detection</t>
    </r>
  </si>
  <si>
    <r>
      <rPr>
        <sz val="10"/>
        <color rgb="FFFF0000"/>
        <rFont val="Arial"/>
        <family val="2"/>
      </rPr>
      <t>NEW</t>
    </r>
    <r>
      <rPr>
        <sz val="10"/>
        <color theme="1"/>
        <rFont val="Arial"/>
        <family val="2"/>
      </rPr>
      <t xml:space="preserve"> Stakeholder Satisfaction</t>
    </r>
  </si>
  <si>
    <t>Stakeholder satisfaction with the engagement process meets or exceeds expectations</t>
  </si>
  <si>
    <r>
      <rPr>
        <sz val="10"/>
        <color rgb="FFFF0000"/>
        <rFont val="Arial"/>
        <family val="2"/>
      </rPr>
      <t>REPLACE</t>
    </r>
    <r>
      <rPr>
        <sz val="10"/>
        <color theme="1"/>
        <rFont val="Arial"/>
        <family val="2"/>
      </rPr>
      <t xml:space="preserve"> Stakeholder Satisfaction</t>
    </r>
  </si>
  <si>
    <t>The key recommendations for 2017 and 2018:
2017:
1. Install two 230 kV circuit switchers at Galt Junction and explore opportunities to further improve restoration capability in the Cambridge area
2. Develop a new station in Vaughan
3. Add switching facilities at Holland TS
4. Develop solution to address  electricity needs in the Markham-Richmond Hill area
2018:
1. Develop new transformer station in Leamington (Supply to Essex County Transmission Reinforcement Project)
2. Install two in-line circuit switchers on the Parkway-to-Claireville line 
The key recommendations to be implemented for 2019:
1. Add switching facilities at Brant TS
2. Implement SPS for Manby TS
3. Rebuild section of A5RK as double, reconfigure supply to Overbrook TS
4. Develop a new step down station to serve Halton Hills Hydro</t>
  </si>
  <si>
    <t xml:space="preserve"> 
The target for 2019 is a socre of 80 per cent where the 2019 stakeholder satisfaction survey results show at least 80 per cent of stakeholders indicate that their experience with IESO’s engagement meets or exceeds their expectations; this also establishes a new benchmark to measure progress against in future years.</t>
  </si>
  <si>
    <t>4*</t>
  </si>
  <si>
    <t xml:space="preserve">6. Development of a coordinated cost-effective, long-term approach to replacing transmission assets at end-of-life - By the end of 2018, finalize a process for integration into bulk and regional planning process. 
The key initiatives for the 2019 measure are:
1. Regional Planning Process - Prepare an interim report summarizing the current status and key findings to date. Develop draft recommendations and/or adjustments to the regional planning process and engage with the public on these draft recommendations. Publish the report summarizing recommendations and/or proposed adjustments, and recommended supporting regulatory and legislative tools
2. Bulk Planning Process - Finalization of the bulk system planning process.
3. Transmission Procurement – Information on this initiative will be available as the process evolves. 
4. Customer Reliability - Engagement on themes raised in the review and on stakeholder preferences of reliability (e.g. based on cost-benefit analysis). Development of a draft report summarizing alternatives and recommendations and engagement on the draft report. Report on recommendations for changes to criteria.
</t>
  </si>
  <si>
    <t xml:space="preserve">* In 2018 Initiatives #3 and #5 were reprioritized. </t>
  </si>
  <si>
    <t>The 2018 portfolio estimated cost of  $0.023/KWh was within $0.04/KWh, which is the IESO's target for the Annual reporting of portfolio cost established in the IESO's Corporate Performance Measures. The 2018 portfolio cost listed is an estimate as the official value is available on July 1, 2019.</t>
  </si>
  <si>
    <t xml:space="preserve">The program spending was $0.4 million lower (-3%) than budget. All three Energy high-level designs were published externally as per timelines in (3) below, with ICA on track for Q2-2019 publishing.
</t>
  </si>
  <si>
    <t>+/- 5% of total budget, target of 0.95 to 1.05 for CPI and 0.9 to 1.1 for SPI as per submitted 2019 baseline MRP schedules.</t>
  </si>
  <si>
    <t xml:space="preserve">
The program spending in 2018 was $400,000 lower than budget. The variance is in line with the projected program spend presented as part of the OEB-approved Settlement Proposal in the 2017 Revenue Requirement Submission (EB-2017-0150). 
For 2019 the IESO will report on CPI and SPI.  SPI is a measure of how efficiently the project is using its time, expressed as a ratio of earned value to planned value (SPI = Earned Value / Planned Value). SPI can be used to forecast schedule performance for the remainder of the task. The measure will illustrate how effective the IESO is performing according to its planned schedule.
CPI is a measure of the cost efficiency of budgeted resources, expressed as a ratio of earned value to actual cost (CPI = Earned Value / Actual Cost). CPI can be used to forecast cost performance for the remainder of the task.</t>
  </si>
  <si>
    <t>Perform enforcement triage process within 14 days of observation on highest-impact market events identified through risk screening criteria.</t>
  </si>
  <si>
    <t>Filed:  January 28, 2019, EB-2019-0002, Exhibit C-1-1, Attachment 1</t>
  </si>
  <si>
    <t>6.2 TWh (71%)
*final verification determined July 1, 2019*</t>
  </si>
  <si>
    <t xml:space="preserve">The achievement of 6.2 TWh (71%) thus far in 2018 is enabling the IESO to achieve the 8.7 TW energy savings target milestones set through a Ministerial directives issued to the IESO.  The target cumulative achievement of 7.25 TWh (83%) for 2019 is established in the IESO's Corporate Performance Measures.  
</t>
  </si>
  <si>
    <t>Estimated 0.023KW/h. 
*final verification determined July 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</si>
</sst>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0.000"/>
    <numFmt numFmtId="166" formatCode="#,##0.0"/>
    <numFmt numFmtId="167" formatCode="_-* #,##0_-;\-* #,##0_-;_-* &quot;-&quot;??_-;_-@_-"/>
    <numFmt numFmtId="168" formatCode="_-* #,##0.0_-;\-* #,##0.0_-;_-* &quot;-&quot;??_-;_-@_-"/>
    <numFmt numFmtId="169" formatCode="0.0000"/>
    <numFmt numFmtId="170" formatCode="0.0"/>
  </numFmts>
  <fonts count="30" x14ac:knownFonts="1">
    <font>
      <sz val="11"/>
      <color theme="1"/>
      <name val="Calibri"/>
      <family val="2"/>
      <scheme val="minor"/>
    </font>
    <font>
      <sz val="10"/>
      <color theme="1"/>
      <name val="Arial"/>
      <family val="2"/>
    </font>
    <font>
      <sz val="10"/>
      <color rgb="FF000000"/>
      <name val="Arial"/>
      <family val="2"/>
    </font>
    <font>
      <b/>
      <sz val="14"/>
      <color theme="1"/>
      <name val="Arial"/>
      <family val="2"/>
    </font>
    <font>
      <sz val="10"/>
      <color theme="0"/>
      <name val="Arial"/>
      <family val="2"/>
    </font>
    <font>
      <b/>
      <sz val="10"/>
      <color theme="1"/>
      <name val="Arial"/>
      <family val="2"/>
    </font>
    <font>
      <sz val="10"/>
      <name val="Arial"/>
      <family val="2"/>
    </font>
    <font>
      <b/>
      <sz val="11"/>
      <color theme="1"/>
      <name val="Calibri"/>
      <family val="2"/>
      <scheme val="minor"/>
    </font>
    <font>
      <sz val="11"/>
      <color rgb="FF000000"/>
      <name val="Calibri"/>
      <family val="2"/>
      <scheme val="minor"/>
    </font>
    <font>
      <b/>
      <sz val="11"/>
      <color rgb="FF000000"/>
      <name val="Calibri"/>
      <family val="2"/>
      <scheme val="minor"/>
    </font>
    <font>
      <b/>
      <sz val="7"/>
      <color rgb="FF000000"/>
      <name val="Times New Roman"/>
      <family val="1"/>
    </font>
    <font>
      <b/>
      <sz val="11"/>
      <color rgb="FFFF0000"/>
      <name val="Calibri"/>
      <family val="2"/>
      <scheme val="minor"/>
    </font>
    <font>
      <sz val="11"/>
      <name val="Calibri"/>
      <family val="2"/>
      <scheme val="minor"/>
    </font>
    <font>
      <b/>
      <sz val="11"/>
      <name val="Calibri"/>
      <family val="2"/>
      <scheme val="minor"/>
    </font>
    <font>
      <sz val="11"/>
      <name val="Calibri"/>
      <family val="2"/>
    </font>
    <font>
      <b/>
      <sz val="10"/>
      <name val="Arial"/>
      <family val="2"/>
    </font>
    <font>
      <sz val="9"/>
      <color theme="1"/>
      <name val="Calibri"/>
      <family val="2"/>
      <scheme val="minor"/>
    </font>
    <font>
      <u/>
      <sz val="11"/>
      <color theme="10"/>
      <name val="Calibri"/>
      <family val="2"/>
      <scheme val="minor"/>
    </font>
    <font>
      <sz val="12"/>
      <color theme="1"/>
      <name val="Palatino Linotype"/>
      <family val="1"/>
    </font>
    <font>
      <sz val="12"/>
      <color theme="1"/>
      <name val="Symbol"/>
      <family val="1"/>
      <charset val="2"/>
    </font>
    <font>
      <sz val="8"/>
      <color theme="1"/>
      <name val="Arial"/>
      <family val="2"/>
    </font>
    <font>
      <sz val="11"/>
      <color theme="1"/>
      <name val="Calibri"/>
      <family val="2"/>
      <scheme val="minor"/>
    </font>
    <font>
      <sz val="11"/>
      <color rgb="FF1F497D"/>
      <name val="Calibri"/>
      <family val="2"/>
      <scheme val="minor"/>
    </font>
    <font>
      <sz val="8"/>
      <color rgb="FF000000"/>
      <name val="Calibri"/>
      <family val="2"/>
    </font>
    <font>
      <b/>
      <sz val="9"/>
      <color indexed="81"/>
      <name val="Tahoma"/>
      <charset val="1"/>
    </font>
    <font>
      <sz val="9"/>
      <color indexed="81"/>
      <name val="Tahoma"/>
      <charset val="1"/>
    </font>
    <font>
      <b/>
      <sz val="9"/>
      <color indexed="81"/>
      <name val="Tahoma"/>
      <family val="2"/>
    </font>
    <font>
      <sz val="9"/>
      <color indexed="81"/>
      <name val="Tahoma"/>
      <family val="2"/>
    </font>
    <font>
      <sz val="10"/>
      <color rgb="FFFF0000"/>
      <name val="Arial"/>
      <family val="2"/>
    </font>
    <font>
      <b/>
      <sz val="12"/>
      <color theme="1"/>
      <name val="Arial"/>
      <family val="2"/>
    </font>
  </fonts>
  <fills count="13">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2"/>
        <bgColor indexed="64"/>
      </patternFill>
    </fill>
    <fill>
      <patternFill patternType="solid">
        <fgColor theme="0"/>
        <bgColor indexed="64"/>
      </patternFill>
    </fill>
  </fills>
  <borders count="27">
    <border>
      <left/>
      <right/>
      <top/>
      <bottom/>
      <diagonal/>
    </border>
    <border>
      <left style="thick">
        <color auto="1"/>
      </left>
      <right/>
      <top style="thick">
        <color auto="1"/>
      </top>
      <bottom/>
      <diagonal/>
    </border>
    <border>
      <left/>
      <right/>
      <top style="thick">
        <color auto="1"/>
      </top>
      <bottom/>
      <diagonal/>
    </border>
    <border>
      <left style="thin">
        <color auto="1"/>
      </left>
      <right style="thin">
        <color auto="1"/>
      </right>
      <top style="medium">
        <color auto="1"/>
      </top>
      <bottom/>
      <diagonal/>
    </border>
    <border>
      <left style="thin">
        <color auto="1"/>
      </left>
      <right style="thick">
        <color auto="1"/>
      </right>
      <top style="medium">
        <color auto="1"/>
      </top>
      <bottom/>
      <diagonal/>
    </border>
    <border>
      <left style="thin">
        <color auto="1"/>
      </left>
      <right style="thin">
        <color auto="1"/>
      </right>
      <top/>
      <bottom/>
      <diagonal/>
    </border>
    <border>
      <left style="thin">
        <color auto="1"/>
      </left>
      <right style="thick">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auto="1"/>
      </left>
      <right/>
      <top/>
      <bottom/>
      <diagonal/>
    </border>
    <border>
      <left/>
      <right/>
      <top style="thick">
        <color auto="1"/>
      </top>
      <bottom style="medium">
        <color auto="1"/>
      </bottom>
      <diagonal/>
    </border>
    <border>
      <left style="thick">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style="medium">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ck">
        <color auto="1"/>
      </bottom>
      <diagonal/>
    </border>
  </borders>
  <cellStyleXfs count="4">
    <xf numFmtId="0" fontId="0" fillId="0" borderId="0"/>
    <xf numFmtId="0" fontId="17" fillId="0" borderId="0" applyNumberFormat="0" applyFill="0" applyBorder="0" applyAlignment="0" applyProtection="0"/>
    <xf numFmtId="43" fontId="21" fillId="0" borderId="0" applyFont="0" applyFill="0" applyBorder="0" applyAlignment="0" applyProtection="0"/>
    <xf numFmtId="9" fontId="21" fillId="0" borderId="0" applyFont="0" applyFill="0" applyBorder="0" applyAlignment="0" applyProtection="0"/>
  </cellStyleXfs>
  <cellXfs count="171">
    <xf numFmtId="0" fontId="0" fillId="0" borderId="0" xfId="0"/>
    <xf numFmtId="0" fontId="1" fillId="0" borderId="9" xfId="0" applyFont="1" applyBorder="1" applyAlignment="1">
      <alignment horizontal="center" vertical="center" wrapText="1"/>
    </xf>
    <xf numFmtId="0" fontId="1" fillId="0" borderId="9" xfId="0" quotePrefix="1" applyFont="1" applyBorder="1" applyAlignment="1">
      <alignment horizontal="center" vertical="center" wrapText="1"/>
    </xf>
    <xf numFmtId="0" fontId="1" fillId="4" borderId="1" xfId="0" applyFont="1" applyFill="1" applyBorder="1" applyAlignment="1">
      <alignment horizontal="left" vertical="center" wrapText="1" indent="1"/>
    </xf>
    <xf numFmtId="0" fontId="0" fillId="4" borderId="2" xfId="0" applyFill="1" applyBorder="1"/>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1" fillId="0" borderId="9" xfId="0" applyFont="1" applyFill="1" applyBorder="1" applyAlignment="1">
      <alignment horizontal="center" vertical="center" wrapText="1"/>
    </xf>
    <xf numFmtId="0" fontId="4" fillId="5" borderId="17" xfId="0" applyFont="1" applyFill="1" applyBorder="1" applyAlignment="1">
      <alignment horizontal="center"/>
    </xf>
    <xf numFmtId="0" fontId="4" fillId="5" borderId="18" xfId="0" applyFont="1" applyFill="1" applyBorder="1" applyAlignment="1">
      <alignment horizontal="center"/>
    </xf>
    <xf numFmtId="0" fontId="0" fillId="4" borderId="11" xfId="0" applyFill="1" applyBorder="1"/>
    <xf numFmtId="0" fontId="0" fillId="0" borderId="0" xfId="0"/>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9" fontId="1" fillId="0" borderId="9" xfId="0" applyNumberFormat="1" applyFont="1" applyBorder="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7" fillId="11" borderId="7" xfId="0" applyFont="1" applyFill="1" applyBorder="1" applyAlignment="1">
      <alignment horizontal="left" vertical="center"/>
    </xf>
    <xf numFmtId="0" fontId="8" fillId="11" borderId="5" xfId="0" applyFont="1" applyFill="1" applyBorder="1" applyAlignment="1">
      <alignment horizontal="left" vertical="center" wrapText="1"/>
    </xf>
    <xf numFmtId="0" fontId="9" fillId="11" borderId="7" xfId="0" applyFont="1" applyFill="1" applyBorder="1" applyAlignment="1">
      <alignment vertical="center"/>
    </xf>
    <xf numFmtId="0" fontId="8" fillId="11" borderId="8" xfId="0" applyFont="1" applyFill="1" applyBorder="1" applyAlignment="1">
      <alignment vertical="center" wrapText="1"/>
    </xf>
    <xf numFmtId="0" fontId="9" fillId="11" borderId="5" xfId="0" applyFont="1" applyFill="1" applyBorder="1" applyAlignment="1">
      <alignment horizontal="left" vertical="center" indent="2"/>
    </xf>
    <xf numFmtId="0" fontId="8" fillId="11" borderId="5" xfId="0" applyFont="1" applyFill="1" applyBorder="1" applyAlignment="1">
      <alignment vertical="center" wrapText="1"/>
    </xf>
    <xf numFmtId="0" fontId="1" fillId="0" borderId="9" xfId="0" applyFont="1" applyBorder="1" applyAlignment="1">
      <alignment horizontal="left" vertical="center" wrapText="1"/>
    </xf>
    <xf numFmtId="0" fontId="12" fillId="11" borderId="8" xfId="0" applyFont="1" applyFill="1" applyBorder="1" applyAlignment="1">
      <alignment vertical="center" wrapText="1"/>
    </xf>
    <xf numFmtId="0" fontId="13" fillId="11" borderId="7" xfId="0" applyFont="1" applyFill="1" applyBorder="1" applyAlignment="1">
      <alignment vertical="center"/>
    </xf>
    <xf numFmtId="0" fontId="14" fillId="11" borderId="5" xfId="0" applyFont="1" applyFill="1" applyBorder="1" applyAlignment="1">
      <alignment horizontal="left" vertical="center" wrapText="1"/>
    </xf>
    <xf numFmtId="0" fontId="0" fillId="0" borderId="9" xfId="0" applyBorder="1"/>
    <xf numFmtId="0" fontId="6" fillId="0" borderId="9" xfId="0" quotePrefix="1" applyFont="1" applyBorder="1" applyAlignment="1">
      <alignment horizontal="center" vertical="center" wrapText="1"/>
    </xf>
    <xf numFmtId="0" fontId="4" fillId="8" borderId="9" xfId="0" applyFont="1" applyFill="1" applyBorder="1" applyAlignment="1">
      <alignment horizontal="center" vertical="center" wrapText="1"/>
    </xf>
    <xf numFmtId="16" fontId="1" fillId="0" borderId="9" xfId="0" applyNumberFormat="1" applyFont="1" applyBorder="1" applyAlignment="1">
      <alignment horizontal="center" vertical="center" wrapText="1"/>
    </xf>
    <xf numFmtId="0" fontId="5" fillId="2" borderId="9" xfId="0" applyFont="1" applyFill="1" applyBorder="1" applyAlignment="1">
      <alignment horizontal="left" vertical="center" wrapText="1"/>
    </xf>
    <xf numFmtId="0" fontId="1" fillId="2" borderId="9" xfId="0" applyFont="1" applyFill="1" applyBorder="1" applyAlignment="1">
      <alignment horizontal="left" vertical="center" wrapText="1" indent="3"/>
    </xf>
    <xf numFmtId="0" fontId="4" fillId="7" borderId="9" xfId="0" applyFont="1" applyFill="1" applyBorder="1" applyAlignment="1">
      <alignment horizontal="left" vertical="center" wrapText="1" indent="1"/>
    </xf>
    <xf numFmtId="0" fontId="1" fillId="6" borderId="9"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wrapText="1"/>
    </xf>
    <xf numFmtId="0" fontId="0" fillId="12" borderId="0" xfId="0" applyFill="1"/>
    <xf numFmtId="0" fontId="1" fillId="12" borderId="0" xfId="0" applyFont="1" applyFill="1" applyAlignment="1">
      <alignment horizontal="left" vertical="center" wrapText="1" indent="1"/>
    </xf>
    <xf numFmtId="0" fontId="0" fillId="12" borderId="0" xfId="0" applyFill="1" applyAlignment="1">
      <alignment wrapText="1"/>
    </xf>
    <xf numFmtId="0" fontId="0" fillId="12" borderId="10" xfId="0" applyFill="1" applyBorder="1" applyAlignment="1">
      <alignment wrapText="1"/>
    </xf>
    <xf numFmtId="0" fontId="6" fillId="12" borderId="10" xfId="0" applyFont="1" applyFill="1" applyBorder="1" applyAlignment="1">
      <alignment horizontal="center" wrapText="1"/>
    </xf>
    <xf numFmtId="0" fontId="1" fillId="12" borderId="0" xfId="0" applyFont="1" applyFill="1" applyBorder="1" applyAlignment="1">
      <alignment horizontal="center" vertical="center" wrapText="1"/>
    </xf>
    <xf numFmtId="0" fontId="1" fillId="12" borderId="0" xfId="0" quotePrefix="1" applyFont="1" applyFill="1" applyBorder="1" applyAlignment="1">
      <alignment horizontal="center" vertical="center" wrapText="1"/>
    </xf>
    <xf numFmtId="0" fontId="7" fillId="12" borderId="0" xfId="0" applyFont="1" applyFill="1" applyBorder="1" applyAlignment="1">
      <alignment wrapText="1"/>
    </xf>
    <xf numFmtId="0" fontId="11" fillId="11" borderId="8" xfId="0" applyFont="1" applyFill="1" applyBorder="1" applyAlignment="1">
      <alignment horizontal="left" vertical="center" wrapText="1"/>
    </xf>
    <xf numFmtId="0" fontId="15" fillId="12" borderId="10" xfId="0" applyFont="1" applyFill="1" applyBorder="1" applyAlignment="1">
      <alignment horizontal="center" wrapText="1"/>
    </xf>
    <xf numFmtId="9" fontId="1" fillId="0" borderId="9" xfId="0" applyNumberFormat="1" applyFont="1" applyFill="1" applyBorder="1" applyAlignment="1">
      <alignment horizontal="center" vertical="center" wrapText="1"/>
    </xf>
    <xf numFmtId="164" fontId="1" fillId="0" borderId="9" xfId="0" quotePrefix="1"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6"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9" xfId="0" quotePrefix="1" applyFont="1" applyFill="1" applyBorder="1" applyAlignment="1">
      <alignment horizontal="center" vertical="center" wrapText="1"/>
    </xf>
    <xf numFmtId="0" fontId="16" fillId="0" borderId="0" xfId="0" applyFont="1"/>
    <xf numFmtId="0" fontId="6" fillId="0" borderId="7" xfId="0" applyFont="1" applyFill="1" applyBorder="1" applyAlignment="1">
      <alignment horizontal="center" vertical="center"/>
    </xf>
    <xf numFmtId="0" fontId="9" fillId="11" borderId="7" xfId="0" applyFont="1" applyFill="1" applyBorder="1" applyAlignment="1">
      <alignment vertical="center" wrapText="1"/>
    </xf>
    <xf numFmtId="0" fontId="14" fillId="11" borderId="8" xfId="0" applyFont="1" applyFill="1" applyBorder="1" applyAlignment="1">
      <alignment horizontal="left" vertical="center" wrapText="1"/>
    </xf>
    <xf numFmtId="0" fontId="13" fillId="0" borderId="9" xfId="0" applyFont="1" applyBorder="1" applyAlignment="1">
      <alignment horizontal="center" vertical="center"/>
    </xf>
    <xf numFmtId="2" fontId="2" fillId="0" borderId="9" xfId="0" applyNumberFormat="1" applyFont="1" applyFill="1" applyBorder="1" applyAlignment="1">
      <alignment horizontal="center" vertical="center" wrapText="1"/>
    </xf>
    <xf numFmtId="164" fontId="1" fillId="12" borderId="9" xfId="0" quotePrefix="1" applyNumberFormat="1" applyFont="1" applyFill="1" applyBorder="1" applyAlignment="1">
      <alignment horizontal="center" vertical="center" wrapText="1"/>
    </xf>
    <xf numFmtId="165" fontId="6" fillId="0" borderId="9" xfId="0" applyNumberFormat="1" applyFont="1" applyBorder="1" applyAlignment="1">
      <alignment horizontal="center" vertical="center"/>
    </xf>
    <xf numFmtId="0" fontId="6" fillId="3" borderId="9" xfId="0" applyFont="1" applyFill="1" applyBorder="1" applyAlignment="1">
      <alignment horizontal="center" vertical="center" wrapText="1"/>
    </xf>
    <xf numFmtId="0" fontId="6" fillId="0" borderId="9" xfId="0" applyFont="1" applyBorder="1" applyAlignment="1">
      <alignment vertical="center" wrapText="1"/>
    </xf>
    <xf numFmtId="0" fontId="1" fillId="12" borderId="0" xfId="0" applyFont="1" applyFill="1" applyAlignment="1">
      <alignment horizontal="left" vertical="center" indent="1"/>
    </xf>
    <xf numFmtId="0" fontId="15" fillId="11" borderId="7" xfId="0" applyFont="1" applyFill="1" applyBorder="1" applyAlignment="1">
      <alignment vertical="center" wrapText="1"/>
    </xf>
    <xf numFmtId="0" fontId="12" fillId="12" borderId="0" xfId="1" applyFont="1" applyFill="1" applyBorder="1" applyAlignment="1">
      <alignment vertical="center" wrapText="1"/>
    </xf>
    <xf numFmtId="0" fontId="16" fillId="12" borderId="0" xfId="0" applyFont="1" applyFill="1"/>
    <xf numFmtId="0" fontId="19" fillId="12" borderId="0" xfId="0" applyFont="1" applyFill="1" applyAlignment="1">
      <alignment horizontal="left" vertical="center" indent="5"/>
    </xf>
    <xf numFmtId="0" fontId="18" fillId="12" borderId="0" xfId="0" applyFont="1" applyFill="1" applyAlignment="1">
      <alignment vertical="center"/>
    </xf>
    <xf numFmtId="0" fontId="20" fillId="12" borderId="0" xfId="0" applyFont="1" applyFill="1" applyAlignment="1">
      <alignment vertical="center"/>
    </xf>
    <xf numFmtId="0" fontId="1" fillId="12" borderId="0" xfId="0" applyFont="1" applyFill="1" applyAlignment="1">
      <alignment vertical="center"/>
    </xf>
    <xf numFmtId="0" fontId="9" fillId="12" borderId="0" xfId="0" applyFont="1" applyFill="1" applyAlignment="1">
      <alignment vertical="center"/>
    </xf>
    <xf numFmtId="0" fontId="12" fillId="11" borderId="21" xfId="0" applyFont="1" applyFill="1" applyBorder="1" applyAlignment="1">
      <alignment wrapText="1"/>
    </xf>
    <xf numFmtId="0" fontId="12" fillId="12" borderId="0" xfId="0" applyFont="1" applyFill="1"/>
    <xf numFmtId="0" fontId="12" fillId="12" borderId="0" xfId="0" applyFont="1" applyFill="1" applyAlignment="1">
      <alignment wrapText="1"/>
    </xf>
    <xf numFmtId="0" fontId="13" fillId="11" borderId="22" xfId="0" applyFont="1" applyFill="1" applyBorder="1" applyAlignment="1">
      <alignment horizontal="left" vertical="center"/>
    </xf>
    <xf numFmtId="0" fontId="12" fillId="11" borderId="14" xfId="0" applyFont="1" applyFill="1" applyBorder="1" applyAlignment="1">
      <alignment wrapText="1"/>
    </xf>
    <xf numFmtId="0" fontId="12" fillId="11" borderId="18" xfId="0" applyFont="1" applyFill="1" applyBorder="1" applyAlignment="1">
      <alignment horizontal="left" vertical="center"/>
    </xf>
    <xf numFmtId="0" fontId="12" fillId="11" borderId="19" xfId="0" applyFont="1" applyFill="1" applyBorder="1" applyAlignment="1">
      <alignment wrapText="1"/>
    </xf>
    <xf numFmtId="0" fontId="12" fillId="11" borderId="20" xfId="0" applyFont="1" applyFill="1" applyBorder="1" applyAlignment="1">
      <alignment vertical="center"/>
    </xf>
    <xf numFmtId="0" fontId="12" fillId="11" borderId="21" xfId="0" applyFont="1" applyFill="1" applyBorder="1" applyAlignment="1">
      <alignment vertical="top" wrapText="1"/>
    </xf>
    <xf numFmtId="0" fontId="12" fillId="12" borderId="0" xfId="0" applyFont="1" applyFill="1" applyBorder="1"/>
    <xf numFmtId="0" fontId="12" fillId="12" borderId="0" xfId="0" applyFont="1" applyFill="1" applyBorder="1" applyAlignment="1">
      <alignment vertical="center" wrapText="1"/>
    </xf>
    <xf numFmtId="0" fontId="12" fillId="11" borderId="20" xfId="0" applyFont="1" applyFill="1" applyBorder="1"/>
    <xf numFmtId="0" fontId="12" fillId="11" borderId="18" xfId="0" applyFont="1" applyFill="1" applyBorder="1" applyAlignment="1">
      <alignment vertical="center"/>
    </xf>
    <xf numFmtId="0" fontId="13" fillId="11" borderId="22" xfId="0" applyFont="1" applyFill="1" applyBorder="1" applyAlignment="1"/>
    <xf numFmtId="0" fontId="12" fillId="11" borderId="18" xfId="0" applyFont="1" applyFill="1" applyBorder="1" applyAlignment="1">
      <alignment horizontal="left"/>
    </xf>
    <xf numFmtId="0" fontId="12" fillId="11" borderId="19" xfId="0" applyFont="1" applyFill="1" applyBorder="1" applyAlignment="1">
      <alignment vertical="center" wrapText="1"/>
    </xf>
    <xf numFmtId="0" fontId="12" fillId="11" borderId="18" xfId="0" applyFont="1" applyFill="1" applyBorder="1"/>
    <xf numFmtId="0" fontId="12" fillId="0" borderId="0" xfId="0" applyFont="1" applyFill="1" applyBorder="1"/>
    <xf numFmtId="0" fontId="12" fillId="0" borderId="0" xfId="0" applyFont="1" applyFill="1" applyBorder="1" applyAlignment="1">
      <alignment wrapText="1"/>
    </xf>
    <xf numFmtId="0" fontId="13" fillId="11" borderId="22" xfId="0" applyFont="1" applyFill="1" applyBorder="1"/>
    <xf numFmtId="0" fontId="12" fillId="11" borderId="18" xfId="0" applyFont="1" applyFill="1" applyBorder="1" applyAlignment="1"/>
    <xf numFmtId="0" fontId="12" fillId="11" borderId="19" xfId="0" applyFont="1" applyFill="1" applyBorder="1" applyAlignment="1"/>
    <xf numFmtId="0" fontId="12" fillId="11" borderId="21" xfId="0" applyFont="1" applyFill="1" applyBorder="1" applyAlignment="1">
      <alignment vertical="center" wrapText="1"/>
    </xf>
    <xf numFmtId="0" fontId="13" fillId="11" borderId="14" xfId="0" applyFont="1" applyFill="1" applyBorder="1"/>
    <xf numFmtId="0" fontId="12" fillId="11" borderId="19" xfId="0" applyFont="1" applyFill="1" applyBorder="1" applyAlignment="1">
      <alignment horizontal="left"/>
    </xf>
    <xf numFmtId="0" fontId="12" fillId="11" borderId="19" xfId="0" applyFont="1" applyFill="1" applyBorder="1"/>
    <xf numFmtId="0" fontId="12" fillId="11" borderId="21" xfId="0" applyFont="1" applyFill="1" applyBorder="1"/>
    <xf numFmtId="0" fontId="13" fillId="11" borderId="18" xfId="0" applyFont="1" applyFill="1" applyBorder="1"/>
    <xf numFmtId="0" fontId="12" fillId="11" borderId="19" xfId="0" applyFont="1" applyFill="1" applyBorder="1" applyAlignment="1">
      <alignment vertical="top" wrapText="1"/>
    </xf>
    <xf numFmtId="0" fontId="22" fillId="0" borderId="0" xfId="0" applyFont="1" applyAlignment="1">
      <alignment vertical="center"/>
    </xf>
    <xf numFmtId="165" fontId="0" fillId="0" borderId="0" xfId="0" applyNumberFormat="1"/>
    <xf numFmtId="9" fontId="0" fillId="0" borderId="9" xfId="3" applyFont="1" applyBorder="1"/>
    <xf numFmtId="164" fontId="0" fillId="0" borderId="9" xfId="3" applyNumberFormat="1" applyFont="1" applyBorder="1"/>
    <xf numFmtId="165" fontId="23" fillId="0" borderId="0" xfId="0" applyNumberFormat="1" applyFont="1" applyFill="1" applyBorder="1" applyAlignment="1">
      <alignment horizontal="right" vertical="center"/>
    </xf>
    <xf numFmtId="166" fontId="23" fillId="0" borderId="9" xfId="0" applyNumberFormat="1" applyFont="1" applyFill="1" applyBorder="1" applyAlignment="1">
      <alignment horizontal="right" vertical="center"/>
    </xf>
    <xf numFmtId="3" fontId="23" fillId="0" borderId="8" xfId="0" applyNumberFormat="1" applyFont="1" applyFill="1" applyBorder="1" applyAlignment="1">
      <alignment horizontal="right" vertical="center"/>
    </xf>
    <xf numFmtId="0" fontId="0" fillId="0" borderId="9" xfId="0" applyBorder="1" applyAlignment="1">
      <alignment wrapText="1"/>
    </xf>
    <xf numFmtId="0" fontId="7" fillId="0" borderId="9" xfId="0" applyFont="1" applyBorder="1" applyAlignment="1">
      <alignment horizontal="center" wrapText="1"/>
    </xf>
    <xf numFmtId="0" fontId="7" fillId="0" borderId="9" xfId="0" applyFont="1" applyBorder="1" applyAlignment="1">
      <alignment horizontal="center"/>
    </xf>
    <xf numFmtId="167" fontId="0" fillId="0" borderId="9" xfId="2" applyNumberFormat="1" applyFont="1" applyBorder="1" applyAlignment="1">
      <alignment wrapText="1"/>
    </xf>
    <xf numFmtId="167" fontId="0" fillId="0" borderId="9" xfId="2" applyNumberFormat="1" applyFont="1" applyBorder="1"/>
    <xf numFmtId="168" fontId="0" fillId="0" borderId="9" xfId="2" applyNumberFormat="1" applyFont="1" applyBorder="1"/>
    <xf numFmtId="0" fontId="0" fillId="0" borderId="23" xfId="0" applyFill="1" applyBorder="1"/>
    <xf numFmtId="43" fontId="0" fillId="0" borderId="9" xfId="0" applyNumberFormat="1" applyBorder="1"/>
    <xf numFmtId="167" fontId="12" fillId="0" borderId="9" xfId="2" applyNumberFormat="1" applyFont="1" applyBorder="1" applyAlignment="1">
      <alignment wrapText="1"/>
    </xf>
    <xf numFmtId="43" fontId="0" fillId="0" borderId="9" xfId="2" applyNumberFormat="1" applyFont="1" applyFill="1" applyBorder="1"/>
    <xf numFmtId="0" fontId="0" fillId="0" borderId="23" xfId="0" applyBorder="1"/>
    <xf numFmtId="167" fontId="0" fillId="0" borderId="9" xfId="0" applyNumberFormat="1" applyBorder="1"/>
    <xf numFmtId="0" fontId="7" fillId="0" borderId="9" xfId="0" applyFont="1" applyBorder="1"/>
    <xf numFmtId="10" fontId="1" fillId="0" borderId="9" xfId="0" quotePrefix="1" applyNumberFormat="1" applyFont="1" applyFill="1" applyBorder="1" applyAlignment="1">
      <alignment horizontal="center" vertical="center" wrapText="1"/>
    </xf>
    <xf numFmtId="164" fontId="6" fillId="0" borderId="9" xfId="3" applyNumberFormat="1" applyFont="1" applyBorder="1" applyAlignment="1">
      <alignment horizontal="center" vertical="center"/>
    </xf>
    <xf numFmtId="169" fontId="6" fillId="0" borderId="9" xfId="0" applyNumberFormat="1" applyFont="1" applyBorder="1" applyAlignment="1">
      <alignment horizontal="center" vertical="center"/>
    </xf>
    <xf numFmtId="170" fontId="1" fillId="0" borderId="9" xfId="0" quotePrefix="1" applyNumberFormat="1" applyFont="1" applyFill="1" applyBorder="1" applyAlignment="1">
      <alignment horizontal="center" vertical="center" wrapText="1"/>
    </xf>
    <xf numFmtId="0" fontId="0" fillId="10" borderId="9" xfId="0" applyFill="1" applyBorder="1" applyAlignment="1">
      <alignment horizontal="center"/>
    </xf>
    <xf numFmtId="170" fontId="1" fillId="12" borderId="9" xfId="0" quotePrefix="1" applyNumberFormat="1" applyFont="1" applyFill="1" applyBorder="1" applyAlignment="1">
      <alignment horizontal="center" vertical="center" wrapText="1"/>
    </xf>
    <xf numFmtId="0" fontId="0" fillId="10" borderId="9" xfId="0" applyFill="1" applyBorder="1" applyAlignment="1">
      <alignment horizontal="center" vertical="center"/>
    </xf>
    <xf numFmtId="0" fontId="7" fillId="0" borderId="9" xfId="0" applyFont="1" applyBorder="1" applyAlignment="1">
      <alignment horizontal="centerContinuous"/>
    </xf>
    <xf numFmtId="0" fontId="6" fillId="12"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 fillId="0" borderId="9" xfId="0" applyFont="1" applyFill="1" applyBorder="1" applyAlignment="1">
      <alignment vertical="center" wrapText="1"/>
    </xf>
    <xf numFmtId="0" fontId="1" fillId="0" borderId="9" xfId="0" quotePrefix="1" applyNumberFormat="1" applyFont="1" applyFill="1" applyBorder="1" applyAlignment="1">
      <alignment horizontal="center" vertical="center" wrapText="1"/>
    </xf>
    <xf numFmtId="0" fontId="0" fillId="0" borderId="9" xfId="0" applyBorder="1" applyAlignment="1">
      <alignment horizontal="center"/>
    </xf>
    <xf numFmtId="0" fontId="12" fillId="11" borderId="5" xfId="0" applyFont="1" applyFill="1" applyBorder="1" applyAlignment="1">
      <alignment horizontal="left"/>
    </xf>
    <xf numFmtId="0" fontId="1" fillId="10" borderId="9" xfId="0" applyFont="1" applyFill="1" applyBorder="1" applyAlignment="1">
      <alignment horizontal="center" vertical="center" wrapText="1"/>
    </xf>
    <xf numFmtId="0" fontId="12" fillId="11" borderId="21" xfId="0" applyFont="1" applyFill="1" applyBorder="1" applyAlignment="1">
      <alignment horizontal="left" vertical="top" wrapText="1"/>
    </xf>
    <xf numFmtId="9" fontId="1" fillId="0" borderId="9" xfId="0" quotePrefix="1" applyNumberFormat="1" applyFont="1" applyFill="1" applyBorder="1" applyAlignment="1">
      <alignment horizontal="center" vertical="center" wrapText="1"/>
    </xf>
    <xf numFmtId="0" fontId="29" fillId="12" borderId="26" xfId="0" applyFont="1" applyFill="1" applyBorder="1" applyAlignment="1">
      <alignment horizontal="right" vertical="center" wrapText="1"/>
    </xf>
    <xf numFmtId="0" fontId="5" fillId="12" borderId="26" xfId="0" applyFont="1" applyFill="1" applyBorder="1" applyAlignment="1">
      <alignment horizontal="right"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2" fillId="0" borderId="9" xfId="0" applyFont="1" applyBorder="1" applyAlignment="1">
      <alignment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3" xfId="0" applyFont="1" applyBorder="1" applyAlignment="1">
      <alignment horizontal="center" vertical="center" wrapText="1"/>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0" fillId="10" borderId="7" xfId="0" applyFill="1" applyBorder="1" applyAlignment="1">
      <alignment horizontal="center" vertical="center" wrapText="1"/>
    </xf>
    <xf numFmtId="0" fontId="0" fillId="0" borderId="5" xfId="0" applyBorder="1" applyAlignment="1">
      <alignment wrapText="1"/>
    </xf>
    <xf numFmtId="0" fontId="0" fillId="0" borderId="8" xfId="0" applyBorder="1" applyAlignment="1">
      <alignment wrapText="1"/>
    </xf>
    <xf numFmtId="0" fontId="0" fillId="10" borderId="9" xfId="0" applyFill="1" applyBorder="1" applyAlignment="1">
      <alignment horizontal="center" vertical="center"/>
    </xf>
    <xf numFmtId="0" fontId="1" fillId="10" borderId="7"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8" xfId="0" applyFont="1" applyFill="1" applyBorder="1" applyAlignment="1">
      <alignment horizontal="center"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FF3399"/>
      <color rgb="FFFF3300"/>
      <color rgb="FFFF0000"/>
      <color rgb="FFFF99FF"/>
      <color rgb="FFFF33CC"/>
      <color rgb="FFFF006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zoomScale="70" zoomScaleNormal="70" workbookViewId="0">
      <pane ySplit="4" topLeftCell="A5" activePane="bottomLeft" state="frozen"/>
      <selection pane="bottomLeft" activeCell="J8" sqref="J8"/>
    </sheetView>
  </sheetViews>
  <sheetFormatPr defaultColWidth="9.140625" defaultRowHeight="15" x14ac:dyDescent="0.25"/>
  <cols>
    <col min="1" max="1" width="3.7109375" style="41" customWidth="1"/>
    <col min="2" max="2" width="20.5703125" style="42" customWidth="1"/>
    <col min="3" max="3" width="22" style="42" customWidth="1"/>
    <col min="4" max="4" width="45" style="42" customWidth="1"/>
    <col min="5" max="8" width="27.85546875" style="41" customWidth="1"/>
    <col min="9" max="9" width="23.140625" style="41" customWidth="1"/>
    <col min="10" max="11" width="10.7109375" style="41" customWidth="1"/>
    <col min="12" max="12" width="36.7109375" style="41" customWidth="1"/>
    <col min="13" max="13" width="3.85546875" style="43" customWidth="1"/>
    <col min="14" max="14" width="12.140625" style="41" customWidth="1"/>
    <col min="15" max="16384" width="9.140625" style="41"/>
  </cols>
  <sheetData>
    <row r="1" spans="2:13" ht="27" customHeight="1" thickBot="1" x14ac:dyDescent="0.3">
      <c r="D1" s="142" t="s">
        <v>169</v>
      </c>
      <c r="E1" s="143"/>
      <c r="F1" s="143"/>
      <c r="G1" s="143"/>
      <c r="H1" s="143"/>
      <c r="I1" s="143"/>
      <c r="J1" s="143"/>
      <c r="K1" s="143"/>
      <c r="M1" s="48"/>
    </row>
    <row r="2" spans="2:13" ht="56.45" customHeight="1" thickTop="1" thickBot="1" x14ac:dyDescent="0.3">
      <c r="B2" s="3"/>
      <c r="C2" s="149" t="s">
        <v>129</v>
      </c>
      <c r="D2" s="149"/>
      <c r="E2" s="149"/>
      <c r="F2" s="4"/>
      <c r="G2" s="4"/>
      <c r="H2" s="4"/>
      <c r="I2" s="4"/>
      <c r="J2" s="4"/>
      <c r="K2" s="12"/>
      <c r="L2" s="44"/>
      <c r="M2" s="41"/>
    </row>
    <row r="3" spans="2:13" x14ac:dyDescent="0.25">
      <c r="B3" s="150" t="s">
        <v>14</v>
      </c>
      <c r="C3" s="152" t="s">
        <v>15</v>
      </c>
      <c r="D3" s="154" t="s">
        <v>16</v>
      </c>
      <c r="E3" s="5">
        <v>2016</v>
      </c>
      <c r="F3" s="10">
        <v>2017</v>
      </c>
      <c r="G3" s="10">
        <v>2018</v>
      </c>
      <c r="H3" s="10">
        <v>2018</v>
      </c>
      <c r="I3" s="10">
        <v>2019</v>
      </c>
      <c r="J3" s="5" t="s">
        <v>22</v>
      </c>
      <c r="K3" s="6" t="s">
        <v>11</v>
      </c>
      <c r="L3" s="45"/>
      <c r="M3" s="41"/>
    </row>
    <row r="4" spans="2:13" x14ac:dyDescent="0.25">
      <c r="B4" s="151"/>
      <c r="C4" s="153"/>
      <c r="D4" s="155"/>
      <c r="E4" s="7" t="s">
        <v>9</v>
      </c>
      <c r="F4" s="11" t="s">
        <v>9</v>
      </c>
      <c r="G4" s="11" t="s">
        <v>10</v>
      </c>
      <c r="H4" s="11" t="s">
        <v>9</v>
      </c>
      <c r="I4" s="11" t="s">
        <v>10</v>
      </c>
      <c r="J4" s="7" t="s">
        <v>135</v>
      </c>
      <c r="K4" s="8" t="s">
        <v>136</v>
      </c>
      <c r="L4" s="50"/>
      <c r="M4" s="41"/>
    </row>
    <row r="5" spans="2:13" ht="30" customHeight="1" x14ac:dyDescent="0.25">
      <c r="B5" s="32" t="s">
        <v>0</v>
      </c>
      <c r="C5" s="37" t="s">
        <v>158</v>
      </c>
      <c r="D5" s="39" t="s">
        <v>17</v>
      </c>
      <c r="E5" s="16">
        <v>0.65</v>
      </c>
      <c r="F5" s="51">
        <v>0.67</v>
      </c>
      <c r="G5" s="51">
        <v>0.69</v>
      </c>
      <c r="H5" s="51">
        <v>0.67</v>
      </c>
      <c r="I5" s="51" t="s">
        <v>28</v>
      </c>
      <c r="J5" s="9" t="s">
        <v>131</v>
      </c>
      <c r="K5" s="1"/>
      <c r="L5" s="46"/>
      <c r="M5" s="41"/>
    </row>
    <row r="6" spans="2:13" ht="30" customHeight="1" x14ac:dyDescent="0.25">
      <c r="B6" s="32" t="s">
        <v>0</v>
      </c>
      <c r="C6" s="37" t="s">
        <v>156</v>
      </c>
      <c r="D6" s="55" t="s">
        <v>157</v>
      </c>
      <c r="E6" s="16">
        <v>0.84</v>
      </c>
      <c r="F6" s="51">
        <v>0.83</v>
      </c>
      <c r="G6" s="51" t="s">
        <v>28</v>
      </c>
      <c r="H6" s="51">
        <v>0.8</v>
      </c>
      <c r="I6" s="51">
        <v>0.8</v>
      </c>
      <c r="J6" s="9" t="s">
        <v>28</v>
      </c>
      <c r="K6" s="53"/>
      <c r="L6" s="46"/>
      <c r="M6" s="41"/>
    </row>
    <row r="7" spans="2:13" ht="30.75" customHeight="1" x14ac:dyDescent="0.25">
      <c r="B7" s="156" t="s">
        <v>26</v>
      </c>
      <c r="C7" s="38" t="s">
        <v>2</v>
      </c>
      <c r="D7" s="39" t="s">
        <v>23</v>
      </c>
      <c r="E7" s="1" t="s">
        <v>13</v>
      </c>
      <c r="F7" s="9" t="s">
        <v>13</v>
      </c>
      <c r="G7" s="9" t="s">
        <v>13</v>
      </c>
      <c r="H7" s="9" t="s">
        <v>13</v>
      </c>
      <c r="I7" s="9" t="s">
        <v>13</v>
      </c>
      <c r="J7" s="9" t="s">
        <v>13</v>
      </c>
      <c r="K7" s="1"/>
      <c r="L7" s="47"/>
      <c r="M7" s="41"/>
    </row>
    <row r="8" spans="2:13" ht="36.4" customHeight="1" x14ac:dyDescent="0.25">
      <c r="B8" s="156"/>
      <c r="C8" s="38" t="s">
        <v>3</v>
      </c>
      <c r="D8" s="26" t="s">
        <v>54</v>
      </c>
      <c r="E8" s="33" t="s">
        <v>34</v>
      </c>
      <c r="F8" s="9">
        <v>4</v>
      </c>
      <c r="G8" s="9">
        <v>2</v>
      </c>
      <c r="H8" s="9">
        <v>2</v>
      </c>
      <c r="I8" s="9">
        <v>4</v>
      </c>
      <c r="J8" s="9" t="s">
        <v>13</v>
      </c>
      <c r="K8" s="1"/>
      <c r="L8" s="47"/>
      <c r="M8" s="41"/>
    </row>
    <row r="9" spans="2:13" ht="26.25" x14ac:dyDescent="0.25">
      <c r="B9" s="156"/>
      <c r="C9" s="157" t="s">
        <v>19</v>
      </c>
      <c r="D9" s="40" t="s">
        <v>21</v>
      </c>
      <c r="E9" s="63" t="s">
        <v>51</v>
      </c>
      <c r="F9" s="63">
        <v>-2.1999999999999999E-2</v>
      </c>
      <c r="G9" s="52" t="s">
        <v>87</v>
      </c>
      <c r="H9" s="52">
        <v>8.0000000000000002E-3</v>
      </c>
      <c r="I9" s="136" t="s">
        <v>87</v>
      </c>
      <c r="J9" s="9" t="s">
        <v>13</v>
      </c>
      <c r="K9" s="1"/>
      <c r="L9" s="47"/>
      <c r="M9" s="41"/>
    </row>
    <row r="10" spans="2:13" ht="32.65" customHeight="1" x14ac:dyDescent="0.25">
      <c r="B10" s="156"/>
      <c r="C10" s="157"/>
      <c r="D10" s="39" t="s">
        <v>76</v>
      </c>
      <c r="E10" s="15" t="s">
        <v>89</v>
      </c>
      <c r="F10" s="64" t="s">
        <v>81</v>
      </c>
      <c r="G10" s="64" t="s">
        <v>93</v>
      </c>
      <c r="H10" s="64" t="s">
        <v>132</v>
      </c>
      <c r="I10" s="64" t="s">
        <v>133</v>
      </c>
      <c r="J10" s="9" t="s">
        <v>13</v>
      </c>
      <c r="K10" s="1"/>
      <c r="L10" s="47"/>
      <c r="M10" s="41"/>
    </row>
    <row r="11" spans="2:13" ht="32.450000000000003" customHeight="1" x14ac:dyDescent="0.25">
      <c r="B11" s="156"/>
      <c r="C11" s="157" t="s">
        <v>6</v>
      </c>
      <c r="D11" s="158" t="s">
        <v>65</v>
      </c>
      <c r="E11" s="14" t="s">
        <v>29</v>
      </c>
      <c r="F11" s="54" t="s">
        <v>77</v>
      </c>
      <c r="G11" s="62" t="s">
        <v>79</v>
      </c>
      <c r="H11" s="62" t="s">
        <v>137</v>
      </c>
      <c r="I11" s="62" t="s">
        <v>137</v>
      </c>
      <c r="J11" s="9" t="s">
        <v>13</v>
      </c>
      <c r="K11" s="1"/>
      <c r="L11" s="47"/>
      <c r="M11" s="41"/>
    </row>
    <row r="12" spans="2:13" ht="39.6" customHeight="1" x14ac:dyDescent="0.25">
      <c r="B12" s="156"/>
      <c r="C12" s="157"/>
      <c r="D12" s="158"/>
      <c r="E12" s="14" t="s">
        <v>30</v>
      </c>
      <c r="F12" s="54" t="s">
        <v>78</v>
      </c>
      <c r="G12" s="54" t="s">
        <v>80</v>
      </c>
      <c r="H12" s="54" t="s">
        <v>138</v>
      </c>
      <c r="I12" s="54" t="s">
        <v>138</v>
      </c>
      <c r="J12" s="9" t="s">
        <v>13</v>
      </c>
      <c r="K12" s="1"/>
      <c r="L12" s="47"/>
      <c r="M12" s="41"/>
    </row>
    <row r="13" spans="2:13" ht="39.6" customHeight="1" x14ac:dyDescent="0.25">
      <c r="B13" s="156"/>
      <c r="C13" s="139" t="s">
        <v>155</v>
      </c>
      <c r="D13" s="135" t="s">
        <v>168</v>
      </c>
      <c r="E13" s="54" t="s">
        <v>28</v>
      </c>
      <c r="F13" s="54" t="s">
        <v>28</v>
      </c>
      <c r="G13" s="54" t="s">
        <v>28</v>
      </c>
      <c r="H13" s="54" t="s">
        <v>28</v>
      </c>
      <c r="I13" s="141">
        <v>0.8</v>
      </c>
      <c r="J13" s="9" t="s">
        <v>28</v>
      </c>
      <c r="K13" s="53"/>
      <c r="L13" s="47"/>
      <c r="M13" s="41"/>
    </row>
    <row r="14" spans="2:13" ht="25.5" customHeight="1" x14ac:dyDescent="0.25">
      <c r="B14" s="156"/>
      <c r="C14" s="34" t="s">
        <v>4</v>
      </c>
      <c r="D14" s="159"/>
      <c r="E14" s="160"/>
      <c r="F14" s="160"/>
      <c r="G14" s="160"/>
      <c r="H14" s="160"/>
      <c r="I14" s="160"/>
      <c r="J14" s="160"/>
      <c r="K14" s="161"/>
      <c r="L14" s="46"/>
      <c r="M14" s="41"/>
    </row>
    <row r="15" spans="2:13" ht="25.5" x14ac:dyDescent="0.25">
      <c r="B15" s="156"/>
      <c r="C15" s="35" t="s">
        <v>24</v>
      </c>
      <c r="D15" s="39" t="s">
        <v>45</v>
      </c>
      <c r="E15" s="2" t="s">
        <v>28</v>
      </c>
      <c r="F15" s="9" t="s">
        <v>58</v>
      </c>
      <c r="G15" s="9" t="s">
        <v>59</v>
      </c>
      <c r="H15" s="9" t="s">
        <v>59</v>
      </c>
      <c r="I15" s="9" t="s">
        <v>58</v>
      </c>
      <c r="J15" s="9" t="s">
        <v>28</v>
      </c>
      <c r="K15" s="1"/>
      <c r="L15" s="46"/>
      <c r="M15" s="41"/>
    </row>
    <row r="16" spans="2:13" ht="48.4" customHeight="1" x14ac:dyDescent="0.25">
      <c r="B16" s="36"/>
      <c r="C16" s="35" t="s">
        <v>25</v>
      </c>
      <c r="D16" s="39" t="s">
        <v>46</v>
      </c>
      <c r="E16" s="1">
        <v>0</v>
      </c>
      <c r="F16" s="56" t="s">
        <v>59</v>
      </c>
      <c r="G16" s="56">
        <v>0</v>
      </c>
      <c r="H16" s="56">
        <v>0</v>
      </c>
      <c r="I16" s="56" t="s">
        <v>59</v>
      </c>
      <c r="J16" s="9" t="s">
        <v>13</v>
      </c>
      <c r="K16" s="1"/>
      <c r="L16" s="47"/>
      <c r="M16" s="41"/>
    </row>
    <row r="17" spans="2:13" ht="114.75" customHeight="1" x14ac:dyDescent="0.25">
      <c r="B17" s="36"/>
      <c r="C17" s="35" t="s">
        <v>5</v>
      </c>
      <c r="D17" s="39" t="s">
        <v>12</v>
      </c>
      <c r="E17" s="1" t="s">
        <v>28</v>
      </c>
      <c r="F17" s="52" t="s">
        <v>82</v>
      </c>
      <c r="G17" s="52" t="s">
        <v>134</v>
      </c>
      <c r="H17" s="52" t="s">
        <v>165</v>
      </c>
      <c r="I17" s="52" t="s">
        <v>166</v>
      </c>
      <c r="J17" s="9" t="s">
        <v>13</v>
      </c>
      <c r="K17" s="1"/>
      <c r="L17" s="46"/>
      <c r="M17" s="41"/>
    </row>
    <row r="18" spans="2:13" ht="54.75" customHeight="1" x14ac:dyDescent="0.25">
      <c r="B18" s="146" t="s">
        <v>1</v>
      </c>
      <c r="C18" s="144" t="s">
        <v>7</v>
      </c>
      <c r="D18" s="39" t="s">
        <v>8</v>
      </c>
      <c r="E18" s="31" t="s">
        <v>33</v>
      </c>
      <c r="F18" s="31" t="s">
        <v>61</v>
      </c>
      <c r="G18" s="54" t="s">
        <v>60</v>
      </c>
      <c r="H18" s="31" t="s">
        <v>172</v>
      </c>
      <c r="I18" s="54" t="s">
        <v>60</v>
      </c>
      <c r="J18" s="2" t="s">
        <v>13</v>
      </c>
      <c r="K18" s="1"/>
      <c r="L18" s="47"/>
      <c r="M18" s="41"/>
    </row>
    <row r="19" spans="2:13" ht="84" customHeight="1" x14ac:dyDescent="0.25">
      <c r="B19" s="147"/>
      <c r="C19" s="145"/>
      <c r="D19" s="55" t="s">
        <v>62</v>
      </c>
      <c r="E19" s="54" t="s">
        <v>32</v>
      </c>
      <c r="F19" s="58" t="s">
        <v>63</v>
      </c>
      <c r="G19" s="58" t="s">
        <v>64</v>
      </c>
      <c r="H19" s="134" t="s">
        <v>170</v>
      </c>
      <c r="I19" s="58" t="s">
        <v>130</v>
      </c>
      <c r="J19" s="53" t="s">
        <v>13</v>
      </c>
      <c r="K19" s="53"/>
      <c r="L19" s="47"/>
      <c r="M19" s="41"/>
    </row>
    <row r="20" spans="2:13" ht="25.5" x14ac:dyDescent="0.25">
      <c r="B20" s="148"/>
      <c r="C20" s="65" t="s">
        <v>67</v>
      </c>
      <c r="D20" s="66" t="s">
        <v>68</v>
      </c>
      <c r="E20" s="1" t="s">
        <v>31</v>
      </c>
      <c r="F20" s="9">
        <v>0</v>
      </c>
      <c r="G20" s="9">
        <v>6</v>
      </c>
      <c r="H20" s="9" t="s">
        <v>161</v>
      </c>
      <c r="I20" s="9">
        <v>4</v>
      </c>
      <c r="J20" s="137" t="s">
        <v>131</v>
      </c>
      <c r="K20" s="30"/>
      <c r="L20" s="133"/>
      <c r="M20" s="41"/>
    </row>
    <row r="21" spans="2:13" customFormat="1" x14ac:dyDescent="0.25"/>
    <row r="22" spans="2:13" x14ac:dyDescent="0.25">
      <c r="D22" s="70"/>
    </row>
    <row r="23" spans="2:13" x14ac:dyDescent="0.25">
      <c r="B23" s="67" t="s">
        <v>145</v>
      </c>
    </row>
    <row r="24" spans="2:13" x14ac:dyDescent="0.25">
      <c r="B24" s="67" t="s">
        <v>91</v>
      </c>
    </row>
    <row r="25" spans="2:13" x14ac:dyDescent="0.25">
      <c r="B25" s="67" t="s">
        <v>90</v>
      </c>
      <c r="D25" s="67"/>
    </row>
    <row r="26" spans="2:13" x14ac:dyDescent="0.25">
      <c r="C26" s="67" t="s">
        <v>86</v>
      </c>
    </row>
    <row r="27" spans="2:13" x14ac:dyDescent="0.25">
      <c r="C27" s="67" t="s">
        <v>83</v>
      </c>
    </row>
    <row r="28" spans="2:13" x14ac:dyDescent="0.25">
      <c r="C28" s="67" t="s">
        <v>84</v>
      </c>
    </row>
    <row r="29" spans="2:13" x14ac:dyDescent="0.25">
      <c r="C29" s="67" t="s">
        <v>85</v>
      </c>
    </row>
    <row r="30" spans="2:13" s="67" customFormat="1" x14ac:dyDescent="0.25">
      <c r="B30" s="67" t="s">
        <v>88</v>
      </c>
      <c r="D30" s="42"/>
      <c r="E30" s="41"/>
    </row>
    <row r="31" spans="2:13" x14ac:dyDescent="0.25">
      <c r="B31" s="67" t="s">
        <v>163</v>
      </c>
      <c r="C31" s="41"/>
    </row>
    <row r="32" spans="2:13" ht="15.75" x14ac:dyDescent="0.25">
      <c r="B32" s="71"/>
    </row>
    <row r="33" spans="2:2" ht="15.75" x14ac:dyDescent="0.25">
      <c r="B33" s="71"/>
    </row>
    <row r="34" spans="2:2" ht="15.75" x14ac:dyDescent="0.25">
      <c r="B34" s="71"/>
    </row>
    <row r="35" spans="2:2" ht="18" x14ac:dyDescent="0.25">
      <c r="B35" s="72"/>
    </row>
    <row r="36" spans="2:2" x14ac:dyDescent="0.25">
      <c r="B36" s="73"/>
    </row>
    <row r="37" spans="2:2" x14ac:dyDescent="0.25">
      <c r="B37" s="74"/>
    </row>
    <row r="38" spans="2:2" x14ac:dyDescent="0.25">
      <c r="B38" s="74"/>
    </row>
  </sheetData>
  <mergeCells count="12">
    <mergeCell ref="D1:K1"/>
    <mergeCell ref="C18:C19"/>
    <mergeCell ref="B18:B20"/>
    <mergeCell ref="C2:E2"/>
    <mergeCell ref="B3:B4"/>
    <mergeCell ref="C3:C4"/>
    <mergeCell ref="D3:D4"/>
    <mergeCell ref="B7:B15"/>
    <mergeCell ref="C9:C10"/>
    <mergeCell ref="C11:C12"/>
    <mergeCell ref="D11:D12"/>
    <mergeCell ref="D14:K14"/>
  </mergeCells>
  <pageMargins left="0.7" right="0.7" top="0.75" bottom="0.75" header="0.3" footer="0.3"/>
  <pageSetup paperSize="3" scale="69" orientation="landscape" r:id="rId1"/>
  <ignoredErrors>
    <ignoredError sqref="E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52"/>
  <sheetViews>
    <sheetView zoomScale="90" zoomScaleNormal="90" workbookViewId="0">
      <selection activeCell="B40" sqref="B40"/>
    </sheetView>
  </sheetViews>
  <sheetFormatPr defaultColWidth="9.140625" defaultRowHeight="15" x14ac:dyDescent="0.25"/>
  <cols>
    <col min="1" max="1" width="9.140625" style="41"/>
    <col min="2" max="2" width="140.28515625" style="41" customWidth="1"/>
    <col min="3" max="16384" width="9.140625" style="41"/>
  </cols>
  <sheetData>
    <row r="1" spans="2:2" ht="34.5" customHeight="1" x14ac:dyDescent="0.25">
      <c r="B1" s="13"/>
    </row>
    <row r="2" spans="2:2" ht="34.9" customHeight="1" x14ac:dyDescent="0.25">
      <c r="B2" s="61" t="s">
        <v>144</v>
      </c>
    </row>
    <row r="3" spans="2:2" x14ac:dyDescent="0.25">
      <c r="B3" s="20" t="s">
        <v>17</v>
      </c>
    </row>
    <row r="4" spans="2:2" ht="45" x14ac:dyDescent="0.25">
      <c r="B4" s="21" t="s">
        <v>35</v>
      </c>
    </row>
    <row r="5" spans="2:2" ht="45" x14ac:dyDescent="0.25">
      <c r="B5" s="21" t="s">
        <v>55</v>
      </c>
    </row>
    <row r="6" spans="2:2" x14ac:dyDescent="0.25">
      <c r="B6" s="49"/>
    </row>
    <row r="7" spans="2:2" x14ac:dyDescent="0.25">
      <c r="B7" s="17"/>
    </row>
    <row r="8" spans="2:2" x14ac:dyDescent="0.25">
      <c r="B8" s="20" t="s">
        <v>23</v>
      </c>
    </row>
    <row r="9" spans="2:2" ht="51" customHeight="1" x14ac:dyDescent="0.25">
      <c r="B9" s="29" t="s">
        <v>69</v>
      </c>
    </row>
    <row r="10" spans="2:2" ht="75" x14ac:dyDescent="0.25">
      <c r="B10" s="29" t="s">
        <v>70</v>
      </c>
    </row>
    <row r="11" spans="2:2" ht="49.5" customHeight="1" x14ac:dyDescent="0.25">
      <c r="B11" s="29" t="s">
        <v>71</v>
      </c>
    </row>
    <row r="12" spans="2:2" ht="21.75" customHeight="1" x14ac:dyDescent="0.25">
      <c r="B12" s="29" t="s">
        <v>73</v>
      </c>
    </row>
    <row r="13" spans="2:2" x14ac:dyDescent="0.25">
      <c r="B13" s="29" t="s">
        <v>74</v>
      </c>
    </row>
    <row r="14" spans="2:2" ht="15" customHeight="1" x14ac:dyDescent="0.25">
      <c r="B14" s="29" t="s">
        <v>75</v>
      </c>
    </row>
    <row r="15" spans="2:2" x14ac:dyDescent="0.25">
      <c r="B15" s="60" t="s">
        <v>72</v>
      </c>
    </row>
    <row r="16" spans="2:2" x14ac:dyDescent="0.25">
      <c r="B16" s="57"/>
    </row>
    <row r="17" spans="2:2" x14ac:dyDescent="0.25">
      <c r="B17" s="22" t="s">
        <v>36</v>
      </c>
    </row>
    <row r="18" spans="2:2" ht="30" x14ac:dyDescent="0.25">
      <c r="B18" s="23" t="s">
        <v>56</v>
      </c>
    </row>
    <row r="19" spans="2:2" x14ac:dyDescent="0.25">
      <c r="B19" s="17"/>
    </row>
    <row r="20" spans="2:2" x14ac:dyDescent="0.25">
      <c r="B20" s="22" t="s">
        <v>37</v>
      </c>
    </row>
    <row r="21" spans="2:2" ht="45" x14ac:dyDescent="0.25">
      <c r="B21" s="23" t="s">
        <v>57</v>
      </c>
    </row>
    <row r="22" spans="2:2" x14ac:dyDescent="0.25">
      <c r="B22" s="17"/>
    </row>
    <row r="23" spans="2:2" x14ac:dyDescent="0.25">
      <c r="B23" s="22" t="s">
        <v>38</v>
      </c>
    </row>
    <row r="24" spans="2:2" ht="45" x14ac:dyDescent="0.25">
      <c r="B24" s="23" t="s">
        <v>99</v>
      </c>
    </row>
    <row r="25" spans="2:2" x14ac:dyDescent="0.25">
      <c r="B25" s="19"/>
    </row>
    <row r="26" spans="2:2" x14ac:dyDescent="0.25">
      <c r="B26" s="22" t="s">
        <v>27</v>
      </c>
    </row>
    <row r="27" spans="2:2" x14ac:dyDescent="0.25">
      <c r="B27" s="24" t="s">
        <v>39</v>
      </c>
    </row>
    <row r="28" spans="2:2" x14ac:dyDescent="0.25">
      <c r="B28" s="24" t="s">
        <v>40</v>
      </c>
    </row>
    <row r="29" spans="2:2" ht="45" x14ac:dyDescent="0.25">
      <c r="B29" s="27" t="s">
        <v>146</v>
      </c>
    </row>
    <row r="30" spans="2:2" x14ac:dyDescent="0.25">
      <c r="B30" s="19"/>
    </row>
    <row r="31" spans="2:2" x14ac:dyDescent="0.25">
      <c r="B31" s="28" t="s">
        <v>49</v>
      </c>
    </row>
    <row r="32" spans="2:2" ht="30" x14ac:dyDescent="0.25">
      <c r="B32" s="25" t="s">
        <v>41</v>
      </c>
    </row>
    <row r="33" spans="2:2" ht="90" x14ac:dyDescent="0.25">
      <c r="B33" s="23" t="s">
        <v>42</v>
      </c>
    </row>
    <row r="34" spans="2:2" x14ac:dyDescent="0.25">
      <c r="B34" s="19"/>
    </row>
    <row r="35" spans="2:2" x14ac:dyDescent="0.25">
      <c r="B35" s="22" t="s">
        <v>52</v>
      </c>
    </row>
    <row r="36" spans="2:2" ht="75" x14ac:dyDescent="0.25">
      <c r="B36" s="25" t="s">
        <v>43</v>
      </c>
    </row>
    <row r="37" spans="2:2" ht="150" customHeight="1" x14ac:dyDescent="0.25">
      <c r="B37" s="23" t="s">
        <v>53</v>
      </c>
    </row>
    <row r="38" spans="2:2" x14ac:dyDescent="0.25">
      <c r="B38" s="19"/>
    </row>
    <row r="39" spans="2:2" x14ac:dyDescent="0.25">
      <c r="B39" s="22" t="s">
        <v>48</v>
      </c>
    </row>
    <row r="40" spans="2:2" ht="120" x14ac:dyDescent="0.25">
      <c r="B40" s="27" t="s">
        <v>150</v>
      </c>
    </row>
    <row r="41" spans="2:2" x14ac:dyDescent="0.25">
      <c r="B41" s="75"/>
    </row>
    <row r="42" spans="2:2" x14ac:dyDescent="0.25">
      <c r="B42" s="22" t="s">
        <v>47</v>
      </c>
    </row>
    <row r="43" spans="2:2" ht="90" x14ac:dyDescent="0.25">
      <c r="B43" s="23" t="s">
        <v>66</v>
      </c>
    </row>
    <row r="44" spans="2:2" x14ac:dyDescent="0.25">
      <c r="B44" s="17"/>
    </row>
    <row r="45" spans="2:2" ht="30" x14ac:dyDescent="0.25">
      <c r="B45" s="59" t="s">
        <v>62</v>
      </c>
    </row>
    <row r="46" spans="2:2" ht="60" x14ac:dyDescent="0.25">
      <c r="B46" s="23" t="s">
        <v>44</v>
      </c>
    </row>
    <row r="47" spans="2:2" x14ac:dyDescent="0.25">
      <c r="B47" s="18"/>
    </row>
    <row r="48" spans="2:2" x14ac:dyDescent="0.25">
      <c r="B48" s="68" t="s">
        <v>68</v>
      </c>
    </row>
    <row r="49" spans="2:2" ht="60" x14ac:dyDescent="0.25">
      <c r="B49" s="27" t="s">
        <v>92</v>
      </c>
    </row>
    <row r="50" spans="2:2" ht="14.25" customHeight="1" x14ac:dyDescent="0.25"/>
    <row r="51" spans="2:2" x14ac:dyDescent="0.25">
      <c r="B51" s="68" t="s">
        <v>142</v>
      </c>
    </row>
    <row r="52" spans="2:2" ht="68.25" customHeight="1" x14ac:dyDescent="0.25">
      <c r="B52" s="27" t="s">
        <v>140</v>
      </c>
    </row>
  </sheetData>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4"/>
  <sheetViews>
    <sheetView tabSelected="1" zoomScale="85" zoomScaleNormal="85" workbookViewId="0">
      <selection activeCell="C46" sqref="C46"/>
    </sheetView>
  </sheetViews>
  <sheetFormatPr defaultColWidth="9.140625" defaultRowHeight="15" x14ac:dyDescent="0.25"/>
  <cols>
    <col min="1" max="2" width="9.140625" style="77"/>
    <col min="3" max="3" width="140.28515625" style="78" customWidth="1"/>
    <col min="4" max="4" width="9.140625" style="77" customWidth="1"/>
    <col min="5" max="16384" width="9.140625" style="77"/>
  </cols>
  <sheetData>
    <row r="1" spans="2:3" ht="34.5" customHeight="1" x14ac:dyDescent="0.25"/>
    <row r="2" spans="2:3" ht="34.5" customHeight="1" x14ac:dyDescent="0.25">
      <c r="B2" s="162" t="s">
        <v>143</v>
      </c>
      <c r="C2" s="163"/>
    </row>
    <row r="3" spans="2:3" x14ac:dyDescent="0.25">
      <c r="B3" s="79" t="s">
        <v>18</v>
      </c>
      <c r="C3" s="80"/>
    </row>
    <row r="4" spans="2:3" x14ac:dyDescent="0.25">
      <c r="B4" s="81" t="s">
        <v>157</v>
      </c>
      <c r="C4" s="82"/>
    </row>
    <row r="5" spans="2:3" ht="67.5" customHeight="1" x14ac:dyDescent="0.25">
      <c r="B5" s="83"/>
      <c r="C5" s="84" t="s">
        <v>160</v>
      </c>
    </row>
    <row r="6" spans="2:3" x14ac:dyDescent="0.25">
      <c r="B6" s="85"/>
      <c r="C6" s="86"/>
    </row>
    <row r="7" spans="2:3" x14ac:dyDescent="0.25">
      <c r="B7" s="79" t="s">
        <v>2</v>
      </c>
      <c r="C7" s="80"/>
    </row>
    <row r="8" spans="2:3" x14ac:dyDescent="0.25">
      <c r="B8" s="81" t="s">
        <v>23</v>
      </c>
      <c r="C8" s="82"/>
    </row>
    <row r="9" spans="2:3" ht="30" x14ac:dyDescent="0.25">
      <c r="B9" s="87"/>
      <c r="C9" s="76" t="s">
        <v>147</v>
      </c>
    </row>
    <row r="10" spans="2:3" x14ac:dyDescent="0.25">
      <c r="B10" s="85"/>
      <c r="C10" s="86"/>
    </row>
    <row r="11" spans="2:3" x14ac:dyDescent="0.25">
      <c r="B11" s="79" t="s">
        <v>3</v>
      </c>
      <c r="C11" s="80"/>
    </row>
    <row r="12" spans="2:3" ht="21.75" customHeight="1" x14ac:dyDescent="0.25">
      <c r="B12" s="88" t="s">
        <v>20</v>
      </c>
      <c r="C12" s="82"/>
    </row>
    <row r="13" spans="2:3" ht="267" customHeight="1" x14ac:dyDescent="0.25">
      <c r="B13" s="87"/>
      <c r="C13" s="76" t="s">
        <v>159</v>
      </c>
    </row>
    <row r="14" spans="2:3" x14ac:dyDescent="0.25">
      <c r="B14" s="85"/>
      <c r="C14" s="86"/>
    </row>
    <row r="15" spans="2:3" ht="14.45" customHeight="1" x14ac:dyDescent="0.25">
      <c r="B15" s="89" t="s">
        <v>19</v>
      </c>
      <c r="C15" s="80"/>
    </row>
    <row r="16" spans="2:3" x14ac:dyDescent="0.25">
      <c r="B16" s="90" t="s">
        <v>21</v>
      </c>
      <c r="C16" s="82"/>
    </row>
    <row r="17" spans="2:3" x14ac:dyDescent="0.25">
      <c r="B17" s="88"/>
      <c r="C17" s="91" t="s">
        <v>148</v>
      </c>
    </row>
    <row r="18" spans="2:3" x14ac:dyDescent="0.25">
      <c r="B18" s="92"/>
      <c r="C18" s="82"/>
    </row>
    <row r="19" spans="2:3" x14ac:dyDescent="0.25">
      <c r="B19" s="81" t="s">
        <v>76</v>
      </c>
      <c r="C19" s="82"/>
    </row>
    <row r="20" spans="2:3" x14ac:dyDescent="0.25">
      <c r="B20" s="87"/>
      <c r="C20" s="76" t="s">
        <v>149</v>
      </c>
    </row>
    <row r="21" spans="2:3" x14ac:dyDescent="0.25">
      <c r="B21" s="93"/>
      <c r="C21" s="94"/>
    </row>
    <row r="22" spans="2:3" x14ac:dyDescent="0.25">
      <c r="B22" s="95" t="s">
        <v>6</v>
      </c>
      <c r="C22" s="80"/>
    </row>
    <row r="23" spans="2:3" ht="14.45" customHeight="1" x14ac:dyDescent="0.25">
      <c r="B23" s="96" t="s">
        <v>50</v>
      </c>
      <c r="C23" s="97"/>
    </row>
    <row r="24" spans="2:3" ht="49.5" customHeight="1" x14ac:dyDescent="0.25">
      <c r="B24" s="92"/>
      <c r="C24" s="91" t="s">
        <v>154</v>
      </c>
    </row>
    <row r="25" spans="2:3" x14ac:dyDescent="0.25">
      <c r="B25" s="87"/>
      <c r="C25" s="98"/>
    </row>
    <row r="26" spans="2:3" x14ac:dyDescent="0.25">
      <c r="B26" s="85"/>
      <c r="C26" s="86"/>
    </row>
    <row r="27" spans="2:3" x14ac:dyDescent="0.25">
      <c r="B27" s="95" t="s">
        <v>24</v>
      </c>
      <c r="C27" s="99"/>
    </row>
    <row r="28" spans="2:3" x14ac:dyDescent="0.25">
      <c r="B28" s="90" t="s">
        <v>45</v>
      </c>
      <c r="C28" s="100"/>
    </row>
    <row r="29" spans="2:3" x14ac:dyDescent="0.25">
      <c r="B29" s="92"/>
      <c r="C29" s="101" t="s">
        <v>151</v>
      </c>
    </row>
    <row r="30" spans="2:3" x14ac:dyDescent="0.25">
      <c r="B30" s="87"/>
      <c r="C30" s="102"/>
    </row>
    <row r="31" spans="2:3" x14ac:dyDescent="0.25">
      <c r="B31" s="85"/>
      <c r="C31" s="86"/>
    </row>
    <row r="32" spans="2:3" ht="14.45" customHeight="1" x14ac:dyDescent="0.25">
      <c r="B32" s="95" t="s">
        <v>25</v>
      </c>
      <c r="C32" s="99"/>
    </row>
    <row r="33" spans="2:8" ht="16.899999999999999" customHeight="1" x14ac:dyDescent="0.25">
      <c r="B33" s="90" t="s">
        <v>46</v>
      </c>
      <c r="C33" s="100"/>
    </row>
    <row r="34" spans="2:8" ht="50.25" customHeight="1" x14ac:dyDescent="0.25">
      <c r="B34" s="87"/>
      <c r="C34" s="76" t="s">
        <v>152</v>
      </c>
      <c r="E34" s="69"/>
      <c r="F34" s="69"/>
      <c r="G34" s="69"/>
      <c r="H34" s="85"/>
    </row>
    <row r="35" spans="2:8" x14ac:dyDescent="0.25">
      <c r="B35" s="85"/>
      <c r="C35" s="86"/>
    </row>
    <row r="36" spans="2:8" x14ac:dyDescent="0.25">
      <c r="B36" s="79" t="s">
        <v>5</v>
      </c>
      <c r="C36" s="80"/>
    </row>
    <row r="37" spans="2:8" ht="22.5" customHeight="1" x14ac:dyDescent="0.25">
      <c r="B37" s="81" t="s">
        <v>12</v>
      </c>
      <c r="C37" s="82"/>
    </row>
    <row r="38" spans="2:8" ht="134.25" customHeight="1" x14ac:dyDescent="0.25">
      <c r="B38" s="87"/>
      <c r="C38" s="140" t="s">
        <v>167</v>
      </c>
    </row>
    <row r="39" spans="2:8" x14ac:dyDescent="0.25">
      <c r="B39" s="85"/>
      <c r="C39" s="86"/>
    </row>
    <row r="40" spans="2:8" x14ac:dyDescent="0.25">
      <c r="B40" s="95" t="s">
        <v>7</v>
      </c>
      <c r="C40" s="80"/>
    </row>
    <row r="41" spans="2:8" x14ac:dyDescent="0.25">
      <c r="B41" s="81" t="s">
        <v>8</v>
      </c>
      <c r="C41" s="82"/>
    </row>
    <row r="42" spans="2:8" ht="43.5" customHeight="1" x14ac:dyDescent="0.25">
      <c r="B42" s="92"/>
      <c r="C42" s="91" t="s">
        <v>164</v>
      </c>
    </row>
    <row r="43" spans="2:8" x14ac:dyDescent="0.25">
      <c r="B43" s="92"/>
      <c r="C43" s="82"/>
    </row>
    <row r="44" spans="2:8" x14ac:dyDescent="0.25">
      <c r="B44" s="103" t="s">
        <v>62</v>
      </c>
      <c r="C44" s="82"/>
    </row>
    <row r="45" spans="2:8" ht="66" customHeight="1" x14ac:dyDescent="0.25">
      <c r="B45" s="87"/>
      <c r="C45" s="98" t="s">
        <v>171</v>
      </c>
    </row>
    <row r="46" spans="2:8" x14ac:dyDescent="0.25">
      <c r="B46" s="85"/>
      <c r="C46" s="86"/>
    </row>
    <row r="47" spans="2:8" x14ac:dyDescent="0.25">
      <c r="B47" s="95" t="s">
        <v>67</v>
      </c>
      <c r="C47" s="80"/>
    </row>
    <row r="48" spans="2:8" x14ac:dyDescent="0.25">
      <c r="B48" s="103"/>
      <c r="C48" s="82"/>
    </row>
    <row r="49" spans="2:3" x14ac:dyDescent="0.25">
      <c r="B49" s="88" t="s">
        <v>68</v>
      </c>
      <c r="C49" s="82"/>
    </row>
    <row r="50" spans="2:3" x14ac:dyDescent="0.25">
      <c r="B50" s="88"/>
      <c r="C50" s="82"/>
    </row>
    <row r="51" spans="2:3" ht="15" customHeight="1" x14ac:dyDescent="0.25">
      <c r="B51" s="103"/>
      <c r="C51" s="82" t="s">
        <v>153</v>
      </c>
    </row>
    <row r="52" spans="2:3" ht="15" customHeight="1" x14ac:dyDescent="0.25">
      <c r="B52" s="103"/>
      <c r="C52" s="82"/>
    </row>
    <row r="53" spans="2:3" ht="15" customHeight="1" x14ac:dyDescent="0.25">
      <c r="B53" s="92"/>
      <c r="C53" s="82" t="s">
        <v>97</v>
      </c>
    </row>
    <row r="54" spans="2:3" ht="15" customHeight="1" x14ac:dyDescent="0.25">
      <c r="B54" s="92"/>
      <c r="C54" s="82" t="s">
        <v>98</v>
      </c>
    </row>
    <row r="55" spans="2:3" ht="45" x14ac:dyDescent="0.25">
      <c r="B55" s="92"/>
      <c r="C55" s="82" t="s">
        <v>94</v>
      </c>
    </row>
    <row r="56" spans="2:3" ht="30" x14ac:dyDescent="0.25">
      <c r="B56" s="103"/>
      <c r="C56" s="104" t="s">
        <v>95</v>
      </c>
    </row>
    <row r="57" spans="2:3" ht="30" x14ac:dyDescent="0.25">
      <c r="B57" s="92"/>
      <c r="C57" s="82" t="s">
        <v>96</v>
      </c>
    </row>
    <row r="58" spans="2:3" ht="195" x14ac:dyDescent="0.25">
      <c r="B58" s="92"/>
      <c r="C58" s="82" t="s">
        <v>162</v>
      </c>
    </row>
    <row r="59" spans="2:3" ht="15" customHeight="1" x14ac:dyDescent="0.25">
      <c r="B59" s="87"/>
      <c r="C59" s="76"/>
    </row>
    <row r="61" spans="2:3" x14ac:dyDescent="0.25">
      <c r="B61" s="95" t="s">
        <v>141</v>
      </c>
      <c r="C61" s="99"/>
    </row>
    <row r="62" spans="2:3" ht="15" customHeight="1" x14ac:dyDescent="0.25">
      <c r="B62" s="138" t="s">
        <v>139</v>
      </c>
      <c r="C62" s="100"/>
    </row>
    <row r="63" spans="2:3" x14ac:dyDescent="0.25">
      <c r="B63" s="92"/>
      <c r="C63" s="101"/>
    </row>
    <row r="64" spans="2:3" x14ac:dyDescent="0.25">
      <c r="B64" s="87"/>
      <c r="C64" s="102"/>
    </row>
  </sheetData>
  <mergeCells count="1">
    <mergeCell ref="B2:C2"/>
  </mergeCells>
  <pageMargins left="0.7" right="0.7" top="0.75" bottom="0.7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workbookViewId="0">
      <selection activeCell="I16" sqref="I16"/>
    </sheetView>
  </sheetViews>
  <sheetFormatPr defaultColWidth="9.140625" defaultRowHeight="15" x14ac:dyDescent="0.25"/>
  <cols>
    <col min="1" max="1" width="13.5703125" style="13" customWidth="1"/>
    <col min="2" max="2" width="39.85546875" style="13" customWidth="1"/>
    <col min="3" max="3" width="14.5703125" style="13" bestFit="1" customWidth="1"/>
    <col min="4" max="5" width="12.5703125" style="13" bestFit="1" customWidth="1"/>
    <col min="6" max="6" width="11.85546875" style="13" customWidth="1"/>
    <col min="7" max="7" width="17.7109375" style="13" customWidth="1"/>
    <col min="8" max="8" width="9.140625" style="13"/>
    <col min="9" max="9" width="32.7109375" style="13" customWidth="1"/>
    <col min="10" max="10" width="16.42578125" style="13" customWidth="1"/>
    <col min="11" max="16384" width="9.140625" style="13"/>
  </cols>
  <sheetData>
    <row r="1" spans="1:10" x14ac:dyDescent="0.25">
      <c r="C1" s="132" t="s">
        <v>128</v>
      </c>
      <c r="D1" s="132"/>
      <c r="E1" s="132"/>
      <c r="F1" s="132"/>
      <c r="G1" s="132"/>
      <c r="H1" s="132"/>
      <c r="I1" s="132"/>
    </row>
    <row r="2" spans="1:10" x14ac:dyDescent="0.25">
      <c r="C2" s="124">
        <v>2016</v>
      </c>
      <c r="D2" s="124">
        <v>2017</v>
      </c>
      <c r="E2" s="124">
        <v>2018</v>
      </c>
      <c r="F2" s="124">
        <v>2019</v>
      </c>
      <c r="G2" s="124">
        <v>2020</v>
      </c>
      <c r="H2" s="124">
        <v>2021</v>
      </c>
      <c r="I2" s="114" t="s">
        <v>116</v>
      </c>
    </row>
    <row r="3" spans="1:10" ht="25.5" x14ac:dyDescent="0.25">
      <c r="A3" s="131" t="s">
        <v>127</v>
      </c>
      <c r="B3" s="55" t="s">
        <v>126</v>
      </c>
      <c r="C3" s="128">
        <v>162.30000000000001</v>
      </c>
      <c r="D3" s="128">
        <v>154.80000000000001</v>
      </c>
      <c r="E3" s="130">
        <v>159.1</v>
      </c>
      <c r="F3" s="128"/>
      <c r="G3" s="128"/>
      <c r="H3" s="128"/>
      <c r="I3" s="128" t="s">
        <v>125</v>
      </c>
    </row>
    <row r="4" spans="1:10" ht="25.5" x14ac:dyDescent="0.25">
      <c r="A4" s="129" t="s">
        <v>124</v>
      </c>
      <c r="B4" s="55" t="s">
        <v>123</v>
      </c>
      <c r="C4" s="128">
        <f>C8</f>
        <v>181.6</v>
      </c>
      <c r="D4" s="128">
        <f>D8</f>
        <v>175.4</v>
      </c>
      <c r="E4" s="128">
        <v>178.1</v>
      </c>
      <c r="F4" s="128"/>
      <c r="G4" s="128"/>
      <c r="H4" s="128"/>
      <c r="I4" s="128"/>
    </row>
    <row r="5" spans="1:10" ht="25.5" x14ac:dyDescent="0.25">
      <c r="A5" s="168" t="s">
        <v>19</v>
      </c>
      <c r="B5" s="55" t="s">
        <v>21</v>
      </c>
      <c r="C5" s="125" t="s">
        <v>51</v>
      </c>
      <c r="D5" s="125">
        <f>D9</f>
        <v>-2.2296544035674468E-2</v>
      </c>
      <c r="E5" s="125"/>
      <c r="F5" s="125"/>
      <c r="G5" s="125"/>
      <c r="H5" s="125"/>
      <c r="I5" s="125" t="s">
        <v>121</v>
      </c>
    </row>
    <row r="6" spans="1:10" x14ac:dyDescent="0.25">
      <c r="A6" s="169"/>
      <c r="B6" s="55" t="s">
        <v>122</v>
      </c>
      <c r="C6" s="127">
        <f>(C4*1000000)/(C3*1000000)</f>
        <v>1.1189155884165127</v>
      </c>
      <c r="D6" s="127">
        <f>(D4*1000000)/(D3*1000000)</f>
        <v>1.1330749354005167</v>
      </c>
      <c r="E6" s="127">
        <f>(E4*1000000)/(E3*1000000)</f>
        <v>1.119421747328724</v>
      </c>
      <c r="F6" s="15"/>
      <c r="G6" s="15"/>
      <c r="H6" s="15"/>
      <c r="I6" s="125" t="s">
        <v>121</v>
      </c>
    </row>
    <row r="7" spans="1:10" x14ac:dyDescent="0.25">
      <c r="A7" s="169"/>
      <c r="B7" s="55" t="s">
        <v>120</v>
      </c>
      <c r="C7" s="15">
        <v>182.1</v>
      </c>
      <c r="D7" s="15">
        <v>179.4</v>
      </c>
      <c r="E7" s="15"/>
      <c r="F7" s="15"/>
      <c r="G7" s="15"/>
      <c r="H7" s="15"/>
      <c r="I7" s="125"/>
    </row>
    <row r="8" spans="1:10" x14ac:dyDescent="0.25">
      <c r="A8" s="169"/>
      <c r="B8" s="55" t="s">
        <v>119</v>
      </c>
      <c r="C8" s="15">
        <v>181.6</v>
      </c>
      <c r="D8" s="15">
        <v>175.4</v>
      </c>
      <c r="E8" s="15"/>
      <c r="F8" s="15"/>
      <c r="G8" s="15"/>
      <c r="H8" s="15"/>
      <c r="I8" s="125"/>
    </row>
    <row r="9" spans="1:10" x14ac:dyDescent="0.25">
      <c r="A9" s="170"/>
      <c r="B9" s="55" t="s">
        <v>118</v>
      </c>
      <c r="C9" s="126">
        <f>(C8-C7)/C7</f>
        <v>-2.7457440966501922E-3</v>
      </c>
      <c r="D9" s="126">
        <f>(D8-D7)/D7</f>
        <v>-2.2296544035674468E-2</v>
      </c>
      <c r="E9" s="15"/>
      <c r="F9" s="15"/>
      <c r="G9" s="15"/>
      <c r="H9" s="15"/>
      <c r="I9" s="125"/>
    </row>
    <row r="11" spans="1:10" x14ac:dyDescent="0.25">
      <c r="A11" s="13" t="s">
        <v>117</v>
      </c>
    </row>
    <row r="13" spans="1:10" x14ac:dyDescent="0.25">
      <c r="C13" s="124">
        <v>2016</v>
      </c>
      <c r="D13" s="124">
        <v>2017</v>
      </c>
      <c r="E13" s="124">
        <v>2018</v>
      </c>
      <c r="F13" s="124">
        <v>2019</v>
      </c>
      <c r="G13" s="124">
        <v>2020</v>
      </c>
      <c r="H13" s="124">
        <v>2021</v>
      </c>
      <c r="I13" s="113" t="s">
        <v>116</v>
      </c>
      <c r="J13" s="124" t="s">
        <v>115</v>
      </c>
    </row>
    <row r="14" spans="1:10" ht="15" customHeight="1" x14ac:dyDescent="0.25">
      <c r="A14" s="164" t="s">
        <v>6</v>
      </c>
      <c r="B14" s="122" t="s">
        <v>114</v>
      </c>
      <c r="C14" s="116">
        <v>28341</v>
      </c>
      <c r="D14" s="116">
        <v>31212</v>
      </c>
      <c r="E14" s="116">
        <v>31212</v>
      </c>
      <c r="F14" s="116"/>
      <c r="G14" s="116"/>
      <c r="H14" s="116"/>
      <c r="I14" s="115" t="s">
        <v>112</v>
      </c>
      <c r="J14" s="123">
        <f>D14-C14</f>
        <v>2871</v>
      </c>
    </row>
    <row r="15" spans="1:10" x14ac:dyDescent="0.25">
      <c r="A15" s="165"/>
      <c r="B15" s="122" t="s">
        <v>113</v>
      </c>
      <c r="C15" s="116">
        <v>27242</v>
      </c>
      <c r="D15" s="116">
        <v>27656</v>
      </c>
      <c r="E15" s="116">
        <v>27656</v>
      </c>
      <c r="F15" s="116"/>
      <c r="G15" s="116"/>
      <c r="H15" s="116"/>
      <c r="I15" s="115" t="s">
        <v>112</v>
      </c>
      <c r="J15" s="123">
        <f>D15-C15</f>
        <v>414</v>
      </c>
    </row>
    <row r="16" spans="1:10" ht="30" x14ac:dyDescent="0.25">
      <c r="A16" s="165"/>
      <c r="B16" s="122" t="s">
        <v>111</v>
      </c>
      <c r="C16" s="121">
        <v>38.25</v>
      </c>
      <c r="D16" s="121">
        <v>42.55</v>
      </c>
      <c r="E16" s="121">
        <v>41.55</v>
      </c>
      <c r="F16" s="116"/>
      <c r="G16" s="116"/>
      <c r="H16" s="116"/>
      <c r="I16" s="120" t="s">
        <v>110</v>
      </c>
      <c r="J16" s="119">
        <f>D16-C16</f>
        <v>4.2999999999999972</v>
      </c>
    </row>
    <row r="17" spans="1:10" x14ac:dyDescent="0.25">
      <c r="A17" s="165"/>
      <c r="B17" s="118" t="s">
        <v>109</v>
      </c>
      <c r="C17" s="117">
        <f>C14/C16</f>
        <v>740.94117647058829</v>
      </c>
      <c r="D17" s="117">
        <f>D14/D16</f>
        <v>733.53701527614578</v>
      </c>
      <c r="E17" s="117">
        <f>E14/E16</f>
        <v>751.1913357400723</v>
      </c>
      <c r="F17" s="116"/>
      <c r="G17" s="116"/>
      <c r="H17" s="116"/>
      <c r="I17" s="115"/>
      <c r="J17" s="30"/>
    </row>
    <row r="18" spans="1:10" x14ac:dyDescent="0.25">
      <c r="A18" s="166"/>
      <c r="B18" s="118" t="s">
        <v>108</v>
      </c>
      <c r="C18" s="117">
        <f>C15/C16</f>
        <v>712.20915032679738</v>
      </c>
      <c r="D18" s="117">
        <f>D15/D16</f>
        <v>649.9647473560517</v>
      </c>
      <c r="E18" s="117">
        <f>E15/E16</f>
        <v>665.60770156438036</v>
      </c>
      <c r="F18" s="116"/>
      <c r="G18" s="116"/>
      <c r="H18" s="116"/>
      <c r="I18" s="115"/>
      <c r="J18" s="30"/>
    </row>
    <row r="20" spans="1:10" x14ac:dyDescent="0.25">
      <c r="A20" s="13" t="s">
        <v>107</v>
      </c>
    </row>
    <row r="22" spans="1:10" ht="30" x14ac:dyDescent="0.25">
      <c r="C22" s="114" t="s">
        <v>106</v>
      </c>
      <c r="D22" s="114" t="s">
        <v>105</v>
      </c>
      <c r="E22" s="114" t="s">
        <v>104</v>
      </c>
      <c r="F22" s="114" t="s">
        <v>103</v>
      </c>
      <c r="G22" s="113" t="s">
        <v>102</v>
      </c>
      <c r="I22" s="106"/>
    </row>
    <row r="23" spans="1:10" ht="75" x14ac:dyDescent="0.25">
      <c r="A23" s="167" t="s">
        <v>7</v>
      </c>
      <c r="B23" s="112" t="s">
        <v>62</v>
      </c>
      <c r="C23" s="111">
        <v>8700000000</v>
      </c>
      <c r="D23" s="111">
        <v>1165074688</v>
      </c>
      <c r="E23" s="111">
        <v>2810137651</v>
      </c>
      <c r="F23" s="111">
        <v>4065963308</v>
      </c>
      <c r="G23" s="110">
        <v>5.7</v>
      </c>
      <c r="I23" s="109"/>
    </row>
    <row r="24" spans="1:10" x14ac:dyDescent="0.25">
      <c r="A24" s="167"/>
      <c r="B24" s="55" t="s">
        <v>101</v>
      </c>
      <c r="C24" s="30" t="s">
        <v>100</v>
      </c>
      <c r="D24" s="108">
        <f>D23/$C$23</f>
        <v>0.1339166308045977</v>
      </c>
      <c r="E24" s="108">
        <f>E23/$C$23</f>
        <v>0.32300432770114945</v>
      </c>
      <c r="F24" s="108">
        <f>F23/$C$23</f>
        <v>0.4673521043678161</v>
      </c>
      <c r="G24" s="107">
        <f>G23/(C23/1000000000)</f>
        <v>0.65517241379310354</v>
      </c>
      <c r="I24" s="106"/>
    </row>
    <row r="25" spans="1:10" x14ac:dyDescent="0.25">
      <c r="B25" s="57"/>
    </row>
    <row r="26" spans="1:10" x14ac:dyDescent="0.25">
      <c r="D26" s="105"/>
    </row>
  </sheetData>
  <mergeCells count="3">
    <mergeCell ref="A14:A18"/>
    <mergeCell ref="A23:A24"/>
    <mergeCell ref="A5:A9"/>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636447026936980337</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E1880493442FE4B9A49C4A187C86C2F" ma:contentTypeVersion="0" ma:contentTypeDescription="Create a new document." ma:contentTypeScope="" ma:versionID="11a2d98a421935d9464f4158c785afac">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48D03E-AC38-457E-8E10-ACE02600DEEB}">
  <ds:schemaRefs>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50294AD-65B1-4C9E-9E81-571F1F57F759}">
  <ds:schemaRefs>
    <ds:schemaRef ds:uri="http://schemas.microsoft.com/sharepoint/events"/>
  </ds:schemaRefs>
</ds:datastoreItem>
</file>

<file path=customXml/itemProps3.xml><?xml version="1.0" encoding="utf-8"?>
<ds:datastoreItem xmlns:ds="http://schemas.openxmlformats.org/officeDocument/2006/customXml" ds:itemID="{6C34A0D5-0062-493A-BCE1-E2A0B7712E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A2917E89-3FF3-473C-B08F-FA0FDB1EDF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IESO 2019 Scorecard</vt:lpstr>
      <vt:lpstr>Measures - Explanation</vt:lpstr>
      <vt:lpstr>MDA</vt:lpstr>
      <vt:lpstr>Data &amp; Calcs</vt:lpstr>
      <vt:lpstr>'IESO 2019 Scorecard'!Print_Area</vt:lpstr>
      <vt:lpstr>MDA!Print_Area</vt:lpstr>
      <vt:lpstr>'Measures - Explanation'!Print_Area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John Todd</dc:creator>
  <cp:lastModifiedBy>George Dimitropoulos</cp:lastModifiedBy>
  <cp:lastPrinted>2019-01-24T20:08:23Z</cp:lastPrinted>
  <dcterms:created xsi:type="dcterms:W3CDTF">2017-03-12T18:00:46Z</dcterms:created>
  <dcterms:modified xsi:type="dcterms:W3CDTF">2019-01-28T19:52:37Z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0x010100EE1880493442FE4B9A49C4A187C86C2F</vt:lpwstr>
  </property>
</Properties>
</file>