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olon\Documents\04 - Regulatory Filings\2019 CoS Application\"/>
    </mc:Choice>
  </mc:AlternateContent>
  <bookViews>
    <workbookView xWindow="0" yWindow="0" windowWidth="20160" windowHeight="8784" tabRatio="688"/>
  </bookViews>
  <sheets>
    <sheet name="Bill Impact Summary" sheetId="6" r:id="rId1"/>
    <sheet name="Index" sheetId="7" r:id="rId2"/>
  </sheets>
  <definedNames>
    <definedName name="_xlnm.Print_Area" localSheetId="0">'Bill Impact Summary'!$B$1:$V$67</definedName>
    <definedName name="_xlnm.Print_Area" localSheetId="1">Index!$B$4:$C$12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6" l="1"/>
  <c r="L66" i="6"/>
  <c r="L65" i="6"/>
  <c r="L64" i="6"/>
  <c r="L63" i="6"/>
  <c r="L62" i="6"/>
  <c r="L61" i="6"/>
  <c r="L60" i="6"/>
  <c r="L59" i="6"/>
  <c r="L58" i="6"/>
  <c r="L57" i="6"/>
  <c r="L56" i="6"/>
  <c r="L33" i="6"/>
  <c r="L32" i="6"/>
  <c r="L31" i="6"/>
  <c r="L30" i="6"/>
  <c r="L29" i="6"/>
  <c r="L28" i="6"/>
  <c r="L27" i="6"/>
  <c r="L26" i="6"/>
  <c r="L25" i="6"/>
  <c r="L24" i="6"/>
  <c r="L23" i="6"/>
  <c r="U67" i="6"/>
  <c r="U66" i="6"/>
  <c r="U65" i="6"/>
  <c r="U64" i="6"/>
  <c r="U63" i="6"/>
  <c r="U62" i="6"/>
  <c r="U61" i="6"/>
  <c r="U60" i="6"/>
  <c r="U59" i="6"/>
  <c r="U58" i="6"/>
  <c r="U57" i="6"/>
  <c r="U56" i="6"/>
  <c r="U33" i="6"/>
  <c r="U32" i="6"/>
  <c r="U31" i="6"/>
  <c r="U30" i="6"/>
  <c r="U29" i="6"/>
  <c r="U28" i="6"/>
  <c r="U27" i="6"/>
  <c r="U26" i="6"/>
  <c r="U25" i="6"/>
  <c r="U24" i="6"/>
  <c r="U23" i="6"/>
  <c r="O56" i="6" l="1"/>
  <c r="P56" i="6"/>
  <c r="Q56" i="6"/>
  <c r="R56" i="6"/>
  <c r="S56" i="6"/>
  <c r="T56" i="6"/>
  <c r="O57" i="6"/>
  <c r="P57" i="6"/>
  <c r="Q57" i="6"/>
  <c r="R57" i="6"/>
  <c r="S57" i="6"/>
  <c r="T57" i="6"/>
  <c r="O58" i="6"/>
  <c r="P58" i="6"/>
  <c r="Q58" i="6"/>
  <c r="R58" i="6"/>
  <c r="S58" i="6"/>
  <c r="T58" i="6"/>
  <c r="O59" i="6"/>
  <c r="P59" i="6"/>
  <c r="Q59" i="6"/>
  <c r="R59" i="6"/>
  <c r="S59" i="6"/>
  <c r="T59" i="6"/>
  <c r="O60" i="6"/>
  <c r="P60" i="6"/>
  <c r="Q60" i="6"/>
  <c r="R60" i="6"/>
  <c r="S60" i="6"/>
  <c r="T60" i="6"/>
  <c r="O61" i="6"/>
  <c r="P61" i="6"/>
  <c r="Q61" i="6"/>
  <c r="R61" i="6"/>
  <c r="S61" i="6"/>
  <c r="T61" i="6"/>
  <c r="O62" i="6"/>
  <c r="P62" i="6"/>
  <c r="Q62" i="6"/>
  <c r="R62" i="6"/>
  <c r="S62" i="6"/>
  <c r="T62" i="6"/>
  <c r="O63" i="6"/>
  <c r="P63" i="6"/>
  <c r="Q63" i="6"/>
  <c r="R63" i="6"/>
  <c r="S63" i="6"/>
  <c r="T63" i="6"/>
  <c r="O64" i="6"/>
  <c r="P64" i="6"/>
  <c r="Q64" i="6"/>
  <c r="R64" i="6"/>
  <c r="S64" i="6"/>
  <c r="T64" i="6"/>
  <c r="O65" i="6"/>
  <c r="P65" i="6"/>
  <c r="Q65" i="6"/>
  <c r="R65" i="6"/>
  <c r="S65" i="6"/>
  <c r="T65" i="6"/>
  <c r="O66" i="6"/>
  <c r="P66" i="6"/>
  <c r="Q66" i="6"/>
  <c r="R66" i="6"/>
  <c r="S66" i="6"/>
  <c r="T66" i="6"/>
  <c r="O67" i="6"/>
  <c r="P67" i="6"/>
  <c r="Q67" i="6"/>
  <c r="R67" i="6"/>
  <c r="S67" i="6"/>
  <c r="T67" i="6"/>
  <c r="F56" i="6"/>
  <c r="G56" i="6"/>
  <c r="H56" i="6"/>
  <c r="I56" i="6"/>
  <c r="J56" i="6"/>
  <c r="K56" i="6"/>
  <c r="F57" i="6"/>
  <c r="G57" i="6"/>
  <c r="H57" i="6"/>
  <c r="I57" i="6"/>
  <c r="J57" i="6"/>
  <c r="K57" i="6"/>
  <c r="F58" i="6"/>
  <c r="G58" i="6"/>
  <c r="H58" i="6"/>
  <c r="I58" i="6"/>
  <c r="J58" i="6"/>
  <c r="K58" i="6"/>
  <c r="F59" i="6"/>
  <c r="G59" i="6"/>
  <c r="H59" i="6"/>
  <c r="I59" i="6"/>
  <c r="J59" i="6"/>
  <c r="K59" i="6"/>
  <c r="F60" i="6"/>
  <c r="G60" i="6"/>
  <c r="H60" i="6"/>
  <c r="I60" i="6"/>
  <c r="J60" i="6"/>
  <c r="K60" i="6"/>
  <c r="F61" i="6"/>
  <c r="G61" i="6"/>
  <c r="H61" i="6"/>
  <c r="I61" i="6"/>
  <c r="J61" i="6"/>
  <c r="K61" i="6"/>
  <c r="F62" i="6"/>
  <c r="G62" i="6"/>
  <c r="H62" i="6"/>
  <c r="I62" i="6"/>
  <c r="J62" i="6"/>
  <c r="K62" i="6"/>
  <c r="F63" i="6"/>
  <c r="G63" i="6"/>
  <c r="H63" i="6"/>
  <c r="I63" i="6"/>
  <c r="J63" i="6"/>
  <c r="K63" i="6"/>
  <c r="F64" i="6"/>
  <c r="G64" i="6"/>
  <c r="H64" i="6"/>
  <c r="I64" i="6"/>
  <c r="J64" i="6"/>
  <c r="K64" i="6"/>
  <c r="F65" i="6"/>
  <c r="G65" i="6"/>
  <c r="H65" i="6"/>
  <c r="I65" i="6"/>
  <c r="J65" i="6"/>
  <c r="K65" i="6"/>
  <c r="F66" i="6"/>
  <c r="G66" i="6"/>
  <c r="H66" i="6"/>
  <c r="I66" i="6"/>
  <c r="J66" i="6"/>
  <c r="K66" i="6"/>
  <c r="F67" i="6"/>
  <c r="G67" i="6"/>
  <c r="H67" i="6"/>
  <c r="I67" i="6"/>
  <c r="J67" i="6"/>
  <c r="K67" i="6"/>
  <c r="F23" i="6"/>
  <c r="F24" i="6"/>
  <c r="F25" i="6"/>
  <c r="F26" i="6"/>
  <c r="F27" i="6"/>
  <c r="F28" i="6"/>
  <c r="F29" i="6"/>
  <c r="F30" i="6"/>
  <c r="F31" i="6"/>
  <c r="F32" i="6"/>
  <c r="F33" i="6"/>
  <c r="O23" i="6"/>
  <c r="O24" i="6"/>
  <c r="O25" i="6"/>
  <c r="O26" i="6"/>
  <c r="O27" i="6"/>
  <c r="O28" i="6"/>
  <c r="O29" i="6"/>
  <c r="O30" i="6"/>
  <c r="O31" i="6"/>
  <c r="O32" i="6"/>
  <c r="O33" i="6"/>
  <c r="T23" i="6"/>
  <c r="T24" i="6"/>
  <c r="T25" i="6"/>
  <c r="T26" i="6"/>
  <c r="T27" i="6"/>
  <c r="T28" i="6"/>
  <c r="T29" i="6"/>
  <c r="T30" i="6"/>
  <c r="T31" i="6"/>
  <c r="T32" i="6"/>
  <c r="T33" i="6"/>
  <c r="K23" i="6"/>
  <c r="M23" i="6"/>
  <c r="K24" i="6"/>
  <c r="M24" i="6"/>
  <c r="K25" i="6"/>
  <c r="M25" i="6"/>
  <c r="K26" i="6"/>
  <c r="M26" i="6"/>
  <c r="K27" i="6"/>
  <c r="M27" i="6"/>
  <c r="K28" i="6"/>
  <c r="M28" i="6"/>
  <c r="K29" i="6"/>
  <c r="M29" i="6"/>
  <c r="K30" i="6"/>
  <c r="M30" i="6"/>
  <c r="K31" i="6"/>
  <c r="M31" i="6"/>
  <c r="K32" i="6"/>
  <c r="M32" i="6"/>
  <c r="K33" i="6"/>
  <c r="M33" i="6"/>
  <c r="S23" i="6" l="1"/>
  <c r="S24" i="6"/>
  <c r="S25" i="6"/>
  <c r="S26" i="6"/>
  <c r="S27" i="6"/>
  <c r="S28" i="6"/>
  <c r="S29" i="6"/>
  <c r="S30" i="6"/>
  <c r="S31" i="6"/>
  <c r="S32" i="6"/>
  <c r="S33" i="6"/>
  <c r="J23" i="6"/>
  <c r="J24" i="6"/>
  <c r="J25" i="6"/>
  <c r="J26" i="6"/>
  <c r="J27" i="6"/>
  <c r="J28" i="6"/>
  <c r="J29" i="6"/>
  <c r="J30" i="6"/>
  <c r="J31" i="6"/>
  <c r="J32" i="6"/>
  <c r="J33" i="6"/>
  <c r="P23" i="6" l="1"/>
  <c r="P24" i="6"/>
  <c r="P25" i="6"/>
  <c r="P26" i="6"/>
  <c r="P27" i="6"/>
  <c r="P28" i="6"/>
  <c r="P29" i="6"/>
  <c r="P30" i="6"/>
  <c r="P31" i="6"/>
  <c r="P32" i="6"/>
  <c r="P33" i="6"/>
  <c r="G23" i="6"/>
  <c r="G24" i="6"/>
  <c r="G25" i="6"/>
  <c r="G26" i="6"/>
  <c r="G27" i="6"/>
  <c r="G28" i="6"/>
  <c r="G29" i="6"/>
  <c r="G30" i="6"/>
  <c r="G31" i="6"/>
  <c r="G32" i="6"/>
  <c r="G33" i="6"/>
  <c r="H29" i="6" l="1"/>
  <c r="I29" i="6"/>
  <c r="Q29" i="6"/>
  <c r="R29" i="6"/>
  <c r="V29" i="6"/>
  <c r="Q23" i="6" l="1"/>
  <c r="R23" i="6"/>
  <c r="Q24" i="6"/>
  <c r="R24" i="6"/>
  <c r="Q25" i="6"/>
  <c r="R25" i="6"/>
  <c r="Q26" i="6"/>
  <c r="R26" i="6"/>
  <c r="Q27" i="6"/>
  <c r="R27" i="6"/>
  <c r="Q28" i="6"/>
  <c r="R28" i="6"/>
  <c r="Q30" i="6"/>
  <c r="R30" i="6"/>
  <c r="Q31" i="6"/>
  <c r="R31" i="6"/>
  <c r="Q32" i="6"/>
  <c r="R32" i="6"/>
  <c r="Q33" i="6"/>
  <c r="R33" i="6"/>
  <c r="H23" i="6"/>
  <c r="H24" i="6"/>
  <c r="H25" i="6"/>
  <c r="H26" i="6"/>
  <c r="H27" i="6"/>
  <c r="H28" i="6"/>
  <c r="H30" i="6"/>
  <c r="H31" i="6"/>
  <c r="H32" i="6"/>
  <c r="H33" i="6"/>
  <c r="I23" i="6" l="1"/>
  <c r="I24" i="6"/>
  <c r="I25" i="6"/>
  <c r="I26" i="6"/>
  <c r="I27" i="6"/>
  <c r="I28" i="6"/>
  <c r="I30" i="6"/>
  <c r="I31" i="6"/>
  <c r="I32" i="6"/>
  <c r="I33" i="6"/>
  <c r="V57" i="6" l="1"/>
  <c r="V58" i="6"/>
  <c r="V60" i="6"/>
  <c r="V61" i="6"/>
  <c r="V64" i="6"/>
  <c r="V62" i="6"/>
  <c r="V63" i="6"/>
  <c r="V67" i="6"/>
  <c r="V59" i="6"/>
  <c r="M65" i="6" l="1"/>
  <c r="M57" i="6"/>
  <c r="M67" i="6"/>
  <c r="M63" i="6"/>
  <c r="M58" i="6"/>
  <c r="M60" i="6" l="1"/>
  <c r="V25" i="6" l="1"/>
  <c r="V31" i="6"/>
  <c r="V28" i="6"/>
  <c r="V26" i="6"/>
  <c r="V27" i="6"/>
  <c r="V32" i="6"/>
  <c r="V30" i="6"/>
  <c r="M61" i="6" l="1"/>
  <c r="V66" i="6" l="1"/>
  <c r="M66" i="6"/>
  <c r="M62" i="6"/>
  <c r="V65" i="6"/>
  <c r="M59" i="6" l="1"/>
  <c r="M64" i="6"/>
  <c r="V33" i="6"/>
  <c r="M56" i="6" l="1"/>
  <c r="V56" i="6" l="1"/>
  <c r="V24" i="6" l="1"/>
  <c r="V23" i="6"/>
</calcChain>
</file>

<file path=xl/sharedStrings.xml><?xml version="1.0" encoding="utf-8"?>
<sst xmlns="http://schemas.openxmlformats.org/spreadsheetml/2006/main" count="223" uniqueCount="47">
  <si>
    <t>Residential</t>
  </si>
  <si>
    <t>GS &lt; 50 kW</t>
  </si>
  <si>
    <t>GS &gt;50 to 999 kW</t>
  </si>
  <si>
    <t>Street Lighting</t>
  </si>
  <si>
    <t>kWh</t>
  </si>
  <si>
    <t>kW</t>
  </si>
  <si>
    <t>CND Service Territory</t>
  </si>
  <si>
    <t>Distribution (Fixed &amp; Volumetric)</t>
  </si>
  <si>
    <t>Total Bill (Excluding HST)</t>
  </si>
  <si>
    <t>Current 2018</t>
  </si>
  <si>
    <t>GS &gt;1,000 to 4,999</t>
  </si>
  <si>
    <t>Unmetered Scattered Load</t>
  </si>
  <si>
    <t>EMB - WNH</t>
  </si>
  <si>
    <t>EMB - HONI</t>
  </si>
  <si>
    <t>Brant Service Territory</t>
  </si>
  <si>
    <t>GS &gt;50 to 999 kW Interval &lt;1000</t>
  </si>
  <si>
    <t>Sentinel Lighting</t>
  </si>
  <si>
    <t>EMB - BPI</t>
  </si>
  <si>
    <t>EMB - HON #1</t>
  </si>
  <si>
    <t>EMB - HON #2</t>
  </si>
  <si>
    <t>CND Bill Amount</t>
  </si>
  <si>
    <t>CND % Increase over 2018</t>
  </si>
  <si>
    <t>Brant Bill Amount</t>
  </si>
  <si>
    <t>Brant % Increase over 2018</t>
  </si>
  <si>
    <t>Large Use 1</t>
  </si>
  <si>
    <t>Large Use 2</t>
  </si>
  <si>
    <t>Scenario</t>
  </si>
  <si>
    <t>Settlement</t>
  </si>
  <si>
    <t>TCQ VECC 72 c</t>
  </si>
  <si>
    <t>TCQ VECC 69</t>
  </si>
  <si>
    <t>TCQ VECC 72 a</t>
  </si>
  <si>
    <t>TCQ VECC 75 a</t>
  </si>
  <si>
    <t>TCQ VECC 75 c</t>
  </si>
  <si>
    <t>TCQ TMMC 2</t>
  </si>
  <si>
    <t>Updated per TCQ VECC 76</t>
  </si>
  <si>
    <t>Assumptions</t>
  </si>
  <si>
    <t>TCQ VECC 76 
Updated Settlement Position</t>
  </si>
  <si>
    <t>- Settlement proposal revenue requirement
- Updated LV and RTSR rates per TCQ VECC 79 and TCQ VECC 80
- Updated load forecast per TCQ VECC 66 b
- Updated cost allocation of accounts 1805 &amp; 1808 to &gt;50kV
- One Large Use rate class
- Direct allocation of feeders and contributions to TMMC
- Cost allocation to Embedded Distributors similar to other classes</t>
  </si>
  <si>
    <t>- Settlement proposal revenue requirement
- Updated LV and RTSR rates per TCQ VECC 79 and TCQ VECC 80
- Updated load forecast per TCQ VECC 66 b
- Updated cost allocation of accounts 1805 &amp; 1808 to &gt;50kV
- One Large Use rate class
- Direct allocation of feeders and contributions to TMMC
- Cost allocation to Embedded Distributors per Appendix 2-Q</t>
  </si>
  <si>
    <t>- Settlement proposal revenue requirement
- Updated LV and RTSR rates per TCQ VECC 79 and TCQ VECC 80
- Updated load forecast per TCQ VECC 66 b
- Updated cost allocation of accounts 1805 &amp; 1808 to &gt;50kV
- Two Large Use rate classes
- Direct allocation of feeders and contributions to TMMC
- Cost allocation to Embedded Distributors similar to other classes</t>
  </si>
  <si>
    <t>- Settlement proposal revenue requirement
- Updated LV and RTSR rates per TCQ VECC 79 and TCQ VECC 80
- Updated load forecast per TCQ VECC 66 b
- Updated cost allocation of accounts 1805 &amp; 1808 to &gt;50kV
- Two Large Use rate classes
- Direct allocation of feeders and contributions to TMMC
- Cost allocation to Embedded Distributors per Appendix 2-Q</t>
  </si>
  <si>
    <t>- Settlement proposal revenue requirement
- Updated LV and RTSR rates per TCQ VECC 79 and TCQ VECC 80
- Updated load forecast per TCQ VECC 66 b
- Updated cost allocation of accounts 1805 &amp; 1808 to &gt;50kV
- Two Large Use rate classes
- Direct allocation of feeders and contributions to TMMC
- Direct allocation of estimated poles, meters, O&amp;M to TMMC
- Cost allocation to Embedded Distributors per Appendix 2-Q</t>
  </si>
  <si>
    <t>- Settlement proposal revenue requirement
- Updated LV and RTSR rates per TCQ VECC 79 and TCQ VECC 80
- Updated load forecast per TCQ VECC 66 b
- Updated cost allocation of accounts 1805 &amp; 1808 to &gt;50kV
- One Large Use rate class
- No direct allocation to TMMC
- Cost allocation to Embedded Distributors per Appendix 2-Q</t>
  </si>
  <si>
    <t>TMMC JP 11</t>
  </si>
  <si>
    <t>Appendix A - Bill Impact Scenarios</t>
  </si>
  <si>
    <t>- Settlement proposal revenue requirement
- Updated LV and RTSR rates per TCQ VECC 79 and TCQ VECC 80
- Updated load forecast per TCQ VECC 66 b
- Two Large Use rate classes
- Direct allocation of feeders and contributions to TMMC
- Direct allocation of estimated meters, O&amp;M to TMMC
- Cost allocation to Embedded Distributors per Appendix 2-Q</t>
  </si>
  <si>
    <t>- Settlement proposal revenue requirement
- Updated LV and RTSR rates per TCQ VECC 79 and TCQ VECC 80
- Updated load forecast per TCQ VECC 66 b
- Updated cost allocation of accounts 1805 &amp; 1808 to &gt;50kV
- One Large Use rate class
- No direct allocation to TMMC
- Cost allocation to Embedded Distributors similar to other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</si>
</sst>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43" fontId="0" fillId="0" borderId="0" xfId="0" applyNumberFormat="1"/>
    <xf numFmtId="0" fontId="2" fillId="3" borderId="8" xfId="3" applyFont="1" applyFill="1" applyBorder="1" applyAlignment="1" applyProtection="1">
      <alignment vertical="top"/>
    </xf>
    <xf numFmtId="164" fontId="2" fillId="0" borderId="6" xfId="1" applyNumberFormat="1" applyFont="1" applyFill="1" applyBorder="1" applyAlignment="1" applyProtection="1">
      <alignment horizontal="left" vertical="top"/>
    </xf>
    <xf numFmtId="0" fontId="2" fillId="3" borderId="9" xfId="3" applyFont="1" applyFill="1" applyBorder="1" applyAlignment="1" applyProtection="1">
      <alignment vertical="top"/>
    </xf>
    <xf numFmtId="164" fontId="2" fillId="0" borderId="10" xfId="1" applyNumberFormat="1" applyFont="1" applyFill="1" applyBorder="1" applyAlignment="1" applyProtection="1">
      <alignment horizontal="left" vertical="top"/>
    </xf>
    <xf numFmtId="164" fontId="2" fillId="3" borderId="6" xfId="1" applyNumberFormat="1" applyFont="1" applyFill="1" applyBorder="1" applyAlignment="1" applyProtection="1">
      <alignment horizontal="left" vertical="top"/>
    </xf>
    <xf numFmtId="44" fontId="0" fillId="0" borderId="0" xfId="0" applyNumberFormat="1"/>
    <xf numFmtId="164" fontId="2" fillId="0" borderId="15" xfId="1" applyNumberFormat="1" applyFont="1" applyFill="1" applyBorder="1" applyAlignment="1" applyProtection="1">
      <alignment horizontal="left" vertical="top"/>
    </xf>
    <xf numFmtId="164" fontId="2" fillId="0" borderId="16" xfId="1" applyNumberFormat="1" applyFont="1" applyFill="1" applyBorder="1" applyAlignment="1" applyProtection="1">
      <alignment horizontal="left" vertical="top"/>
    </xf>
    <xf numFmtId="0" fontId="3" fillId="2" borderId="1" xfId="3" applyFont="1" applyFill="1" applyBorder="1" applyAlignment="1" applyProtection="1">
      <alignment vertical="center" wrapText="1"/>
    </xf>
    <xf numFmtId="0" fontId="3" fillId="2" borderId="20" xfId="3" applyFont="1" applyFill="1" applyBorder="1" applyAlignment="1" applyProtection="1">
      <alignment horizontal="centerContinuous" vertical="center"/>
    </xf>
    <xf numFmtId="0" fontId="3" fillId="2" borderId="3" xfId="3" applyFont="1" applyFill="1" applyBorder="1" applyAlignment="1" applyProtection="1">
      <alignment horizontal="centerContinuous" vertical="center"/>
    </xf>
    <xf numFmtId="0" fontId="3" fillId="2" borderId="4" xfId="3" applyFont="1" applyFill="1" applyBorder="1" applyAlignment="1" applyProtection="1">
      <alignment horizontal="centerContinuous" vertical="center"/>
    </xf>
    <xf numFmtId="0" fontId="3" fillId="2" borderId="17" xfId="3" applyFont="1" applyFill="1" applyBorder="1" applyAlignment="1" applyProtection="1">
      <alignment horizontal="centerContinuous" vertical="center"/>
    </xf>
    <xf numFmtId="164" fontId="2" fillId="3" borderId="15" xfId="1" applyNumberFormat="1" applyFont="1" applyFill="1" applyBorder="1" applyAlignment="1" applyProtection="1">
      <alignment horizontal="left" vertical="top"/>
    </xf>
    <xf numFmtId="0" fontId="3" fillId="2" borderId="13" xfId="3" applyFont="1" applyFill="1" applyBorder="1" applyAlignment="1" applyProtection="1">
      <alignment horizontal="center" vertical="center"/>
    </xf>
    <xf numFmtId="0" fontId="3" fillId="2" borderId="14" xfId="3" applyFont="1" applyFill="1" applyBorder="1" applyAlignment="1" applyProtection="1">
      <alignment horizontal="center" vertical="center"/>
    </xf>
    <xf numFmtId="43" fontId="2" fillId="0" borderId="8" xfId="1" applyFont="1" applyFill="1" applyBorder="1" applyAlignment="1" applyProtection="1">
      <alignment horizontal="left" vertical="top"/>
    </xf>
    <xf numFmtId="43" fontId="2" fillId="0" borderId="6" xfId="1" applyFont="1" applyFill="1" applyBorder="1" applyAlignment="1" applyProtection="1">
      <alignment horizontal="left" vertical="top"/>
    </xf>
    <xf numFmtId="43" fontId="2" fillId="0" borderId="7" xfId="1" applyFont="1" applyFill="1" applyBorder="1" applyAlignment="1" applyProtection="1">
      <alignment horizontal="left" vertical="top"/>
    </xf>
    <xf numFmtId="43" fontId="2" fillId="0" borderId="10" xfId="1" applyFont="1" applyFill="1" applyBorder="1" applyAlignment="1" applyProtection="1">
      <alignment horizontal="left" vertical="top"/>
    </xf>
    <xf numFmtId="43" fontId="2" fillId="0" borderId="11" xfId="1" applyFont="1" applyFill="1" applyBorder="1" applyAlignment="1" applyProtection="1">
      <alignment horizontal="left" vertical="top"/>
    </xf>
    <xf numFmtId="43" fontId="2" fillId="0" borderId="8" xfId="1" applyNumberFormat="1" applyFont="1" applyFill="1" applyBorder="1" applyAlignment="1" applyProtection="1">
      <alignment horizontal="left" vertical="top"/>
    </xf>
    <xf numFmtId="43" fontId="2" fillId="0" borderId="6" xfId="1" applyNumberFormat="1" applyFont="1" applyFill="1" applyBorder="1" applyAlignment="1" applyProtection="1">
      <alignment horizontal="left" vertical="top"/>
    </xf>
    <xf numFmtId="43" fontId="2" fillId="0" borderId="7" xfId="1" applyNumberFormat="1" applyFont="1" applyFill="1" applyBorder="1" applyAlignment="1" applyProtection="1">
      <alignment horizontal="left" vertical="top"/>
    </xf>
    <xf numFmtId="43" fontId="2" fillId="3" borderId="8" xfId="1" applyNumberFormat="1" applyFont="1" applyFill="1" applyBorder="1" applyAlignment="1" applyProtection="1">
      <alignment horizontal="left" vertical="top"/>
    </xf>
    <xf numFmtId="43" fontId="2" fillId="3" borderId="6" xfId="1" applyNumberFormat="1" applyFont="1" applyFill="1" applyBorder="1" applyAlignment="1" applyProtection="1">
      <alignment horizontal="left" vertical="top"/>
    </xf>
    <xf numFmtId="43" fontId="2" fillId="3" borderId="7" xfId="1" applyNumberFormat="1" applyFont="1" applyFill="1" applyBorder="1" applyAlignment="1" applyProtection="1">
      <alignment horizontal="left" vertical="top"/>
    </xf>
    <xf numFmtId="43" fontId="2" fillId="0" borderId="10" xfId="1" applyNumberFormat="1" applyFont="1" applyFill="1" applyBorder="1" applyAlignment="1" applyProtection="1">
      <alignment horizontal="left" vertical="top"/>
    </xf>
    <xf numFmtId="43" fontId="2" fillId="0" borderId="11" xfId="1" applyNumberFormat="1" applyFont="1" applyFill="1" applyBorder="1" applyAlignment="1" applyProtection="1">
      <alignment horizontal="left" vertical="top"/>
    </xf>
    <xf numFmtId="43" fontId="2" fillId="3" borderId="10" xfId="1" applyNumberFormat="1" applyFont="1" applyFill="1" applyBorder="1" applyAlignment="1" applyProtection="1">
      <alignment horizontal="left" vertical="top"/>
    </xf>
    <xf numFmtId="43" fontId="2" fillId="3" borderId="11" xfId="1" applyNumberFormat="1" applyFont="1" applyFill="1" applyBorder="1" applyAlignment="1" applyProtection="1">
      <alignment horizontal="left" vertical="top"/>
    </xf>
    <xf numFmtId="43" fontId="2" fillId="0" borderId="18" xfId="1" applyFont="1" applyFill="1" applyBorder="1" applyAlignment="1" applyProtection="1">
      <alignment horizontal="left" vertical="top"/>
    </xf>
    <xf numFmtId="43" fontId="2" fillId="0" borderId="9" xfId="1" applyFont="1" applyFill="1" applyBorder="1" applyAlignment="1" applyProtection="1">
      <alignment horizontal="left" vertical="top"/>
    </xf>
    <xf numFmtId="43" fontId="2" fillId="0" borderId="19" xfId="1" applyFont="1" applyFill="1" applyBorder="1" applyAlignment="1" applyProtection="1">
      <alignment horizontal="left" vertical="top"/>
    </xf>
    <xf numFmtId="0" fontId="4" fillId="2" borderId="8" xfId="3" applyFont="1" applyFill="1" applyBorder="1" applyAlignment="1" applyProtection="1">
      <alignment horizontal="center" vertical="center" wrapText="1"/>
    </xf>
    <xf numFmtId="0" fontId="4" fillId="2" borderId="6" xfId="3" applyFont="1" applyFill="1" applyBorder="1" applyAlignment="1" applyProtection="1">
      <alignment horizontal="center" vertical="center" wrapText="1"/>
    </xf>
    <xf numFmtId="0" fontId="5" fillId="0" borderId="0" xfId="0" applyFont="1"/>
    <xf numFmtId="0" fontId="2" fillId="3" borderId="0" xfId="3" applyFont="1" applyFill="1" applyBorder="1" applyAlignment="1" applyProtection="1">
      <alignment vertical="top"/>
    </xf>
    <xf numFmtId="164" fontId="2" fillId="0" borderId="0" xfId="1" applyNumberFormat="1" applyFont="1" applyFill="1" applyBorder="1" applyAlignment="1" applyProtection="1">
      <alignment horizontal="left" vertical="top"/>
    </xf>
    <xf numFmtId="43" fontId="2" fillId="0" borderId="0" xfId="1" applyFont="1" applyFill="1" applyBorder="1" applyAlignment="1" applyProtection="1">
      <alignment horizontal="left" vertical="top"/>
    </xf>
    <xf numFmtId="0" fontId="3" fillId="3" borderId="0" xfId="3" applyFont="1" applyFill="1" applyBorder="1" applyAlignment="1" applyProtection="1">
      <alignment vertical="top"/>
    </xf>
    <xf numFmtId="165" fontId="2" fillId="0" borderId="6" xfId="2" applyNumberFormat="1" applyFont="1" applyFill="1" applyBorder="1" applyAlignment="1" applyProtection="1">
      <alignment vertical="top"/>
    </xf>
    <xf numFmtId="165" fontId="2" fillId="0" borderId="7" xfId="2" applyNumberFormat="1" applyFont="1" applyFill="1" applyBorder="1" applyAlignment="1" applyProtection="1">
      <alignment vertical="top"/>
    </xf>
    <xf numFmtId="165" fontId="2" fillId="0" borderId="10" xfId="2" applyNumberFormat="1" applyFont="1" applyFill="1" applyBorder="1" applyAlignment="1" applyProtection="1">
      <alignment vertical="top"/>
    </xf>
    <xf numFmtId="165" fontId="2" fillId="0" borderId="11" xfId="2" applyNumberFormat="1" applyFont="1" applyFill="1" applyBorder="1" applyAlignment="1" applyProtection="1">
      <alignment vertical="top"/>
    </xf>
    <xf numFmtId="0" fontId="3" fillId="2" borderId="1" xfId="3" applyFont="1" applyFill="1" applyBorder="1" applyAlignment="1" applyProtection="1">
      <alignment horizontal="centerContinuous" vertical="center"/>
    </xf>
    <xf numFmtId="0" fontId="3" fillId="2" borderId="2" xfId="3" applyFont="1" applyFill="1" applyBorder="1" applyAlignment="1" applyProtection="1">
      <alignment horizontal="centerContinuous" vertical="center"/>
    </xf>
    <xf numFmtId="0" fontId="3" fillId="2" borderId="22" xfId="3" applyFont="1" applyFill="1" applyBorder="1" applyAlignment="1" applyProtection="1">
      <alignment horizontal="centerContinuous" vertical="center"/>
    </xf>
    <xf numFmtId="0" fontId="3" fillId="2" borderId="23" xfId="3" applyFont="1" applyFill="1" applyBorder="1" applyAlignment="1" applyProtection="1">
      <alignment horizontal="centerContinuous" vertical="center"/>
    </xf>
    <xf numFmtId="43" fontId="2" fillId="3" borderId="18" xfId="1" applyNumberFormat="1" applyFont="1" applyFill="1" applyBorder="1" applyAlignment="1" applyProtection="1">
      <alignment horizontal="left" vertical="top"/>
    </xf>
    <xf numFmtId="43" fontId="2" fillId="0" borderId="18" xfId="1" applyNumberFormat="1" applyFont="1" applyFill="1" applyBorder="1" applyAlignment="1" applyProtection="1">
      <alignment horizontal="left" vertical="top"/>
    </xf>
    <xf numFmtId="165" fontId="0" fillId="0" borderId="0" xfId="2" applyNumberFormat="1" applyFont="1"/>
    <xf numFmtId="43" fontId="2" fillId="0" borderId="9" xfId="1" applyNumberFormat="1" applyFont="1" applyFill="1" applyBorder="1" applyAlignment="1" applyProtection="1">
      <alignment horizontal="left" vertical="top"/>
    </xf>
    <xf numFmtId="43" fontId="2" fillId="0" borderId="19" xfId="1" applyNumberFormat="1" applyFont="1" applyFill="1" applyBorder="1" applyAlignment="1" applyProtection="1">
      <alignment horizontal="left" vertical="top"/>
    </xf>
    <xf numFmtId="0" fontId="3" fillId="2" borderId="2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vertical="center"/>
    </xf>
    <xf numFmtId="0" fontId="3" fillId="2" borderId="12" xfId="3" applyFont="1" applyFill="1" applyBorder="1" applyAlignment="1" applyProtection="1">
      <alignment horizontal="center" vertical="center"/>
    </xf>
    <xf numFmtId="0" fontId="3" fillId="2" borderId="21" xfId="3" applyFont="1" applyFill="1" applyBorder="1" applyAlignment="1" applyProtection="1">
      <alignment horizontal="center" vertical="center"/>
    </xf>
    <xf numFmtId="0" fontId="4" fillId="2" borderId="24" xfId="3" applyFont="1" applyFill="1" applyBorder="1" applyAlignment="1" applyProtection="1">
      <alignment horizontal="center" vertical="center" wrapText="1"/>
    </xf>
    <xf numFmtId="0" fontId="4" fillId="2" borderId="12" xfId="3" applyFont="1" applyFill="1" applyBorder="1" applyAlignment="1" applyProtection="1">
      <alignment horizontal="center" vertical="center" wrapText="1"/>
    </xf>
    <xf numFmtId="0" fontId="3" fillId="2" borderId="25" xfId="3" applyFont="1" applyFill="1" applyBorder="1" applyAlignment="1" applyProtection="1">
      <alignment horizontal="centerContinuous" vertical="center"/>
    </xf>
    <xf numFmtId="43" fontId="2" fillId="0" borderId="15" xfId="1" applyFont="1" applyFill="1" applyBorder="1" applyAlignment="1" applyProtection="1">
      <alignment horizontal="left" vertical="top"/>
    </xf>
    <xf numFmtId="43" fontId="2" fillId="0" borderId="16" xfId="1" applyFont="1" applyFill="1" applyBorder="1" applyAlignment="1" applyProtection="1">
      <alignment horizontal="left" vertical="top"/>
    </xf>
    <xf numFmtId="43" fontId="2" fillId="0" borderId="15" xfId="1" applyNumberFormat="1" applyFont="1" applyFill="1" applyBorder="1" applyAlignment="1" applyProtection="1">
      <alignment horizontal="left" vertical="top"/>
    </xf>
    <xf numFmtId="43" fontId="2" fillId="0" borderId="16" xfId="1" applyNumberFormat="1" applyFont="1" applyFill="1" applyBorder="1" applyAlignment="1" applyProtection="1">
      <alignment horizontal="left" vertical="top"/>
    </xf>
    <xf numFmtId="0" fontId="3" fillId="2" borderId="13" xfId="3" applyFont="1" applyFill="1" applyBorder="1" applyAlignment="1" applyProtection="1">
      <alignment horizontal="centerContinuous" vertical="center"/>
    </xf>
    <xf numFmtId="43" fontId="2" fillId="3" borderId="15" xfId="1" applyNumberFormat="1" applyFont="1" applyFill="1" applyBorder="1" applyAlignment="1" applyProtection="1">
      <alignment horizontal="left" vertical="top"/>
    </xf>
    <xf numFmtId="43" fontId="2" fillId="3" borderId="16" xfId="1" applyNumberFormat="1" applyFont="1" applyFill="1" applyBorder="1" applyAlignment="1" applyProtection="1">
      <alignment horizontal="left" vertical="top"/>
    </xf>
    <xf numFmtId="0" fontId="4" fillId="2" borderId="7" xfId="3" applyFont="1" applyFill="1" applyBorder="1" applyAlignment="1" applyProtection="1">
      <alignment horizontal="center" vertical="center" wrapText="1"/>
    </xf>
    <xf numFmtId="0" fontId="6" fillId="0" borderId="0" xfId="0" applyFont="1"/>
    <xf numFmtId="0" fontId="3" fillId="2" borderId="27" xfId="3" applyFont="1" applyFill="1" applyBorder="1" applyAlignment="1" applyProtection="1">
      <alignment vertical="center" wrapText="1"/>
    </xf>
    <xf numFmtId="0" fontId="4" fillId="2" borderId="18" xfId="3" applyFont="1" applyFill="1" applyBorder="1" applyAlignment="1" applyProtection="1">
      <alignment horizontal="center" vertical="center" wrapText="1"/>
    </xf>
    <xf numFmtId="0" fontId="4" fillId="2" borderId="28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/>
    </xf>
    <xf numFmtId="0" fontId="3" fillId="2" borderId="20" xfId="3" applyFont="1" applyFill="1" applyBorder="1" applyAlignment="1" applyProtection="1">
      <alignment vertical="center" wrapText="1"/>
    </xf>
    <xf numFmtId="0" fontId="3" fillId="2" borderId="4" xfId="3" applyFont="1" applyFill="1" applyBorder="1" applyAlignment="1" applyProtection="1">
      <alignment horizontal="left" vertical="center"/>
    </xf>
    <xf numFmtId="0" fontId="7" fillId="0" borderId="8" xfId="0" applyFont="1" applyBorder="1" applyAlignment="1">
      <alignment horizontal="left" vertical="top" wrapText="1"/>
    </xf>
    <xf numFmtId="0" fontId="7" fillId="0" borderId="7" xfId="0" quotePrefix="1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1" xfId="0" quotePrefix="1" applyFont="1" applyBorder="1" applyAlignment="1">
      <alignment horizontal="left" vertical="top" wrapText="1"/>
    </xf>
    <xf numFmtId="0" fontId="4" fillId="2" borderId="15" xfId="3" applyFont="1" applyFill="1" applyBorder="1" applyAlignment="1" applyProtection="1">
      <alignment horizontal="center" vertical="center" wrapText="1"/>
    </xf>
    <xf numFmtId="0" fontId="4" fillId="2" borderId="21" xfId="3" applyFont="1" applyFill="1" applyBorder="1" applyAlignment="1" applyProtection="1">
      <alignment horizontal="center" vertical="center" wrapText="1"/>
    </xf>
    <xf numFmtId="165" fontId="2" fillId="0" borderId="15" xfId="2" applyNumberFormat="1" applyFont="1" applyFill="1" applyBorder="1" applyAlignment="1" applyProtection="1">
      <alignment vertical="top"/>
    </xf>
    <xf numFmtId="165" fontId="2" fillId="0" borderId="16" xfId="2" applyNumberFormat="1" applyFont="1" applyFill="1" applyBorder="1" applyAlignment="1" applyProtection="1">
      <alignment vertical="top"/>
    </xf>
    <xf numFmtId="0" fontId="7" fillId="0" borderId="24" xfId="0" applyFont="1" applyBorder="1" applyAlignment="1">
      <alignment horizontal="left" vertical="top"/>
    </xf>
    <xf numFmtId="0" fontId="7" fillId="0" borderId="26" xfId="0" quotePrefix="1" applyFont="1" applyBorder="1" applyAlignment="1">
      <alignment horizontal="left" vertical="top" wrapText="1"/>
    </xf>
    <xf numFmtId="0" fontId="4" fillId="2" borderId="26" xfId="3" applyFont="1" applyFill="1" applyBorder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4"/>
  <sheetViews>
    <sheetView showGridLines="0" tabSelected="1" zoomScale="85" zoomScaleNormal="85" zoomScaleSheetLayoutView="55" workbookViewId="0">
      <selection activeCell="B14" sqref="B14"/>
    </sheetView>
  </sheetViews>
  <sheetFormatPr defaultRowHeight="13.8" x14ac:dyDescent="0.25"/>
  <cols>
    <col min="1" max="1" width="1.59765625" customWidth="1"/>
    <col min="2" max="2" width="23.09765625" customWidth="1"/>
    <col min="3" max="4" width="9.59765625" customWidth="1"/>
    <col min="5" max="14" width="12.5" customWidth="1"/>
    <col min="15" max="15" width="13.59765625" customWidth="1"/>
    <col min="16" max="22" width="12.5" customWidth="1"/>
  </cols>
  <sheetData>
    <row r="1" spans="2:24" ht="15.6" x14ac:dyDescent="0.3">
      <c r="B1" s="71" t="s">
        <v>44</v>
      </c>
    </row>
    <row r="3" spans="2:24" ht="14.4" thickBot="1" x14ac:dyDescent="0.3">
      <c r="B3" s="42" t="s">
        <v>20</v>
      </c>
    </row>
    <row r="4" spans="2:24" x14ac:dyDescent="0.25">
      <c r="B4" s="10"/>
      <c r="C4" s="56"/>
      <c r="D4" s="16"/>
      <c r="E4" s="11" t="s">
        <v>7</v>
      </c>
      <c r="F4" s="12"/>
      <c r="G4" s="12"/>
      <c r="H4" s="12"/>
      <c r="I4" s="12"/>
      <c r="J4" s="62"/>
      <c r="K4" s="62"/>
      <c r="L4" s="62"/>
      <c r="M4" s="13"/>
      <c r="N4" s="14" t="s">
        <v>8</v>
      </c>
      <c r="O4" s="12"/>
      <c r="P4" s="12"/>
      <c r="Q4" s="12"/>
      <c r="R4" s="12"/>
      <c r="S4" s="62"/>
      <c r="T4" s="62"/>
      <c r="U4" s="62"/>
      <c r="V4" s="13"/>
    </row>
    <row r="5" spans="2:24" s="38" customFormat="1" ht="13.2" x14ac:dyDescent="0.2">
      <c r="B5" s="72" t="s">
        <v>6</v>
      </c>
      <c r="C5" s="57" t="s">
        <v>4</v>
      </c>
      <c r="D5" s="17" t="s">
        <v>5</v>
      </c>
      <c r="E5" s="36" t="s">
        <v>9</v>
      </c>
      <c r="F5" s="37" t="s">
        <v>27</v>
      </c>
      <c r="G5" s="37" t="s">
        <v>26</v>
      </c>
      <c r="H5" s="37" t="s">
        <v>26</v>
      </c>
      <c r="I5" s="37" t="s">
        <v>26</v>
      </c>
      <c r="J5" s="37" t="s">
        <v>26</v>
      </c>
      <c r="K5" s="37" t="s">
        <v>26</v>
      </c>
      <c r="L5" s="37" t="s">
        <v>26</v>
      </c>
      <c r="M5" s="37" t="s">
        <v>26</v>
      </c>
      <c r="N5" s="36" t="s">
        <v>9</v>
      </c>
      <c r="O5" s="37" t="s">
        <v>27</v>
      </c>
      <c r="P5" s="37" t="s">
        <v>26</v>
      </c>
      <c r="Q5" s="37" t="s">
        <v>26</v>
      </c>
      <c r="R5" s="37" t="s">
        <v>26</v>
      </c>
      <c r="S5" s="37" t="s">
        <v>26</v>
      </c>
      <c r="T5" s="37" t="s">
        <v>26</v>
      </c>
      <c r="U5" s="83" t="s">
        <v>26</v>
      </c>
      <c r="V5" s="70" t="s">
        <v>26</v>
      </c>
    </row>
    <row r="6" spans="2:24" s="38" customFormat="1" ht="24" x14ac:dyDescent="0.2">
      <c r="B6" s="72"/>
      <c r="C6" s="58"/>
      <c r="D6" s="59"/>
      <c r="E6" s="60"/>
      <c r="F6" s="61" t="s">
        <v>34</v>
      </c>
      <c r="G6" s="61" t="s">
        <v>29</v>
      </c>
      <c r="H6" s="61" t="s">
        <v>30</v>
      </c>
      <c r="I6" s="61" t="s">
        <v>28</v>
      </c>
      <c r="J6" s="61" t="s">
        <v>31</v>
      </c>
      <c r="K6" s="61" t="s">
        <v>32</v>
      </c>
      <c r="L6" s="61" t="s">
        <v>33</v>
      </c>
      <c r="M6" s="61" t="s">
        <v>43</v>
      </c>
      <c r="N6" s="60"/>
      <c r="O6" s="61" t="s">
        <v>34</v>
      </c>
      <c r="P6" s="61" t="s">
        <v>29</v>
      </c>
      <c r="Q6" s="61" t="s">
        <v>30</v>
      </c>
      <c r="R6" s="61" t="s">
        <v>28</v>
      </c>
      <c r="S6" s="61" t="s">
        <v>31</v>
      </c>
      <c r="T6" s="61" t="s">
        <v>32</v>
      </c>
      <c r="U6" s="84" t="s">
        <v>33</v>
      </c>
      <c r="V6" s="61" t="s">
        <v>43</v>
      </c>
    </row>
    <row r="7" spans="2:24" x14ac:dyDescent="0.25">
      <c r="B7" s="2" t="s">
        <v>0</v>
      </c>
      <c r="C7" s="3">
        <v>750</v>
      </c>
      <c r="D7" s="8">
        <v>0</v>
      </c>
      <c r="E7" s="18">
        <v>24.831489999999999</v>
      </c>
      <c r="F7" s="19">
        <v>27.61</v>
      </c>
      <c r="G7" s="19">
        <v>27.37</v>
      </c>
      <c r="H7" s="19">
        <v>27.56</v>
      </c>
      <c r="I7" s="19">
        <v>27.75</v>
      </c>
      <c r="J7" s="63">
        <v>27.59</v>
      </c>
      <c r="K7" s="63">
        <v>27.78</v>
      </c>
      <c r="L7" s="63">
        <v>27.93</v>
      </c>
      <c r="M7" s="20">
        <v>27.91</v>
      </c>
      <c r="N7" s="18">
        <v>96.016260058128751</v>
      </c>
      <c r="O7" s="19">
        <v>102.35296496948584</v>
      </c>
      <c r="P7" s="19">
        <v>102.10874002570478</v>
      </c>
      <c r="Q7" s="19">
        <v>102.30723576666202</v>
      </c>
      <c r="R7" s="19">
        <v>102.50061336935693</v>
      </c>
      <c r="S7" s="63">
        <v>102.3376223614507</v>
      </c>
      <c r="T7" s="63">
        <v>102.53102474021641</v>
      </c>
      <c r="U7" s="63">
        <v>102.73579356587354</v>
      </c>
      <c r="V7" s="20">
        <v>102.73579356587354</v>
      </c>
      <c r="W7" s="1"/>
      <c r="X7" s="53"/>
    </row>
    <row r="8" spans="2:24" x14ac:dyDescent="0.25">
      <c r="B8" s="2" t="s">
        <v>0</v>
      </c>
      <c r="C8" s="3">
        <v>313</v>
      </c>
      <c r="D8" s="8">
        <v>0</v>
      </c>
      <c r="E8" s="18">
        <v>22.803198199999997</v>
      </c>
      <c r="F8" s="19">
        <v>27.61</v>
      </c>
      <c r="G8" s="19">
        <v>27.37</v>
      </c>
      <c r="H8" s="19">
        <v>27.56</v>
      </c>
      <c r="I8" s="19">
        <v>27.75</v>
      </c>
      <c r="J8" s="63">
        <v>27.59</v>
      </c>
      <c r="K8" s="63">
        <v>27.78</v>
      </c>
      <c r="L8" s="63">
        <v>27.93</v>
      </c>
      <c r="M8" s="20">
        <v>27.91</v>
      </c>
      <c r="N8" s="18">
        <v>52.988762237592397</v>
      </c>
      <c r="O8" s="19">
        <v>59.678438377696125</v>
      </c>
      <c r="P8" s="19">
        <v>59.434213433915062</v>
      </c>
      <c r="Q8" s="19">
        <v>59.632709174872318</v>
      </c>
      <c r="R8" s="19">
        <v>59.826086777567227</v>
      </c>
      <c r="S8" s="63">
        <v>59.663095769660984</v>
      </c>
      <c r="T8" s="63">
        <v>59.856498148426709</v>
      </c>
      <c r="U8" s="63">
        <v>60.061266974083821</v>
      </c>
      <c r="V8" s="20">
        <v>60.061266974083821</v>
      </c>
    </row>
    <row r="9" spans="2:24" x14ac:dyDescent="0.25">
      <c r="B9" s="2" t="s">
        <v>1</v>
      </c>
      <c r="C9" s="3">
        <v>2000</v>
      </c>
      <c r="D9" s="8">
        <v>0</v>
      </c>
      <c r="E9" s="18">
        <v>43.205379999999998</v>
      </c>
      <c r="F9" s="19">
        <v>46.7</v>
      </c>
      <c r="G9" s="19">
        <v>46.7</v>
      </c>
      <c r="H9" s="19">
        <v>46.7</v>
      </c>
      <c r="I9" s="19">
        <v>46.7</v>
      </c>
      <c r="J9" s="63">
        <v>46.7</v>
      </c>
      <c r="K9" s="63">
        <v>46.7</v>
      </c>
      <c r="L9" s="63">
        <v>46.7</v>
      </c>
      <c r="M9" s="20">
        <v>46.66</v>
      </c>
      <c r="N9" s="18">
        <v>243.69571716080281</v>
      </c>
      <c r="O9" s="19">
        <v>255.49360760672022</v>
      </c>
      <c r="P9" s="19">
        <v>255.49360760672022</v>
      </c>
      <c r="Q9" s="19">
        <v>255.48840815196144</v>
      </c>
      <c r="R9" s="19">
        <v>255.48881435909732</v>
      </c>
      <c r="S9" s="63">
        <v>255.48840716100517</v>
      </c>
      <c r="T9" s="63">
        <v>255.48881233866103</v>
      </c>
      <c r="U9" s="63">
        <v>255.56409478890916</v>
      </c>
      <c r="V9" s="20">
        <v>255.57409478890918</v>
      </c>
    </row>
    <row r="10" spans="2:24" x14ac:dyDescent="0.25">
      <c r="B10" s="2" t="s">
        <v>2</v>
      </c>
      <c r="C10" s="3">
        <v>20000</v>
      </c>
      <c r="D10" s="8">
        <v>60</v>
      </c>
      <c r="E10" s="18">
        <v>368.0488939999999</v>
      </c>
      <c r="F10" s="19">
        <v>318.01</v>
      </c>
      <c r="G10" s="19">
        <v>310.99599999999998</v>
      </c>
      <c r="H10" s="19">
        <v>318.38200000000001</v>
      </c>
      <c r="I10" s="19">
        <v>326.19200000000001</v>
      </c>
      <c r="J10" s="63">
        <v>318.76600000000002</v>
      </c>
      <c r="K10" s="63">
        <v>326.62599999999998</v>
      </c>
      <c r="L10" s="63">
        <v>331.99799999999999</v>
      </c>
      <c r="M10" s="20">
        <v>329.64</v>
      </c>
      <c r="N10" s="18">
        <v>3415.3097207964065</v>
      </c>
      <c r="O10" s="19">
        <v>3422.9039027478684</v>
      </c>
      <c r="P10" s="19">
        <v>3415.7892584282749</v>
      </c>
      <c r="Q10" s="19">
        <v>3422.8767569855381</v>
      </c>
      <c r="R10" s="19">
        <v>3430.7974431271282</v>
      </c>
      <c r="S10" s="63">
        <v>3423.2659612280031</v>
      </c>
      <c r="T10" s="63">
        <v>3431.2372641792072</v>
      </c>
      <c r="U10" s="63">
        <v>3434.8354422305106</v>
      </c>
      <c r="V10" s="20">
        <v>3435.1414422305106</v>
      </c>
    </row>
    <row r="11" spans="2:24" x14ac:dyDescent="0.25">
      <c r="B11" s="2" t="s">
        <v>10</v>
      </c>
      <c r="C11" s="3">
        <v>800000</v>
      </c>
      <c r="D11" s="8">
        <v>2000</v>
      </c>
      <c r="E11" s="18">
        <v>8341.8267799999994</v>
      </c>
      <c r="F11" s="19">
        <v>8454.3700000000008</v>
      </c>
      <c r="G11" s="19">
        <v>8454.3700000000008</v>
      </c>
      <c r="H11" s="19">
        <v>8454.3700000000008</v>
      </c>
      <c r="I11" s="19">
        <v>8454.3700000000008</v>
      </c>
      <c r="J11" s="63">
        <v>8454.3700000000008</v>
      </c>
      <c r="K11" s="63">
        <v>8454.3700000000008</v>
      </c>
      <c r="L11" s="63">
        <v>8454.3700000000008</v>
      </c>
      <c r="M11" s="20">
        <v>8378.8100000000013</v>
      </c>
      <c r="N11" s="18">
        <v>124738.16211491944</v>
      </c>
      <c r="O11" s="19">
        <v>126103.86241697255</v>
      </c>
      <c r="P11" s="19">
        <v>126103.86241697255</v>
      </c>
      <c r="Q11" s="19">
        <v>126119.89841531913</v>
      </c>
      <c r="R11" s="19">
        <v>126120.12594184978</v>
      </c>
      <c r="S11" s="63">
        <v>126119.89533883397</v>
      </c>
      <c r="T11" s="63">
        <v>126120.12258628209</v>
      </c>
      <c r="U11" s="63">
        <v>126056.13889794057</v>
      </c>
      <c r="V11" s="20">
        <v>126068.33889794057</v>
      </c>
    </row>
    <row r="12" spans="2:24" x14ac:dyDescent="0.25">
      <c r="B12" s="2" t="s">
        <v>24</v>
      </c>
      <c r="C12" s="3">
        <v>6600000</v>
      </c>
      <c r="D12" s="8">
        <v>16000</v>
      </c>
      <c r="E12" s="18">
        <v>48858.2016</v>
      </c>
      <c r="F12" s="19">
        <v>46685.62</v>
      </c>
      <c r="G12" s="19">
        <v>46685.62</v>
      </c>
      <c r="H12" s="19">
        <v>33026.020000000004</v>
      </c>
      <c r="I12" s="19">
        <v>34608.79</v>
      </c>
      <c r="J12" s="63">
        <v>36605.020000000004</v>
      </c>
      <c r="K12" s="63">
        <v>38370.959999999999</v>
      </c>
      <c r="L12" s="63">
        <v>50133.62</v>
      </c>
      <c r="M12" s="20">
        <v>39116.869999999995</v>
      </c>
      <c r="N12" s="18">
        <v>959490.64811231836</v>
      </c>
      <c r="O12" s="19">
        <v>1000943.3885438063</v>
      </c>
      <c r="P12" s="19">
        <v>1000943.3885438063</v>
      </c>
      <c r="Q12" s="19">
        <v>987007.74850586616</v>
      </c>
      <c r="R12" s="19">
        <v>988619.16141863342</v>
      </c>
      <c r="S12" s="63">
        <v>972720.2998479883</v>
      </c>
      <c r="T12" s="63">
        <v>974529.75095994421</v>
      </c>
      <c r="U12" s="63">
        <v>978324.97326735896</v>
      </c>
      <c r="V12" s="20">
        <v>975787.22326735896</v>
      </c>
    </row>
    <row r="13" spans="2:24" x14ac:dyDescent="0.25">
      <c r="B13" s="2" t="s">
        <v>25</v>
      </c>
      <c r="C13" s="3">
        <v>6600000</v>
      </c>
      <c r="D13" s="8">
        <v>16000</v>
      </c>
      <c r="E13" s="18">
        <v>48858.2016</v>
      </c>
      <c r="F13" s="19">
        <v>46685.62</v>
      </c>
      <c r="G13" s="19">
        <v>46685.62</v>
      </c>
      <c r="H13" s="19">
        <v>33026.020000000004</v>
      </c>
      <c r="I13" s="19">
        <v>34608.79</v>
      </c>
      <c r="J13" s="63">
        <v>30748.929999999997</v>
      </c>
      <c r="K13" s="63">
        <v>32221.279999999999</v>
      </c>
      <c r="L13" s="63">
        <v>16213.529999999999</v>
      </c>
      <c r="M13" s="20">
        <v>23926.47</v>
      </c>
      <c r="N13" s="18">
        <v>959490.64811231836</v>
      </c>
      <c r="O13" s="19">
        <v>1000943.3885438063</v>
      </c>
      <c r="P13" s="19">
        <v>1000943.3885438063</v>
      </c>
      <c r="Q13" s="19">
        <v>987007.74850586616</v>
      </c>
      <c r="R13" s="19">
        <v>988619.16141863342</v>
      </c>
      <c r="S13" s="63">
        <v>988325.40923190396</v>
      </c>
      <c r="T13" s="63">
        <v>989822.33261445642</v>
      </c>
      <c r="U13" s="63">
        <v>972170.77821388212</v>
      </c>
      <c r="V13" s="20">
        <v>981285.14896789123</v>
      </c>
    </row>
    <row r="14" spans="2:24" x14ac:dyDescent="0.25">
      <c r="B14" s="2" t="s">
        <v>11</v>
      </c>
      <c r="C14" s="3">
        <v>100</v>
      </c>
      <c r="D14" s="8">
        <v>0</v>
      </c>
      <c r="E14" s="18">
        <v>7.15381</v>
      </c>
      <c r="F14" s="19">
        <v>7.2422999999999993</v>
      </c>
      <c r="G14" s="19">
        <v>7.2394999999999996</v>
      </c>
      <c r="H14" s="19">
        <v>7.2569999999999997</v>
      </c>
      <c r="I14" s="19">
        <v>7.2478999999999996</v>
      </c>
      <c r="J14" s="63">
        <v>7.2701999999999991</v>
      </c>
      <c r="K14" s="63">
        <v>7.2511999999999999</v>
      </c>
      <c r="L14" s="63">
        <v>7.2413999999999996</v>
      </c>
      <c r="M14" s="20">
        <v>7.2526000000000002</v>
      </c>
      <c r="N14" s="18">
        <v>17.389039916377936</v>
      </c>
      <c r="O14" s="19">
        <v>17.781491516767296</v>
      </c>
      <c r="P14" s="19">
        <v>17.77866532538135</v>
      </c>
      <c r="Q14" s="19">
        <v>17.759131652844886</v>
      </c>
      <c r="R14" s="19">
        <v>17.749951858619752</v>
      </c>
      <c r="S14" s="63">
        <v>17.772338865195223</v>
      </c>
      <c r="T14" s="63">
        <v>17.753258895104871</v>
      </c>
      <c r="U14" s="63">
        <v>17.721917195639634</v>
      </c>
      <c r="V14" s="20">
        <v>17.756900762603991</v>
      </c>
    </row>
    <row r="15" spans="2:24" x14ac:dyDescent="0.25">
      <c r="B15" s="2" t="s">
        <v>3</v>
      </c>
      <c r="C15" s="3">
        <v>400000</v>
      </c>
      <c r="D15" s="8">
        <v>700</v>
      </c>
      <c r="E15" s="18">
        <v>44773.083479999994</v>
      </c>
      <c r="F15" s="19">
        <v>35340.230000000003</v>
      </c>
      <c r="G15" s="19">
        <v>35532.020000000004</v>
      </c>
      <c r="H15" s="19">
        <v>35586.1</v>
      </c>
      <c r="I15" s="19">
        <v>35401.4</v>
      </c>
      <c r="J15" s="63">
        <v>35589.68</v>
      </c>
      <c r="K15" s="63">
        <v>35405.050000000003</v>
      </c>
      <c r="L15" s="63">
        <v>35159.46</v>
      </c>
      <c r="M15" s="20">
        <v>35224.699999999997</v>
      </c>
      <c r="N15" s="18">
        <v>101505.49877251677</v>
      </c>
      <c r="O15" s="19">
        <v>98051.301585247827</v>
      </c>
      <c r="P15" s="19">
        <v>98246.429516680771</v>
      </c>
      <c r="Q15" s="19">
        <v>98326.822180772666</v>
      </c>
      <c r="R15" s="19">
        <v>98139.08787466542</v>
      </c>
      <c r="S15" s="63">
        <v>98330.457393175166</v>
      </c>
      <c r="T15" s="63">
        <v>98142.796387837487</v>
      </c>
      <c r="U15" s="63">
        <v>97903.802510973779</v>
      </c>
      <c r="V15" s="20">
        <v>98026.395914235822</v>
      </c>
    </row>
    <row r="16" spans="2:24" x14ac:dyDescent="0.25">
      <c r="B16" s="2" t="s">
        <v>12</v>
      </c>
      <c r="C16" s="3">
        <v>0</v>
      </c>
      <c r="D16" s="8">
        <v>8280</v>
      </c>
      <c r="E16" s="18">
        <v>15870.246191999999</v>
      </c>
      <c r="F16" s="19">
        <v>11283.984</v>
      </c>
      <c r="G16" s="19">
        <v>25192.728000000003</v>
      </c>
      <c r="H16" s="19">
        <v>26255.879999999997</v>
      </c>
      <c r="I16" s="19">
        <v>11283.156000000001</v>
      </c>
      <c r="J16" s="63">
        <v>26307.216</v>
      </c>
      <c r="K16" s="63">
        <v>11283.156000000001</v>
      </c>
      <c r="L16" s="63">
        <v>11276.532000000001</v>
      </c>
      <c r="M16" s="20">
        <v>11283.156000000001</v>
      </c>
      <c r="N16" s="18">
        <v>47845.400754315131</v>
      </c>
      <c r="O16" s="19">
        <v>38238.566544674162</v>
      </c>
      <c r="P16" s="19">
        <v>52396.831805796734</v>
      </c>
      <c r="Q16" s="19">
        <v>53117.408067324664</v>
      </c>
      <c r="R16" s="19">
        <v>38088.404875710701</v>
      </c>
      <c r="S16" s="63">
        <v>53168.857358389207</v>
      </c>
      <c r="T16" s="63">
        <v>38088.405233846817</v>
      </c>
      <c r="U16" s="63">
        <v>37094.710282855791</v>
      </c>
      <c r="V16" s="20">
        <v>38099.301033294279</v>
      </c>
    </row>
    <row r="17" spans="2:22" ht="14.4" thickBot="1" x14ac:dyDescent="0.3">
      <c r="B17" s="4" t="s">
        <v>13</v>
      </c>
      <c r="C17" s="5">
        <v>1382000</v>
      </c>
      <c r="D17" s="9">
        <v>2574</v>
      </c>
      <c r="E17" s="34">
        <v>5296.1409071999997</v>
      </c>
      <c r="F17" s="21">
        <v>4515.8256000000001</v>
      </c>
      <c r="G17" s="21">
        <v>8697.5460000000003</v>
      </c>
      <c r="H17" s="21">
        <v>9034.9974000000002</v>
      </c>
      <c r="I17" s="21">
        <v>4515.3108000000002</v>
      </c>
      <c r="J17" s="64">
        <v>9045.5508000000009</v>
      </c>
      <c r="K17" s="64">
        <v>4515.3108000000002</v>
      </c>
      <c r="L17" s="64">
        <v>4520.2013999999999</v>
      </c>
      <c r="M17" s="22">
        <v>4522.7754000000004</v>
      </c>
      <c r="N17" s="34">
        <v>207486.90696218782</v>
      </c>
      <c r="O17" s="21">
        <v>201500.92019765964</v>
      </c>
      <c r="P17" s="21">
        <v>205757.66748161369</v>
      </c>
      <c r="Q17" s="21">
        <v>206613.74339234049</v>
      </c>
      <c r="R17" s="21">
        <v>201696.94695665728</v>
      </c>
      <c r="S17" s="64">
        <v>206625.52189384415</v>
      </c>
      <c r="T17" s="64">
        <v>201696.94748008935</v>
      </c>
      <c r="U17" s="64">
        <v>201448.9598225012</v>
      </c>
      <c r="V17" s="22">
        <v>201767.95666994475</v>
      </c>
    </row>
    <row r="18" spans="2:22" x14ac:dyDescent="0.25">
      <c r="B18" s="39"/>
      <c r="C18" s="40"/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2:22" ht="14.4" thickBot="1" x14ac:dyDescent="0.3">
      <c r="B19" s="42" t="s">
        <v>21</v>
      </c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2:22" x14ac:dyDescent="0.25">
      <c r="B20" s="10"/>
      <c r="C20" s="56"/>
      <c r="D20" s="16"/>
      <c r="E20" s="11" t="s">
        <v>7</v>
      </c>
      <c r="F20" s="12"/>
      <c r="G20" s="12"/>
      <c r="H20" s="12"/>
      <c r="I20" s="12"/>
      <c r="J20" s="62"/>
      <c r="K20" s="62"/>
      <c r="L20" s="62"/>
      <c r="M20" s="13"/>
      <c r="N20" s="14" t="s">
        <v>8</v>
      </c>
      <c r="O20" s="12"/>
      <c r="P20" s="12"/>
      <c r="Q20" s="12"/>
      <c r="R20" s="12"/>
      <c r="S20" s="62"/>
      <c r="T20" s="62"/>
      <c r="U20" s="62"/>
      <c r="V20" s="13"/>
    </row>
    <row r="21" spans="2:22" x14ac:dyDescent="0.25">
      <c r="B21" s="72" t="s">
        <v>6</v>
      </c>
      <c r="C21" s="57" t="s">
        <v>4</v>
      </c>
      <c r="D21" s="17" t="s">
        <v>5</v>
      </c>
      <c r="E21" s="36" t="s">
        <v>9</v>
      </c>
      <c r="F21" s="37" t="s">
        <v>27</v>
      </c>
      <c r="G21" s="37" t="s">
        <v>26</v>
      </c>
      <c r="H21" s="37" t="s">
        <v>26</v>
      </c>
      <c r="I21" s="37" t="s">
        <v>26</v>
      </c>
      <c r="J21" s="37" t="s">
        <v>26</v>
      </c>
      <c r="K21" s="37" t="s">
        <v>26</v>
      </c>
      <c r="L21" s="83" t="s">
        <v>26</v>
      </c>
      <c r="M21" s="70" t="s">
        <v>26</v>
      </c>
      <c r="N21" s="73" t="s">
        <v>9</v>
      </c>
      <c r="O21" s="37" t="s">
        <v>27</v>
      </c>
      <c r="P21" s="37" t="s">
        <v>26</v>
      </c>
      <c r="Q21" s="37" t="s">
        <v>26</v>
      </c>
      <c r="R21" s="37" t="s">
        <v>26</v>
      </c>
      <c r="S21" s="37" t="s">
        <v>26</v>
      </c>
      <c r="T21" s="37" t="s">
        <v>26</v>
      </c>
      <c r="U21" s="83" t="s">
        <v>26</v>
      </c>
      <c r="V21" s="70" t="s">
        <v>26</v>
      </c>
    </row>
    <row r="22" spans="2:22" ht="24" x14ac:dyDescent="0.25">
      <c r="B22" s="72"/>
      <c r="C22" s="58"/>
      <c r="D22" s="59"/>
      <c r="E22" s="60"/>
      <c r="F22" s="61" t="s">
        <v>34</v>
      </c>
      <c r="G22" s="61" t="s">
        <v>29</v>
      </c>
      <c r="H22" s="61" t="s">
        <v>30</v>
      </c>
      <c r="I22" s="61" t="s">
        <v>28</v>
      </c>
      <c r="J22" s="61" t="s">
        <v>31</v>
      </c>
      <c r="K22" s="61" t="s">
        <v>32</v>
      </c>
      <c r="L22" s="84" t="s">
        <v>33</v>
      </c>
      <c r="M22" s="89" t="s">
        <v>43</v>
      </c>
      <c r="N22" s="74"/>
      <c r="O22" s="61" t="s">
        <v>34</v>
      </c>
      <c r="P22" s="61" t="s">
        <v>29</v>
      </c>
      <c r="Q22" s="61" t="s">
        <v>30</v>
      </c>
      <c r="R22" s="61" t="s">
        <v>28</v>
      </c>
      <c r="S22" s="61" t="s">
        <v>31</v>
      </c>
      <c r="T22" s="61" t="s">
        <v>32</v>
      </c>
      <c r="U22" s="84" t="s">
        <v>33</v>
      </c>
      <c r="V22" s="61" t="s">
        <v>43</v>
      </c>
    </row>
    <row r="23" spans="2:22" x14ac:dyDescent="0.25">
      <c r="B23" s="2" t="s">
        <v>0</v>
      </c>
      <c r="C23" s="3">
        <v>750</v>
      </c>
      <c r="D23" s="8">
        <v>0</v>
      </c>
      <c r="E23" s="18"/>
      <c r="F23" s="43">
        <f t="shared" ref="F23:M23" si="0">F7/$E7-1</f>
        <v>0.1118946144593016</v>
      </c>
      <c r="G23" s="43">
        <f t="shared" si="0"/>
        <v>0.10222946750275574</v>
      </c>
      <c r="H23" s="43">
        <f t="shared" si="0"/>
        <v>0.10988104217668782</v>
      </c>
      <c r="I23" s="43">
        <f t="shared" si="0"/>
        <v>0.11753261685061989</v>
      </c>
      <c r="J23" s="43">
        <f t="shared" si="0"/>
        <v>0.11108918554625613</v>
      </c>
      <c r="K23" s="43">
        <f t="shared" si="0"/>
        <v>0.1187407602201882</v>
      </c>
      <c r="L23" s="85">
        <f t="shared" ref="L23" si="1">L7/$E7-1</f>
        <v>0.12478147706802933</v>
      </c>
      <c r="M23" s="44">
        <f t="shared" si="0"/>
        <v>0.12397604815498386</v>
      </c>
      <c r="N23" s="33"/>
      <c r="O23" s="43">
        <f t="shared" ref="O23:V23" si="2">O7/$N7-1</f>
        <v>6.5996164686281444E-2</v>
      </c>
      <c r="P23" s="43">
        <f t="shared" si="2"/>
        <v>6.3452585675463746E-2</v>
      </c>
      <c r="Q23" s="43">
        <f t="shared" si="2"/>
        <v>6.5519899491239153E-2</v>
      </c>
      <c r="R23" s="43">
        <f t="shared" si="2"/>
        <v>6.7533908395333464E-2</v>
      </c>
      <c r="S23" s="43">
        <f t="shared" si="2"/>
        <v>6.5836372917409625E-2</v>
      </c>
      <c r="T23" s="43">
        <f t="shared" si="2"/>
        <v>6.7850639861869011E-2</v>
      </c>
      <c r="U23" s="85">
        <f t="shared" ref="U23" si="3">U7/$N7-1</f>
        <v>6.9983287244022474E-2</v>
      </c>
      <c r="V23" s="44">
        <f t="shared" si="2"/>
        <v>6.9983287244022474E-2</v>
      </c>
    </row>
    <row r="24" spans="2:22" x14ac:dyDescent="0.25">
      <c r="B24" s="2" t="s">
        <v>0</v>
      </c>
      <c r="C24" s="3">
        <v>313</v>
      </c>
      <c r="D24" s="8">
        <v>0</v>
      </c>
      <c r="E24" s="18"/>
      <c r="F24" s="43">
        <f t="shared" ref="F24:M24" si="4">F8/$E8-1</f>
        <v>0.21079507171936984</v>
      </c>
      <c r="G24" s="43">
        <f t="shared" si="4"/>
        <v>0.20027023226943697</v>
      </c>
      <c r="H24" s="43">
        <f t="shared" si="4"/>
        <v>0.20860239683396697</v>
      </c>
      <c r="I24" s="43">
        <f t="shared" si="4"/>
        <v>0.21693456139849743</v>
      </c>
      <c r="J24" s="43">
        <f t="shared" si="4"/>
        <v>0.20991800176520869</v>
      </c>
      <c r="K24" s="43">
        <f t="shared" si="4"/>
        <v>0.21825016632973893</v>
      </c>
      <c r="L24" s="85">
        <f t="shared" ref="L24" si="5">L8/$E8-1</f>
        <v>0.22482819098594709</v>
      </c>
      <c r="M24" s="44">
        <f t="shared" si="4"/>
        <v>0.22395112103178594</v>
      </c>
      <c r="N24" s="33"/>
      <c r="O24" s="43">
        <f t="shared" ref="O24:V24" si="6">O8/$N8-1</f>
        <v>0.12624707310784844</v>
      </c>
      <c r="P24" s="43">
        <f t="shared" si="6"/>
        <v>0.12163807804044158</v>
      </c>
      <c r="Q24" s="43">
        <f t="shared" si="6"/>
        <v>0.12538407497592829</v>
      </c>
      <c r="R24" s="43">
        <f t="shared" si="6"/>
        <v>0.12903348278484894</v>
      </c>
      <c r="S24" s="43">
        <f t="shared" si="6"/>
        <v>0.12595752854429842</v>
      </c>
      <c r="T24" s="43">
        <f t="shared" si="6"/>
        <v>0.12960740392539427</v>
      </c>
      <c r="U24" s="85">
        <f t="shared" ref="U24" si="7">U8/$N8-1</f>
        <v>0.13347178605115451</v>
      </c>
      <c r="V24" s="44">
        <f t="shared" si="6"/>
        <v>0.13347178605115451</v>
      </c>
    </row>
    <row r="25" spans="2:22" x14ac:dyDescent="0.25">
      <c r="B25" s="2" t="s">
        <v>1</v>
      </c>
      <c r="C25" s="3">
        <v>2000</v>
      </c>
      <c r="D25" s="8">
        <v>0</v>
      </c>
      <c r="E25" s="18"/>
      <c r="F25" s="43">
        <f t="shared" ref="F25:M25" si="8">F9/$E9-1</f>
        <v>8.0883908439180585E-2</v>
      </c>
      <c r="G25" s="43">
        <f t="shared" si="8"/>
        <v>8.0883908439180585E-2</v>
      </c>
      <c r="H25" s="43">
        <f t="shared" si="8"/>
        <v>8.0883908439180585E-2</v>
      </c>
      <c r="I25" s="43">
        <f t="shared" si="8"/>
        <v>8.0883908439180585E-2</v>
      </c>
      <c r="J25" s="43">
        <f t="shared" si="8"/>
        <v>8.0883908439180585E-2</v>
      </c>
      <c r="K25" s="43">
        <f t="shared" si="8"/>
        <v>8.0883908439180585E-2</v>
      </c>
      <c r="L25" s="85">
        <f t="shared" ref="L25" si="9">L9/$E9-1</f>
        <v>8.0883908439180585E-2</v>
      </c>
      <c r="M25" s="44">
        <f t="shared" si="8"/>
        <v>7.9958097810967077E-2</v>
      </c>
      <c r="N25" s="33"/>
      <c r="O25" s="43">
        <f t="shared" ref="O25:V25" si="10">O9/$N9-1</f>
        <v>4.8412383210380883E-2</v>
      </c>
      <c r="P25" s="43">
        <f t="shared" si="10"/>
        <v>4.8412383210380883E-2</v>
      </c>
      <c r="Q25" s="43">
        <f t="shared" si="10"/>
        <v>4.8391047362466466E-2</v>
      </c>
      <c r="R25" s="43">
        <f t="shared" si="10"/>
        <v>4.8392714224488431E-2</v>
      </c>
      <c r="S25" s="43">
        <f t="shared" si="10"/>
        <v>4.8391043296099223E-2</v>
      </c>
      <c r="T25" s="43">
        <f t="shared" si="10"/>
        <v>4.8392705933672842E-2</v>
      </c>
      <c r="U25" s="85">
        <f t="shared" ref="U25" si="11">U9/$N9-1</f>
        <v>4.8701625807707538E-2</v>
      </c>
      <c r="V25" s="44">
        <f t="shared" si="10"/>
        <v>4.8742660587130393E-2</v>
      </c>
    </row>
    <row r="26" spans="2:22" x14ac:dyDescent="0.25">
      <c r="B26" s="2" t="s">
        <v>2</v>
      </c>
      <c r="C26" s="3">
        <v>20000</v>
      </c>
      <c r="D26" s="8">
        <v>60</v>
      </c>
      <c r="E26" s="18"/>
      <c r="F26" s="43">
        <f t="shared" ref="F26:M26" si="12">F10/$E10-1</f>
        <v>-0.13595719160074404</v>
      </c>
      <c r="G26" s="43">
        <f t="shared" si="12"/>
        <v>-0.1550144421844124</v>
      </c>
      <c r="H26" s="43">
        <f t="shared" si="12"/>
        <v>-0.13494645632599001</v>
      </c>
      <c r="I26" s="43">
        <f t="shared" si="12"/>
        <v>-0.1137264496167727</v>
      </c>
      <c r="J26" s="43">
        <f t="shared" si="12"/>
        <v>-0.13390311668753418</v>
      </c>
      <c r="K26" s="43">
        <f t="shared" si="12"/>
        <v>-0.11254725846289304</v>
      </c>
      <c r="L26" s="85">
        <f t="shared" ref="L26" si="13">L10/$E10-1</f>
        <v>-9.795137164574641E-2</v>
      </c>
      <c r="M26" s="44">
        <f t="shared" si="12"/>
        <v>-0.1043581291131388</v>
      </c>
      <c r="N26" s="33"/>
      <c r="O26" s="43">
        <f t="shared" ref="O26:V26" si="14">O10/$N10-1</f>
        <v>2.2235705023236907E-3</v>
      </c>
      <c r="P26" s="43">
        <f t="shared" si="14"/>
        <v>1.4040824143957131E-4</v>
      </c>
      <c r="Q26" s="43">
        <f t="shared" si="14"/>
        <v>2.2156222444642548E-3</v>
      </c>
      <c r="R26" s="43">
        <f t="shared" si="14"/>
        <v>4.5347929168515488E-3</v>
      </c>
      <c r="S26" s="43">
        <f t="shared" si="14"/>
        <v>2.3295809405365908E-3</v>
      </c>
      <c r="T26" s="43">
        <f t="shared" si="14"/>
        <v>4.6635721749670456E-3</v>
      </c>
      <c r="U26" s="85">
        <f t="shared" ref="U26" si="15">U10/$N10-1</f>
        <v>5.7171158783078102E-3</v>
      </c>
      <c r="V26" s="44">
        <f t="shared" si="14"/>
        <v>5.8067124376290913E-3</v>
      </c>
    </row>
    <row r="27" spans="2:22" x14ac:dyDescent="0.25">
      <c r="B27" s="2" t="s">
        <v>10</v>
      </c>
      <c r="C27" s="3">
        <v>800000</v>
      </c>
      <c r="D27" s="8">
        <v>2000</v>
      </c>
      <c r="E27" s="18"/>
      <c r="F27" s="43">
        <f t="shared" ref="F27:M27" si="16">F11/$E11-1</f>
        <v>1.3491435745205171E-2</v>
      </c>
      <c r="G27" s="43">
        <f t="shared" si="16"/>
        <v>1.3491435745205171E-2</v>
      </c>
      <c r="H27" s="43">
        <f t="shared" si="16"/>
        <v>1.3491435745205171E-2</v>
      </c>
      <c r="I27" s="43">
        <f t="shared" si="16"/>
        <v>1.3491435745205171E-2</v>
      </c>
      <c r="J27" s="43">
        <f t="shared" si="16"/>
        <v>1.3491435745205171E-2</v>
      </c>
      <c r="K27" s="43">
        <f t="shared" si="16"/>
        <v>1.3491435745205171E-2</v>
      </c>
      <c r="L27" s="85">
        <f t="shared" ref="L27" si="17">L11/$E11-1</f>
        <v>1.3491435745205171E-2</v>
      </c>
      <c r="M27" s="44">
        <f t="shared" si="16"/>
        <v>4.4334677493749197E-3</v>
      </c>
      <c r="N27" s="33"/>
      <c r="O27" s="43">
        <f t="shared" ref="O27:V27" si="18">O11/$N11-1</f>
        <v>1.0948536349244309E-2</v>
      </c>
      <c r="P27" s="43">
        <f t="shared" si="18"/>
        <v>1.0948536349244309E-2</v>
      </c>
      <c r="Q27" s="43">
        <f t="shared" si="18"/>
        <v>1.1077093625339041E-2</v>
      </c>
      <c r="R27" s="43">
        <f t="shared" si="18"/>
        <v>1.1078917658391862E-2</v>
      </c>
      <c r="S27" s="43">
        <f t="shared" si="18"/>
        <v>1.1077068961794945E-2</v>
      </c>
      <c r="T27" s="43">
        <f t="shared" si="18"/>
        <v>1.1078890757501014E-2</v>
      </c>
      <c r="U27" s="85">
        <f t="shared" ref="U27" si="19">U11/$N11-1</f>
        <v>1.056594678545042E-2</v>
      </c>
      <c r="V27" s="44">
        <f t="shared" si="18"/>
        <v>1.0663751657617571E-2</v>
      </c>
    </row>
    <row r="28" spans="2:22" x14ac:dyDescent="0.25">
      <c r="B28" s="2" t="s">
        <v>24</v>
      </c>
      <c r="C28" s="3">
        <v>6600000</v>
      </c>
      <c r="D28" s="8">
        <v>16000</v>
      </c>
      <c r="E28" s="18"/>
      <c r="F28" s="43">
        <f t="shared" ref="F28:M28" si="20">F12/$E12-1</f>
        <v>-4.4467080835001505E-2</v>
      </c>
      <c r="G28" s="43">
        <f t="shared" si="20"/>
        <v>-4.4467080835001505E-2</v>
      </c>
      <c r="H28" s="43">
        <f t="shared" si="20"/>
        <v>-0.32404347850576631</v>
      </c>
      <c r="I28" s="43">
        <f t="shared" si="20"/>
        <v>-0.29164830332191349</v>
      </c>
      <c r="J28" s="43">
        <f t="shared" si="20"/>
        <v>-0.25079067994185023</v>
      </c>
      <c r="K28" s="43">
        <f t="shared" si="20"/>
        <v>-0.21464649243250089</v>
      </c>
      <c r="L28" s="85">
        <f t="shared" ref="L28" si="21">L12/$E12-1</f>
        <v>2.6104489281897791E-2</v>
      </c>
      <c r="M28" s="44">
        <f t="shared" si="20"/>
        <v>-0.19937965952475833</v>
      </c>
      <c r="N28" s="33"/>
      <c r="O28" s="43">
        <f t="shared" ref="O28:V28" si="22">O12/$N12-1</f>
        <v>4.3202860302016699E-2</v>
      </c>
      <c r="P28" s="43">
        <f t="shared" si="22"/>
        <v>4.3202860302016699E-2</v>
      </c>
      <c r="Q28" s="43">
        <f t="shared" si="22"/>
        <v>2.8678862527409033E-2</v>
      </c>
      <c r="R28" s="43">
        <f t="shared" si="22"/>
        <v>3.0358308716840421E-2</v>
      </c>
      <c r="S28" s="43">
        <f t="shared" si="22"/>
        <v>1.378820289879612E-2</v>
      </c>
      <c r="T28" s="43">
        <f t="shared" si="22"/>
        <v>1.5674048389333839E-2</v>
      </c>
      <c r="U28" s="85">
        <f t="shared" ref="U28" si="23">U12/$N12-1</f>
        <v>1.9629503624756461E-2</v>
      </c>
      <c r="V28" s="44">
        <f t="shared" si="22"/>
        <v>1.6984610727683647E-2</v>
      </c>
    </row>
    <row r="29" spans="2:22" x14ac:dyDescent="0.25">
      <c r="B29" s="2" t="s">
        <v>25</v>
      </c>
      <c r="C29" s="3">
        <v>6600000</v>
      </c>
      <c r="D29" s="8">
        <v>16000</v>
      </c>
      <c r="E29" s="18"/>
      <c r="F29" s="43">
        <f t="shared" ref="F29:M29" si="24">F13/$E13-1</f>
        <v>-4.4467080835001505E-2</v>
      </c>
      <c r="G29" s="43">
        <f t="shared" si="24"/>
        <v>-4.4467080835001505E-2</v>
      </c>
      <c r="H29" s="43">
        <f t="shared" si="24"/>
        <v>-0.32404347850576631</v>
      </c>
      <c r="I29" s="43">
        <f t="shared" si="24"/>
        <v>-0.29164830332191349</v>
      </c>
      <c r="J29" s="43">
        <f t="shared" si="24"/>
        <v>-0.37064957380666264</v>
      </c>
      <c r="K29" s="43">
        <f t="shared" si="24"/>
        <v>-0.34051440812753941</v>
      </c>
      <c r="L29" s="85">
        <f t="shared" ref="L29" si="25">L13/$E13-1</f>
        <v>-0.66815131402626171</v>
      </c>
      <c r="M29" s="44">
        <f t="shared" si="24"/>
        <v>-0.51028754197944115</v>
      </c>
      <c r="N29" s="33"/>
      <c r="O29" s="43">
        <f t="shared" ref="O29:V29" si="26">O13/$N13-1</f>
        <v>4.3202860302016699E-2</v>
      </c>
      <c r="P29" s="43">
        <f t="shared" si="26"/>
        <v>4.3202860302016699E-2</v>
      </c>
      <c r="Q29" s="43">
        <f t="shared" si="26"/>
        <v>2.8678862527409033E-2</v>
      </c>
      <c r="R29" s="43">
        <f t="shared" si="26"/>
        <v>3.0358308716840421E-2</v>
      </c>
      <c r="S29" s="43">
        <f t="shared" si="26"/>
        <v>3.0052154417882448E-2</v>
      </c>
      <c r="T29" s="43">
        <f t="shared" si="26"/>
        <v>3.1612277370094199E-2</v>
      </c>
      <c r="U29" s="85">
        <f t="shared" ref="U29" si="27">U13/$N13-1</f>
        <v>1.3215480657899459E-2</v>
      </c>
      <c r="V29" s="44">
        <f t="shared" si="26"/>
        <v>2.2714656884307294E-2</v>
      </c>
    </row>
    <row r="30" spans="2:22" x14ac:dyDescent="0.25">
      <c r="B30" s="2" t="s">
        <v>11</v>
      </c>
      <c r="C30" s="3">
        <v>100</v>
      </c>
      <c r="D30" s="8">
        <v>0</v>
      </c>
      <c r="E30" s="18"/>
      <c r="F30" s="43">
        <f t="shared" ref="F30:M30" si="28">F14/$E14-1</f>
        <v>1.2369632405669018E-2</v>
      </c>
      <c r="G30" s="43">
        <f t="shared" si="28"/>
        <v>1.1978232578164549E-2</v>
      </c>
      <c r="H30" s="43">
        <f t="shared" si="28"/>
        <v>1.4424481500067809E-2</v>
      </c>
      <c r="I30" s="43">
        <f t="shared" si="28"/>
        <v>1.3152432060678176E-2</v>
      </c>
      <c r="J30" s="43">
        <f t="shared" si="28"/>
        <v>1.6269652115445954E-2</v>
      </c>
      <c r="K30" s="43">
        <f t="shared" si="28"/>
        <v>1.3613724714522712E-2</v>
      </c>
      <c r="L30" s="85">
        <f t="shared" ref="L30" si="29">L14/$E14-1</f>
        <v>1.2243825318256851E-2</v>
      </c>
      <c r="M30" s="44">
        <f t="shared" si="28"/>
        <v>1.3809424628274947E-2</v>
      </c>
      <c r="N30" s="33"/>
      <c r="O30" s="43">
        <f t="shared" ref="O30:V30" si="30">O14/$N14-1</f>
        <v>2.2568905602414979E-2</v>
      </c>
      <c r="P30" s="43">
        <f t="shared" si="30"/>
        <v>2.2406378435904539E-2</v>
      </c>
      <c r="Q30" s="43">
        <f t="shared" si="30"/>
        <v>2.1283046001773664E-2</v>
      </c>
      <c r="R30" s="43">
        <f t="shared" si="30"/>
        <v>2.0755139097811348E-2</v>
      </c>
      <c r="S30" s="43">
        <f t="shared" si="30"/>
        <v>2.2042559604241063E-2</v>
      </c>
      <c r="T30" s="43">
        <f t="shared" si="30"/>
        <v>2.094531845797265E-2</v>
      </c>
      <c r="U30" s="85">
        <f t="shared" ref="U30" si="31">U14/$N14-1</f>
        <v>1.9142936059866944E-2</v>
      </c>
      <c r="V30" s="44">
        <f t="shared" si="30"/>
        <v>2.1154753108570734E-2</v>
      </c>
    </row>
    <row r="31" spans="2:22" x14ac:dyDescent="0.25">
      <c r="B31" s="2" t="s">
        <v>3</v>
      </c>
      <c r="C31" s="3">
        <v>400000</v>
      </c>
      <c r="D31" s="8">
        <v>700</v>
      </c>
      <c r="E31" s="18"/>
      <c r="F31" s="43">
        <f t="shared" ref="F31:M31" si="32">F15/$E15-1</f>
        <v>-0.21068134572892705</v>
      </c>
      <c r="G31" s="43">
        <f t="shared" si="32"/>
        <v>-0.2063977452910507</v>
      </c>
      <c r="H31" s="43">
        <f t="shared" si="32"/>
        <v>-0.20518987672814171</v>
      </c>
      <c r="I31" s="43">
        <f t="shared" si="32"/>
        <v>-0.2093151230959176</v>
      </c>
      <c r="J31" s="43">
        <f t="shared" si="32"/>
        <v>-0.20510991797342248</v>
      </c>
      <c r="K31" s="43">
        <f t="shared" si="32"/>
        <v>-0.20923360090186027</v>
      </c>
      <c r="L31" s="85">
        <f t="shared" ref="L31" si="33">L15/$E15-1</f>
        <v>-0.21471881614529342</v>
      </c>
      <c r="M31" s="44">
        <f t="shared" si="32"/>
        <v>-0.21326169068219825</v>
      </c>
      <c r="N31" s="33"/>
      <c r="O31" s="43">
        <f t="shared" ref="O31:V31" si="34">O15/$N15-1</f>
        <v>-3.4029655821997573E-2</v>
      </c>
      <c r="P31" s="43">
        <f t="shared" si="34"/>
        <v>-3.2107317290661075E-2</v>
      </c>
      <c r="Q31" s="43">
        <f t="shared" si="34"/>
        <v>-3.1315314245859871E-2</v>
      </c>
      <c r="R31" s="43">
        <f t="shared" si="34"/>
        <v>-3.3164813124023862E-2</v>
      </c>
      <c r="S31" s="43">
        <f t="shared" si="34"/>
        <v>-3.1279501285513267E-2</v>
      </c>
      <c r="T31" s="43">
        <f t="shared" si="34"/>
        <v>-3.3128278027729441E-2</v>
      </c>
      <c r="U31" s="85">
        <f t="shared" ref="U31" si="35">U15/$N15-1</f>
        <v>-3.5482769949386928E-2</v>
      </c>
      <c r="V31" s="44">
        <f t="shared" si="34"/>
        <v>-3.4275018598528773E-2</v>
      </c>
    </row>
    <row r="32" spans="2:22" x14ac:dyDescent="0.25">
      <c r="B32" s="2" t="s">
        <v>12</v>
      </c>
      <c r="C32" s="3">
        <v>0</v>
      </c>
      <c r="D32" s="8">
        <v>8280</v>
      </c>
      <c r="E32" s="18"/>
      <c r="F32" s="43">
        <f t="shared" ref="F32:M32" si="36">F16/$E16-1</f>
        <v>-0.28898494305097033</v>
      </c>
      <c r="G32" s="43">
        <f t="shared" si="36"/>
        <v>0.58741885256319182</v>
      </c>
      <c r="H32" s="43">
        <f t="shared" si="36"/>
        <v>0.65440911768812215</v>
      </c>
      <c r="I32" s="43">
        <f t="shared" si="36"/>
        <v>-0.28903711615465011</v>
      </c>
      <c r="J32" s="43">
        <f t="shared" si="36"/>
        <v>0.65764385011627313</v>
      </c>
      <c r="K32" s="43">
        <f t="shared" si="36"/>
        <v>-0.28903711615465011</v>
      </c>
      <c r="L32" s="85">
        <f t="shared" ref="L32" si="37">L16/$E16-1</f>
        <v>-0.28945450098408898</v>
      </c>
      <c r="M32" s="44">
        <f t="shared" si="36"/>
        <v>-0.28903711615465011</v>
      </c>
      <c r="N32" s="33"/>
      <c r="O32" s="43">
        <f t="shared" ref="O32:V32" si="38">O16/$N16-1</f>
        <v>-0.20078908438810683</v>
      </c>
      <c r="P32" s="43">
        <f t="shared" si="38"/>
        <v>9.5127869758121264E-2</v>
      </c>
      <c r="Q32" s="43">
        <f t="shared" si="38"/>
        <v>0.11018838237098594</v>
      </c>
      <c r="R32" s="43">
        <f t="shared" si="38"/>
        <v>-0.20392756095212461</v>
      </c>
      <c r="S32" s="43">
        <f t="shared" si="38"/>
        <v>0.11126370602286073</v>
      </c>
      <c r="T32" s="43">
        <f t="shared" si="38"/>
        <v>-0.20392755346684688</v>
      </c>
      <c r="U32" s="85">
        <f t="shared" ref="U32" si="39">U16/$N16-1</f>
        <v>-0.22469642435777371</v>
      </c>
      <c r="V32" s="44">
        <f t="shared" si="38"/>
        <v>-0.20369982417049481</v>
      </c>
    </row>
    <row r="33" spans="2:22" ht="14.4" thickBot="1" x14ac:dyDescent="0.3">
      <c r="B33" s="4" t="s">
        <v>13</v>
      </c>
      <c r="C33" s="5">
        <v>1382000</v>
      </c>
      <c r="D33" s="9">
        <v>2574</v>
      </c>
      <c r="E33" s="34"/>
      <c r="F33" s="45">
        <f t="shared" ref="F33:M33" si="40">F17/$E17-1</f>
        <v>-0.14733658353749168</v>
      </c>
      <c r="G33" s="45">
        <f t="shared" si="40"/>
        <v>0.64224218207182848</v>
      </c>
      <c r="H33" s="45">
        <f t="shared" si="40"/>
        <v>0.70595865146206704</v>
      </c>
      <c r="I33" s="45">
        <f t="shared" si="40"/>
        <v>-0.14743378638934557</v>
      </c>
      <c r="J33" s="45">
        <f t="shared" si="40"/>
        <v>0.70795130992507249</v>
      </c>
      <c r="K33" s="45">
        <f t="shared" si="40"/>
        <v>-0.14743378638934557</v>
      </c>
      <c r="L33" s="86">
        <f t="shared" ref="L33" si="41">L17/$E17-1</f>
        <v>-0.14651035929673339</v>
      </c>
      <c r="M33" s="46">
        <f t="shared" si="40"/>
        <v>-0.14602434503746375</v>
      </c>
      <c r="N33" s="35"/>
      <c r="O33" s="45">
        <f t="shared" ref="O33:V33" si="42">O17/$N17-1</f>
        <v>-2.8849949387982576E-2</v>
      </c>
      <c r="P33" s="45">
        <f t="shared" si="42"/>
        <v>-8.3342101238670363E-3</v>
      </c>
      <c r="Q33" s="45">
        <f t="shared" si="42"/>
        <v>-4.2082827424212432E-3</v>
      </c>
      <c r="R33" s="45">
        <f t="shared" si="42"/>
        <v>-2.7905182501880454E-2</v>
      </c>
      <c r="S33" s="45">
        <f t="shared" si="42"/>
        <v>-4.1515152977852354E-3</v>
      </c>
      <c r="T33" s="45">
        <f t="shared" si="42"/>
        <v>-2.7905179979157091E-2</v>
      </c>
      <c r="U33" s="86">
        <f t="shared" ref="U33" si="43">U17/$N17-1</f>
        <v>-2.910037663623255E-2</v>
      </c>
      <c r="V33" s="46">
        <f t="shared" si="42"/>
        <v>-2.7562945421347851E-2</v>
      </c>
    </row>
    <row r="34" spans="2:22" x14ac:dyDescent="0.25">
      <c r="B34" s="39"/>
      <c r="C34" s="40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2:22" ht="14.4" thickBot="1" x14ac:dyDescent="0.3">
      <c r="B35" s="42" t="s">
        <v>22</v>
      </c>
    </row>
    <row r="36" spans="2:22" x14ac:dyDescent="0.25">
      <c r="B36" s="10"/>
      <c r="C36" s="56"/>
      <c r="D36" s="16"/>
      <c r="E36" s="11" t="s">
        <v>7</v>
      </c>
      <c r="F36" s="12"/>
      <c r="G36" s="12"/>
      <c r="H36" s="12"/>
      <c r="I36" s="12"/>
      <c r="J36" s="62"/>
      <c r="K36" s="62"/>
      <c r="L36" s="62"/>
      <c r="M36" s="13"/>
      <c r="N36" s="14" t="s">
        <v>8</v>
      </c>
      <c r="O36" s="12"/>
      <c r="P36" s="12"/>
      <c r="Q36" s="12"/>
      <c r="R36" s="12"/>
      <c r="S36" s="62"/>
      <c r="T36" s="62"/>
      <c r="U36" s="62"/>
      <c r="V36" s="13"/>
    </row>
    <row r="37" spans="2:22" x14ac:dyDescent="0.25">
      <c r="B37" s="72" t="s">
        <v>14</v>
      </c>
      <c r="C37" s="57" t="s">
        <v>4</v>
      </c>
      <c r="D37" s="17" t="s">
        <v>5</v>
      </c>
      <c r="E37" s="36" t="s">
        <v>9</v>
      </c>
      <c r="F37" s="37" t="s">
        <v>27</v>
      </c>
      <c r="G37" s="37" t="s">
        <v>26</v>
      </c>
      <c r="H37" s="37" t="s">
        <v>26</v>
      </c>
      <c r="I37" s="37" t="s">
        <v>26</v>
      </c>
      <c r="J37" s="37" t="s">
        <v>26</v>
      </c>
      <c r="K37" s="37" t="s">
        <v>26</v>
      </c>
      <c r="L37" s="37" t="s">
        <v>26</v>
      </c>
      <c r="M37" s="37" t="s">
        <v>26</v>
      </c>
      <c r="N37" s="36" t="s">
        <v>9</v>
      </c>
      <c r="O37" s="37" t="s">
        <v>27</v>
      </c>
      <c r="P37" s="37" t="s">
        <v>26</v>
      </c>
      <c r="Q37" s="37" t="s">
        <v>26</v>
      </c>
      <c r="R37" s="37" t="s">
        <v>26</v>
      </c>
      <c r="S37" s="37" t="s">
        <v>26</v>
      </c>
      <c r="T37" s="37" t="s">
        <v>26</v>
      </c>
      <c r="U37" s="83" t="s">
        <v>26</v>
      </c>
      <c r="V37" s="70" t="s">
        <v>26</v>
      </c>
    </row>
    <row r="38" spans="2:22" ht="24" x14ac:dyDescent="0.25">
      <c r="B38" s="72"/>
      <c r="C38" s="58"/>
      <c r="D38" s="59"/>
      <c r="E38" s="60"/>
      <c r="F38" s="61" t="s">
        <v>34</v>
      </c>
      <c r="G38" s="61" t="s">
        <v>29</v>
      </c>
      <c r="H38" s="61" t="s">
        <v>30</v>
      </c>
      <c r="I38" s="61" t="s">
        <v>28</v>
      </c>
      <c r="J38" s="61" t="s">
        <v>31</v>
      </c>
      <c r="K38" s="61" t="s">
        <v>32</v>
      </c>
      <c r="L38" s="61" t="s">
        <v>33</v>
      </c>
      <c r="M38" s="61" t="s">
        <v>43</v>
      </c>
      <c r="N38" s="60"/>
      <c r="O38" s="61" t="s">
        <v>34</v>
      </c>
      <c r="P38" s="61" t="s">
        <v>29</v>
      </c>
      <c r="Q38" s="61" t="s">
        <v>30</v>
      </c>
      <c r="R38" s="61" t="s">
        <v>28</v>
      </c>
      <c r="S38" s="61" t="s">
        <v>31</v>
      </c>
      <c r="T38" s="61" t="s">
        <v>32</v>
      </c>
      <c r="U38" s="84" t="s">
        <v>33</v>
      </c>
      <c r="V38" s="61" t="s">
        <v>43</v>
      </c>
    </row>
    <row r="39" spans="2:22" x14ac:dyDescent="0.25">
      <c r="B39" s="2" t="s">
        <v>0</v>
      </c>
      <c r="C39" s="6">
        <v>750</v>
      </c>
      <c r="D39" s="8">
        <v>0</v>
      </c>
      <c r="E39" s="23">
        <v>28.275000000000002</v>
      </c>
      <c r="F39" s="24">
        <v>27.61</v>
      </c>
      <c r="G39" s="24">
        <v>27.37</v>
      </c>
      <c r="H39" s="24">
        <v>27.56</v>
      </c>
      <c r="I39" s="24">
        <v>27.75</v>
      </c>
      <c r="J39" s="65">
        <v>27.59</v>
      </c>
      <c r="K39" s="65">
        <v>27.78</v>
      </c>
      <c r="L39" s="65">
        <v>27.93</v>
      </c>
      <c r="M39" s="25">
        <v>27.91</v>
      </c>
      <c r="N39" s="51">
        <v>102.92851479030497</v>
      </c>
      <c r="O39" s="27">
        <v>102.35296496948584</v>
      </c>
      <c r="P39" s="27">
        <v>102.10874002570478</v>
      </c>
      <c r="Q39" s="27">
        <v>102.30723576666202</v>
      </c>
      <c r="R39" s="27">
        <v>102.50061336935693</v>
      </c>
      <c r="S39" s="68">
        <v>102.3376223614507</v>
      </c>
      <c r="T39" s="68">
        <v>102.53102474021641</v>
      </c>
      <c r="U39" s="68">
        <v>102.5999265220613</v>
      </c>
      <c r="V39" s="28">
        <v>102.73579356587354</v>
      </c>
    </row>
    <row r="40" spans="2:22" x14ac:dyDescent="0.25">
      <c r="B40" s="2" t="s">
        <v>0</v>
      </c>
      <c r="C40" s="3">
        <v>357</v>
      </c>
      <c r="D40" s="8">
        <v>0</v>
      </c>
      <c r="E40" s="23">
        <v>26.1921</v>
      </c>
      <c r="F40" s="24">
        <v>27.61</v>
      </c>
      <c r="G40" s="24">
        <v>27.37</v>
      </c>
      <c r="H40" s="24">
        <v>27.56</v>
      </c>
      <c r="I40" s="24">
        <v>27.75</v>
      </c>
      <c r="J40" s="65">
        <v>27.59</v>
      </c>
      <c r="K40" s="65">
        <v>27.78</v>
      </c>
      <c r="L40" s="65">
        <v>27.93</v>
      </c>
      <c r="M40" s="25">
        <v>27.91</v>
      </c>
      <c r="N40" s="52">
        <v>63.07385304018517</v>
      </c>
      <c r="O40" s="27">
        <v>63.975187050553671</v>
      </c>
      <c r="P40" s="27">
        <v>63.730962106772601</v>
      </c>
      <c r="Q40" s="27">
        <v>63.929457847729857</v>
      </c>
      <c r="R40" s="27">
        <v>64.122835450424759</v>
      </c>
      <c r="S40" s="68">
        <v>63.959844442518531</v>
      </c>
      <c r="T40" s="68">
        <v>64.153246821284242</v>
      </c>
      <c r="U40" s="68">
        <v>64.222148603129128</v>
      </c>
      <c r="V40" s="28">
        <v>64.358015646941368</v>
      </c>
    </row>
    <row r="41" spans="2:22" x14ac:dyDescent="0.25">
      <c r="B41" s="2" t="s">
        <v>1</v>
      </c>
      <c r="C41" s="6">
        <v>2000</v>
      </c>
      <c r="D41" s="8">
        <v>0</v>
      </c>
      <c r="E41" s="23">
        <v>53.36</v>
      </c>
      <c r="F41" s="24">
        <v>46.7</v>
      </c>
      <c r="G41" s="24">
        <v>46.7</v>
      </c>
      <c r="H41" s="24">
        <v>46.7</v>
      </c>
      <c r="I41" s="24">
        <v>46.7</v>
      </c>
      <c r="J41" s="65">
        <v>46.7</v>
      </c>
      <c r="K41" s="65">
        <v>46.7</v>
      </c>
      <c r="L41" s="65">
        <v>46.7</v>
      </c>
      <c r="M41" s="25">
        <v>46.66</v>
      </c>
      <c r="N41" s="51">
        <v>262.81265906250508</v>
      </c>
      <c r="O41" s="27">
        <v>255.49360760672022</v>
      </c>
      <c r="P41" s="27">
        <v>255.49360760672022</v>
      </c>
      <c r="Q41" s="27">
        <v>255.48840815196144</v>
      </c>
      <c r="R41" s="27">
        <v>255.48881435909732</v>
      </c>
      <c r="S41" s="68">
        <v>255.48840716100517</v>
      </c>
      <c r="T41" s="68">
        <v>255.48881233866103</v>
      </c>
      <c r="U41" s="68">
        <v>255.13842344962205</v>
      </c>
      <c r="V41" s="28">
        <v>255.57409478890918</v>
      </c>
    </row>
    <row r="42" spans="2:22" x14ac:dyDescent="0.25">
      <c r="B42" s="2" t="s">
        <v>15</v>
      </c>
      <c r="C42" s="6">
        <v>20000</v>
      </c>
      <c r="D42" s="15">
        <v>60</v>
      </c>
      <c r="E42" s="23">
        <v>332.762</v>
      </c>
      <c r="F42" s="24">
        <v>318.01</v>
      </c>
      <c r="G42" s="24">
        <v>310.99599999999998</v>
      </c>
      <c r="H42" s="24">
        <v>318.38200000000001</v>
      </c>
      <c r="I42" s="24">
        <v>326.19200000000001</v>
      </c>
      <c r="J42" s="65">
        <v>318.76600000000002</v>
      </c>
      <c r="K42" s="65">
        <v>326.62599999999998</v>
      </c>
      <c r="L42" s="65">
        <v>331.99799999999999</v>
      </c>
      <c r="M42" s="25">
        <v>329.64</v>
      </c>
      <c r="N42" s="51">
        <v>3512.0444738233537</v>
      </c>
      <c r="O42" s="27">
        <v>3425.3576564569707</v>
      </c>
      <c r="P42" s="27">
        <v>3418.2430121373773</v>
      </c>
      <c r="Q42" s="27">
        <v>3425.33051069464</v>
      </c>
      <c r="R42" s="27">
        <v>3433.2511968362305</v>
      </c>
      <c r="S42" s="68">
        <v>3425.7197149371059</v>
      </c>
      <c r="T42" s="68">
        <v>3433.691017888309</v>
      </c>
      <c r="U42" s="68">
        <v>3435.4606851573972</v>
      </c>
      <c r="V42" s="28">
        <v>3437.5951959396129</v>
      </c>
    </row>
    <row r="43" spans="2:22" x14ac:dyDescent="0.25">
      <c r="B43" s="2" t="s">
        <v>2</v>
      </c>
      <c r="C43" s="6">
        <v>20000</v>
      </c>
      <c r="D43" s="15">
        <v>60</v>
      </c>
      <c r="E43" s="26">
        <v>332.762</v>
      </c>
      <c r="F43" s="24">
        <v>318.01</v>
      </c>
      <c r="G43" s="24">
        <v>310.99599999999998</v>
      </c>
      <c r="H43" s="24">
        <v>318.38200000000001</v>
      </c>
      <c r="I43" s="24">
        <v>326.19200000000001</v>
      </c>
      <c r="J43" s="65">
        <v>318.76600000000002</v>
      </c>
      <c r="K43" s="65">
        <v>326.62599999999998</v>
      </c>
      <c r="L43" s="65">
        <v>331.99799999999999</v>
      </c>
      <c r="M43" s="25">
        <v>329.64</v>
      </c>
      <c r="N43" s="51">
        <v>3496.4804738233533</v>
      </c>
      <c r="O43" s="27">
        <v>3422.9039027478684</v>
      </c>
      <c r="P43" s="27">
        <v>3415.7892584282749</v>
      </c>
      <c r="Q43" s="27">
        <v>3422.8767569855381</v>
      </c>
      <c r="R43" s="27">
        <v>3430.7974431271282</v>
      </c>
      <c r="S43" s="68">
        <v>3423.2659612280031</v>
      </c>
      <c r="T43" s="68">
        <v>3431.2372641792072</v>
      </c>
      <c r="U43" s="68">
        <v>3433.0069314482944</v>
      </c>
      <c r="V43" s="28">
        <v>3435.1414422305106</v>
      </c>
    </row>
    <row r="44" spans="2:22" x14ac:dyDescent="0.25">
      <c r="B44" s="2" t="s">
        <v>10</v>
      </c>
      <c r="C44" s="6">
        <v>800000</v>
      </c>
      <c r="D44" s="15">
        <v>2000</v>
      </c>
      <c r="E44" s="26">
        <v>7956.3799999999992</v>
      </c>
      <c r="F44" s="24">
        <v>8454.3700000000008</v>
      </c>
      <c r="G44" s="24">
        <v>8454.3700000000008</v>
      </c>
      <c r="H44" s="24">
        <v>8454.3700000000008</v>
      </c>
      <c r="I44" s="24">
        <v>8454.3700000000008</v>
      </c>
      <c r="J44" s="65">
        <v>8454.3700000000008</v>
      </c>
      <c r="K44" s="65">
        <v>8454.3700000000008</v>
      </c>
      <c r="L44" s="65">
        <v>8454.3700000000008</v>
      </c>
      <c r="M44" s="25">
        <v>8378.8100000000013</v>
      </c>
      <c r="N44" s="51">
        <v>134337.27673855622</v>
      </c>
      <c r="O44" s="27">
        <v>126103.86241697255</v>
      </c>
      <c r="P44" s="27">
        <v>126103.86241697255</v>
      </c>
      <c r="Q44" s="27">
        <v>126119.89841531913</v>
      </c>
      <c r="R44" s="27">
        <v>126120.12594184978</v>
      </c>
      <c r="S44" s="68">
        <v>126119.89533883397</v>
      </c>
      <c r="T44" s="68">
        <v>126120.12258628209</v>
      </c>
      <c r="U44" s="68">
        <v>125936.59655550832</v>
      </c>
      <c r="V44" s="28">
        <v>126068.33889794057</v>
      </c>
    </row>
    <row r="45" spans="2:22" x14ac:dyDescent="0.25">
      <c r="B45" s="2" t="s">
        <v>11</v>
      </c>
      <c r="C45" s="6">
        <v>100</v>
      </c>
      <c r="D45" s="8">
        <v>0</v>
      </c>
      <c r="E45" s="23">
        <v>4.37</v>
      </c>
      <c r="F45" s="24">
        <v>7.2422999999999993</v>
      </c>
      <c r="G45" s="24">
        <v>7.2394999999999996</v>
      </c>
      <c r="H45" s="24">
        <v>7.2569999999999997</v>
      </c>
      <c r="I45" s="24">
        <v>7.2478999999999996</v>
      </c>
      <c r="J45" s="65">
        <v>7.2701999999999991</v>
      </c>
      <c r="K45" s="65">
        <v>7.2511999999999999</v>
      </c>
      <c r="L45" s="65">
        <v>7.2413999999999996</v>
      </c>
      <c r="M45" s="25">
        <v>7.2526000000000002</v>
      </c>
      <c r="N45" s="52">
        <v>14.839493880643325</v>
      </c>
      <c r="O45" s="27">
        <v>17.782412056265613</v>
      </c>
      <c r="P45" s="27">
        <v>17.779585864879671</v>
      </c>
      <c r="Q45" s="27">
        <v>17.760052192343206</v>
      </c>
      <c r="R45" s="27">
        <v>17.750872398118076</v>
      </c>
      <c r="S45" s="68">
        <v>17.773259404693544</v>
      </c>
      <c r="T45" s="68">
        <v>17.754179434603188</v>
      </c>
      <c r="U45" s="68">
        <v>17.722837735137954</v>
      </c>
      <c r="V45" s="28">
        <v>17.757821302102311</v>
      </c>
    </row>
    <row r="46" spans="2:22" x14ac:dyDescent="0.25">
      <c r="B46" s="2" t="s">
        <v>16</v>
      </c>
      <c r="C46" s="6">
        <v>10000</v>
      </c>
      <c r="D46" s="8">
        <v>29</v>
      </c>
      <c r="E46" s="23">
        <v>1227.3011999999999</v>
      </c>
      <c r="F46" s="24">
        <v>1696.6226999999999</v>
      </c>
      <c r="G46" s="24">
        <v>1701.6334000000002</v>
      </c>
      <c r="H46" s="24">
        <v>1704.0164</v>
      </c>
      <c r="I46" s="24">
        <v>1695.1899999999998</v>
      </c>
      <c r="J46" s="65">
        <v>1704.8148000000001</v>
      </c>
      <c r="K46" s="65">
        <v>1695.9796999999999</v>
      </c>
      <c r="L46" s="65">
        <v>1687.7846999999999</v>
      </c>
      <c r="M46" s="25">
        <v>1691.6897000000001</v>
      </c>
      <c r="N46" s="52">
        <v>2378.5962863674786</v>
      </c>
      <c r="O46" s="27">
        <v>2774.4416371497923</v>
      </c>
      <c r="P46" s="27">
        <v>2779.5427484775323</v>
      </c>
      <c r="Q46" s="27">
        <v>2854.4922824023756</v>
      </c>
      <c r="R46" s="27">
        <v>2845.5164986857817</v>
      </c>
      <c r="S46" s="68">
        <v>2855.3452168648055</v>
      </c>
      <c r="T46" s="68">
        <v>2846.361155975047</v>
      </c>
      <c r="U46" s="68">
        <v>2850.3379176562935</v>
      </c>
      <c r="V46" s="28">
        <v>2856.7854786901166</v>
      </c>
    </row>
    <row r="47" spans="2:22" x14ac:dyDescent="0.25">
      <c r="B47" s="2" t="s">
        <v>3</v>
      </c>
      <c r="C47" s="6">
        <v>600000</v>
      </c>
      <c r="D47" s="8">
        <v>176</v>
      </c>
      <c r="E47" s="23">
        <v>12373.129199999999</v>
      </c>
      <c r="F47" s="24">
        <v>8230.2710000000006</v>
      </c>
      <c r="G47" s="24">
        <v>8274.9331000000002</v>
      </c>
      <c r="H47" s="24">
        <v>8287.5282000000007</v>
      </c>
      <c r="I47" s="24">
        <v>8244.5105000000003</v>
      </c>
      <c r="J47" s="65">
        <v>8288.359199999999</v>
      </c>
      <c r="K47" s="65">
        <v>8245.3590999999997</v>
      </c>
      <c r="L47" s="65">
        <v>8188.1723000000002</v>
      </c>
      <c r="M47" s="25">
        <v>8203.366</v>
      </c>
      <c r="N47" s="52">
        <v>104532.03255571387</v>
      </c>
      <c r="O47" s="27">
        <v>92816.821442535875</v>
      </c>
      <c r="P47" s="27">
        <v>92862.322793867599</v>
      </c>
      <c r="Q47" s="27">
        <v>92879.79495578396</v>
      </c>
      <c r="R47" s="27">
        <v>92836.014344534138</v>
      </c>
      <c r="S47" s="68">
        <v>92880.639837759445</v>
      </c>
      <c r="T47" s="68">
        <v>92836.877656417404</v>
      </c>
      <c r="U47" s="68">
        <v>92783.088003861267</v>
      </c>
      <c r="V47" s="28">
        <v>92812.701988109999</v>
      </c>
    </row>
    <row r="48" spans="2:22" x14ac:dyDescent="0.25">
      <c r="B48" s="2" t="s">
        <v>17</v>
      </c>
      <c r="C48" s="3">
        <v>50000</v>
      </c>
      <c r="D48" s="8">
        <v>27</v>
      </c>
      <c r="E48" s="23">
        <v>203.08190000000002</v>
      </c>
      <c r="F48" s="24">
        <v>317.71440000000001</v>
      </c>
      <c r="G48" s="24">
        <v>94.2624</v>
      </c>
      <c r="H48" s="24">
        <v>96.457499999999996</v>
      </c>
      <c r="I48" s="24">
        <v>317.67660000000001</v>
      </c>
      <c r="J48" s="65">
        <v>142.4374</v>
      </c>
      <c r="K48" s="65">
        <v>317.68200000000002</v>
      </c>
      <c r="L48" s="65">
        <v>317.76839999999999</v>
      </c>
      <c r="M48" s="25">
        <v>317.94659999999999</v>
      </c>
      <c r="N48" s="52">
        <v>7849.352566137175</v>
      </c>
      <c r="O48" s="27">
        <v>7229.7002149595128</v>
      </c>
      <c r="P48" s="27">
        <v>7002.2393556778743</v>
      </c>
      <c r="Q48" s="27">
        <v>7036.7717942218242</v>
      </c>
      <c r="R48" s="27">
        <v>7236.3584605857086</v>
      </c>
      <c r="S48" s="68">
        <v>7082.7888067861741</v>
      </c>
      <c r="T48" s="68">
        <v>7236.3639851488006</v>
      </c>
      <c r="U48" s="68">
        <v>7237.1414360901663</v>
      </c>
      <c r="V48" s="28">
        <v>7239.3970537594578</v>
      </c>
    </row>
    <row r="49" spans="2:22" x14ac:dyDescent="0.25">
      <c r="B49" s="2" t="s">
        <v>18</v>
      </c>
      <c r="C49" s="3">
        <v>1300000</v>
      </c>
      <c r="D49" s="8">
        <v>2340</v>
      </c>
      <c r="E49" s="23">
        <v>9292.4779999999992</v>
      </c>
      <c r="F49" s="24">
        <v>2356.44</v>
      </c>
      <c r="G49" s="24">
        <v>5981.9480000000003</v>
      </c>
      <c r="H49" s="24">
        <v>6231.0480000000007</v>
      </c>
      <c r="I49" s="24">
        <v>2356.1760000000004</v>
      </c>
      <c r="J49" s="65">
        <v>6211.2979999999998</v>
      </c>
      <c r="K49" s="65">
        <v>2356.2060000000001</v>
      </c>
      <c r="L49" s="65">
        <v>2354.7919999999999</v>
      </c>
      <c r="M49" s="25">
        <v>2356.1960000000004</v>
      </c>
      <c r="N49" s="52">
        <v>212927.33716244414</v>
      </c>
      <c r="O49" s="27">
        <v>186396.94767600944</v>
      </c>
      <c r="P49" s="27">
        <v>190086.99967040014</v>
      </c>
      <c r="Q49" s="27">
        <v>190230.29411951668</v>
      </c>
      <c r="R49" s="27">
        <v>186367.4730413387</v>
      </c>
      <c r="S49" s="68">
        <v>190210.45252632897</v>
      </c>
      <c r="T49" s="68">
        <v>186367.50344135167</v>
      </c>
      <c r="U49" s="68">
        <v>186140.29454423764</v>
      </c>
      <c r="V49" s="28">
        <v>186375.58126361913</v>
      </c>
    </row>
    <row r="50" spans="2:22" ht="14.4" thickBot="1" x14ac:dyDescent="0.3">
      <c r="B50" s="4" t="s">
        <v>19</v>
      </c>
      <c r="C50" s="5">
        <v>1990000</v>
      </c>
      <c r="D50" s="9">
        <v>4050</v>
      </c>
      <c r="E50" s="54">
        <v>96.98</v>
      </c>
      <c r="F50" s="29">
        <v>57.39</v>
      </c>
      <c r="G50" s="29">
        <v>923.57</v>
      </c>
      <c r="H50" s="29">
        <v>923.46</v>
      </c>
      <c r="I50" s="29">
        <v>57.36</v>
      </c>
      <c r="J50" s="66">
        <v>923.66</v>
      </c>
      <c r="K50" s="66">
        <v>57.39</v>
      </c>
      <c r="L50" s="66">
        <v>57.38</v>
      </c>
      <c r="M50" s="30">
        <v>57.38</v>
      </c>
      <c r="N50" s="55">
        <v>276731.57184583339</v>
      </c>
      <c r="O50" s="31">
        <v>268125.65139552526</v>
      </c>
      <c r="P50" s="31">
        <v>269021.1689050151</v>
      </c>
      <c r="Q50" s="31">
        <v>269013.13388923986</v>
      </c>
      <c r="R50" s="31">
        <v>268118.7335497858</v>
      </c>
      <c r="S50" s="69">
        <v>269013.33425646118</v>
      </c>
      <c r="T50" s="69">
        <v>268118.76432999299</v>
      </c>
      <c r="U50" s="69">
        <v>267721.14274800877</v>
      </c>
      <c r="V50" s="32">
        <v>268125.93976232287</v>
      </c>
    </row>
    <row r="51" spans="2:22" ht="9" customHeight="1" x14ac:dyDescent="0.25">
      <c r="B51" s="39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</row>
    <row r="52" spans="2:22" ht="14.4" thickBot="1" x14ac:dyDescent="0.3">
      <c r="B52" s="42" t="s">
        <v>23</v>
      </c>
      <c r="C52" s="40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</row>
    <row r="53" spans="2:22" x14ac:dyDescent="0.25">
      <c r="B53" s="10"/>
      <c r="C53" s="56"/>
      <c r="D53" s="16"/>
      <c r="E53" s="47" t="s">
        <v>7</v>
      </c>
      <c r="F53" s="48"/>
      <c r="G53" s="48"/>
      <c r="H53" s="48"/>
      <c r="I53" s="48"/>
      <c r="J53" s="67"/>
      <c r="K53" s="67"/>
      <c r="L53" s="67"/>
      <c r="M53" s="50"/>
      <c r="N53" s="49" t="s">
        <v>8</v>
      </c>
      <c r="O53" s="48"/>
      <c r="P53" s="48"/>
      <c r="Q53" s="48"/>
      <c r="R53" s="48"/>
      <c r="S53" s="67"/>
      <c r="T53" s="67"/>
      <c r="U53" s="67"/>
      <c r="V53" s="50"/>
    </row>
    <row r="54" spans="2:22" x14ac:dyDescent="0.25">
      <c r="B54" s="72" t="s">
        <v>14</v>
      </c>
      <c r="C54" s="57" t="s">
        <v>4</v>
      </c>
      <c r="D54" s="17" t="s">
        <v>5</v>
      </c>
      <c r="E54" s="36" t="s">
        <v>9</v>
      </c>
      <c r="F54" s="37" t="s">
        <v>27</v>
      </c>
      <c r="G54" s="37" t="s">
        <v>26</v>
      </c>
      <c r="H54" s="37" t="s">
        <v>26</v>
      </c>
      <c r="I54" s="37" t="s">
        <v>26</v>
      </c>
      <c r="J54" s="37"/>
      <c r="K54" s="37" t="s">
        <v>26</v>
      </c>
      <c r="L54" s="37" t="s">
        <v>26</v>
      </c>
      <c r="M54" s="37" t="s">
        <v>26</v>
      </c>
      <c r="N54" s="36" t="s">
        <v>9</v>
      </c>
      <c r="O54" s="37" t="s">
        <v>27</v>
      </c>
      <c r="P54" s="37" t="s">
        <v>26</v>
      </c>
      <c r="Q54" s="37" t="s">
        <v>26</v>
      </c>
      <c r="R54" s="37" t="s">
        <v>26</v>
      </c>
      <c r="S54" s="37"/>
      <c r="T54" s="37" t="s">
        <v>26</v>
      </c>
      <c r="U54" s="83" t="s">
        <v>26</v>
      </c>
      <c r="V54" s="70" t="s">
        <v>26</v>
      </c>
    </row>
    <row r="55" spans="2:22" ht="24" x14ac:dyDescent="0.25">
      <c r="B55" s="72"/>
      <c r="C55" s="58"/>
      <c r="D55" s="59"/>
      <c r="E55" s="60"/>
      <c r="F55" s="61" t="s">
        <v>34</v>
      </c>
      <c r="G55" s="61" t="s">
        <v>29</v>
      </c>
      <c r="H55" s="61" t="s">
        <v>30</v>
      </c>
      <c r="I55" s="61" t="s">
        <v>28</v>
      </c>
      <c r="J55" s="61" t="s">
        <v>31</v>
      </c>
      <c r="K55" s="61" t="s">
        <v>32</v>
      </c>
      <c r="L55" s="61" t="s">
        <v>33</v>
      </c>
      <c r="M55" s="61" t="s">
        <v>43</v>
      </c>
      <c r="N55" s="60"/>
      <c r="O55" s="61" t="s">
        <v>34</v>
      </c>
      <c r="P55" s="61" t="s">
        <v>29</v>
      </c>
      <c r="Q55" s="61" t="s">
        <v>30</v>
      </c>
      <c r="R55" s="61" t="s">
        <v>28</v>
      </c>
      <c r="S55" s="61" t="s">
        <v>31</v>
      </c>
      <c r="T55" s="61" t="s">
        <v>32</v>
      </c>
      <c r="U55" s="84" t="s">
        <v>33</v>
      </c>
      <c r="V55" s="61" t="s">
        <v>43</v>
      </c>
    </row>
    <row r="56" spans="2:22" x14ac:dyDescent="0.25">
      <c r="B56" s="2" t="s">
        <v>0</v>
      </c>
      <c r="C56" s="6">
        <v>750</v>
      </c>
      <c r="D56" s="8">
        <v>0</v>
      </c>
      <c r="E56" s="18"/>
      <c r="F56" s="43">
        <f t="shared" ref="F56:K56" si="44">F39/$E39-1</f>
        <v>-2.351900972590637E-2</v>
      </c>
      <c r="G56" s="43">
        <f t="shared" si="44"/>
        <v>-3.2007073386383755E-2</v>
      </c>
      <c r="H56" s="43">
        <f t="shared" si="44"/>
        <v>-2.5287356321839205E-2</v>
      </c>
      <c r="I56" s="43">
        <f t="shared" si="44"/>
        <v>-1.8567639257294544E-2</v>
      </c>
      <c r="J56" s="43">
        <f t="shared" si="44"/>
        <v>-2.4226348364279504E-2</v>
      </c>
      <c r="K56" s="43">
        <f t="shared" si="44"/>
        <v>-1.7506631299734732E-2</v>
      </c>
      <c r="L56" s="85">
        <f t="shared" ref="L56:M67" si="45">L39/$E39-1</f>
        <v>-1.2201591511936449E-2</v>
      </c>
      <c r="M56" s="44">
        <f t="shared" si="45"/>
        <v>-1.2908930150309583E-2</v>
      </c>
      <c r="N56" s="33"/>
      <c r="O56" s="43">
        <f t="shared" ref="O56:U56" si="46">O39/$N39-1</f>
        <v>-5.5917431820685648E-3</v>
      </c>
      <c r="P56" s="43">
        <f t="shared" si="46"/>
        <v>-7.9645059123830686E-3</v>
      </c>
      <c r="Q56" s="43">
        <f t="shared" si="46"/>
        <v>-6.0360243700074978E-3</v>
      </c>
      <c r="R56" s="43">
        <f t="shared" si="46"/>
        <v>-4.1572680011928709E-3</v>
      </c>
      <c r="S56" s="43">
        <f t="shared" si="46"/>
        <v>-5.7408039944819578E-3</v>
      </c>
      <c r="T56" s="43">
        <f t="shared" si="46"/>
        <v>-3.8618069142294376E-3</v>
      </c>
      <c r="U56" s="85">
        <f t="shared" si="46"/>
        <v>-3.192392981800074E-3</v>
      </c>
      <c r="V56" s="44">
        <f t="shared" ref="V56:V67" si="47">V39/$N39-1</f>
        <v>-1.8723793384570753E-3</v>
      </c>
    </row>
    <row r="57" spans="2:22" x14ac:dyDescent="0.25">
      <c r="B57" s="2" t="s">
        <v>0</v>
      </c>
      <c r="C57" s="3">
        <v>357</v>
      </c>
      <c r="D57" s="8">
        <v>0</v>
      </c>
      <c r="E57" s="18"/>
      <c r="F57" s="43">
        <f t="shared" ref="F57:K57" si="48">F40/$E40-1</f>
        <v>5.4134643652093528E-2</v>
      </c>
      <c r="G57" s="43">
        <f t="shared" si="48"/>
        <v>4.4971575398689012E-2</v>
      </c>
      <c r="H57" s="43">
        <f t="shared" si="48"/>
        <v>5.2225671099300985E-2</v>
      </c>
      <c r="I57" s="43">
        <f t="shared" si="48"/>
        <v>5.9479766799912959E-2</v>
      </c>
      <c r="J57" s="43">
        <f t="shared" si="48"/>
        <v>5.3371054630976467E-2</v>
      </c>
      <c r="K57" s="43">
        <f t="shared" si="48"/>
        <v>6.0625150331588662E-2</v>
      </c>
      <c r="L57" s="85">
        <f t="shared" si="45"/>
        <v>6.6352067989966512E-2</v>
      </c>
      <c r="M57" s="44">
        <f t="shared" si="45"/>
        <v>6.5588478968849451E-2</v>
      </c>
      <c r="N57" s="33"/>
      <c r="O57" s="43">
        <f t="shared" ref="O57:U57" si="49">O40/$N40-1</f>
        <v>1.4290137147547455E-2</v>
      </c>
      <c r="P57" s="43">
        <f t="shared" si="49"/>
        <v>1.0418089825094068E-2</v>
      </c>
      <c r="Q57" s="43">
        <f t="shared" si="49"/>
        <v>1.356512669361698E-2</v>
      </c>
      <c r="R57" s="43">
        <f t="shared" si="49"/>
        <v>1.6631018396343622E-2</v>
      </c>
      <c r="S57" s="43">
        <f t="shared" si="49"/>
        <v>1.4046888839482907E-2</v>
      </c>
      <c r="T57" s="43">
        <f t="shared" si="49"/>
        <v>1.7113173352694577E-2</v>
      </c>
      <c r="U57" s="85">
        <f t="shared" si="49"/>
        <v>1.8205571843095791E-2</v>
      </c>
      <c r="V57" s="44">
        <f t="shared" si="47"/>
        <v>2.0359666404683452E-2</v>
      </c>
    </row>
    <row r="58" spans="2:22" x14ac:dyDescent="0.25">
      <c r="B58" s="2" t="s">
        <v>1</v>
      </c>
      <c r="C58" s="6">
        <v>2000</v>
      </c>
      <c r="D58" s="8">
        <v>0</v>
      </c>
      <c r="E58" s="18"/>
      <c r="F58" s="43">
        <f t="shared" ref="F58:K58" si="50">F41/$E41-1</f>
        <v>-0.12481259370314834</v>
      </c>
      <c r="G58" s="43">
        <f t="shared" si="50"/>
        <v>-0.12481259370314834</v>
      </c>
      <c r="H58" s="43">
        <f t="shared" si="50"/>
        <v>-0.12481259370314834</v>
      </c>
      <c r="I58" s="43">
        <f t="shared" si="50"/>
        <v>-0.12481259370314834</v>
      </c>
      <c r="J58" s="43">
        <f t="shared" si="50"/>
        <v>-0.12481259370314834</v>
      </c>
      <c r="K58" s="43">
        <f t="shared" si="50"/>
        <v>-0.12481259370314834</v>
      </c>
      <c r="L58" s="85">
        <f t="shared" si="45"/>
        <v>-0.12481259370314834</v>
      </c>
      <c r="M58" s="44">
        <f t="shared" si="45"/>
        <v>-0.12556221889055474</v>
      </c>
      <c r="N58" s="33"/>
      <c r="O58" s="43">
        <f t="shared" ref="O58:U58" si="51">O41/$N41-1</f>
        <v>-2.784893042022063E-2</v>
      </c>
      <c r="P58" s="43">
        <f t="shared" si="51"/>
        <v>-2.784893042022063E-2</v>
      </c>
      <c r="Q58" s="43">
        <f t="shared" si="51"/>
        <v>-2.7868714302691555E-2</v>
      </c>
      <c r="R58" s="43">
        <f t="shared" si="51"/>
        <v>-2.7867168687890076E-2</v>
      </c>
      <c r="S58" s="43">
        <f t="shared" si="51"/>
        <v>-2.7868718073271959E-2</v>
      </c>
      <c r="T58" s="43">
        <f t="shared" si="51"/>
        <v>-2.7867176375633407E-2</v>
      </c>
      <c r="U58" s="85">
        <f t="shared" si="51"/>
        <v>-2.9200403208347159E-2</v>
      </c>
      <c r="V58" s="44">
        <f t="shared" si="47"/>
        <v>-2.7542677355866463E-2</v>
      </c>
    </row>
    <row r="59" spans="2:22" x14ac:dyDescent="0.25">
      <c r="B59" s="2" t="s">
        <v>15</v>
      </c>
      <c r="C59" s="6">
        <v>20000</v>
      </c>
      <c r="D59" s="15">
        <v>60</v>
      </c>
      <c r="E59" s="18"/>
      <c r="F59" s="43">
        <f t="shared" ref="F59:K59" si="52">F42/$E42-1</f>
        <v>-4.4331985022328269E-2</v>
      </c>
      <c r="G59" s="43">
        <f t="shared" si="52"/>
        <v>-6.5410112933568243E-2</v>
      </c>
      <c r="H59" s="43">
        <f t="shared" si="52"/>
        <v>-4.3214068914118831E-2</v>
      </c>
      <c r="I59" s="43">
        <f t="shared" si="52"/>
        <v>-1.9743840943376889E-2</v>
      </c>
      <c r="J59" s="43">
        <f t="shared" si="52"/>
        <v>-4.2060090995967081E-2</v>
      </c>
      <c r="K59" s="43">
        <f t="shared" si="52"/>
        <v>-1.8439605483799304E-2</v>
      </c>
      <c r="L59" s="85">
        <f t="shared" si="45"/>
        <v>-2.2959352329893212E-3</v>
      </c>
      <c r="M59" s="44">
        <f t="shared" si="45"/>
        <v>-9.382080886639721E-3</v>
      </c>
      <c r="N59" s="33"/>
      <c r="O59" s="43">
        <f t="shared" ref="O59:U59" si="53">O42/$N42-1</f>
        <v>-2.4682721990707646E-2</v>
      </c>
      <c r="P59" s="43">
        <f t="shared" si="53"/>
        <v>-2.6708506223402262E-2</v>
      </c>
      <c r="Q59" s="43">
        <f t="shared" si="53"/>
        <v>-2.4690451324015594E-2</v>
      </c>
      <c r="R59" s="43">
        <f t="shared" si="53"/>
        <v>-2.2435159228307189E-2</v>
      </c>
      <c r="S59" s="43">
        <f t="shared" si="53"/>
        <v>-2.4579631473821029E-2</v>
      </c>
      <c r="T59" s="43">
        <f t="shared" si="53"/>
        <v>-2.2309927029410814E-2</v>
      </c>
      <c r="U59" s="85">
        <f t="shared" si="53"/>
        <v>-2.1806041818879462E-2</v>
      </c>
      <c r="V59" s="44">
        <f t="shared" si="47"/>
        <v>-2.1198273096664999E-2</v>
      </c>
    </row>
    <row r="60" spans="2:22" x14ac:dyDescent="0.25">
      <c r="B60" s="2" t="s">
        <v>2</v>
      </c>
      <c r="C60" s="6">
        <v>20000</v>
      </c>
      <c r="D60" s="15">
        <v>60</v>
      </c>
      <c r="E60" s="18"/>
      <c r="F60" s="43">
        <f t="shared" ref="F60:K60" si="54">F43/$E43-1</f>
        <v>-4.4331985022328269E-2</v>
      </c>
      <c r="G60" s="43">
        <f t="shared" si="54"/>
        <v>-6.5410112933568243E-2</v>
      </c>
      <c r="H60" s="43">
        <f t="shared" si="54"/>
        <v>-4.3214068914118831E-2</v>
      </c>
      <c r="I60" s="43">
        <f t="shared" si="54"/>
        <v>-1.9743840943376889E-2</v>
      </c>
      <c r="J60" s="43">
        <f t="shared" si="54"/>
        <v>-4.2060090995967081E-2</v>
      </c>
      <c r="K60" s="43">
        <f t="shared" si="54"/>
        <v>-1.8439605483799304E-2</v>
      </c>
      <c r="L60" s="85">
        <f t="shared" si="45"/>
        <v>-2.2959352329893212E-3</v>
      </c>
      <c r="M60" s="44">
        <f t="shared" si="45"/>
        <v>-9.382080886639721E-3</v>
      </c>
      <c r="N60" s="33"/>
      <c r="O60" s="43">
        <f t="shared" ref="O60:U60" si="55">O43/$N43-1</f>
        <v>-2.1043037885188021E-2</v>
      </c>
      <c r="P60" s="43">
        <f t="shared" si="55"/>
        <v>-2.3077839558715896E-2</v>
      </c>
      <c r="Q60" s="43">
        <f t="shared" si="55"/>
        <v>-2.1050801624334703E-2</v>
      </c>
      <c r="R60" s="43">
        <f t="shared" si="55"/>
        <v>-1.8785470471797461E-2</v>
      </c>
      <c r="S60" s="43">
        <f t="shared" si="55"/>
        <v>-2.0939488478049828E-2</v>
      </c>
      <c r="T60" s="43">
        <f t="shared" si="55"/>
        <v>-1.8659680822642688E-2</v>
      </c>
      <c r="U60" s="85">
        <f t="shared" si="55"/>
        <v>-1.8153552651089644E-2</v>
      </c>
      <c r="V60" s="44">
        <f t="shared" si="47"/>
        <v>-1.7543078547717306E-2</v>
      </c>
    </row>
    <row r="61" spans="2:22" x14ac:dyDescent="0.25">
      <c r="B61" s="2" t="s">
        <v>10</v>
      </c>
      <c r="C61" s="6">
        <v>800000</v>
      </c>
      <c r="D61" s="15">
        <v>2000</v>
      </c>
      <c r="E61" s="18"/>
      <c r="F61" s="43">
        <f t="shared" ref="F61:K61" si="56">F44/$E44-1</f>
        <v>6.2590022095475817E-2</v>
      </c>
      <c r="G61" s="43">
        <f t="shared" si="56"/>
        <v>6.2590022095475817E-2</v>
      </c>
      <c r="H61" s="43">
        <f t="shared" si="56"/>
        <v>6.2590022095475817E-2</v>
      </c>
      <c r="I61" s="43">
        <f t="shared" si="56"/>
        <v>6.2590022095475817E-2</v>
      </c>
      <c r="J61" s="43">
        <f t="shared" si="56"/>
        <v>6.2590022095475817E-2</v>
      </c>
      <c r="K61" s="43">
        <f t="shared" si="56"/>
        <v>6.2590022095475817E-2</v>
      </c>
      <c r="L61" s="85">
        <f t="shared" si="45"/>
        <v>6.2590022095475817E-2</v>
      </c>
      <c r="M61" s="44">
        <f t="shared" si="45"/>
        <v>5.3093240895985661E-2</v>
      </c>
      <c r="N61" s="33"/>
      <c r="O61" s="43">
        <f t="shared" ref="O61:U61" si="57">O44/$N44-1</f>
        <v>-6.1289126305629438E-2</v>
      </c>
      <c r="P61" s="43">
        <f t="shared" si="57"/>
        <v>-6.1289126305629438E-2</v>
      </c>
      <c r="Q61" s="43">
        <f t="shared" si="57"/>
        <v>-6.1169755132296944E-2</v>
      </c>
      <c r="R61" s="43">
        <f t="shared" si="57"/>
        <v>-6.1168061436130294E-2</v>
      </c>
      <c r="S61" s="43">
        <f t="shared" si="57"/>
        <v>-6.1169778033499211E-2</v>
      </c>
      <c r="T61" s="43">
        <f t="shared" si="57"/>
        <v>-6.1168086414809086E-2</v>
      </c>
      <c r="U61" s="85">
        <f t="shared" si="57"/>
        <v>-6.2534245050962944E-2</v>
      </c>
      <c r="V61" s="44">
        <f t="shared" si="47"/>
        <v>-6.1553561612749053E-2</v>
      </c>
    </row>
    <row r="62" spans="2:22" x14ac:dyDescent="0.25">
      <c r="B62" s="2" t="s">
        <v>11</v>
      </c>
      <c r="C62" s="6">
        <v>100</v>
      </c>
      <c r="D62" s="8">
        <v>0</v>
      </c>
      <c r="E62" s="18"/>
      <c r="F62" s="43">
        <f t="shared" ref="F62:K62" si="58">F45/$E45-1</f>
        <v>0.65727688787185334</v>
      </c>
      <c r="G62" s="43">
        <f t="shared" si="58"/>
        <v>0.65663615560640709</v>
      </c>
      <c r="H62" s="43">
        <f t="shared" si="58"/>
        <v>0.66064073226544617</v>
      </c>
      <c r="I62" s="43">
        <f t="shared" si="58"/>
        <v>0.65855835240274585</v>
      </c>
      <c r="J62" s="43">
        <f t="shared" si="58"/>
        <v>0.66366132723112115</v>
      </c>
      <c r="K62" s="43">
        <f t="shared" si="58"/>
        <v>0.65931350114416465</v>
      </c>
      <c r="L62" s="85">
        <f t="shared" si="45"/>
        <v>0.65707093821510276</v>
      </c>
      <c r="M62" s="44">
        <f t="shared" si="45"/>
        <v>0.65963386727688778</v>
      </c>
      <c r="N62" s="33"/>
      <c r="O62" s="43">
        <f t="shared" ref="O62:U62" si="59">O45/$N45-1</f>
        <v>0.19831661371288667</v>
      </c>
      <c r="P62" s="43">
        <f t="shared" si="59"/>
        <v>0.19812616305407893</v>
      </c>
      <c r="Q62" s="43">
        <f t="shared" si="59"/>
        <v>0.19680983294918608</v>
      </c>
      <c r="R62" s="43">
        <f t="shared" si="59"/>
        <v>0.19619122733507521</v>
      </c>
      <c r="S62" s="43">
        <f t="shared" si="59"/>
        <v>0.19769983718090489</v>
      </c>
      <c r="T62" s="43">
        <f t="shared" si="59"/>
        <v>0.19641408105985247</v>
      </c>
      <c r="U62" s="85">
        <f t="shared" si="59"/>
        <v>0.19430203467085017</v>
      </c>
      <c r="V62" s="44">
        <f t="shared" si="47"/>
        <v>0.19665949829095331</v>
      </c>
    </row>
    <row r="63" spans="2:22" x14ac:dyDescent="0.25">
      <c r="B63" s="2" t="s">
        <v>16</v>
      </c>
      <c r="C63" s="6">
        <v>10000</v>
      </c>
      <c r="D63" s="8">
        <v>29</v>
      </c>
      <c r="E63" s="18"/>
      <c r="F63" s="43">
        <f t="shared" ref="F63:K63" si="60">F46/$E46-1</f>
        <v>0.38240123940235704</v>
      </c>
      <c r="G63" s="43">
        <f t="shared" si="60"/>
        <v>0.3864839372763591</v>
      </c>
      <c r="H63" s="43">
        <f t="shared" si="60"/>
        <v>0.38842559593358184</v>
      </c>
      <c r="I63" s="43">
        <f t="shared" si="60"/>
        <v>0.38123388129987967</v>
      </c>
      <c r="J63" s="43">
        <f t="shared" si="60"/>
        <v>0.38907612898936317</v>
      </c>
      <c r="K63" s="43">
        <f t="shared" si="60"/>
        <v>0.38187732563123067</v>
      </c>
      <c r="L63" s="85">
        <f t="shared" si="45"/>
        <v>0.37520007313608117</v>
      </c>
      <c r="M63" s="44">
        <f t="shared" si="45"/>
        <v>0.37838185117068268</v>
      </c>
      <c r="N63" s="33"/>
      <c r="O63" s="43">
        <f t="shared" ref="O63:U63" si="61">O46/$N46-1</f>
        <v>0.16641972959052964</v>
      </c>
      <c r="P63" s="43">
        <f t="shared" si="61"/>
        <v>0.16856431854703979</v>
      </c>
      <c r="Q63" s="43">
        <f t="shared" si="61"/>
        <v>0.2000743038078443</v>
      </c>
      <c r="R63" s="43">
        <f t="shared" si="61"/>
        <v>0.19630074048058388</v>
      </c>
      <c r="S63" s="43">
        <f t="shared" si="61"/>
        <v>0.20043289112563256</v>
      </c>
      <c r="T63" s="43">
        <f t="shared" si="61"/>
        <v>0.19665584794211766</v>
      </c>
      <c r="U63" s="85">
        <f t="shared" si="61"/>
        <v>0.1983277422875509</v>
      </c>
      <c r="V63" s="44">
        <f t="shared" si="47"/>
        <v>0.20103840027973563</v>
      </c>
    </row>
    <row r="64" spans="2:22" x14ac:dyDescent="0.25">
      <c r="B64" s="2" t="s">
        <v>3</v>
      </c>
      <c r="C64" s="6">
        <v>600000</v>
      </c>
      <c r="D64" s="8">
        <v>176</v>
      </c>
      <c r="E64" s="18"/>
      <c r="F64" s="43">
        <f t="shared" ref="F64:K64" si="62">F47/$E47-1</f>
        <v>-0.33482703793313651</v>
      </c>
      <c r="G64" s="43">
        <f t="shared" si="62"/>
        <v>-0.3312174336626178</v>
      </c>
      <c r="H64" s="43">
        <f t="shared" si="62"/>
        <v>-0.33019949391621961</v>
      </c>
      <c r="I64" s="43">
        <f t="shared" si="62"/>
        <v>-0.33367619728726339</v>
      </c>
      <c r="J64" s="43">
        <f t="shared" si="62"/>
        <v>-0.3301323322478521</v>
      </c>
      <c r="K64" s="43">
        <f t="shared" si="62"/>
        <v>-0.33360761318163556</v>
      </c>
      <c r="L64" s="85">
        <f t="shared" si="45"/>
        <v>-0.33822946744951143</v>
      </c>
      <c r="M64" s="44">
        <f t="shared" si="45"/>
        <v>-0.33700150807444895</v>
      </c>
      <c r="N64" s="33"/>
      <c r="O64" s="43">
        <f t="shared" ref="O64:U64" si="63">O47/$N47-1</f>
        <v>-0.11207292948153458</v>
      </c>
      <c r="P64" s="43">
        <f t="shared" si="63"/>
        <v>-0.11163764328055614</v>
      </c>
      <c r="Q64" s="43">
        <f t="shared" si="63"/>
        <v>-0.1114704967945539</v>
      </c>
      <c r="R64" s="43">
        <f t="shared" si="63"/>
        <v>-0.11188932162919485</v>
      </c>
      <c r="S64" s="43">
        <f t="shared" si="63"/>
        <v>-0.11146241427712045</v>
      </c>
      <c r="T64" s="43">
        <f t="shared" si="63"/>
        <v>-0.11188106280305166</v>
      </c>
      <c r="U64" s="85">
        <f t="shared" si="63"/>
        <v>-0.11239563858657975</v>
      </c>
      <c r="V64" s="44">
        <f t="shared" si="47"/>
        <v>-0.11211233801808707</v>
      </c>
    </row>
    <row r="65" spans="2:22" x14ac:dyDescent="0.25">
      <c r="B65" s="2" t="s">
        <v>17</v>
      </c>
      <c r="C65" s="3">
        <v>50000</v>
      </c>
      <c r="D65" s="8">
        <v>27</v>
      </c>
      <c r="E65" s="18"/>
      <c r="F65" s="43">
        <f t="shared" ref="F65:K65" si="64">F48/$E48-1</f>
        <v>0.5644643860432661</v>
      </c>
      <c r="G65" s="43">
        <f t="shared" si="64"/>
        <v>-0.53584046633402593</v>
      </c>
      <c r="H65" s="43">
        <f t="shared" si="64"/>
        <v>-0.5250315266894785</v>
      </c>
      <c r="I65" s="43">
        <f t="shared" si="64"/>
        <v>0.56427825424126898</v>
      </c>
      <c r="J65" s="43">
        <f t="shared" si="64"/>
        <v>-0.29862090122261031</v>
      </c>
      <c r="K65" s="43">
        <f t="shared" si="64"/>
        <v>0.56430484449869733</v>
      </c>
      <c r="L65" s="85">
        <f t="shared" si="45"/>
        <v>0.56473028861754759</v>
      </c>
      <c r="M65" s="44">
        <f t="shared" si="45"/>
        <v>0.56560776711267691</v>
      </c>
      <c r="N65" s="33"/>
      <c r="O65" s="43">
        <f t="shared" ref="O65:U65" si="65">O48/$N48-1</f>
        <v>-7.8943116130481772E-2</v>
      </c>
      <c r="P65" s="43">
        <f t="shared" si="65"/>
        <v>-0.10792141177526215</v>
      </c>
      <c r="Q65" s="43">
        <f t="shared" si="65"/>
        <v>-0.10352201217472368</v>
      </c>
      <c r="R65" s="43">
        <f t="shared" si="65"/>
        <v>-7.8094862013967759E-2</v>
      </c>
      <c r="S65" s="43">
        <f t="shared" si="65"/>
        <v>-9.7659488842178788E-2</v>
      </c>
      <c r="T65" s="43">
        <f t="shared" si="65"/>
        <v>-7.8094158189920382E-2</v>
      </c>
      <c r="U65" s="85">
        <f t="shared" si="65"/>
        <v>-7.7995111684515672E-2</v>
      </c>
      <c r="V65" s="44">
        <f t="shared" si="47"/>
        <v>-7.7707748153538314E-2</v>
      </c>
    </row>
    <row r="66" spans="2:22" x14ac:dyDescent="0.25">
      <c r="B66" s="2" t="s">
        <v>18</v>
      </c>
      <c r="C66" s="3">
        <v>1300000</v>
      </c>
      <c r="D66" s="8">
        <v>2340</v>
      </c>
      <c r="E66" s="18"/>
      <c r="F66" s="43">
        <f t="shared" ref="F66:K66" si="66">F49/$E49-1</f>
        <v>-0.74641425032160424</v>
      </c>
      <c r="G66" s="43">
        <f t="shared" si="66"/>
        <v>-0.35625911624434292</v>
      </c>
      <c r="H66" s="43">
        <f t="shared" si="66"/>
        <v>-0.3294524883459502</v>
      </c>
      <c r="I66" s="43">
        <f t="shared" si="66"/>
        <v>-0.74644266039693608</v>
      </c>
      <c r="J66" s="43">
        <f t="shared" si="66"/>
        <v>-0.33157786329975703</v>
      </c>
      <c r="K66" s="43">
        <f t="shared" si="66"/>
        <v>-0.74643943197928464</v>
      </c>
      <c r="L66" s="85">
        <f t="shared" si="45"/>
        <v>-0.74659159806458519</v>
      </c>
      <c r="M66" s="44">
        <f t="shared" si="45"/>
        <v>-0.74644050811850182</v>
      </c>
      <c r="N66" s="33"/>
      <c r="O66" s="43">
        <f t="shared" ref="O66:U66" si="67">O49/$N49-1</f>
        <v>-0.12459832466788623</v>
      </c>
      <c r="P66" s="43">
        <f t="shared" si="67"/>
        <v>-0.10726822490913368</v>
      </c>
      <c r="Q66" s="43">
        <f t="shared" si="67"/>
        <v>-0.10659525143834248</v>
      </c>
      <c r="R66" s="43">
        <f t="shared" si="67"/>
        <v>-0.12473675045700061</v>
      </c>
      <c r="S66" s="43">
        <f t="shared" si="67"/>
        <v>-0.10668843624707647</v>
      </c>
      <c r="T66" s="43">
        <f t="shared" si="67"/>
        <v>-0.12473660768522987</v>
      </c>
      <c r="U66" s="85">
        <f t="shared" si="67"/>
        <v>-0.12580368014357135</v>
      </c>
      <c r="V66" s="44">
        <f t="shared" si="47"/>
        <v>-0.12469867069519802</v>
      </c>
    </row>
    <row r="67" spans="2:22" ht="14.4" thickBot="1" x14ac:dyDescent="0.3">
      <c r="B67" s="4" t="s">
        <v>19</v>
      </c>
      <c r="C67" s="5">
        <v>1990000</v>
      </c>
      <c r="D67" s="9">
        <v>4050</v>
      </c>
      <c r="E67" s="34"/>
      <c r="F67" s="45">
        <f t="shared" ref="F67:K67" si="68">F50/$E50-1</f>
        <v>-0.40822850072179828</v>
      </c>
      <c r="G67" s="45">
        <f t="shared" si="68"/>
        <v>8.5233037739740158</v>
      </c>
      <c r="H67" s="45">
        <f t="shared" si="68"/>
        <v>8.5221695194885552</v>
      </c>
      <c r="I67" s="45">
        <f t="shared" si="68"/>
        <v>-0.40853784285419681</v>
      </c>
      <c r="J67" s="45">
        <f t="shared" si="68"/>
        <v>8.5242318003712096</v>
      </c>
      <c r="K67" s="45">
        <f t="shared" si="68"/>
        <v>-0.40822850072179828</v>
      </c>
      <c r="L67" s="86">
        <f t="shared" si="45"/>
        <v>-0.40833161476593116</v>
      </c>
      <c r="M67" s="46">
        <f t="shared" si="45"/>
        <v>-0.40833161476593116</v>
      </c>
      <c r="N67" s="35"/>
      <c r="O67" s="45">
        <f t="shared" ref="O67:U67" si="69">O50/$N50-1</f>
        <v>-3.109844096539327E-2</v>
      </c>
      <c r="P67" s="45">
        <f t="shared" si="69"/>
        <v>-2.786238985811762E-2</v>
      </c>
      <c r="Q67" s="45">
        <f t="shared" si="69"/>
        <v>-2.7891425272189241E-2</v>
      </c>
      <c r="R67" s="45">
        <f t="shared" si="69"/>
        <v>-3.1123439362552352E-2</v>
      </c>
      <c r="S67" s="45">
        <f t="shared" si="69"/>
        <v>-2.7890701223176717E-2</v>
      </c>
      <c r="T67" s="45">
        <f t="shared" si="69"/>
        <v>-3.1123328134885053E-2</v>
      </c>
      <c r="U67" s="86">
        <f t="shared" si="69"/>
        <v>-3.2560177495194909E-2</v>
      </c>
      <c r="V67" s="46">
        <f t="shared" si="47"/>
        <v>-3.1097398920224006E-2</v>
      </c>
    </row>
    <row r="68" spans="2:22" x14ac:dyDescent="0.25">
      <c r="R68" s="7"/>
      <c r="S68" s="7"/>
      <c r="T68" s="7"/>
      <c r="U68" s="7"/>
      <c r="V68" s="7"/>
    </row>
    <row r="69" spans="2:22" x14ac:dyDescent="0.25">
      <c r="R69" s="7"/>
      <c r="S69" s="7"/>
      <c r="T69" s="7"/>
      <c r="U69" s="7"/>
      <c r="V69" s="7"/>
    </row>
    <row r="70" spans="2:22" x14ac:dyDescent="0.25">
      <c r="R70" s="7"/>
      <c r="S70" s="7"/>
      <c r="T70" s="7"/>
      <c r="U70" s="7"/>
      <c r="V70" s="7"/>
    </row>
    <row r="71" spans="2:22" x14ac:dyDescent="0.25">
      <c r="R71" s="7"/>
      <c r="S71" s="7"/>
      <c r="T71" s="7"/>
      <c r="U71" s="7"/>
      <c r="V71" s="7"/>
    </row>
    <row r="72" spans="2:22" x14ac:dyDescent="0.25">
      <c r="R72" s="7"/>
      <c r="S72" s="7"/>
      <c r="T72" s="7"/>
      <c r="U72" s="7"/>
      <c r="V72" s="7"/>
    </row>
    <row r="73" spans="2:22" x14ac:dyDescent="0.25">
      <c r="R73" s="7"/>
      <c r="S73" s="7"/>
      <c r="T73" s="7"/>
      <c r="U73" s="7"/>
      <c r="V73" s="7"/>
    </row>
    <row r="74" spans="2:22" x14ac:dyDescent="0.25">
      <c r="R74" s="7"/>
      <c r="S74" s="7"/>
      <c r="T74" s="7"/>
      <c r="U74" s="7"/>
      <c r="V74" s="7"/>
    </row>
  </sheetData>
  <printOptions horizontalCentered="1" verticalCentered="1"/>
  <pageMargins left="0.7" right="0.7" top="0.75" bottom="0.75" header="0.3" footer="0.3"/>
  <pageSetup paperSize="17" scale="6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showGridLines="0" zoomScaleNormal="100" zoomScaleSheetLayoutView="100" workbookViewId="0">
      <selection activeCell="D6" sqref="D6"/>
    </sheetView>
  </sheetViews>
  <sheetFormatPr defaultRowHeight="13.8" x14ac:dyDescent="0.25"/>
  <cols>
    <col min="2" max="2" width="21.5" customWidth="1"/>
    <col min="3" max="3" width="55.796875" customWidth="1"/>
  </cols>
  <sheetData>
    <row r="3" spans="2:3" ht="14.4" thickBot="1" x14ac:dyDescent="0.3"/>
    <row r="4" spans="2:3" x14ac:dyDescent="0.25">
      <c r="B4" s="76" t="s">
        <v>26</v>
      </c>
      <c r="C4" s="77" t="s">
        <v>35</v>
      </c>
    </row>
    <row r="5" spans="2:3" ht="92.4" x14ac:dyDescent="0.25">
      <c r="B5" s="78" t="s">
        <v>36</v>
      </c>
      <c r="C5" s="79" t="s">
        <v>42</v>
      </c>
    </row>
    <row r="6" spans="2:3" ht="92.4" x14ac:dyDescent="0.25">
      <c r="B6" s="80" t="s">
        <v>29</v>
      </c>
      <c r="C6" s="79" t="s">
        <v>46</v>
      </c>
    </row>
    <row r="7" spans="2:3" ht="92.4" x14ac:dyDescent="0.25">
      <c r="B7" s="80" t="s">
        <v>30</v>
      </c>
      <c r="C7" s="79" t="s">
        <v>37</v>
      </c>
    </row>
    <row r="8" spans="2:3" ht="92.4" x14ac:dyDescent="0.25">
      <c r="B8" s="80" t="s">
        <v>28</v>
      </c>
      <c r="C8" s="79" t="s">
        <v>38</v>
      </c>
    </row>
    <row r="9" spans="2:3" ht="92.4" x14ac:dyDescent="0.25">
      <c r="B9" s="80" t="s">
        <v>31</v>
      </c>
      <c r="C9" s="79" t="s">
        <v>39</v>
      </c>
    </row>
    <row r="10" spans="2:3" ht="92.4" x14ac:dyDescent="0.25">
      <c r="B10" s="80" t="s">
        <v>32</v>
      </c>
      <c r="C10" s="79" t="s">
        <v>40</v>
      </c>
    </row>
    <row r="11" spans="2:3" ht="105.6" x14ac:dyDescent="0.25">
      <c r="B11" s="87" t="s">
        <v>33</v>
      </c>
      <c r="C11" s="88" t="s">
        <v>41</v>
      </c>
    </row>
    <row r="12" spans="2:3" ht="93" thickBot="1" x14ac:dyDescent="0.3">
      <c r="B12" s="81" t="s">
        <v>43</v>
      </c>
      <c r="C12" s="82" t="s">
        <v>45</v>
      </c>
    </row>
    <row r="13" spans="2:3" x14ac:dyDescent="0.25">
      <c r="B13" s="75"/>
      <c r="C13" s="75"/>
    </row>
  </sheetData>
  <printOptions horizontalCentered="1" verticalCentered="1"/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Bill Impact Summary</vt:lpstr>
      <vt:lpstr>Index</vt:lpstr>
      <vt:lpstr>'Bill Impact Summary'!Print_Area</vt:lpstr>
      <vt:lpstr>Index!Print_Area</vt:lpstr>
    </vt:vector>
  </TitlesOfParts>
  <Company>Energy+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Molon</dc:creator>
  <cp:lastModifiedBy>Dan Molon</cp:lastModifiedBy>
  <cp:lastPrinted>2019-02-22T15:43:31Z</cp:lastPrinted>
  <dcterms:created xsi:type="dcterms:W3CDTF">2018-11-04T15:49:36Z</dcterms:created>
  <dcterms:modified xsi:type="dcterms:W3CDTF">2019-02-22T17:44:22Z</dcterms:modified>
</cp:coreProperties>
</file>