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2" yWindow="156" windowWidth="15480" windowHeight="8820"/>
  </bookViews>
  <sheets>
    <sheet name="Expense report" sheetId="1" r:id="rId1"/>
  </sheets>
  <definedNames>
    <definedName name="_xlnm.Print_Area" localSheetId="0">'Expense report'!$A$1:$M$27</definedName>
  </definedNames>
  <calcPr calcId="152511"/>
</workbook>
</file>

<file path=xl/calcChain.xml><?xml version="1.0" encoding="utf-8"?>
<calcChain xmlns="http://schemas.openxmlformats.org/spreadsheetml/2006/main">
  <c r="H24" i="1" l="1"/>
  <c r="M18" i="1"/>
  <c r="M17" i="1"/>
  <c r="M16" i="1"/>
  <c r="M15" i="1"/>
  <c r="M14" i="1"/>
  <c r="M13" i="1"/>
  <c r="M12" i="1"/>
  <c r="M11" i="1"/>
  <c r="M21" i="1" l="1"/>
  <c r="M22" i="1"/>
  <c r="M23" i="1"/>
  <c r="L24" i="1"/>
  <c r="K24" i="1"/>
  <c r="I24" i="1"/>
  <c r="M25" i="1" l="1"/>
  <c r="M27" i="1" s="1"/>
</calcChain>
</file>

<file path=xl/sharedStrings.xml><?xml version="1.0" encoding="utf-8"?>
<sst xmlns="http://schemas.openxmlformats.org/spreadsheetml/2006/main" count="45" uniqueCount="33">
  <si>
    <t>Name</t>
  </si>
  <si>
    <t>Position</t>
  </si>
  <si>
    <t>From</t>
  </si>
  <si>
    <t>To</t>
  </si>
  <si>
    <t>Date</t>
  </si>
  <si>
    <t>Description</t>
  </si>
  <si>
    <t>Subtotal</t>
  </si>
  <si>
    <t>Advances</t>
  </si>
  <si>
    <t>Total</t>
  </si>
  <si>
    <t>Other</t>
  </si>
  <si>
    <t>CLAIMANT INFORMATION:</t>
  </si>
  <si>
    <t>Brennain Lloyd</t>
  </si>
  <si>
    <t>Firm / Org:</t>
  </si>
  <si>
    <t>Project</t>
  </si>
  <si>
    <t>EB-2016-003</t>
  </si>
  <si>
    <t>Review of Workshop Notice</t>
  </si>
  <si>
    <t>Communication with Counsel</t>
  </si>
  <si>
    <t>Communication with OEB</t>
  </si>
  <si>
    <t>Workshop Prep</t>
  </si>
  <si>
    <t>Workshop Attendance</t>
  </si>
  <si>
    <t>Worshop Reporting</t>
  </si>
  <si>
    <t>Fees</t>
  </si>
  <si>
    <t>Time</t>
  </si>
  <si>
    <t>Rate</t>
  </si>
  <si>
    <t>Meals</t>
  </si>
  <si>
    <t>Accom</t>
  </si>
  <si>
    <t>Travel (km)</t>
  </si>
  <si>
    <t xml:space="preserve">NOT BILLABLE </t>
  </si>
  <si>
    <t>Terratoire Environmental Consultancy</t>
  </si>
  <si>
    <t>Senior Consultant</t>
  </si>
  <si>
    <t>Regional Planning and Cost Allocation Review – EB-2016-0003</t>
  </si>
  <si>
    <t>Docket</t>
  </si>
  <si>
    <t>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</si>
</sst>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yy;;"/>
    <numFmt numFmtId="165" formatCode="h:mm;@"/>
  </numFmts>
  <fonts count="13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8"/>
      <color indexed="9"/>
      <name val="Tahoma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11" fillId="5" borderId="23" applyNumberFormat="0" applyAlignment="0" applyProtection="0"/>
  </cellStyleXfs>
  <cellXfs count="92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2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left"/>
    </xf>
    <xf numFmtId="0" fontId="0" fillId="0" borderId="0" xfId="0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44" fontId="1" fillId="2" borderId="1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4" borderId="16" xfId="0" applyNumberFormat="1" applyFont="1" applyFill="1" applyBorder="1" applyAlignment="1">
      <alignment horizontal="center"/>
    </xf>
    <xf numFmtId="44" fontId="1" fillId="4" borderId="17" xfId="0" applyNumberFormat="1" applyFont="1" applyFill="1" applyBorder="1" applyAlignment="1">
      <alignment horizontal="center"/>
    </xf>
    <xf numFmtId="44" fontId="1" fillId="0" borderId="18" xfId="0" applyNumberFormat="1" applyFont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2" borderId="20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3" xfId="0" applyFont="1" applyFill="1" applyBorder="1" applyAlignment="1">
      <alignment horizontal="left" wrapText="1" indent="1"/>
    </xf>
    <xf numFmtId="0" fontId="1" fillId="4" borderId="13" xfId="0" applyFont="1" applyFill="1" applyBorder="1" applyAlignment="1">
      <alignment horizontal="left" wrapText="1"/>
    </xf>
    <xf numFmtId="0" fontId="10" fillId="3" borderId="11" xfId="0" applyFont="1" applyFill="1" applyBorder="1" applyAlignment="1">
      <alignment horizontal="center" vertical="center"/>
    </xf>
    <xf numFmtId="44" fontId="1" fillId="0" borderId="13" xfId="0" applyNumberFormat="1" applyFont="1" applyBorder="1" applyAlignment="1">
      <alignment horizontal="center"/>
    </xf>
    <xf numFmtId="44" fontId="1" fillId="4" borderId="13" xfId="0" applyNumberFormat="1" applyFont="1" applyFill="1" applyBorder="1" applyAlignment="1">
      <alignment horizontal="center"/>
    </xf>
    <xf numFmtId="14" fontId="12" fillId="0" borderId="24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11" fillId="5" borderId="23" xfId="1" applyAlignment="1">
      <alignment horizontal="center"/>
    </xf>
    <xf numFmtId="165" fontId="12" fillId="0" borderId="0" xfId="0" applyNumberFormat="1" applyFont="1" applyBorder="1"/>
    <xf numFmtId="14" fontId="12" fillId="6" borderId="24" xfId="0" applyNumberFormat="1" applyFont="1" applyFill="1" applyBorder="1" applyAlignment="1" applyProtection="1">
      <alignment horizontal="center"/>
      <protection locked="0"/>
    </xf>
    <xf numFmtId="0" fontId="12" fillId="6" borderId="0" xfId="0" applyFont="1" applyFill="1" applyBorder="1" applyAlignment="1" applyProtection="1">
      <alignment horizontal="center"/>
      <protection locked="0"/>
    </xf>
    <xf numFmtId="165" fontId="12" fillId="6" borderId="0" xfId="0" applyNumberFormat="1" applyFont="1" applyFill="1" applyBorder="1"/>
    <xf numFmtId="0" fontId="1" fillId="6" borderId="13" xfId="0" applyNumberFormat="1" applyFont="1" applyFill="1" applyBorder="1" applyAlignment="1">
      <alignment horizontal="center"/>
    </xf>
    <xf numFmtId="44" fontId="1" fillId="6" borderId="13" xfId="0" applyNumberFormat="1" applyFont="1" applyFill="1" applyBorder="1" applyAlignment="1">
      <alignment horizontal="center"/>
    </xf>
    <xf numFmtId="44" fontId="1" fillId="6" borderId="6" xfId="0" applyNumberFormat="1" applyFont="1" applyFill="1" applyBorder="1" applyAlignment="1">
      <alignment horizontal="center"/>
    </xf>
    <xf numFmtId="14" fontId="0" fillId="6" borderId="24" xfId="0" applyNumberFormat="1" applyFill="1" applyBorder="1" applyAlignment="1" applyProtection="1">
      <alignment horizontal="center"/>
      <protection locked="0"/>
    </xf>
    <xf numFmtId="44" fontId="1" fillId="6" borderId="17" xfId="0" applyNumberFormat="1" applyFont="1" applyFill="1" applyBorder="1" applyAlignment="1">
      <alignment horizontal="center"/>
    </xf>
    <xf numFmtId="44" fontId="1" fillId="6" borderId="16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left" wrapText="1"/>
    </xf>
    <xf numFmtId="0" fontId="0" fillId="6" borderId="0" xfId="0" applyFill="1"/>
    <xf numFmtId="0" fontId="1" fillId="6" borderId="13" xfId="0" applyFont="1" applyFill="1" applyBorder="1" applyAlignment="1">
      <alignment horizontal="left" wrapText="1" indent="1"/>
    </xf>
    <xf numFmtId="14" fontId="1" fillId="6" borderId="7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left" wrapText="1"/>
    </xf>
    <xf numFmtId="0" fontId="1" fillId="6" borderId="15" xfId="0" applyFont="1" applyFill="1" applyBorder="1" applyAlignment="1">
      <alignment horizontal="left" wrapText="1" indent="1"/>
    </xf>
    <xf numFmtId="44" fontId="1" fillId="6" borderId="15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 vertical="center"/>
    </xf>
    <xf numFmtId="44" fontId="1" fillId="6" borderId="17" xfId="0" applyNumberFormat="1" applyFont="1" applyFill="1" applyBorder="1" applyAlignment="1">
      <alignment horizontal="center"/>
    </xf>
    <xf numFmtId="44" fontId="1" fillId="6" borderId="16" xfId="0" applyNumberFormat="1" applyFont="1" applyFill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44" fontId="1" fillId="6" borderId="25" xfId="0" applyNumberFormat="1" applyFont="1" applyFill="1" applyBorder="1" applyAlignment="1">
      <alignment horizontal="center"/>
    </xf>
    <xf numFmtId="44" fontId="1" fillId="6" borderId="26" xfId="0" applyNumberFormat="1" applyFont="1" applyFill="1" applyBorder="1" applyAlignment="1">
      <alignment horizontal="center"/>
    </xf>
    <xf numFmtId="44" fontId="1" fillId="6" borderId="27" xfId="0" applyNumberFormat="1" applyFont="1" applyFill="1" applyBorder="1" applyAlignment="1">
      <alignment horizontal="center"/>
    </xf>
    <xf numFmtId="44" fontId="1" fillId="6" borderId="28" xfId="0" applyNumberFormat="1" applyFont="1" applyFill="1" applyBorder="1" applyAlignment="1">
      <alignment horizontal="center"/>
    </xf>
    <xf numFmtId="44" fontId="1" fillId="4" borderId="17" xfId="0" applyNumberFormat="1" applyFont="1" applyFill="1" applyBorder="1" applyAlignment="1">
      <alignment horizontal="center"/>
    </xf>
    <xf numFmtId="44" fontId="1" fillId="4" borderId="16" xfId="0" applyNumberFormat="1" applyFont="1" applyFill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zoomScaleNormal="100" workbookViewId="0">
      <selection activeCell="P14" sqref="P14"/>
    </sheetView>
  </sheetViews>
  <sheetFormatPr defaultRowHeight="13.2" x14ac:dyDescent="0.25"/>
  <cols>
    <col min="1" max="1" width="0.5546875" customWidth="1"/>
    <col min="2" max="2" width="11.44140625" customWidth="1"/>
    <col min="4" max="4" width="29.109375" customWidth="1"/>
    <col min="5" max="8" width="11.109375" customWidth="1"/>
    <col min="9" max="9" width="7.6640625" customWidth="1"/>
    <col min="10" max="10" width="3.5546875" customWidth="1"/>
    <col min="11" max="11" width="13.44140625" customWidth="1"/>
    <col min="12" max="12" width="11" customWidth="1"/>
    <col min="13" max="13" width="11.6640625" customWidth="1"/>
  </cols>
  <sheetData>
    <row r="1" spans="2:14" s="38" customFormat="1" ht="16.5" customHeight="1" x14ac:dyDescent="0.25">
      <c r="B1" s="37"/>
      <c r="C1" s="37"/>
      <c r="D1" s="37"/>
      <c r="E1" s="37"/>
      <c r="F1" s="37"/>
      <c r="G1" s="37"/>
      <c r="H1" s="37"/>
      <c r="I1" s="37"/>
      <c r="K1" s="70"/>
      <c r="L1" s="76"/>
      <c r="M1" s="76"/>
      <c r="N1" s="39"/>
    </row>
    <row r="2" spans="2:14" ht="25.5" customHeight="1" x14ac:dyDescent="0.25">
      <c r="B2" s="81" t="s">
        <v>31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"/>
    </row>
    <row r="3" spans="2:14" ht="30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2"/>
    </row>
    <row r="4" spans="2:14" ht="17.100000000000001" customHeight="1" x14ac:dyDescent="0.25">
      <c r="B4" s="34" t="s">
        <v>32</v>
      </c>
      <c r="C4" s="84" t="s">
        <v>30</v>
      </c>
      <c r="D4" s="84"/>
      <c r="E4" s="85"/>
      <c r="F4" s="85"/>
      <c r="G4" s="85"/>
      <c r="H4" s="85"/>
      <c r="I4" s="85"/>
      <c r="J4" s="15"/>
      <c r="K4" s="36"/>
      <c r="L4" s="13" t="s">
        <v>2</v>
      </c>
      <c r="M4" s="14">
        <v>43125</v>
      </c>
      <c r="N4" s="2"/>
    </row>
    <row r="5" spans="2:14" ht="17.100000000000001" customHeight="1" x14ac:dyDescent="0.25">
      <c r="B5" s="10"/>
      <c r="C5" s="11"/>
      <c r="D5" s="11"/>
      <c r="E5" s="11"/>
      <c r="F5" s="11"/>
      <c r="G5" s="11"/>
      <c r="H5" s="11"/>
      <c r="L5" s="13" t="s">
        <v>3</v>
      </c>
      <c r="M5" s="14">
        <v>43139</v>
      </c>
      <c r="N5" s="2"/>
    </row>
    <row r="6" spans="2:14" ht="17.100000000000001" customHeight="1" x14ac:dyDescent="0.25">
      <c r="B6" s="34" t="s">
        <v>10</v>
      </c>
      <c r="C6" s="9"/>
      <c r="D6" s="10"/>
      <c r="E6" s="10"/>
      <c r="F6" s="10"/>
      <c r="G6" s="11"/>
      <c r="N6" s="2"/>
    </row>
    <row r="7" spans="2:14" ht="16.5" customHeight="1" x14ac:dyDescent="0.25">
      <c r="B7" s="12" t="s">
        <v>0</v>
      </c>
      <c r="C7" s="82" t="s">
        <v>11</v>
      </c>
      <c r="D7" s="82"/>
      <c r="F7" s="12" t="s">
        <v>1</v>
      </c>
      <c r="G7" s="82" t="s">
        <v>29</v>
      </c>
      <c r="H7" s="82"/>
      <c r="K7" s="10"/>
      <c r="L7" s="79"/>
      <c r="M7" s="79"/>
      <c r="N7" s="3"/>
    </row>
    <row r="8" spans="2:14" ht="17.100000000000001" customHeight="1" x14ac:dyDescent="0.25">
      <c r="B8" s="12" t="s">
        <v>12</v>
      </c>
      <c r="C8" s="83" t="s">
        <v>28</v>
      </c>
      <c r="D8" s="83"/>
      <c r="F8" s="12"/>
      <c r="G8" s="83"/>
      <c r="H8" s="83"/>
      <c r="K8" s="12"/>
      <c r="L8" s="80"/>
      <c r="M8" s="80"/>
      <c r="N8" s="3"/>
    </row>
    <row r="9" spans="2:14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 x14ac:dyDescent="0.25">
      <c r="B10" s="16" t="s">
        <v>4</v>
      </c>
      <c r="C10" s="25" t="s">
        <v>13</v>
      </c>
      <c r="D10" s="25" t="s">
        <v>5</v>
      </c>
      <c r="E10" s="42" t="s">
        <v>22</v>
      </c>
      <c r="F10" s="42" t="s">
        <v>23</v>
      </c>
      <c r="G10" s="42" t="s">
        <v>21</v>
      </c>
      <c r="H10" s="42" t="s">
        <v>24</v>
      </c>
      <c r="I10" s="77" t="s">
        <v>25</v>
      </c>
      <c r="J10" s="78"/>
      <c r="K10" s="42" t="s">
        <v>26</v>
      </c>
      <c r="L10" s="42" t="s">
        <v>9</v>
      </c>
      <c r="M10" s="17" t="s">
        <v>8</v>
      </c>
      <c r="N10" s="6"/>
    </row>
    <row r="11" spans="2:14" ht="17.100000000000001" customHeight="1" x14ac:dyDescent="0.25">
      <c r="B11" s="52">
        <v>43125</v>
      </c>
      <c r="C11" s="53" t="s">
        <v>14</v>
      </c>
      <c r="D11" s="54" t="s">
        <v>15</v>
      </c>
      <c r="E11" s="55">
        <v>0.25</v>
      </c>
      <c r="F11" s="56">
        <v>225</v>
      </c>
      <c r="G11" s="56">
        <v>56.25</v>
      </c>
      <c r="H11" s="56"/>
      <c r="I11" s="86"/>
      <c r="J11" s="87"/>
      <c r="K11" s="56"/>
      <c r="L11" s="56"/>
      <c r="M11" s="33">
        <f t="shared" ref="M11:M17" si="0">SUM(G11:L11)</f>
        <v>56.25</v>
      </c>
      <c r="N11" s="2"/>
    </row>
    <row r="12" spans="2:14" ht="17.100000000000001" customHeight="1" x14ac:dyDescent="0.25">
      <c r="B12" s="45">
        <v>43126</v>
      </c>
      <c r="C12" s="46" t="s">
        <v>14</v>
      </c>
      <c r="D12" s="51" t="s">
        <v>16</v>
      </c>
      <c r="E12" s="48">
        <v>0.25</v>
      </c>
      <c r="F12" s="43">
        <v>225</v>
      </c>
      <c r="G12" s="43">
        <v>56.25</v>
      </c>
      <c r="H12" s="43"/>
      <c r="I12" s="73"/>
      <c r="J12" s="74"/>
      <c r="K12" s="43"/>
      <c r="L12" s="43"/>
      <c r="M12" s="33">
        <f t="shared" si="0"/>
        <v>56.25</v>
      </c>
      <c r="N12" s="2"/>
    </row>
    <row r="13" spans="2:14" ht="17.100000000000001" customHeight="1" x14ac:dyDescent="0.25">
      <c r="B13" s="52">
        <v>43125</v>
      </c>
      <c r="C13" s="53" t="s">
        <v>14</v>
      </c>
      <c r="D13" s="54" t="s">
        <v>16</v>
      </c>
      <c r="E13" s="55">
        <v>0.25</v>
      </c>
      <c r="F13" s="56">
        <v>225</v>
      </c>
      <c r="G13" s="56">
        <v>56.25</v>
      </c>
      <c r="H13" s="56"/>
      <c r="I13" s="71"/>
      <c r="J13" s="72"/>
      <c r="K13" s="56"/>
      <c r="L13" s="56"/>
      <c r="M13" s="33">
        <f t="shared" si="0"/>
        <v>56.25</v>
      </c>
      <c r="N13" s="2"/>
    </row>
    <row r="14" spans="2:14" ht="17.100000000000001" customHeight="1" x14ac:dyDescent="0.25">
      <c r="B14" s="45">
        <v>43125</v>
      </c>
      <c r="C14" s="46" t="s">
        <v>14</v>
      </c>
      <c r="D14" s="51" t="s">
        <v>17</v>
      </c>
      <c r="E14" s="48">
        <v>0.25</v>
      </c>
      <c r="F14" s="43">
        <v>225</v>
      </c>
      <c r="G14" s="43">
        <v>56.25</v>
      </c>
      <c r="H14" s="43"/>
      <c r="I14" s="73"/>
      <c r="J14" s="74"/>
      <c r="K14" s="43"/>
      <c r="L14" s="43"/>
      <c r="M14" s="33">
        <f t="shared" si="0"/>
        <v>56.25</v>
      </c>
      <c r="N14" s="2"/>
    </row>
    <row r="15" spans="2:14" ht="17.100000000000001" customHeight="1" x14ac:dyDescent="0.25">
      <c r="B15" s="52">
        <v>43125</v>
      </c>
      <c r="C15" s="53" t="s">
        <v>14</v>
      </c>
      <c r="D15" s="54" t="s">
        <v>18</v>
      </c>
      <c r="E15" s="55">
        <v>3</v>
      </c>
      <c r="F15" s="57">
        <v>225</v>
      </c>
      <c r="G15" s="56">
        <v>675</v>
      </c>
      <c r="H15" s="56"/>
      <c r="I15" s="71"/>
      <c r="J15" s="72"/>
      <c r="K15" s="56"/>
      <c r="L15" s="56"/>
      <c r="M15" s="33">
        <f t="shared" si="0"/>
        <v>675</v>
      </c>
      <c r="N15" s="2"/>
    </row>
    <row r="16" spans="2:14" ht="17.100000000000001" customHeight="1" x14ac:dyDescent="0.25">
      <c r="B16" s="45">
        <v>43133</v>
      </c>
      <c r="C16" s="46" t="s">
        <v>14</v>
      </c>
      <c r="D16" s="51" t="s">
        <v>19</v>
      </c>
      <c r="E16" s="49">
        <v>6</v>
      </c>
      <c r="F16" s="44">
        <v>225</v>
      </c>
      <c r="G16" s="44">
        <v>1350</v>
      </c>
      <c r="H16" s="44"/>
      <c r="I16" s="30"/>
      <c r="J16" s="29"/>
      <c r="K16" s="44"/>
      <c r="L16" s="44"/>
      <c r="M16" s="33">
        <f t="shared" si="0"/>
        <v>1350</v>
      </c>
      <c r="N16" s="2"/>
    </row>
    <row r="17" spans="1:14" ht="17.100000000000001" customHeight="1" x14ac:dyDescent="0.25">
      <c r="B17" s="58">
        <v>43136</v>
      </c>
      <c r="C17" s="53" t="s">
        <v>14</v>
      </c>
      <c r="D17" s="54" t="s">
        <v>20</v>
      </c>
      <c r="E17" s="55">
        <v>1.5</v>
      </c>
      <c r="F17" s="56">
        <v>225</v>
      </c>
      <c r="G17" s="56">
        <v>337.5</v>
      </c>
      <c r="H17" s="56"/>
      <c r="I17" s="59"/>
      <c r="J17" s="60"/>
      <c r="K17" s="56"/>
      <c r="L17" s="56"/>
      <c r="M17" s="33">
        <f t="shared" si="0"/>
        <v>337.5</v>
      </c>
      <c r="N17" s="2"/>
    </row>
    <row r="18" spans="1:14" ht="17.100000000000001" customHeight="1" x14ac:dyDescent="0.25">
      <c r="B18" s="47">
        <v>43139</v>
      </c>
      <c r="C18" s="46" t="s">
        <v>14</v>
      </c>
      <c r="D18" s="51" t="s">
        <v>19</v>
      </c>
      <c r="E18" s="44"/>
      <c r="F18" s="44"/>
      <c r="G18" s="44"/>
      <c r="H18" s="44">
        <v>75</v>
      </c>
      <c r="I18" s="30"/>
      <c r="J18" s="29"/>
      <c r="K18" s="44"/>
      <c r="L18" s="44"/>
      <c r="M18" s="33">
        <f>-H247</f>
        <v>0</v>
      </c>
      <c r="N18" s="2"/>
    </row>
    <row r="19" spans="1:14" ht="17.100000000000001" customHeight="1" x14ac:dyDescent="0.25">
      <c r="B19" s="61"/>
      <c r="C19" s="62"/>
      <c r="D19" s="54" t="s">
        <v>19</v>
      </c>
      <c r="E19" s="56"/>
      <c r="F19" s="56"/>
      <c r="G19" s="56"/>
      <c r="H19" s="56"/>
      <c r="I19" s="59">
        <v>80</v>
      </c>
      <c r="J19" s="60"/>
      <c r="K19" s="56"/>
      <c r="L19" s="56"/>
      <c r="M19" s="33"/>
      <c r="N19" s="2"/>
    </row>
    <row r="20" spans="1:14" ht="17.100000000000001" customHeight="1" x14ac:dyDescent="0.25">
      <c r="B20" s="19"/>
      <c r="C20" s="41"/>
      <c r="D20" s="51" t="s">
        <v>19</v>
      </c>
      <c r="E20" s="44"/>
      <c r="F20" s="44"/>
      <c r="G20" s="44"/>
      <c r="H20" s="44"/>
      <c r="I20" s="30"/>
      <c r="J20" s="29"/>
      <c r="K20" s="44">
        <v>303.60000000000002</v>
      </c>
      <c r="L20" s="44"/>
      <c r="M20" s="33"/>
      <c r="N20" s="2"/>
    </row>
    <row r="21" spans="1:14" ht="17.100000000000001" customHeight="1" x14ac:dyDescent="0.25">
      <c r="A21" s="63"/>
      <c r="B21" s="61"/>
      <c r="C21" s="62"/>
      <c r="D21" s="64"/>
      <c r="E21" s="56"/>
      <c r="F21" s="56"/>
      <c r="G21" s="56"/>
      <c r="H21" s="56"/>
      <c r="I21" s="59"/>
      <c r="J21" s="60"/>
      <c r="K21" s="56"/>
      <c r="L21" s="56"/>
      <c r="M21" s="33">
        <f t="shared" ref="M21" si="1">SUM(E21:L21)</f>
        <v>0</v>
      </c>
      <c r="N21" s="2"/>
    </row>
    <row r="22" spans="1:14" ht="17.100000000000001" customHeight="1" x14ac:dyDescent="0.25">
      <c r="B22" s="19"/>
      <c r="C22" s="41"/>
      <c r="D22" s="40"/>
      <c r="E22" s="44"/>
      <c r="F22" s="44"/>
      <c r="G22" s="44"/>
      <c r="H22" s="44"/>
      <c r="I22" s="90"/>
      <c r="J22" s="91"/>
      <c r="K22" s="44"/>
      <c r="L22" s="44"/>
      <c r="M22" s="33">
        <f t="shared" ref="M22:M23" si="2">SUM(E22:L22)</f>
        <v>0</v>
      </c>
      <c r="N22" s="2"/>
    </row>
    <row r="23" spans="1:14" ht="17.100000000000001" customHeight="1" x14ac:dyDescent="0.25">
      <c r="B23" s="65"/>
      <c r="C23" s="66"/>
      <c r="D23" s="67"/>
      <c r="E23" s="68"/>
      <c r="F23" s="68"/>
      <c r="G23" s="68"/>
      <c r="H23" s="68"/>
      <c r="I23" s="88"/>
      <c r="J23" s="89"/>
      <c r="K23" s="68"/>
      <c r="L23" s="68"/>
      <c r="M23" s="28">
        <f t="shared" si="2"/>
        <v>0</v>
      </c>
      <c r="N23" s="2"/>
    </row>
    <row r="24" spans="1:14" ht="17.100000000000001" customHeight="1" x14ac:dyDescent="0.3">
      <c r="C24" s="27"/>
      <c r="D24" s="50" t="s">
        <v>27</v>
      </c>
      <c r="E24" s="26"/>
      <c r="F24" s="26"/>
      <c r="G24" s="26"/>
      <c r="H24" s="26">
        <f>SUM(H18:H23)</f>
        <v>75</v>
      </c>
      <c r="I24" s="75">
        <f>SUM(I11:I23)</f>
        <v>80</v>
      </c>
      <c r="J24" s="75"/>
      <c r="K24" s="26">
        <f>SUM(K11:K23)</f>
        <v>303.60000000000002</v>
      </c>
      <c r="L24" s="8">
        <f>SUM(L11:L23)</f>
        <v>0</v>
      </c>
      <c r="M24" s="69"/>
      <c r="N24" s="2"/>
    </row>
    <row r="25" spans="1:14" ht="17.100000000000001" customHeight="1" x14ac:dyDescent="0.25">
      <c r="C25" s="5"/>
      <c r="D25" s="5"/>
      <c r="E25" s="5"/>
      <c r="F25" s="5"/>
      <c r="G25" s="5"/>
      <c r="H25" s="5"/>
      <c r="I25" s="5"/>
      <c r="J25" s="5"/>
      <c r="L25" s="22" t="s">
        <v>6</v>
      </c>
      <c r="M25" s="18">
        <f>SUM(M11:M23)</f>
        <v>2587.5</v>
      </c>
      <c r="N25" s="2"/>
    </row>
    <row r="26" spans="1:14" ht="17.100000000000001" customHeight="1" x14ac:dyDescent="0.25">
      <c r="B26" s="35"/>
      <c r="C26" s="21"/>
      <c r="D26" s="21"/>
      <c r="E26" s="21"/>
      <c r="F26" s="36"/>
      <c r="I26" s="5"/>
      <c r="J26" s="5"/>
      <c r="L26" s="23" t="s">
        <v>7</v>
      </c>
      <c r="M26" s="31"/>
      <c r="N26" s="2"/>
    </row>
    <row r="27" spans="1:14" ht="17.100000000000001" customHeight="1" x14ac:dyDescent="0.25">
      <c r="C27" s="21"/>
      <c r="D27" s="21"/>
      <c r="E27" s="21"/>
      <c r="F27" s="4"/>
      <c r="G27" s="24"/>
      <c r="H27" s="24"/>
      <c r="I27" s="20"/>
      <c r="J27" s="20"/>
      <c r="L27" s="23" t="s">
        <v>8</v>
      </c>
      <c r="M27" s="32">
        <f>(M25-M26)</f>
        <v>2587.5</v>
      </c>
      <c r="N27" s="2"/>
    </row>
  </sheetData>
  <mergeCells count="18">
    <mergeCell ref="I15:J15"/>
    <mergeCell ref="I14:J14"/>
    <mergeCell ref="I13:J13"/>
    <mergeCell ref="I12:J12"/>
    <mergeCell ref="I24:J24"/>
    <mergeCell ref="L1:M1"/>
    <mergeCell ref="I10:J10"/>
    <mergeCell ref="L7:M7"/>
    <mergeCell ref="L8:M8"/>
    <mergeCell ref="B2:M3"/>
    <mergeCell ref="C7:D7"/>
    <mergeCell ref="C8:D8"/>
    <mergeCell ref="G8:H8"/>
    <mergeCell ref="G7:H7"/>
    <mergeCell ref="C4:I4"/>
    <mergeCell ref="I11:J11"/>
    <mergeCell ref="I23:J23"/>
    <mergeCell ref="I22:J22"/>
  </mergeCells>
  <phoneticPr fontId="0" type="noConversion"/>
  <printOptions horizontalCentered="1"/>
  <pageMargins left="0.75" right="0.75" top="0.5" bottom="1" header="0.5" footer="0.5"/>
  <pageSetup scale="82" orientation="landscape" horizontalDpi="200" verticalDpi="200" r:id="rId1"/>
  <headerFooter alignWithMargins="0"/>
  <ignoredErrors>
    <ignoredError sqref="M27 M22:M23 K24:L24 I24 M2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brennain</dc:creator>
  <cp:lastModifiedBy>Swaberene Baksh</cp:lastModifiedBy>
  <cp:lastPrinted>2019-03-12T21:57:35Z</cp:lastPrinted>
  <dcterms:created xsi:type="dcterms:W3CDTF">2000-10-27T00:30:29Z</dcterms:created>
  <dcterms:modified xsi:type="dcterms:W3CDTF">2019-03-12T21:57:35Z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