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SLH-Deanne\Documents\2019 IRM Rates\Staff IRs\"/>
    </mc:Choice>
  </mc:AlternateContent>
  <xr:revisionPtr revIDLastSave="0" documentId="13_ncr:1_{171B63D7-12F1-4B66-B0AE-B89C488FED7B}" xr6:coauthVersionLast="41" xr6:coauthVersionMax="41"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EBNUMBER">'[1]LDC Info'!$E$16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1" l="1"/>
  <c r="E25" i="1"/>
  <c r="F25" i="1"/>
  <c r="G25" i="1"/>
  <c r="H25" i="1"/>
  <c r="D25" i="1"/>
  <c r="I25" i="1" l="1"/>
  <c r="H22" i="1"/>
  <c r="G22" i="1"/>
  <c r="G23" i="1" s="1"/>
  <c r="G27" i="1" s="1"/>
  <c r="F22" i="1"/>
  <c r="E22" i="1"/>
  <c r="D22" i="1"/>
  <c r="I21" i="1"/>
  <c r="I20" i="1"/>
  <c r="H19" i="1"/>
  <c r="G19" i="1"/>
  <c r="F19" i="1"/>
  <c r="E19" i="1"/>
  <c r="D19" i="1"/>
  <c r="I18" i="1"/>
  <c r="I17" i="1"/>
  <c r="I19" i="1" s="1"/>
  <c r="I16" i="1"/>
  <c r="H14" i="1"/>
  <c r="G14" i="1"/>
  <c r="F14" i="1"/>
  <c r="E14" i="1"/>
  <c r="D14" i="1"/>
  <c r="I1" i="1"/>
  <c r="F23" i="1" l="1"/>
  <c r="F27" i="1" s="1"/>
  <c r="E23" i="1"/>
  <c r="E27" i="1" s="1"/>
  <c r="I22" i="1"/>
  <c r="I23" i="1" s="1"/>
  <c r="I27" i="1" s="1"/>
  <c r="D27" i="1"/>
  <c r="H23" i="1"/>
  <c r="H27" i="1" s="1"/>
</calcChain>
</file>

<file path=xl/sharedStrings.xml><?xml version="1.0" encoding="utf-8"?>
<sst xmlns="http://schemas.openxmlformats.org/spreadsheetml/2006/main" count="54" uniqueCount="48">
  <si>
    <t>File Number:</t>
  </si>
  <si>
    <t>Exhibit:</t>
  </si>
  <si>
    <t>Tab:</t>
  </si>
  <si>
    <t>Schedule:</t>
  </si>
  <si>
    <t>Page:</t>
  </si>
  <si>
    <t>Date:</t>
  </si>
  <si>
    <t>Appendix 2-R</t>
  </si>
  <si>
    <t>Loss Factors</t>
  </si>
  <si>
    <t>Historical Years</t>
  </si>
  <si>
    <t>5-Year Average</t>
  </si>
  <si>
    <t>Losses Within Distributor's System</t>
  </si>
  <si>
    <t>A(1)</t>
  </si>
  <si>
    <t>"Wholesale" kWh delivered to distributor (higher value)</t>
  </si>
  <si>
    <t>A(2)</t>
  </si>
  <si>
    <t>"Wholesale" kWh delivered to distributor (lower value)</t>
  </si>
  <si>
    <t>B</t>
  </si>
  <si>
    <t>Portion of "Wholesale" kWh delivered to distributor for its Large Use Customer(s)</t>
  </si>
  <si>
    <t>C</t>
  </si>
  <si>
    <r>
      <t xml:space="preserve">Net "Wholesale" kWh delivered to distributor  = </t>
    </r>
    <r>
      <rPr>
        <b/>
        <sz val="10"/>
        <rFont val="Arial"/>
        <family val="2"/>
      </rPr>
      <t>A(2) - B</t>
    </r>
  </si>
  <si>
    <t>D</t>
  </si>
  <si>
    <t>"Retail" kWh delivered by distributor</t>
  </si>
  <si>
    <t>E</t>
  </si>
  <si>
    <t>Portion of "Retail" kWh delivered by distributor to its Large Use Customer(s)</t>
  </si>
  <si>
    <t>F</t>
  </si>
  <si>
    <r>
      <t xml:space="preserve">Net "Retail" kWh delivered by distributor = </t>
    </r>
    <r>
      <rPr>
        <b/>
        <sz val="10"/>
        <rFont val="Arial"/>
        <family val="2"/>
      </rPr>
      <t>D - E</t>
    </r>
  </si>
  <si>
    <t>G</t>
  </si>
  <si>
    <r>
      <t xml:space="preserve">Loss Factor in Distributor's system = </t>
    </r>
    <r>
      <rPr>
        <b/>
        <sz val="10"/>
        <rFont val="Arial"/>
        <family val="2"/>
      </rPr>
      <t>C / F</t>
    </r>
  </si>
  <si>
    <t>Losses Upstream of Distributor's System</t>
  </si>
  <si>
    <t>H</t>
  </si>
  <si>
    <t>Supply Facilities Loss Factor</t>
  </si>
  <si>
    <t>Total Losses</t>
  </si>
  <si>
    <t>I</t>
  </si>
  <si>
    <r>
      <t xml:space="preserve">Total Loss Factor = </t>
    </r>
    <r>
      <rPr>
        <b/>
        <sz val="10"/>
        <rFont val="Arial"/>
        <family val="2"/>
      </rPr>
      <t>G x H</t>
    </r>
  </si>
  <si>
    <t>Notes:</t>
  </si>
  <si>
    <r>
      <t xml:space="preserve">If directly connected to the IESO-controlled grid, kWh pertains to the virtual meter on the primary or high voltage side of the transformer at the interface with the transmission grid.  This corresponds to the "With Losses" kWh value provided by the IESO's MV-WEB.  It is the </t>
    </r>
    <r>
      <rPr>
        <u/>
        <sz val="10"/>
        <rFont val="Arial"/>
        <family val="2"/>
      </rPr>
      <t>higher</t>
    </r>
    <r>
      <rPr>
        <sz val="10"/>
        <rFont val="Arial"/>
        <family val="2"/>
      </rPr>
      <t xml:space="preserve"> of the two values provided by MV-WEB.</t>
    </r>
  </si>
  <si>
    <r>
      <t xml:space="preserve">If fully embedded within a host distributor, kWh pertains to the virtual meter on the primary or high voltage side of the transformer, at the interface between the host distributor and the transmission grid.  For example, if the host distributor is Hydro One Networks Inc., kWh from the Hydro One Networks' invoice corresponding to "Total kWh w Losses" should be reported.  This corresponds to the </t>
    </r>
    <r>
      <rPr>
        <u/>
        <sz val="10"/>
        <rFont val="Arial"/>
        <family val="2"/>
      </rPr>
      <t>higher</t>
    </r>
    <r>
      <rPr>
        <sz val="10"/>
        <rFont val="Arial"/>
        <family val="2"/>
      </rPr>
      <t xml:space="preserve"> of the two kWh values provided in Hydro One Networks' invoice.</t>
    </r>
  </si>
  <si>
    <t>If partially embedded, kWh pertains to the sum of the above.</t>
  </si>
  <si>
    <r>
      <t xml:space="preserve">If directly connected to the IESO-controlled grid, kWh pertains to a metering installation on the secondary or low voltage side of the transformer at the interface with the transmission grid.  This corresponds to the "Without Losses" kWh value provided by the IESO's MV-WEB.  It is the </t>
    </r>
    <r>
      <rPr>
        <u/>
        <sz val="10"/>
        <rFont val="Arial"/>
        <family val="2"/>
      </rPr>
      <t>lower</t>
    </r>
    <r>
      <rPr>
        <sz val="10"/>
        <rFont val="Arial"/>
        <family val="2"/>
      </rPr>
      <t xml:space="preserve"> of the two kWh values provided by MV-WEB.</t>
    </r>
  </si>
  <si>
    <r>
      <t xml:space="preserve">If fully embedded with the host distributor, kWh pertains to a metering installation on the secondary or low voltage side of the transformer at the interface between the embedded distributor and the host distributor.  For example, if the host distributor is Hydro One Networks Inc., kWh from the Hydro One Networks' invoice corresponding to "Total kWh" should be reported.  This corresponds to the </t>
    </r>
    <r>
      <rPr>
        <u/>
        <sz val="10"/>
        <rFont val="Arial"/>
        <family val="2"/>
      </rPr>
      <t>lower</t>
    </r>
    <r>
      <rPr>
        <sz val="10"/>
        <rFont val="Arial"/>
        <family val="2"/>
      </rPr>
      <t xml:space="preserve"> of the two kWh values provided in Hydro One Networks' invoice.</t>
    </r>
  </si>
  <si>
    <r>
      <t xml:space="preserve">Additionally, kWh pertaining to distributed generation directly connected to the distributor's own distribution network should be included in </t>
    </r>
    <r>
      <rPr>
        <b/>
        <sz val="10"/>
        <rFont val="Arial"/>
        <family val="2"/>
      </rPr>
      <t>A(2)</t>
    </r>
    <r>
      <rPr>
        <sz val="10"/>
        <rFont val="Arial"/>
        <family val="2"/>
      </rPr>
      <t>.</t>
    </r>
  </si>
  <si>
    <r>
      <t xml:space="preserve">If a Large Use Customer is metered on the secondary or low voltage side of the transformer, the default loss is 1%                         (i.e., </t>
    </r>
    <r>
      <rPr>
        <b/>
        <sz val="10"/>
        <rFont val="Arial"/>
        <family val="2"/>
      </rPr>
      <t>B</t>
    </r>
    <r>
      <rPr>
        <sz val="10"/>
        <rFont val="Arial"/>
        <family val="2"/>
      </rPr>
      <t xml:space="preserve"> = 1.01 X </t>
    </r>
    <r>
      <rPr>
        <b/>
        <sz val="10"/>
        <rFont val="Arial"/>
        <family val="2"/>
      </rPr>
      <t>E</t>
    </r>
    <r>
      <rPr>
        <sz val="10"/>
        <rFont val="Arial"/>
        <family val="2"/>
      </rPr>
      <t>).</t>
    </r>
  </si>
  <si>
    <t>kWh corresponding to D should equal metered or estimated kWh at the customer’s delivery point.</t>
  </si>
  <si>
    <r>
      <t>G</t>
    </r>
    <r>
      <rPr>
        <sz val="10"/>
        <rFont val="Arial"/>
        <family val="2"/>
      </rPr>
      <t xml:space="preserve"> and </t>
    </r>
    <r>
      <rPr>
        <b/>
        <sz val="10"/>
        <rFont val="Arial"/>
        <family val="2"/>
      </rPr>
      <t>I</t>
    </r>
  </si>
  <si>
    <t>These loss factors pertain to secondary-metered customers with demand less than 5,000 kW.</t>
  </si>
  <si>
    <t>If directly connected to the IESO-controlled grid, SFLF = 1.0045.</t>
  </si>
  <si>
    <t>If fully embedded within a host distributor, SFLF = loss factor re losses in transformer at grid interface X loss factor re losses in host distributor's system.  If the host distributor is Hydro One Networks Inc., SFLF = 1.0060 X 1.0278 = 1.0340. If partially embedded, SFLF should be calculated as the weighted average of above.</t>
  </si>
  <si>
    <t>Distributors that wish to propose a different SFLF should provide appropriate justification for any such proposal including supporting</t>
  </si>
  <si>
    <t>calculations and any other relevant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</si>
</sst>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000"/>
  </numFmts>
  <fonts count="10" x14ac:knownFonts="1">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14"/>
      <name val="Arial"/>
      <family val="2"/>
    </font>
    <font>
      <b/>
      <u/>
      <sz val="10"/>
      <name val="Arial"/>
      <family val="2"/>
    </font>
    <font>
      <b/>
      <i/>
      <sz val="10"/>
      <name val="Arial"/>
      <family val="2"/>
    </font>
    <font>
      <u/>
      <sz val="10"/>
      <name val="Arial"/>
      <family val="2"/>
    </font>
    <font>
      <i/>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indexed="22"/>
        <bgColor indexed="64"/>
      </patternFill>
    </fill>
  </fills>
  <borders count="18">
    <border>
      <left/>
      <right/>
      <top/>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4" fillId="0" borderId="0"/>
  </cellStyleXfs>
  <cellXfs count="48">
    <xf numFmtId="0" fontId="0" fillId="0" borderId="0" xfId="0"/>
    <xf numFmtId="0" fontId="0" fillId="0" borderId="0" xfId="0" applyProtection="1">
      <protection locked="0"/>
    </xf>
    <xf numFmtId="0" fontId="2" fillId="0" borderId="0" xfId="0" applyFont="1" applyAlignment="1" applyProtection="1">
      <alignment horizontal="left"/>
      <protection locked="0"/>
    </xf>
    <xf numFmtId="0" fontId="3" fillId="0" borderId="0" xfId="0" applyFont="1" applyAlignment="1" applyProtection="1">
      <alignment horizontal="right" vertical="top"/>
      <protection locked="0"/>
    </xf>
    <xf numFmtId="0" fontId="3" fillId="2" borderId="1" xfId="0" applyFont="1" applyFill="1" applyBorder="1" applyAlignment="1" applyProtection="1">
      <alignment horizontal="right" vertical="top"/>
      <protection locked="0"/>
    </xf>
    <xf numFmtId="0" fontId="3" fillId="2" borderId="0" xfId="0" applyFont="1" applyFill="1" applyAlignment="1" applyProtection="1">
      <alignment horizontal="right" vertical="top"/>
      <protection locked="0"/>
    </xf>
    <xf numFmtId="0" fontId="2" fillId="2" borderId="9" xfId="0" applyFont="1" applyFill="1" applyBorder="1" applyAlignment="1" applyProtection="1">
      <alignment horizontal="center" vertical="center"/>
      <protection locked="0"/>
    </xf>
    <xf numFmtId="0" fontId="0" fillId="0" borderId="8" xfId="0" applyBorder="1" applyProtection="1">
      <protection locked="0"/>
    </xf>
    <xf numFmtId="0" fontId="2" fillId="0" borderId="8" xfId="0" applyFont="1" applyBorder="1" applyAlignment="1" applyProtection="1">
      <alignment vertical="top"/>
      <protection locked="0"/>
    </xf>
    <xf numFmtId="0" fontId="0" fillId="0" borderId="9" xfId="0" applyBorder="1" applyAlignment="1" applyProtection="1">
      <alignment vertical="top" wrapText="1"/>
      <protection locked="0"/>
    </xf>
    <xf numFmtId="165" fontId="0" fillId="2" borderId="9" xfId="1" applyNumberFormat="1" applyFont="1" applyFill="1" applyBorder="1" applyAlignment="1" applyProtection="1">
      <alignment horizontal="right" vertical="center"/>
      <protection locked="0"/>
    </xf>
    <xf numFmtId="165" fontId="0" fillId="0" borderId="14" xfId="1" applyNumberFormat="1" applyFont="1" applyBorder="1" applyAlignment="1" applyProtection="1">
      <alignment horizontal="right" vertical="center"/>
      <protection locked="0"/>
    </xf>
    <xf numFmtId="165" fontId="0" fillId="0" borderId="9" xfId="1" applyNumberFormat="1" applyFont="1" applyBorder="1" applyAlignment="1" applyProtection="1">
      <alignment horizontal="right" vertical="center"/>
      <protection locked="0"/>
    </xf>
    <xf numFmtId="165" fontId="4" fillId="2" borderId="9" xfId="1" applyNumberFormat="1" applyFont="1" applyFill="1" applyBorder="1" applyAlignment="1" applyProtection="1">
      <alignment horizontal="right" vertical="center"/>
      <protection locked="0"/>
    </xf>
    <xf numFmtId="166" fontId="0" fillId="0" borderId="9" xfId="0" applyNumberFormat="1" applyBorder="1" applyAlignment="1" applyProtection="1">
      <alignment horizontal="right" vertical="center"/>
      <protection locked="0"/>
    </xf>
    <xf numFmtId="166" fontId="0" fillId="0" borderId="14" xfId="0" applyNumberFormat="1" applyBorder="1" applyAlignment="1" applyProtection="1">
      <alignment horizontal="right" vertical="center"/>
      <protection locked="0"/>
    </xf>
    <xf numFmtId="0" fontId="0" fillId="0" borderId="8" xfId="0" applyBorder="1" applyAlignment="1" applyProtection="1">
      <alignment vertical="top"/>
      <protection locked="0"/>
    </xf>
    <xf numFmtId="166" fontId="0" fillId="2" borderId="9" xfId="0" applyNumberFormat="1" applyFill="1" applyBorder="1" applyAlignment="1" applyProtection="1">
      <alignment horizontal="right" vertical="center"/>
      <protection locked="0"/>
    </xf>
    <xf numFmtId="0" fontId="0" fillId="0" borderId="15" xfId="0" applyBorder="1" applyAlignment="1" applyProtection="1">
      <alignment vertical="top"/>
      <protection locked="0"/>
    </xf>
    <xf numFmtId="0" fontId="0" fillId="0" borderId="16" xfId="0" applyBorder="1" applyAlignment="1" applyProtection="1">
      <alignment vertical="top" wrapText="1"/>
      <protection locked="0"/>
    </xf>
    <xf numFmtId="166" fontId="0" fillId="0" borderId="16" xfId="0" applyNumberFormat="1" applyBorder="1" applyAlignment="1" applyProtection="1">
      <alignment horizontal="right" vertical="center"/>
      <protection locked="0"/>
    </xf>
    <xf numFmtId="166" fontId="0" fillId="0" borderId="17" xfId="0" applyNumberFormat="1" applyBorder="1" applyAlignment="1" applyProtection="1">
      <alignment horizontal="right" vertical="center"/>
      <protection locked="0"/>
    </xf>
    <xf numFmtId="0" fontId="7" fillId="0" borderId="0" xfId="0" applyFont="1" applyProtection="1">
      <protection locked="0"/>
    </xf>
    <xf numFmtId="0" fontId="2" fillId="0" borderId="0" xfId="0" applyFont="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vertical="top" wrapText="1"/>
      <protection locked="0"/>
    </xf>
    <xf numFmtId="0" fontId="9" fillId="0" borderId="0" xfId="0" applyFont="1" applyAlignment="1" applyProtection="1">
      <alignment horizontal="left"/>
      <protection locked="0"/>
    </xf>
    <xf numFmtId="0" fontId="7" fillId="3" borderId="11" xfId="0" applyFont="1" applyFill="1" applyBorder="1" applyAlignment="1" applyProtection="1">
      <alignment horizontal="left"/>
      <protection locked="0"/>
    </xf>
    <xf numFmtId="0" fontId="7" fillId="3" borderId="12" xfId="0" applyFont="1" applyFill="1" applyBorder="1" applyAlignment="1" applyProtection="1">
      <alignment horizontal="left"/>
      <protection locked="0"/>
    </xf>
    <xf numFmtId="0" fontId="7" fillId="3" borderId="13" xfId="0" applyFont="1" applyFill="1" applyBorder="1" applyAlignment="1" applyProtection="1">
      <alignment horizontal="left"/>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7" fillId="3" borderId="13" xfId="0" applyFont="1" applyFill="1" applyBorder="1" applyAlignment="1" applyProtection="1">
      <alignment horizontal="left" vertical="top" wrapText="1"/>
      <protection locked="0"/>
    </xf>
    <xf numFmtId="15" fontId="3" fillId="2" borderId="0" xfId="2" applyNumberFormat="1"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5" fillId="0" borderId="0" xfId="0" applyFont="1" applyAlignment="1" applyProtection="1">
      <alignment horizontal="center"/>
      <protection locked="0"/>
    </xf>
    <xf numFmtId="0" fontId="6" fillId="0" borderId="0" xfId="0" applyFont="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kan/Downloads/Sioux%20Lookout_2018_Filing_Requirements_Chapter2_Appendices_Revised_201801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t="str">
            <v>EB-2017-0073</v>
          </cell>
        </row>
        <row r="26">
          <cell r="E26">
            <v>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70"/>
  <sheetViews>
    <sheetView tabSelected="1" topLeftCell="A13" workbookViewId="0">
      <selection activeCell="H25" sqref="H25"/>
    </sheetView>
  </sheetViews>
  <sheetFormatPr defaultColWidth="9.140625" defaultRowHeight="15" x14ac:dyDescent="0.25"/>
  <cols>
    <col min="1" max="1" width="2.28515625" style="1" customWidth="1"/>
    <col min="2" max="2" width="8.7109375" style="1" customWidth="1"/>
    <col min="3" max="3" width="30.7109375" style="1" customWidth="1"/>
    <col min="4" max="8" width="12.7109375" style="1" customWidth="1"/>
    <col min="9" max="9" width="14.7109375" style="1" customWidth="1"/>
    <col min="10" max="16384" width="9.140625" style="1"/>
  </cols>
  <sheetData>
    <row r="1" spans="2:10" x14ac:dyDescent="0.25">
      <c r="H1" s="2" t="s">
        <v>0</v>
      </c>
      <c r="I1" s="3" t="str">
        <f>EBNUMBER</f>
        <v>EB-2017-0073</v>
      </c>
    </row>
    <row r="2" spans="2:10" x14ac:dyDescent="0.25">
      <c r="H2" s="2" t="s">
        <v>1</v>
      </c>
      <c r="I2" s="4">
        <v>8</v>
      </c>
    </row>
    <row r="3" spans="2:10" x14ac:dyDescent="0.25">
      <c r="H3" s="2" t="s">
        <v>2</v>
      </c>
      <c r="I3" s="4"/>
    </row>
    <row r="4" spans="2:10" x14ac:dyDescent="0.25">
      <c r="H4" s="2" t="s">
        <v>3</v>
      </c>
      <c r="I4" s="4"/>
    </row>
    <row r="5" spans="2:10" x14ac:dyDescent="0.25">
      <c r="H5" s="2" t="s">
        <v>4</v>
      </c>
      <c r="I5" s="5"/>
    </row>
    <row r="6" spans="2:10" x14ac:dyDescent="0.25">
      <c r="H6" s="2"/>
      <c r="I6" s="3"/>
    </row>
    <row r="7" spans="2:10" x14ac:dyDescent="0.25">
      <c r="H7" s="2" t="s">
        <v>5</v>
      </c>
      <c r="I7" s="35">
        <v>42975</v>
      </c>
      <c r="J7" s="36"/>
    </row>
    <row r="9" spans="2:10" ht="18" x14ac:dyDescent="0.25">
      <c r="B9" s="37" t="s">
        <v>6</v>
      </c>
      <c r="C9" s="37"/>
      <c r="D9" s="37"/>
      <c r="E9" s="37"/>
      <c r="F9" s="37"/>
      <c r="G9" s="37"/>
      <c r="H9" s="37"/>
      <c r="I9" s="37"/>
    </row>
    <row r="10" spans="2:10" ht="18" x14ac:dyDescent="0.25">
      <c r="B10" s="37" t="s">
        <v>7</v>
      </c>
      <c r="C10" s="37"/>
      <c r="D10" s="37"/>
      <c r="E10" s="37"/>
      <c r="F10" s="37"/>
      <c r="G10" s="37"/>
      <c r="H10" s="37"/>
      <c r="I10" s="37"/>
    </row>
    <row r="11" spans="2:10" x14ac:dyDescent="0.25">
      <c r="B11" s="38"/>
      <c r="C11" s="38"/>
      <c r="D11" s="38"/>
      <c r="E11" s="38"/>
      <c r="F11" s="38"/>
      <c r="G11" s="38"/>
      <c r="H11" s="38"/>
      <c r="I11" s="38"/>
    </row>
    <row r="12" spans="2:10" ht="15.75" thickBot="1" x14ac:dyDescent="0.3"/>
    <row r="13" spans="2:10" x14ac:dyDescent="0.25">
      <c r="B13" s="39"/>
      <c r="C13" s="40"/>
      <c r="D13" s="43" t="s">
        <v>8</v>
      </c>
      <c r="E13" s="44"/>
      <c r="F13" s="44"/>
      <c r="G13" s="44"/>
      <c r="H13" s="45"/>
      <c r="I13" s="46" t="s">
        <v>9</v>
      </c>
    </row>
    <row r="14" spans="2:10" x14ac:dyDescent="0.25">
      <c r="B14" s="41"/>
      <c r="C14" s="42"/>
      <c r="D14" s="6">
        <f>IF(ISBLANK('[1]LDC Info'!E26-5), "Year 5", '[1]LDC Info'!E26-5)</f>
        <v>2012</v>
      </c>
      <c r="E14" s="6">
        <f>IF(ISBLANK('[1]LDC Info'!E26-4), "Year 5", '[1]LDC Info'!E26-4)</f>
        <v>2013</v>
      </c>
      <c r="F14" s="6">
        <f>IF(ISBLANK('[1]LDC Info'!E26-3), "Year 5", '[1]LDC Info'!E26-3)</f>
        <v>2014</v>
      </c>
      <c r="G14" s="6">
        <f>IF(ISBLANK('[1]LDC Info'!E26-2), "Year 5", '[1]LDC Info'!E26-2)</f>
        <v>2015</v>
      </c>
      <c r="H14" s="6">
        <f>IF(ISBLANK('[1]LDC Info'!E26-1), "Year 5", '[1]LDC Info'!E26-1)</f>
        <v>2016</v>
      </c>
      <c r="I14" s="47"/>
    </row>
    <row r="15" spans="2:10" x14ac:dyDescent="0.25">
      <c r="B15" s="7"/>
      <c r="C15" s="29" t="s">
        <v>10</v>
      </c>
      <c r="D15" s="30"/>
      <c r="E15" s="30"/>
      <c r="F15" s="30"/>
      <c r="G15" s="30"/>
      <c r="H15" s="30"/>
      <c r="I15" s="31"/>
    </row>
    <row r="16" spans="2:10" ht="30" x14ac:dyDescent="0.25">
      <c r="B16" s="8" t="s">
        <v>11</v>
      </c>
      <c r="C16" s="9" t="s">
        <v>12</v>
      </c>
      <c r="D16" s="10">
        <v>75859029</v>
      </c>
      <c r="E16" s="10">
        <v>87948723</v>
      </c>
      <c r="F16" s="10">
        <v>89786000</v>
      </c>
      <c r="G16" s="10">
        <v>83643508</v>
      </c>
      <c r="H16" s="10">
        <v>75653709</v>
      </c>
      <c r="I16" s="11">
        <f>IF(SUM(D16:H16)=0,0,AVERAGE(D16:H16))</f>
        <v>82578193.799999997</v>
      </c>
    </row>
    <row r="17" spans="2:9" ht="30" x14ac:dyDescent="0.25">
      <c r="B17" s="8" t="s">
        <v>13</v>
      </c>
      <c r="C17" s="9" t="s">
        <v>14</v>
      </c>
      <c r="D17" s="10">
        <v>75601634</v>
      </c>
      <c r="E17" s="10">
        <v>87692323</v>
      </c>
      <c r="F17" s="10">
        <v>89519317</v>
      </c>
      <c r="G17" s="10">
        <v>83393450</v>
      </c>
      <c r="H17" s="10">
        <v>75446075</v>
      </c>
      <c r="I17" s="11">
        <f>IF(SUM(D17:H17)=0,0,AVERAGE(D17:H17))</f>
        <v>82330559.799999997</v>
      </c>
    </row>
    <row r="18" spans="2:9" ht="45" x14ac:dyDescent="0.25">
      <c r="B18" s="8" t="s">
        <v>15</v>
      </c>
      <c r="C18" s="9" t="s">
        <v>16</v>
      </c>
      <c r="D18" s="10"/>
      <c r="E18" s="10"/>
      <c r="F18" s="10"/>
      <c r="G18" s="10"/>
      <c r="H18" s="10"/>
      <c r="I18" s="11">
        <f>IF(SUM(D18:H18)=0,0,AVERAGE(D18:H18))</f>
        <v>0</v>
      </c>
    </row>
    <row r="19" spans="2:9" ht="30" x14ac:dyDescent="0.25">
      <c r="B19" s="8" t="s">
        <v>17</v>
      </c>
      <c r="C19" s="9" t="s">
        <v>18</v>
      </c>
      <c r="D19" s="12">
        <f t="shared" ref="D19:I19" si="0">D17-D18</f>
        <v>75601634</v>
      </c>
      <c r="E19" s="12">
        <f t="shared" si="0"/>
        <v>87692323</v>
      </c>
      <c r="F19" s="12">
        <f t="shared" si="0"/>
        <v>89519317</v>
      </c>
      <c r="G19" s="12">
        <f t="shared" si="0"/>
        <v>83393450</v>
      </c>
      <c r="H19" s="12">
        <f t="shared" si="0"/>
        <v>75446075</v>
      </c>
      <c r="I19" s="11">
        <f t="shared" si="0"/>
        <v>82330559.799999997</v>
      </c>
    </row>
    <row r="20" spans="2:9" ht="14.25" customHeight="1" x14ac:dyDescent="0.25">
      <c r="B20" s="8" t="s">
        <v>19</v>
      </c>
      <c r="C20" s="9" t="s">
        <v>20</v>
      </c>
      <c r="D20" s="10">
        <v>71922866</v>
      </c>
      <c r="E20" s="10">
        <v>83168941</v>
      </c>
      <c r="F20" s="10">
        <v>85548133</v>
      </c>
      <c r="G20" s="10">
        <v>79338527</v>
      </c>
      <c r="H20" s="10">
        <v>70815698</v>
      </c>
      <c r="I20" s="11">
        <f>IF(SUM(D20:H20)=0,0,AVERAGE(D20:H20))</f>
        <v>78158833</v>
      </c>
    </row>
    <row r="21" spans="2:9" ht="45" x14ac:dyDescent="0.25">
      <c r="B21" s="8" t="s">
        <v>21</v>
      </c>
      <c r="C21" s="9" t="s">
        <v>22</v>
      </c>
      <c r="D21" s="13"/>
      <c r="E21" s="10"/>
      <c r="F21" s="10"/>
      <c r="G21" s="10"/>
      <c r="H21" s="10"/>
      <c r="I21" s="11">
        <f>IF(SUM(D21:H21)=0,0,AVERAGE(D21:H21))</f>
        <v>0</v>
      </c>
    </row>
    <row r="22" spans="2:9" ht="30" x14ac:dyDescent="0.25">
      <c r="B22" s="8" t="s">
        <v>23</v>
      </c>
      <c r="C22" s="9" t="s">
        <v>24</v>
      </c>
      <c r="D22" s="12">
        <f t="shared" ref="D22:I22" si="1">D20-D21</f>
        <v>71922866</v>
      </c>
      <c r="E22" s="12">
        <f t="shared" si="1"/>
        <v>83168941</v>
      </c>
      <c r="F22" s="12">
        <f t="shared" si="1"/>
        <v>85548133</v>
      </c>
      <c r="G22" s="12">
        <f t="shared" si="1"/>
        <v>79338527</v>
      </c>
      <c r="H22" s="12">
        <f t="shared" si="1"/>
        <v>70815698</v>
      </c>
      <c r="I22" s="11">
        <f t="shared" si="1"/>
        <v>78158833</v>
      </c>
    </row>
    <row r="23" spans="2:9" ht="30" x14ac:dyDescent="0.25">
      <c r="B23" s="8" t="s">
        <v>25</v>
      </c>
      <c r="C23" s="9" t="s">
        <v>26</v>
      </c>
      <c r="D23" s="14">
        <f>IF(D22=0,"",D19/D22)</f>
        <v>1.0511487959893033</v>
      </c>
      <c r="E23" s="14">
        <f t="shared" ref="D23:I23" si="2">IF(E22=0,"",E19/E22)</f>
        <v>1.0543878753968985</v>
      </c>
      <c r="F23" s="14">
        <f t="shared" si="2"/>
        <v>1.0464204636704346</v>
      </c>
      <c r="G23" s="14">
        <f t="shared" si="2"/>
        <v>1.0511091288599295</v>
      </c>
      <c r="H23" s="14">
        <f t="shared" si="2"/>
        <v>1.0653863074257914</v>
      </c>
      <c r="I23" s="15">
        <f t="shared" si="2"/>
        <v>1.0533749883394496</v>
      </c>
    </row>
    <row r="24" spans="2:9" ht="13.5" customHeight="1" x14ac:dyDescent="0.25">
      <c r="B24" s="16"/>
      <c r="C24" s="32" t="s">
        <v>27</v>
      </c>
      <c r="D24" s="33"/>
      <c r="E24" s="33"/>
      <c r="F24" s="33"/>
      <c r="G24" s="33"/>
      <c r="H24" s="33"/>
      <c r="I24" s="34"/>
    </row>
    <row r="25" spans="2:9" x14ac:dyDescent="0.25">
      <c r="B25" s="8" t="s">
        <v>28</v>
      </c>
      <c r="C25" s="9" t="s">
        <v>29</v>
      </c>
      <c r="D25" s="17">
        <f>D16/D17</f>
        <v>1.0034046221805206</v>
      </c>
      <c r="E25" s="17">
        <f t="shared" ref="E25:H25" si="3">E16/E17</f>
        <v>1.0029238591387299</v>
      </c>
      <c r="F25" s="17">
        <f t="shared" si="3"/>
        <v>1.0029790553473503</v>
      </c>
      <c r="G25" s="17">
        <f t="shared" si="3"/>
        <v>1.0029985328583959</v>
      </c>
      <c r="H25" s="17">
        <f t="shared" si="3"/>
        <v>1.0027520848500071</v>
      </c>
      <c r="I25" s="15">
        <f>IF(SUM(D25:H25)=0,0,AVERAGE(D25:H25))</f>
        <v>1.0030116308750006</v>
      </c>
    </row>
    <row r="26" spans="2:9" x14ac:dyDescent="0.25">
      <c r="B26" s="16"/>
      <c r="C26" s="32" t="s">
        <v>30</v>
      </c>
      <c r="D26" s="33"/>
      <c r="E26" s="33"/>
      <c r="F26" s="33"/>
      <c r="G26" s="33"/>
      <c r="H26" s="33"/>
      <c r="I26" s="34"/>
    </row>
    <row r="27" spans="2:9" ht="15.75" thickBot="1" x14ac:dyDescent="0.3">
      <c r="B27" s="18" t="s">
        <v>31</v>
      </c>
      <c r="C27" s="19" t="s">
        <v>32</v>
      </c>
      <c r="D27" s="20">
        <f t="shared" ref="D27:I27" si="4">IF(D23="","",D23*D25)</f>
        <v>1.054727560495156</v>
      </c>
      <c r="E27" s="20">
        <f t="shared" si="4"/>
        <v>1.0574707570221438</v>
      </c>
      <c r="F27" s="20">
        <f t="shared" si="4"/>
        <v>1.0495378081483089</v>
      </c>
      <c r="G27" s="20">
        <f t="shared" si="4"/>
        <v>1.0542609141205759</v>
      </c>
      <c r="H27" s="20">
        <f t="shared" si="4"/>
        <v>1.0683183409418631</v>
      </c>
      <c r="I27" s="21">
        <f t="shared" si="4"/>
        <v>1.0565473649772861</v>
      </c>
    </row>
    <row r="29" spans="2:9" x14ac:dyDescent="0.25">
      <c r="B29" s="22" t="s">
        <v>33</v>
      </c>
    </row>
    <row r="31" spans="2:9" x14ac:dyDescent="0.25">
      <c r="B31" s="23" t="s">
        <v>11</v>
      </c>
      <c r="C31" s="27" t="s">
        <v>34</v>
      </c>
      <c r="D31" s="27"/>
      <c r="E31" s="27"/>
      <c r="F31" s="27"/>
      <c r="G31" s="27"/>
      <c r="H31" s="27"/>
      <c r="I31" s="27"/>
    </row>
    <row r="32" spans="2:9" x14ac:dyDescent="0.25">
      <c r="B32" s="24"/>
      <c r="C32" s="27"/>
      <c r="D32" s="27"/>
      <c r="E32" s="27"/>
      <c r="F32" s="27"/>
      <c r="G32" s="27"/>
      <c r="H32" s="27"/>
      <c r="I32" s="27"/>
    </row>
    <row r="33" spans="2:9" x14ac:dyDescent="0.25">
      <c r="B33" s="24"/>
      <c r="C33" s="27"/>
      <c r="D33" s="27"/>
      <c r="E33" s="27"/>
      <c r="F33" s="27"/>
      <c r="G33" s="27"/>
      <c r="H33" s="27"/>
      <c r="I33" s="27"/>
    </row>
    <row r="34" spans="2:9" ht="7.5" customHeight="1" x14ac:dyDescent="0.25">
      <c r="B34" s="24"/>
      <c r="C34" s="25"/>
      <c r="D34" s="25"/>
      <c r="E34" s="25"/>
      <c r="F34" s="25"/>
      <c r="G34" s="25"/>
      <c r="H34" s="25"/>
      <c r="I34" s="25"/>
    </row>
    <row r="35" spans="2:9" x14ac:dyDescent="0.25">
      <c r="B35" s="24"/>
      <c r="C35" s="27" t="s">
        <v>35</v>
      </c>
      <c r="D35" s="27"/>
      <c r="E35" s="27"/>
      <c r="F35" s="27"/>
      <c r="G35" s="27"/>
      <c r="H35" s="27"/>
      <c r="I35" s="27"/>
    </row>
    <row r="36" spans="2:9" x14ac:dyDescent="0.25">
      <c r="B36" s="24"/>
      <c r="C36" s="27"/>
      <c r="D36" s="27"/>
      <c r="E36" s="27"/>
      <c r="F36" s="27"/>
      <c r="G36" s="27"/>
      <c r="H36" s="27"/>
      <c r="I36" s="27"/>
    </row>
    <row r="37" spans="2:9" x14ac:dyDescent="0.25">
      <c r="B37" s="24"/>
      <c r="C37" s="27"/>
      <c r="D37" s="27"/>
      <c r="E37" s="27"/>
      <c r="F37" s="27"/>
      <c r="G37" s="27"/>
      <c r="H37" s="27"/>
      <c r="I37" s="27"/>
    </row>
    <row r="38" spans="2:9" x14ac:dyDescent="0.25">
      <c r="B38" s="24"/>
      <c r="C38" s="27"/>
      <c r="D38" s="27"/>
      <c r="E38" s="27"/>
      <c r="F38" s="27"/>
      <c r="G38" s="27"/>
      <c r="H38" s="27"/>
      <c r="I38" s="27"/>
    </row>
    <row r="39" spans="2:9" ht="7.5" customHeight="1" x14ac:dyDescent="0.25">
      <c r="B39" s="24"/>
      <c r="C39" s="25"/>
      <c r="D39" s="25"/>
      <c r="E39" s="25"/>
      <c r="F39" s="25"/>
      <c r="G39" s="25"/>
      <c r="H39" s="25"/>
      <c r="I39" s="25"/>
    </row>
    <row r="40" spans="2:9" x14ac:dyDescent="0.25">
      <c r="B40" s="24"/>
      <c r="C40" s="25" t="s">
        <v>36</v>
      </c>
      <c r="D40" s="25"/>
      <c r="E40" s="25"/>
      <c r="F40" s="25"/>
      <c r="G40" s="25"/>
      <c r="H40" s="25"/>
      <c r="I40" s="25"/>
    </row>
    <row r="41" spans="2:9" ht="7.5" customHeight="1" x14ac:dyDescent="0.25">
      <c r="B41" s="24"/>
      <c r="C41" s="25"/>
      <c r="D41" s="25"/>
      <c r="E41" s="25"/>
      <c r="F41" s="25"/>
      <c r="G41" s="25"/>
      <c r="H41" s="25"/>
      <c r="I41" s="25"/>
    </row>
    <row r="42" spans="2:9" x14ac:dyDescent="0.25">
      <c r="B42" s="23" t="s">
        <v>13</v>
      </c>
      <c r="C42" s="27" t="s">
        <v>37</v>
      </c>
      <c r="D42" s="27"/>
      <c r="E42" s="27"/>
      <c r="F42" s="27"/>
      <c r="G42" s="27"/>
      <c r="H42" s="27"/>
      <c r="I42" s="27"/>
    </row>
    <row r="43" spans="2:9" x14ac:dyDescent="0.25">
      <c r="B43" s="24"/>
      <c r="C43" s="27"/>
      <c r="D43" s="27"/>
      <c r="E43" s="27"/>
      <c r="F43" s="27"/>
      <c r="G43" s="27"/>
      <c r="H43" s="27"/>
      <c r="I43" s="27"/>
    </row>
    <row r="44" spans="2:9" x14ac:dyDescent="0.25">
      <c r="B44" s="24"/>
      <c r="C44" s="27"/>
      <c r="D44" s="27"/>
      <c r="E44" s="27"/>
      <c r="F44" s="27"/>
      <c r="G44" s="27"/>
      <c r="H44" s="27"/>
      <c r="I44" s="27"/>
    </row>
    <row r="45" spans="2:9" ht="7.5" customHeight="1" x14ac:dyDescent="0.25">
      <c r="B45" s="24"/>
      <c r="C45" s="25"/>
      <c r="D45" s="25"/>
      <c r="E45" s="25"/>
      <c r="F45" s="25"/>
      <c r="G45" s="25"/>
      <c r="H45" s="25"/>
      <c r="I45" s="25"/>
    </row>
    <row r="46" spans="2:9" ht="12.75" customHeight="1" x14ac:dyDescent="0.25">
      <c r="B46" s="24"/>
      <c r="C46" s="27" t="s">
        <v>38</v>
      </c>
      <c r="D46" s="27"/>
      <c r="E46" s="27"/>
      <c r="F46" s="27"/>
      <c r="G46" s="27"/>
      <c r="H46" s="27"/>
      <c r="I46" s="27"/>
    </row>
    <row r="47" spans="2:9" x14ac:dyDescent="0.25">
      <c r="B47" s="24"/>
      <c r="C47" s="27"/>
      <c r="D47" s="27"/>
      <c r="E47" s="27"/>
      <c r="F47" s="27"/>
      <c r="G47" s="27"/>
      <c r="H47" s="27"/>
      <c r="I47" s="27"/>
    </row>
    <row r="48" spans="2:9" x14ac:dyDescent="0.25">
      <c r="B48" s="24"/>
      <c r="C48" s="27"/>
      <c r="D48" s="27"/>
      <c r="E48" s="27"/>
      <c r="F48" s="27"/>
      <c r="G48" s="27"/>
      <c r="H48" s="27"/>
      <c r="I48" s="27"/>
    </row>
    <row r="49" spans="2:9" x14ac:dyDescent="0.25">
      <c r="B49" s="24"/>
      <c r="C49" s="27"/>
      <c r="D49" s="27"/>
      <c r="E49" s="27"/>
      <c r="F49" s="27"/>
      <c r="G49" s="27"/>
      <c r="H49" s="27"/>
      <c r="I49" s="27"/>
    </row>
    <row r="50" spans="2:9" ht="7.5" customHeight="1" x14ac:dyDescent="0.25">
      <c r="B50" s="24"/>
      <c r="C50" s="25"/>
      <c r="D50" s="25"/>
      <c r="E50" s="25"/>
      <c r="F50" s="25"/>
      <c r="G50" s="25"/>
      <c r="H50" s="25"/>
      <c r="I50" s="25"/>
    </row>
    <row r="51" spans="2:9" x14ac:dyDescent="0.25">
      <c r="B51" s="24"/>
      <c r="C51" s="26" t="s">
        <v>36</v>
      </c>
      <c r="D51" s="26"/>
      <c r="E51" s="26"/>
      <c r="F51" s="26"/>
      <c r="G51" s="26"/>
      <c r="H51" s="26"/>
      <c r="I51" s="26"/>
    </row>
    <row r="52" spans="2:9" ht="7.5" customHeight="1" x14ac:dyDescent="0.25">
      <c r="B52" s="24"/>
      <c r="C52" s="25"/>
      <c r="D52" s="25"/>
      <c r="E52" s="25"/>
      <c r="F52" s="25"/>
      <c r="G52" s="25"/>
      <c r="H52" s="25"/>
      <c r="I52" s="25"/>
    </row>
    <row r="53" spans="2:9" x14ac:dyDescent="0.25">
      <c r="B53" s="24"/>
      <c r="C53" s="27" t="s">
        <v>39</v>
      </c>
      <c r="D53" s="27"/>
      <c r="E53" s="27"/>
      <c r="F53" s="27"/>
      <c r="G53" s="27"/>
      <c r="H53" s="27"/>
      <c r="I53" s="27"/>
    </row>
    <row r="54" spans="2:9" x14ac:dyDescent="0.25">
      <c r="B54" s="24"/>
      <c r="C54" s="27"/>
      <c r="D54" s="27"/>
      <c r="E54" s="27"/>
      <c r="F54" s="27"/>
      <c r="G54" s="27"/>
      <c r="H54" s="27"/>
      <c r="I54" s="27"/>
    </row>
    <row r="55" spans="2:9" ht="7.5" customHeight="1" x14ac:dyDescent="0.25">
      <c r="B55" s="24"/>
      <c r="C55" s="25"/>
      <c r="D55" s="25"/>
      <c r="E55" s="25"/>
      <c r="F55" s="25"/>
      <c r="G55" s="25"/>
      <c r="H55" s="25"/>
      <c r="I55" s="25"/>
    </row>
    <row r="56" spans="2:9" x14ac:dyDescent="0.25">
      <c r="B56" s="23" t="s">
        <v>15</v>
      </c>
      <c r="C56" s="27" t="s">
        <v>40</v>
      </c>
      <c r="D56" s="27"/>
      <c r="E56" s="27"/>
      <c r="F56" s="27"/>
      <c r="G56" s="27"/>
      <c r="H56" s="27"/>
      <c r="I56" s="27"/>
    </row>
    <row r="57" spans="2:9" x14ac:dyDescent="0.25">
      <c r="B57" s="24"/>
      <c r="C57" s="27"/>
      <c r="D57" s="27"/>
      <c r="E57" s="27"/>
      <c r="F57" s="27"/>
      <c r="G57" s="27"/>
      <c r="H57" s="27"/>
      <c r="I57" s="27"/>
    </row>
    <row r="58" spans="2:9" ht="7.5" customHeight="1" x14ac:dyDescent="0.25">
      <c r="B58" s="24"/>
      <c r="C58" s="25"/>
      <c r="D58" s="25"/>
      <c r="E58" s="25"/>
      <c r="F58" s="25"/>
      <c r="G58" s="25"/>
      <c r="H58" s="25"/>
      <c r="I58" s="25"/>
    </row>
    <row r="59" spans="2:9" x14ac:dyDescent="0.25">
      <c r="B59" s="23" t="s">
        <v>19</v>
      </c>
      <c r="C59" s="27" t="s">
        <v>41</v>
      </c>
      <c r="D59" s="27"/>
      <c r="E59" s="27"/>
      <c r="F59" s="27"/>
      <c r="G59" s="27"/>
      <c r="H59" s="27"/>
      <c r="I59" s="27"/>
    </row>
    <row r="60" spans="2:9" x14ac:dyDescent="0.25">
      <c r="B60" s="24"/>
      <c r="C60" s="25"/>
      <c r="D60" s="25"/>
      <c r="E60" s="25"/>
      <c r="F60" s="25"/>
      <c r="G60" s="25"/>
      <c r="H60" s="25"/>
      <c r="I60" s="25"/>
    </row>
    <row r="61" spans="2:9" x14ac:dyDescent="0.25">
      <c r="B61" s="23" t="s">
        <v>42</v>
      </c>
      <c r="C61" s="26" t="s">
        <v>43</v>
      </c>
      <c r="D61" s="26"/>
      <c r="E61" s="26"/>
      <c r="F61" s="26"/>
      <c r="G61" s="26"/>
      <c r="H61" s="26"/>
      <c r="I61" s="26"/>
    </row>
    <row r="62" spans="2:9" x14ac:dyDescent="0.25">
      <c r="B62" s="24"/>
      <c r="C62" s="25"/>
      <c r="D62" s="25"/>
      <c r="E62" s="25"/>
      <c r="F62" s="25"/>
      <c r="G62" s="25"/>
      <c r="H62" s="25"/>
      <c r="I62" s="25"/>
    </row>
    <row r="63" spans="2:9" x14ac:dyDescent="0.25">
      <c r="B63" s="23" t="s">
        <v>28</v>
      </c>
      <c r="C63" s="26" t="s">
        <v>44</v>
      </c>
      <c r="D63" s="26"/>
      <c r="E63" s="26"/>
      <c r="F63" s="26"/>
      <c r="G63" s="26"/>
      <c r="H63" s="26"/>
      <c r="I63" s="26"/>
    </row>
    <row r="64" spans="2:9" x14ac:dyDescent="0.25">
      <c r="B64" s="25"/>
      <c r="C64" s="25"/>
      <c r="D64" s="25"/>
      <c r="E64" s="25"/>
      <c r="F64" s="25"/>
      <c r="G64" s="25"/>
      <c r="H64" s="25"/>
      <c r="I64" s="25"/>
    </row>
    <row r="65" spans="2:9" x14ac:dyDescent="0.25">
      <c r="B65" s="25"/>
      <c r="C65" s="27" t="s">
        <v>45</v>
      </c>
      <c r="D65" s="27"/>
      <c r="E65" s="27"/>
      <c r="F65" s="27"/>
      <c r="G65" s="27"/>
      <c r="H65" s="27"/>
      <c r="I65" s="25"/>
    </row>
    <row r="66" spans="2:9" x14ac:dyDescent="0.25">
      <c r="B66" s="25"/>
      <c r="C66" s="27"/>
      <c r="D66" s="27"/>
      <c r="E66" s="27"/>
      <c r="F66" s="27"/>
      <c r="G66" s="27"/>
      <c r="H66" s="27"/>
      <c r="I66" s="25"/>
    </row>
    <row r="67" spans="2:9" x14ac:dyDescent="0.25">
      <c r="B67" s="25"/>
      <c r="C67" s="27"/>
      <c r="D67" s="27"/>
      <c r="E67" s="27"/>
      <c r="F67" s="27"/>
      <c r="G67" s="27"/>
      <c r="H67" s="27"/>
      <c r="I67" s="25"/>
    </row>
    <row r="68" spans="2:9" x14ac:dyDescent="0.25">
      <c r="B68" s="25"/>
      <c r="C68" s="25"/>
      <c r="D68" s="25"/>
      <c r="E68" s="25"/>
      <c r="F68" s="25"/>
      <c r="G68" s="25"/>
      <c r="H68" s="25"/>
      <c r="I68" s="25"/>
    </row>
    <row r="69" spans="2:9" x14ac:dyDescent="0.25">
      <c r="C69" s="26" t="s">
        <v>46</v>
      </c>
      <c r="D69" s="28"/>
      <c r="E69" s="28"/>
      <c r="F69" s="28"/>
      <c r="G69" s="28"/>
      <c r="H69" s="28"/>
      <c r="I69" s="28"/>
    </row>
    <row r="70" spans="2:9" x14ac:dyDescent="0.25">
      <c r="C70" s="1" t="s">
        <v>47</v>
      </c>
    </row>
  </sheetData>
  <mergeCells count="22">
    <mergeCell ref="C42:I44"/>
    <mergeCell ref="I7:J7"/>
    <mergeCell ref="B9:I9"/>
    <mergeCell ref="B10:I10"/>
    <mergeCell ref="B11:I11"/>
    <mergeCell ref="B13:C14"/>
    <mergeCell ref="D13:H13"/>
    <mergeCell ref="I13:I14"/>
    <mergeCell ref="C15:I15"/>
    <mergeCell ref="C24:I24"/>
    <mergeCell ref="C26:I26"/>
    <mergeCell ref="C31:I33"/>
    <mergeCell ref="C35:I38"/>
    <mergeCell ref="C63:I63"/>
    <mergeCell ref="C65:H67"/>
    <mergeCell ref="C69:I69"/>
    <mergeCell ref="C46:I49"/>
    <mergeCell ref="C51:I51"/>
    <mergeCell ref="C53:I54"/>
    <mergeCell ref="C56:I57"/>
    <mergeCell ref="C59:I59"/>
    <mergeCell ref="C61:I61"/>
  </mergeCells>
  <dataValidations count="1">
    <dataValidation allowBlank="1" showInputMessage="1" showErrorMessage="1" promptTitle="Date Format" prompt="E.g:  &quot;August 1, 2011&quot;" sqref="I7" xr:uid="{00000000-0002-0000-00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Frank</dc:creator>
  <cp:lastModifiedBy>Deanne</cp:lastModifiedBy>
  <dcterms:created xsi:type="dcterms:W3CDTF">2019-03-14T19:07:56Z</dcterms:created>
  <dcterms:modified xsi:type="dcterms:W3CDTF">2019-03-14T21:04:01Z</dcterms:modified>
</cp:coreProperties>
</file>