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19.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10.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05" windowWidth="19320" windowHeight="8205"/>
  </bookViews>
  <sheets>
    <sheet name="B-01-03" sheetId="1" r:id="rId1"/>
  </sheets>
  <externalReferences>
    <externalReference r:id="rId2"/>
  </externalReferences>
  <definedNames>
    <definedName name="EBNUMBER">'[1]LDC Info'!$E$16</definedName>
    <definedName name="_xlnm.Print_Area" localSheetId="0">'B-01-03'!$A$9:$U$40</definedName>
    <definedName name="TestYear">'[1]LDC Info'!$E$24</definedName>
    <definedName name="Z_1797CFFA_3390_4254_8FA9_2F25D66B4F1A_.wvu.PrintArea" localSheetId="0" hidden="1">'B-01-03'!$A$9:$U$40</definedName>
    <definedName name="Z_1797CFFA_3390_4254_8FA9_2F25D66B4F1A_.wvu.Rows" localSheetId="0" hidden="1">'B-01-03'!$1:$8</definedName>
    <definedName name="Z_480B44C6_D96D_41B2_9546_45D5665A84A4_.wvu.PrintArea" localSheetId="0" hidden="1">'B-01-03'!$A$9:$U$40</definedName>
    <definedName name="Z_5DFA4A0C_6565_4BF7_BE38_916E4F2979C3_.wvu.PrintArea" localSheetId="0" hidden="1">'B-01-03'!$A$9:$U$40</definedName>
    <definedName name="Z_97EC67DE_7B5C_4F08_AE9C_F362DA4C8743_.wvu.PrintArea" localSheetId="0" hidden="1">'B-01-03'!$A$9:$U$40</definedName>
    <definedName name="Z_A2F85699_7AC7_4AE0_980A_314B7F7FFF0C_.wvu.PrintArea" localSheetId="0" hidden="1">'B-01-03'!$A$9:$U$40</definedName>
    <definedName name="Z_A2F85699_7AC7_4AE0_980A_314B7F7FFF0C_.wvu.Rows" localSheetId="0" hidden="1">'B-01-03'!$1:$7</definedName>
    <definedName name="Z_E74A0FF3_6984_4DFF_9770_98C2C7CCF6D5_.wvu.PrintArea" localSheetId="0" hidden="1">'B-01-03'!$A$9:$U$40</definedName>
    <definedName name="Z_ED9294FF_4279_408F_AEAD_106654C19584_.wvu.PrintArea" localSheetId="0" hidden="1">'B-01-03'!$A$9:$U$40</definedName>
  </definedNames>
  <calcPr calcId="145621"/>
  <customWorkbookViews>
    <customWorkbookView name="AKSELRUD Uri - Personal View" guid="{E74A0FF3-6984-4DFF-9770-98C2C7CCF6D5}" mergeInterval="0" personalView="1" maximized="1" windowWidth="1276" windowHeight="491" activeSheetId="1"/>
    <customWorkbookView name="LEE Julie(Qiu Ling) - Personal View" guid="{A2F85699-7AC7-4AE0-980A-314B7F7FFF0C}" mergeInterval="0" personalView="1" maximized="1" windowWidth="1920" windowHeight="855" activeSheetId="1"/>
    <customWorkbookView name="BURKE Kathleen - Personal View" guid="{ED9294FF-4279-408F-AEAD-106654C19584}" mergeInterval="0" personalView="1" maximized="1" windowWidth="1280" windowHeight="751" activeSheetId="1"/>
    <customWorkbookView name="QURESHI Muhammad - Personal View" guid="{5DFA4A0C-6565-4BF7-BE38-916E4F2979C3}" mergeInterval="0" personalView="1" maximized="1" windowWidth="1920" windowHeight="807" activeSheetId="1" showComments="commIndAndComment"/>
    <customWorkbookView name="Uri AKSELRUD - Personal View" guid="{97EC67DE-7B5C-4F08-AE9C-F362DA4C8743}" mergeInterval="0" personalView="1" maximized="1" windowWidth="1920" windowHeight="834" activeSheetId="1"/>
    <customWorkbookView name="Author - Personal View" guid="{480B44C6-D96D-41B2-9546-45D5665A84A4}" mergeInterval="0" personalView="1" maximized="1" windowWidth="1920" windowHeight="774" activeSheetId="1" showComments="commIndAndComment"/>
    <customWorkbookView name="GIBBONS Linda - Personal View" guid="{1797CFFA-3390-4254-8FA9-2F25D66B4F1A}" mergeInterval="0" personalView="1" maximized="1" windowWidth="1920" windowHeight="897" activeSheetId="1"/>
  </customWorkbookViews>
</workbook>
</file>

<file path=xl/calcChain.xml><?xml version="1.0" encoding="utf-8"?>
<calcChain xmlns="http://schemas.openxmlformats.org/spreadsheetml/2006/main">
  <c r="U22" i="1" l="1"/>
  <c r="T22" i="1"/>
  <c r="S22" i="1"/>
  <c r="R22" i="1"/>
  <c r="Q22" i="1"/>
  <c r="B22" i="1"/>
  <c r="P23" i="1" l="1"/>
  <c r="M23" i="1"/>
  <c r="J23" i="1"/>
  <c r="G23" i="1"/>
  <c r="D23" i="1"/>
  <c r="O22" i="1"/>
  <c r="N22" i="1"/>
  <c r="L22" i="1"/>
  <c r="K22" i="1"/>
  <c r="I22" i="1"/>
  <c r="H22" i="1"/>
  <c r="F22" i="1"/>
  <c r="E22" i="1"/>
  <c r="C22" i="1"/>
  <c r="P20" i="1"/>
  <c r="M20" i="1"/>
  <c r="J20" i="1"/>
  <c r="G20" i="1"/>
  <c r="D20" i="1"/>
  <c r="P19" i="1"/>
  <c r="M19" i="1"/>
  <c r="J19" i="1"/>
  <c r="G19" i="1"/>
  <c r="D19" i="1"/>
  <c r="P18" i="1"/>
  <c r="M18" i="1"/>
  <c r="J18" i="1"/>
  <c r="G18" i="1"/>
  <c r="D18" i="1"/>
  <c r="P17" i="1"/>
  <c r="M17" i="1"/>
  <c r="J17" i="1"/>
  <c r="G17" i="1"/>
  <c r="D17" i="1"/>
  <c r="Q14" i="1"/>
  <c r="G22" i="1" l="1"/>
  <c r="P22" i="1"/>
  <c r="M22" i="1"/>
  <c r="J22" i="1"/>
  <c r="D22" i="1"/>
  <c r="R14" i="1"/>
  <c r="S14" i="1" s="1"/>
  <c r="T14" i="1" s="1"/>
  <c r="U14" i="1" s="1"/>
  <c r="N14" i="1"/>
  <c r="K14" i="1" s="1"/>
  <c r="H14" i="1" s="1"/>
  <c r="E14" i="1" s="1"/>
  <c r="B14" i="1" s="1"/>
</calcChain>
</file>

<file path=xl/sharedStrings.xml><?xml version="1.0" encoding="utf-8"?>
<sst xmlns="http://schemas.openxmlformats.org/spreadsheetml/2006/main" count="57" uniqueCount="39">
  <si>
    <t>File Number:</t>
  </si>
  <si>
    <t>Exhibit:</t>
  </si>
  <si>
    <t>Tab:</t>
  </si>
  <si>
    <t>Schedule:</t>
  </si>
  <si>
    <t>Page:</t>
  </si>
  <si>
    <t>Date:</t>
  </si>
  <si>
    <t>Appendix 2-AB</t>
  </si>
  <si>
    <t>First year of Forecast Period:</t>
  </si>
  <si>
    <t>CATEGORY</t>
  </si>
  <si>
    <r>
      <t xml:space="preserve">Historical Period </t>
    </r>
    <r>
      <rPr>
        <sz val="10"/>
        <rFont val="Arial"/>
        <family val="2"/>
      </rPr>
      <t>(previous plan</t>
    </r>
    <r>
      <rPr>
        <vertAlign val="superscript"/>
        <sz val="10"/>
        <rFont val="Arial"/>
        <family val="2"/>
      </rPr>
      <t>1</t>
    </r>
    <r>
      <rPr>
        <sz val="10"/>
        <rFont val="Arial"/>
        <family val="2"/>
      </rPr>
      <t xml:space="preserve"> &amp; actual)</t>
    </r>
  </si>
  <si>
    <r>
      <t xml:space="preserve">Forecast Period </t>
    </r>
    <r>
      <rPr>
        <sz val="10"/>
        <rFont val="Arial"/>
        <family val="2"/>
      </rPr>
      <t>(planned)</t>
    </r>
  </si>
  <si>
    <t>Plan</t>
  </si>
  <si>
    <t>Actual</t>
  </si>
  <si>
    <t>Var</t>
  </si>
  <si>
    <r>
      <t>Actual</t>
    </r>
    <r>
      <rPr>
        <b/>
        <vertAlign val="superscript"/>
        <sz val="10"/>
        <rFont val="Arial"/>
        <family val="2"/>
      </rPr>
      <t>2</t>
    </r>
  </si>
  <si>
    <t>%</t>
  </si>
  <si>
    <t>System Access</t>
  </si>
  <si>
    <t>System Renewal</t>
  </si>
  <si>
    <t>System Service</t>
  </si>
  <si>
    <t>General Plant</t>
  </si>
  <si>
    <t>TOTAL EXPENDITURE</t>
  </si>
  <si>
    <t>Notes to the Table:</t>
  </si>
  <si>
    <t>1. Historical “previous plan” data is not required unless a plan has previously been filed. However, use the last Board-approved, at least on a Total (Capital) Expenditure basis for the last cost of service rebasing year, and the applicant should include their planned budget in each subsequent historical year up to and including the Bridge Year.</t>
  </si>
  <si>
    <t>2. Indicate the number of months of 'actual' data included in the last year of the Historical Period (normally a 'bridge' year):</t>
  </si>
  <si>
    <t>Explanatory Notes on Variances (complete only if applicable)</t>
  </si>
  <si>
    <t>Notes on shifts in forecast vs. historical budgets by category</t>
  </si>
  <si>
    <t>Notes on year over year Plan vs. Actual variances for Total Expenditures</t>
  </si>
  <si>
    <t>Notes on Plan vs. Actual variance trends for individual expenditure categories</t>
  </si>
  <si>
    <t>Table 2 - Capital Expenditure Summary from Chapter 5 Consolidated
Distribution System Plan Filing Requirements ($M)</t>
  </si>
  <si>
    <t>System OM&amp;A</t>
  </si>
  <si>
    <t>*</t>
  </si>
  <si>
    <t>** 2018 is a forecast</t>
  </si>
  <si>
    <t>*** 2019 is Bridge Year Forecast</t>
  </si>
  <si>
    <t>N/A</t>
  </si>
  <si>
    <t>Progressive Productivity Placeholder</t>
  </si>
  <si>
    <t>TSP Section 3.3</t>
  </si>
  <si>
    <t>Exhibit B, Tab 1, Schedule 1 (“TSP”) Section 3.3</t>
  </si>
  <si>
    <t>* System OM&amp;A includes Operations, Maintenance and Administration expenses. System OM&amp;A for 2021 and 2022 is determined based on the escalation factor identified in Exhibit A, Tab 4, Schedule 1</t>
  </si>
  <si>
    <t>B</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</si>
</sst>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0_-;\-&quot;$&quot;* #,##0_-;_-&quot;$&quot;* &quot;-&quot;_-;_-@_-"/>
    <numFmt numFmtId="165" formatCode="_-* #,##0.0_-;\-* #,##0.0_-;_-* &quot;-&quot;_-;_-@_-"/>
    <numFmt numFmtId="166" formatCode="_-&quot;$&quot;* #,##0.0_-;\-&quot;$&quot;* #,##0.0_-;_-&quot;$&quot;* &quot;-&quot;_-;_-@_-"/>
  </numFmts>
  <fonts count="14" x14ac:knownFonts="1">
    <font>
      <sz val="11"/>
      <color theme="1"/>
      <name val="Calibri"/>
      <family val="2"/>
      <scheme val="minor"/>
    </font>
    <font>
      <b/>
      <sz val="11"/>
      <color theme="1"/>
      <name val="Calibri"/>
      <family val="2"/>
      <scheme val="minor"/>
    </font>
    <font>
      <b/>
      <sz val="10"/>
      <name val="Arial"/>
      <family val="2"/>
    </font>
    <font>
      <sz val="8"/>
      <name val="Arial"/>
      <family val="2"/>
    </font>
    <font>
      <b/>
      <sz val="14"/>
      <name val="Arial"/>
      <family val="2"/>
    </font>
    <font>
      <i/>
      <sz val="12"/>
      <color theme="1"/>
      <name val="Calibri"/>
      <family val="2"/>
      <scheme val="minor"/>
    </font>
    <font>
      <sz val="10"/>
      <name val="Arial"/>
      <family val="2"/>
    </font>
    <font>
      <vertAlign val="superscript"/>
      <sz val="10"/>
      <name val="Arial"/>
      <family val="2"/>
    </font>
    <font>
      <b/>
      <sz val="9"/>
      <name val="Arial"/>
      <family val="2"/>
    </font>
    <font>
      <b/>
      <vertAlign val="superscript"/>
      <sz val="10"/>
      <name val="Arial"/>
      <family val="2"/>
    </font>
    <font>
      <i/>
      <sz val="10"/>
      <name val="Arial"/>
      <family val="2"/>
    </font>
    <font>
      <b/>
      <sz val="12"/>
      <name val="Arial"/>
      <family val="2"/>
    </font>
    <font>
      <b/>
      <sz val="14"/>
      <color theme="1"/>
      <name val="Calibri"/>
      <family val="2"/>
      <scheme val="minor"/>
    </font>
    <font>
      <sz val="10"/>
      <color theme="3" tint="0.39997558519241921"/>
      <name val="Arial"/>
      <family val="2"/>
    </font>
  </fonts>
  <fills count="3">
    <fill>
      <patternFill patternType="none"/>
    </fill>
    <fill>
      <patternFill patternType="gray125"/>
    </fill>
    <fill>
      <patternFill patternType="solid">
        <fgColor theme="6" tint="0.79998168889431442"/>
        <bgColor indexed="64"/>
      </patternFill>
    </fill>
  </fills>
  <borders count="37">
    <border>
      <left/>
      <right/>
      <top/>
      <bottom/>
      <diagonal/>
    </border>
    <border>
      <left/>
      <right/>
      <top/>
      <bottom style="thin">
        <color theme="0"/>
      </bottom>
      <diagonal/>
    </border>
    <border>
      <left style="thick">
        <color indexed="64"/>
      </left>
      <right style="medium">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double">
        <color indexed="64"/>
      </bottom>
      <diagonal/>
    </border>
    <border>
      <left/>
      <right style="medium">
        <color indexed="64"/>
      </right>
      <top/>
      <bottom style="double">
        <color indexed="64"/>
      </bottom>
      <diagonal/>
    </border>
    <border>
      <left/>
      <right style="medium">
        <color indexed="64"/>
      </right>
      <top/>
      <bottom/>
      <diagonal/>
    </border>
    <border>
      <left/>
      <right style="medium">
        <color indexed="64"/>
      </right>
      <top style="medium">
        <color indexed="64"/>
      </top>
      <bottom style="double">
        <color indexed="64"/>
      </bottom>
      <diagonal/>
    </border>
    <border>
      <left style="medium">
        <color indexed="64"/>
      </left>
      <right style="thick">
        <color indexed="64"/>
      </right>
      <top style="medium">
        <color indexed="64"/>
      </top>
      <bottom style="double">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style="double">
        <color indexed="64"/>
      </top>
      <bottom style="thick">
        <color indexed="64"/>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6">
    <xf numFmtId="0" fontId="0" fillId="0" borderId="0" xfId="0"/>
    <xf numFmtId="0" fontId="0" fillId="0" borderId="0" xfId="0" applyProtection="1">
      <protection locked="0"/>
    </xf>
    <xf numFmtId="0" fontId="2" fillId="0" borderId="0" xfId="0" applyFont="1" applyProtection="1">
      <protection locked="0"/>
    </xf>
    <xf numFmtId="0" fontId="3" fillId="0" borderId="0" xfId="0" applyFont="1" applyAlignment="1" applyProtection="1">
      <alignment horizontal="right" vertical="top"/>
      <protection locked="0"/>
    </xf>
    <xf numFmtId="0" fontId="3" fillId="2" borderId="1" xfId="0" applyFont="1" applyFill="1" applyBorder="1" applyAlignment="1" applyProtection="1">
      <alignment horizontal="right" vertical="top"/>
      <protection locked="0"/>
    </xf>
    <xf numFmtId="0" fontId="3" fillId="2" borderId="0" xfId="0" applyFont="1" applyFill="1" applyAlignment="1" applyProtection="1">
      <alignment horizontal="right" vertical="top"/>
      <protection locked="0"/>
    </xf>
    <xf numFmtId="0" fontId="2" fillId="0" borderId="0" xfId="0" applyFont="1" applyAlignment="1" applyProtection="1">
      <alignment horizontal="right" vertical="center"/>
      <protection locked="0"/>
    </xf>
    <xf numFmtId="0" fontId="5" fillId="0" borderId="0" xfId="0" applyFont="1" applyAlignment="1" applyProtection="1">
      <alignment horizontal="center" vertical="center"/>
      <protection locked="0"/>
    </xf>
    <xf numFmtId="0" fontId="8" fillId="0" borderId="12" xfId="0" applyFont="1" applyFill="1" applyBorder="1" applyAlignment="1" applyProtection="1">
      <alignment horizontal="center" vertical="center" wrapText="1"/>
      <protection locked="0"/>
    </xf>
    <xf numFmtId="0" fontId="8" fillId="0" borderId="13"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11" fillId="0" borderId="15" xfId="0" applyFont="1" applyFill="1" applyBorder="1" applyAlignment="1" applyProtection="1">
      <alignment horizontal="right" vertical="center" wrapText="1" indent="1"/>
      <protection locked="0"/>
    </xf>
    <xf numFmtId="0" fontId="11" fillId="0" borderId="18" xfId="0" applyFont="1" applyFill="1" applyBorder="1" applyAlignment="1" applyProtection="1">
      <alignment horizontal="right" vertical="center" wrapText="1" indent="1"/>
      <protection locked="0"/>
    </xf>
    <xf numFmtId="0" fontId="11" fillId="0" borderId="23" xfId="0" applyFont="1" applyFill="1" applyBorder="1" applyAlignment="1" applyProtection="1">
      <alignment horizontal="right" vertical="center" wrapText="1" indent="1"/>
      <protection locked="0"/>
    </xf>
    <xf numFmtId="164" fontId="6" fillId="2" borderId="24" xfId="0" applyNumberFormat="1" applyFont="1" applyFill="1" applyBorder="1" applyAlignment="1" applyProtection="1">
      <alignment horizontal="center" vertical="center" wrapText="1"/>
      <protection locked="0"/>
    </xf>
    <xf numFmtId="164" fontId="6" fillId="2" borderId="27" xfId="0" applyNumberFormat="1" applyFont="1" applyFill="1" applyBorder="1" applyAlignment="1" applyProtection="1">
      <alignment horizontal="center" vertical="center" wrapText="1"/>
      <protection locked="0"/>
    </xf>
    <xf numFmtId="0" fontId="6" fillId="0" borderId="0" xfId="0" applyFont="1" applyProtection="1">
      <protection locked="0"/>
    </xf>
    <xf numFmtId="0" fontId="1" fillId="0" borderId="0" xfId="0" applyFont="1" applyProtection="1">
      <protection locked="0"/>
    </xf>
    <xf numFmtId="0" fontId="0" fillId="0" borderId="0" xfId="0" applyFill="1" applyBorder="1" applyProtection="1">
      <protection locked="0"/>
    </xf>
    <xf numFmtId="165" fontId="6" fillId="2" borderId="12" xfId="0" applyNumberFormat="1" applyFont="1" applyFill="1" applyBorder="1" applyAlignment="1" applyProtection="1">
      <alignment horizontal="center" vertical="center" wrapText="1"/>
      <protection locked="0"/>
    </xf>
    <xf numFmtId="165" fontId="6" fillId="0" borderId="19" xfId="0" applyNumberFormat="1" applyFont="1" applyFill="1" applyBorder="1" applyAlignment="1" applyProtection="1">
      <alignment horizontal="center" vertical="center" wrapText="1"/>
      <protection locked="0"/>
    </xf>
    <xf numFmtId="165" fontId="6" fillId="0" borderId="21" xfId="0" applyNumberFormat="1" applyFont="1" applyFill="1" applyBorder="1" applyAlignment="1" applyProtection="1">
      <alignment horizontal="center" vertical="center" wrapText="1"/>
      <protection locked="0"/>
    </xf>
    <xf numFmtId="165" fontId="6" fillId="2" borderId="13" xfId="0" applyNumberFormat="1" applyFont="1" applyFill="1" applyBorder="1" applyAlignment="1" applyProtection="1">
      <alignment horizontal="center" vertical="center" wrapText="1"/>
      <protection locked="0"/>
    </xf>
    <xf numFmtId="165" fontId="6" fillId="2" borderId="14" xfId="0" applyNumberFormat="1" applyFont="1" applyFill="1" applyBorder="1" applyAlignment="1" applyProtection="1">
      <alignment horizontal="center" vertical="center" wrapText="1"/>
      <protection locked="0"/>
    </xf>
    <xf numFmtId="165" fontId="6" fillId="2" borderId="17" xfId="0" applyNumberFormat="1" applyFont="1" applyFill="1" applyBorder="1" applyAlignment="1" applyProtection="1">
      <alignment horizontal="center" vertical="center" wrapText="1"/>
      <protection locked="0"/>
    </xf>
    <xf numFmtId="165" fontId="6" fillId="0" borderId="22" xfId="0" applyNumberFormat="1" applyFont="1" applyFill="1" applyBorder="1" applyAlignment="1" applyProtection="1">
      <alignment horizontal="center" vertical="center" wrapText="1"/>
      <protection locked="0"/>
    </xf>
    <xf numFmtId="9" fontId="6" fillId="0" borderId="12" xfId="0" applyNumberFormat="1" applyFont="1" applyFill="1" applyBorder="1" applyAlignment="1" applyProtection="1">
      <alignment horizontal="center" vertical="center" wrapText="1"/>
      <protection locked="0"/>
    </xf>
    <xf numFmtId="9" fontId="6" fillId="0" borderId="20" xfId="0" applyNumberFormat="1" applyFont="1" applyFill="1" applyBorder="1" applyAlignment="1" applyProtection="1">
      <alignment horizontal="center" vertical="center" wrapText="1"/>
      <protection locked="0"/>
    </xf>
    <xf numFmtId="166" fontId="6" fillId="2" borderId="24" xfId="0" applyNumberFormat="1" applyFont="1" applyFill="1" applyBorder="1" applyAlignment="1" applyProtection="1">
      <alignment horizontal="center" vertical="center" wrapText="1"/>
      <protection locked="0"/>
    </xf>
    <xf numFmtId="9" fontId="6" fillId="0" borderId="25" xfId="0" applyNumberFormat="1" applyFont="1" applyFill="1" applyBorder="1" applyAlignment="1" applyProtection="1">
      <alignment horizontal="center" vertical="center" wrapText="1"/>
      <protection locked="0"/>
    </xf>
    <xf numFmtId="166" fontId="6" fillId="2" borderId="26" xfId="0" applyNumberFormat="1" applyFont="1" applyFill="1" applyBorder="1" applyAlignment="1" applyProtection="1">
      <alignment horizontal="center" vertical="center" wrapText="1"/>
      <protection locked="0"/>
    </xf>
    <xf numFmtId="165" fontId="6" fillId="0" borderId="0" xfId="0" applyNumberFormat="1" applyFont="1" applyProtection="1">
      <protection locked="0"/>
    </xf>
    <xf numFmtId="14" fontId="3" fillId="2" borderId="0" xfId="0" applyNumberFormat="1" applyFont="1" applyFill="1" applyAlignment="1" applyProtection="1">
      <alignment horizontal="right" vertical="top"/>
      <protection locked="0"/>
    </xf>
    <xf numFmtId="0" fontId="4" fillId="0" borderId="0" xfId="0" applyFont="1" applyAlignment="1" applyProtection="1">
      <alignment horizontal="center" vertical="top"/>
      <protection locked="0"/>
    </xf>
    <xf numFmtId="0" fontId="4" fillId="0" borderId="0" xfId="0" applyFont="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6" fillId="0" borderId="15" xfId="0" applyFont="1" applyFill="1" applyBorder="1" applyAlignment="1" applyProtection="1">
      <alignment vertical="center" wrapText="1"/>
      <protection locked="0"/>
    </xf>
    <xf numFmtId="0" fontId="2" fillId="0" borderId="3"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8" fillId="0" borderId="11" xfId="0" applyFont="1" applyFill="1" applyBorder="1" applyAlignment="1" applyProtection="1">
      <alignment horizontal="center" vertical="center" wrapText="1"/>
      <protection locked="0"/>
    </xf>
    <xf numFmtId="0" fontId="8" fillId="0" borderId="14" xfId="0" applyFont="1" applyFill="1" applyBorder="1" applyAlignment="1" applyProtection="1">
      <alignment horizontal="center" vertical="center" wrapText="1"/>
      <protection locked="0"/>
    </xf>
    <xf numFmtId="0" fontId="1" fillId="0" borderId="28" xfId="0" applyFont="1" applyBorder="1" applyProtection="1">
      <protection locked="0"/>
    </xf>
    <xf numFmtId="0" fontId="1" fillId="0" borderId="29" xfId="0" applyFont="1" applyBorder="1" applyProtection="1">
      <protection locked="0"/>
    </xf>
    <xf numFmtId="0" fontId="1" fillId="0" borderId="30" xfId="0" applyFont="1" applyBorder="1" applyProtection="1">
      <protection locked="0"/>
    </xf>
    <xf numFmtId="0" fontId="13" fillId="2" borderId="31" xfId="0" applyFont="1" applyFill="1" applyBorder="1" applyAlignment="1" applyProtection="1">
      <alignment horizontal="left" vertical="top"/>
      <protection locked="0"/>
    </xf>
    <xf numFmtId="0" fontId="13" fillId="2" borderId="32" xfId="0" applyFont="1" applyFill="1" applyBorder="1" applyAlignment="1" applyProtection="1">
      <alignment horizontal="left" vertical="top"/>
      <protection locked="0"/>
    </xf>
    <xf numFmtId="0" fontId="13" fillId="2" borderId="33" xfId="0" applyFont="1" applyFill="1" applyBorder="1" applyAlignment="1" applyProtection="1">
      <alignment horizontal="left" vertical="top"/>
      <protection locked="0"/>
    </xf>
    <xf numFmtId="0" fontId="13" fillId="2" borderId="34" xfId="0" applyFont="1" applyFill="1" applyBorder="1" applyAlignment="1" applyProtection="1">
      <alignment horizontal="left" vertical="top"/>
      <protection locked="0"/>
    </xf>
    <xf numFmtId="0" fontId="13" fillId="2" borderId="35" xfId="0" applyFont="1" applyFill="1" applyBorder="1" applyAlignment="1" applyProtection="1">
      <alignment horizontal="left" vertical="top"/>
      <protection locked="0"/>
    </xf>
    <xf numFmtId="0" fontId="13" fillId="2" borderId="36" xfId="0" applyFont="1" applyFill="1" applyBorder="1" applyAlignment="1" applyProtection="1">
      <alignment horizontal="left" vertical="top"/>
      <protection locked="0"/>
    </xf>
    <xf numFmtId="0" fontId="10" fillId="0" borderId="8"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protection locked="0"/>
    </xf>
    <xf numFmtId="0" fontId="10" fillId="0" borderId="16" xfId="0" applyFont="1" applyFill="1" applyBorder="1" applyAlignment="1" applyProtection="1">
      <alignment horizontal="center" vertical="center" wrapText="1"/>
      <protection locked="0"/>
    </xf>
    <xf numFmtId="0" fontId="6" fillId="0" borderId="0" xfId="0" applyFont="1" applyAlignment="1" applyProtection="1">
      <alignment horizontal="left" vertical="top" wrapText="1"/>
      <protection locked="0"/>
    </xf>
    <xf numFmtId="0" fontId="6" fillId="0" borderId="0" xfId="0" applyFont="1" applyAlignment="1" applyProtection="1">
      <alignment horizontal="left" vertical="center"/>
      <protection locked="0"/>
    </xf>
    <xf numFmtId="0" fontId="12" fillId="0" borderId="28" xfId="0" applyFont="1" applyBorder="1" applyProtection="1">
      <protection locked="0"/>
    </xf>
    <xf numFmtId="0" fontId="12" fillId="0" borderId="29" xfId="0" applyFont="1" applyBorder="1" applyProtection="1">
      <protection locked="0"/>
    </xf>
    <xf numFmtId="0" fontId="12" fillId="0" borderId="30" xfId="0" applyFont="1" applyBorder="1" applyProtection="1">
      <protection locked="0"/>
    </xf>
    <xf numFmtId="0" fontId="10" fillId="0" borderId="13"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usernames" Target="revisions/userNames.xml"/><Relationship Id="rId5" Type="http://schemas.openxmlformats.org/officeDocument/2006/relationships/sharedStrings" Target="sharedStrings.xml"/><Relationship Id="rId10" Type="http://schemas.openxmlformats.org/officeDocument/2006/relationships/revisionHeaders" Target="revisions/revisionHeader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ra/ra/Tx19-23/Resources/2017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16">
          <cell r="E16">
            <v>0</v>
          </cell>
        </row>
        <row r="24">
          <cell r="E24">
            <v>2017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13" Type="http://schemas.openxmlformats.org/officeDocument/2006/relationships/revisionLog" Target="revisionLog13.xml"/><Relationship Id="rId18" Type="http://schemas.openxmlformats.org/officeDocument/2006/relationships/revisionLog" Target="revisionLog18.xml"/><Relationship Id="rId3" Type="http://schemas.openxmlformats.org/officeDocument/2006/relationships/revisionLog" Target="revisionLog3.xml"/><Relationship Id="rId7" Type="http://schemas.openxmlformats.org/officeDocument/2006/relationships/revisionLog" Target="revisionLog7.xml"/><Relationship Id="rId12" Type="http://schemas.openxmlformats.org/officeDocument/2006/relationships/revisionLog" Target="revisionLog12.xml"/><Relationship Id="rId17" Type="http://schemas.openxmlformats.org/officeDocument/2006/relationships/revisionLog" Target="revisionLog17.xml"/><Relationship Id="rId2" Type="http://schemas.openxmlformats.org/officeDocument/2006/relationships/revisionLog" Target="revisionLog2.xml"/><Relationship Id="rId16" Type="http://schemas.openxmlformats.org/officeDocument/2006/relationships/revisionLog" Target="revisionLog16.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5" Type="http://schemas.openxmlformats.org/officeDocument/2006/relationships/revisionLog" Target="revisionLog5.xml"/><Relationship Id="rId15" Type="http://schemas.openxmlformats.org/officeDocument/2006/relationships/revisionLog" Target="revisionLog15.xml"/><Relationship Id="rId10" Type="http://schemas.openxmlformats.org/officeDocument/2006/relationships/revisionLog" Target="revisionLog10.xml"/><Relationship Id="rId19" Type="http://schemas.openxmlformats.org/officeDocument/2006/relationships/revisionLog" Target="revisionLog19.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26D6D743-DEBC-4035-A2AD-E11E386BF9F3}" diskRevisions="1" revisionId="135" version="19">
  <header guid="{7284EC5D-3C28-401E-AED4-6467DCD2E70E}" dateTime="2018-11-28T10:23:35" maxSheetId="2" userName="QURESHI Muhammad" r:id="rId1">
    <sheetIdMap count="1">
      <sheetId val="1"/>
    </sheetIdMap>
  </header>
  <header guid="{60A6310F-1031-4E17-B2AB-22C304074373}" dateTime="2019-01-09T14:08:01" maxSheetId="2" userName="Uri AKSELRUD" r:id="rId2" minRId="1" maxRId="91">
    <sheetIdMap count="1">
      <sheetId val="1"/>
    </sheetIdMap>
  </header>
  <header guid="{3755887A-F1FF-4FA7-884B-EA6A3DAC5362}" dateTime="2019-01-17T17:46:58" maxSheetId="2" userName="Uri AKSELRUD" r:id="rId3" minRId="93">
    <sheetIdMap count="1">
      <sheetId val="1"/>
    </sheetIdMap>
  </header>
  <header guid="{BA8ABB68-A48C-4792-9ADE-821EC6E05E64}" dateTime="2019-01-23T09:56:30" maxSheetId="2" userName="AKSELRUD Uri" r:id="rId4" minRId="95" maxRId="96">
    <sheetIdMap count="1">
      <sheetId val="1"/>
    </sheetIdMap>
  </header>
  <header guid="{9C30F6BC-A31C-4D6D-A70C-A71B7B050CF4}" dateTime="2019-01-30T15:06:49" maxSheetId="2" userName="Author" r:id="rId5">
    <sheetIdMap count="1">
      <sheetId val="1"/>
    </sheetIdMap>
  </header>
  <header guid="{4554F725-BD60-4832-A85F-9999D500718B}" dateTime="2019-02-01T11:13:38" maxSheetId="2" userName="AKSELRUD Uri" r:id="rId6">
    <sheetIdMap count="1">
      <sheetId val="1"/>
    </sheetIdMap>
  </header>
  <header guid="{3D331F32-68AF-43BC-ADF7-1395D1684420}" dateTime="2019-02-12T13:25:57" maxSheetId="2" userName="AKSELRUD Uri" r:id="rId7" minRId="99" maxRId="100">
    <sheetIdMap count="1">
      <sheetId val="1"/>
    </sheetIdMap>
  </header>
  <header guid="{4C45AECA-B80C-470F-A76B-0DEC944E9A1F}" dateTime="2019-02-12T23:07:21" maxSheetId="2" userName="AKSELRUD Uri" r:id="rId8" minRId="101" maxRId="108">
    <sheetIdMap count="1">
      <sheetId val="1"/>
    </sheetIdMap>
  </header>
  <header guid="{74CEFADC-76C8-4846-8ED6-5528FB4FD0DD}" dateTime="2019-02-13T09:18:08" maxSheetId="2" userName="AKSELRUD Uri" r:id="rId9" minRId="109" maxRId="112">
    <sheetIdMap count="1">
      <sheetId val="1"/>
    </sheetIdMap>
  </header>
  <header guid="{62144459-B733-4C19-879F-11E4B6F11566}" dateTime="2019-02-20T09:31:24" maxSheetId="2" userName="BURKE Kathleen" r:id="rId10" minRId="114" maxRId="116">
    <sheetIdMap count="1">
      <sheetId val="1"/>
    </sheetIdMap>
  </header>
  <header guid="{29539D9D-7C22-4E72-A03E-82281BA5C455}" dateTime="2019-02-21T10:50:47" maxSheetId="2" userName="AKSELRUD Uri" r:id="rId11" minRId="118">
    <sheetIdMap count="1">
      <sheetId val="1"/>
    </sheetIdMap>
  </header>
  <header guid="{C5B7C027-6D1F-4450-8D3B-A01CD9322B14}" dateTime="2019-02-21T16:14:13" maxSheetId="2" userName="LEE Julie(Qiu Ling)" r:id="rId12">
    <sheetIdMap count="1">
      <sheetId val="1"/>
    </sheetIdMap>
  </header>
  <header guid="{43ECF07E-2201-45A9-A307-01DA1DC573BF}" dateTime="2019-02-25T11:22:03" maxSheetId="2" userName="AKSELRUD Uri" r:id="rId13">
    <sheetIdMap count="1">
      <sheetId val="1"/>
    </sheetIdMap>
  </header>
  <header guid="{1540EA9B-5868-4053-9F2D-2C1A0C9A01D4}" dateTime="2019-02-25T16:21:21" maxSheetId="2" userName="AKSELRUD Uri" r:id="rId14">
    <sheetIdMap count="1">
      <sheetId val="1"/>
    </sheetIdMap>
  </header>
  <header guid="{37AC7227-57AC-47FA-811F-E95D0AF66712}" dateTime="2019-02-26T12:57:49" maxSheetId="2" userName="LEE Julie(Qiu Ling)" r:id="rId15">
    <sheetIdMap count="1">
      <sheetId val="1"/>
    </sheetIdMap>
  </header>
  <header guid="{C1184D44-B362-4073-AB78-BD11D8F59FA0}" dateTime="2019-02-26T15:44:31" maxSheetId="2" userName="LEE Julie(Qiu Ling)" r:id="rId16">
    <sheetIdMap count="1">
      <sheetId val="1"/>
    </sheetIdMap>
  </header>
  <header guid="{FD9F696B-5885-4361-A2AE-CF6E86CB2E54}" dateTime="2019-03-19T16:08:27" maxSheetId="2" userName="GIBBONS Linda" r:id="rId17" minRId="126" maxRId="132">
    <sheetIdMap count="1">
      <sheetId val="1"/>
    </sheetIdMap>
  </header>
  <header guid="{FE801A92-62AB-44F1-8733-F1C6D9381C61}" dateTime="2019-03-20T17:51:10" maxSheetId="2" userName="AKSELRUD Uri" r:id="rId18" minRId="133">
    <sheetIdMap count="1">
      <sheetId val="1"/>
    </sheetIdMap>
  </header>
  <header guid="{26D6D743-DEBC-4035-A2AD-E11E386BF9F3}" dateTime="2019-03-20T17:51:14" maxSheetId="2" userName="AKSELRUD Uri" r:id="rId19" minRId="135">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 sId="1">
    <oc r="A36" t="inlineStr">
      <is>
        <t>TSP Section 3.3.3</t>
      </is>
    </oc>
    <nc r="A36" t="inlineStr">
      <is>
        <t>TSP Section 3.3</t>
      </is>
    </nc>
  </rcc>
  <rcc rId="115" sId="1">
    <oc r="A39" t="inlineStr">
      <is>
        <t>TSP Section 3.3.3</t>
      </is>
    </oc>
    <nc r="A39" t="inlineStr">
      <is>
        <t>TSP Section 3.3</t>
      </is>
    </nc>
  </rcc>
  <rcc rId="116" sId="1">
    <oc r="A33" t="inlineStr">
      <is>
        <t>Exhibit B, Tab 1, Schedule 1 (“TSP”) Section 3.3.3</t>
      </is>
    </oc>
    <nc r="A33" t="inlineStr">
      <is>
        <t>Exhibit B, Tab 1, Schedule 1 (“TSP”) Section 3.3</t>
      </is>
    </nc>
  </rcc>
  <rdn rId="0" localSheetId="1" customView="1" name="Z_ED9294FF_4279_408F_AEAD_106654C19584_.wvu.PrintArea" hidden="1" oldHidden="1">
    <formula>Sheet1!$A$9:$U$40</formula>
  </rdn>
  <rcv guid="{ED9294FF-4279-408F-AEAD-106654C19584}"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8" sId="1">
    <oc r="A24" t="inlineStr">
      <is>
        <t>* System OM&amp;A for 2021 and 2022 is determined based on the escalation factor identified in Exhibit A, Tab 4, Schedule 1</t>
      </is>
    </oc>
    <nc r="A24" t="inlineStr">
      <is>
        <t>* System OM&amp;A includes Operations, Maintenance and Administration expenses. System OM&amp;A for 2021 and 2022 is determined based on the escalation factor identified in Exhibit A, Tab 4, Schedule 1</t>
      </is>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A2F85699_7AC7_4AE0_980A_314B7F7FFF0C_.wvu.PrintArea" hidden="1" oldHidden="1">
    <formula>Sheet1!$A$9:$U$40</formula>
  </rdn>
  <rcv guid="{A2F85699-7AC7-4AE0-980A-314B7F7FFF0C}"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74A0FF3-6984-4DFF-9770-98C2C7CCF6D5}" action="delete"/>
  <rdn rId="0" localSheetId="1" customView="1" name="Z_E74A0FF3_6984_4DFF_9770_98C2C7CCF6D5_.wvu.PrintArea" hidden="1" oldHidden="1">
    <formula>Sheet1!$A$9:$U$40</formula>
    <oldFormula>Sheet1!$A$9:$U$40</oldFormula>
  </rdn>
  <rcv guid="{E74A0FF3-6984-4DFF-9770-98C2C7CCF6D5}"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74A0FF3-6984-4DFF-9770-98C2C7CCF6D5}" action="delete"/>
  <rdn rId="0" localSheetId="1" customView="1" name="Z_E74A0FF3_6984_4DFF_9770_98C2C7CCF6D5_.wvu.PrintArea" hidden="1" oldHidden="1">
    <formula>Sheet1!$A$9:$U$40</formula>
    <oldFormula>Sheet1!$A$9:$U$40</oldFormula>
  </rdn>
  <rcv guid="{E74A0FF3-6984-4DFF-9770-98C2C7CCF6D5}"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2F85699-7AC7-4AE0-980A-314B7F7FFF0C}" action="delete"/>
  <rdn rId="0" localSheetId="1" customView="1" name="Z_A2F85699_7AC7_4AE0_980A_314B7F7FFF0C_.wvu.PrintArea" hidden="1" oldHidden="1">
    <formula>Sheet1!$A$9:$U$40</formula>
    <oldFormula>Sheet1!$A$9:$U$40</oldFormula>
  </rdn>
  <rdn rId="0" localSheetId="1" customView="1" name="Z_A2F85699_7AC7_4AE0_980A_314B7F7FFF0C_.wvu.Rows" hidden="1" oldHidden="1">
    <formula>Sheet1!$1:$7</formula>
  </rdn>
  <rcv guid="{A2F85699-7AC7-4AE0-980A-314B7F7FFF0C}"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2F85699-7AC7-4AE0-980A-314B7F7FFF0C}" action="delete"/>
  <rdn rId="0" localSheetId="1" customView="1" name="Z_A2F85699_7AC7_4AE0_980A_314B7F7FFF0C_.wvu.PrintArea" hidden="1" oldHidden="1">
    <formula>Sheet1!$A$9:$U$40</formula>
    <oldFormula>Sheet1!$A$9:$U$40</oldFormula>
  </rdn>
  <rdn rId="0" localSheetId="1" customView="1" name="Z_A2F85699_7AC7_4AE0_980A_314B7F7FFF0C_.wvu.Rows" hidden="1" oldHidden="1">
    <formula>Sheet1!$1:$7</formula>
    <oldFormula>Sheet1!$1:$7</oldFormula>
  </rdn>
  <rcv guid="{A2F85699-7AC7-4AE0-980A-314B7F7FFF0C}"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 sId="1">
    <nc r="U2" t="inlineStr">
      <is>
        <t>B</t>
      </is>
    </nc>
  </rcc>
  <rcc rId="127" sId="1">
    <nc r="U3">
      <v>1</v>
    </nc>
  </rcc>
  <rcc rId="128" sId="1">
    <nc r="U4">
      <v>3</v>
    </nc>
  </rcc>
  <rcc rId="129" sId="1" odxf="1" dxf="1" numFmtId="19">
    <nc r="U7">
      <v>43545</v>
    </nc>
    <odxf>
      <numFmt numFmtId="0" formatCode="General"/>
    </odxf>
    <ndxf>
      <numFmt numFmtId="19" formatCode="m/d/yyyy"/>
    </ndxf>
  </rcc>
  <rdn rId="0" localSheetId="1" customView="1" name="Z_1797CFFA_3390_4254_8FA9_2F25D66B4F1A_.wvu.PrintArea" hidden="1" oldHidden="1">
    <formula>'B-01-03'!$A$9:$U$40</formula>
  </rdn>
  <rdn rId="0" localSheetId="1" customView="1" name="Z_1797CFFA_3390_4254_8FA9_2F25D66B4F1A_.wvu.Rows" hidden="1" oldHidden="1">
    <formula>'B-01-03'!$1:$8</formula>
  </rdn>
  <rcv guid="{1797CFFA-3390-4254-8FA9-2F25D66B4F1A}" action="add"/>
  <rsnm rId="132" sheetId="1" oldName="[B-01-03.xlsx]Sheet1" newName="[B-01-03.xlsx]B-01-03"/>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 sId="1">
    <nc r="U6" t="inlineStr">
      <is>
        <t xml:space="preserve">  ' </t>
      </is>
    </nc>
  </rcc>
  <rcv guid="{E74A0FF3-6984-4DFF-9770-98C2C7CCF6D5}" action="delete"/>
  <rdn rId="0" localSheetId="1" customView="1" name="Z_E74A0FF3_6984_4DFF_9770_98C2C7CCF6D5_.wvu.PrintArea" hidden="1" oldHidden="1">
    <formula>'B-01-03'!$A$9:$U$40</formula>
    <oldFormula>'B-01-03'!$A$9:$U$40</oldFormula>
  </rdn>
  <rcv guid="{E74A0FF3-6984-4DFF-9770-98C2C7CCF6D5}"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 sId="1">
    <oc r="U6" t="inlineStr">
      <is>
        <t xml:space="preserve">  ' </t>
      </is>
    </oc>
    <nc r="U6"/>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B12">
      <v>2019</v>
    </oc>
    <nc r="B12">
      <v>2020</v>
    </nc>
  </rcc>
  <rcc rId="2" sId="1">
    <oc r="A23" t="inlineStr">
      <is>
        <t>* System OM&amp;A for 2020 to 2023 is determined based on the escalation factor identified in Exhibit A, Tab 4, Schedule 1</t>
      </is>
    </oc>
    <nc r="A23" t="inlineStr">
      <is>
        <t>* System OM&amp;A for 2021 and 2022 is determined based on the escalation factor identified in Exhibit A, Tab 4, Schedule 1</t>
      </is>
    </nc>
  </rcc>
  <rfmt sheetId="1" sqref="E17" start="0" length="0">
    <dxf>
      <border outline="0">
        <left style="medium">
          <color indexed="64"/>
        </left>
        <top style="medium">
          <color indexed="64"/>
        </top>
      </border>
    </dxf>
  </rfmt>
  <rfmt sheetId="1" sqref="F17" start="0" length="0">
    <dxf>
      <border outline="0">
        <left style="medium">
          <color indexed="64"/>
        </left>
        <top style="medium">
          <color indexed="64"/>
        </top>
      </border>
    </dxf>
  </rfmt>
  <rfmt sheetId="1" sqref="E18" start="0" length="0">
    <dxf>
      <border outline="0">
        <left style="medium">
          <color indexed="64"/>
        </left>
        <top style="medium">
          <color indexed="64"/>
        </top>
      </border>
    </dxf>
  </rfmt>
  <rfmt sheetId="1" sqref="F18" start="0" length="0">
    <dxf>
      <border outline="0">
        <left style="medium">
          <color indexed="64"/>
        </left>
      </border>
    </dxf>
  </rfmt>
  <rfmt sheetId="1" sqref="E19" start="0" length="0">
    <dxf>
      <border outline="0">
        <left style="medium">
          <color indexed="64"/>
        </left>
        <top style="medium">
          <color indexed="64"/>
        </top>
      </border>
    </dxf>
  </rfmt>
  <rfmt sheetId="1" sqref="F19" start="0" length="0">
    <dxf>
      <border outline="0">
        <left style="medium">
          <color indexed="64"/>
        </left>
      </border>
    </dxf>
  </rfmt>
  <rfmt sheetId="1" sqref="E20" start="0" length="0">
    <dxf>
      <border outline="0">
        <left style="medium">
          <color indexed="64"/>
        </left>
        <top style="medium">
          <color indexed="64"/>
        </top>
      </border>
    </dxf>
  </rfmt>
  <rfmt sheetId="1" sqref="F20" start="0" length="0">
    <dxf>
      <border outline="0">
        <left style="medium">
          <color indexed="64"/>
        </left>
      </border>
    </dxf>
  </rfmt>
  <rfmt sheetId="1" sqref="H17" start="0" length="0">
    <dxf>
      <border outline="0">
        <left/>
        <top/>
      </border>
    </dxf>
  </rfmt>
  <rfmt sheetId="1" sqref="I17" start="0" length="0">
    <dxf>
      <border outline="0">
        <left/>
        <top/>
      </border>
    </dxf>
  </rfmt>
  <rfmt sheetId="1" sqref="H18" start="0" length="0">
    <dxf>
      <border outline="0">
        <left/>
        <top/>
      </border>
    </dxf>
  </rfmt>
  <rfmt sheetId="1" sqref="I18" start="0" length="0">
    <dxf>
      <border outline="0">
        <left/>
      </border>
    </dxf>
  </rfmt>
  <rfmt sheetId="1" sqref="H19" start="0" length="0">
    <dxf>
      <border outline="0">
        <left/>
        <top/>
      </border>
    </dxf>
  </rfmt>
  <rfmt sheetId="1" sqref="I19" start="0" length="0">
    <dxf>
      <border outline="0">
        <left/>
      </border>
    </dxf>
  </rfmt>
  <rfmt sheetId="1" sqref="H20" start="0" length="0">
    <dxf>
      <border outline="0">
        <left/>
        <top/>
      </border>
    </dxf>
  </rfmt>
  <rfmt sheetId="1" sqref="I20" start="0" length="0">
    <dxf>
      <border outline="0">
        <left/>
      </border>
    </dxf>
  </rfmt>
  <rcc rId="3" sId="1" numFmtId="34">
    <oc r="N18">
      <v>785.40010184894436</v>
    </oc>
    <nc r="N18"/>
  </rcc>
  <rcc rId="4" sId="1" numFmtId="34">
    <oc r="N19">
      <v>75.626342813981069</v>
    </oc>
    <nc r="N19"/>
  </rcc>
  <rcc rId="5" sId="1" numFmtId="34">
    <oc r="N20">
      <v>119.68445309750001</v>
    </oc>
    <nc r="N20"/>
  </rcc>
  <rrc rId="6" sId="1" ref="A21:XFD21" action="insertRow"/>
  <rfmt sheetId="1" sqref="A21" start="0" length="0">
    <dxf>
      <border outline="0">
        <bottom style="medium">
          <color indexed="64"/>
        </bottom>
      </border>
    </dxf>
  </rfmt>
  <rfmt sheetId="1" sqref="B21" start="0" length="0">
    <dxf>
      <border outline="0">
        <bottom style="medium">
          <color indexed="64"/>
        </bottom>
      </border>
    </dxf>
  </rfmt>
  <rfmt sheetId="1" sqref="C21" start="0" length="0">
    <dxf>
      <border outline="0">
        <bottom style="medium">
          <color indexed="64"/>
        </bottom>
      </border>
    </dxf>
  </rfmt>
  <rfmt sheetId="1" sqref="D21" start="0" length="0">
    <dxf>
      <border outline="0">
        <bottom style="medium">
          <color indexed="64"/>
        </bottom>
      </border>
    </dxf>
  </rfmt>
  <rfmt sheetId="1" sqref="E21" start="0" length="0">
    <dxf>
      <border outline="0">
        <left style="medium">
          <color indexed="64"/>
        </left>
        <bottom style="medium">
          <color indexed="64"/>
        </bottom>
      </border>
    </dxf>
  </rfmt>
  <rfmt sheetId="1" sqref="F21" start="0" length="0">
    <dxf>
      <border outline="0">
        <left style="medium">
          <color indexed="64"/>
        </left>
        <bottom style="medium">
          <color indexed="64"/>
        </bottom>
      </border>
    </dxf>
  </rfmt>
  <rfmt sheetId="1" sqref="G21" start="0" length="0">
    <dxf>
      <border outline="0">
        <bottom style="medium">
          <color indexed="64"/>
        </bottom>
      </border>
    </dxf>
  </rfmt>
  <rfmt sheetId="1" sqref="H21" start="0" length="0">
    <dxf>
      <border outline="0">
        <bottom style="medium">
          <color indexed="64"/>
        </bottom>
      </border>
    </dxf>
  </rfmt>
  <rfmt sheetId="1" sqref="I21" start="0" length="0">
    <dxf>
      <border outline="0">
        <bottom style="medium">
          <color indexed="64"/>
        </bottom>
      </border>
    </dxf>
  </rfmt>
  <rfmt sheetId="1" sqref="J21" start="0" length="0">
    <dxf>
      <border outline="0">
        <bottom style="medium">
          <color indexed="64"/>
        </bottom>
      </border>
    </dxf>
  </rfmt>
  <rfmt sheetId="1" sqref="K21" start="0" length="0">
    <dxf>
      <border outline="0">
        <bottom style="medium">
          <color indexed="64"/>
        </bottom>
      </border>
    </dxf>
  </rfmt>
  <rfmt sheetId="1" sqref="L21" start="0" length="0">
    <dxf>
      <border outline="0">
        <bottom style="medium">
          <color indexed="64"/>
        </bottom>
      </border>
    </dxf>
  </rfmt>
  <rfmt sheetId="1" sqref="M21" start="0" length="0">
    <dxf>
      <border outline="0">
        <bottom style="medium">
          <color indexed="64"/>
        </bottom>
      </border>
    </dxf>
  </rfmt>
  <rfmt sheetId="1" sqref="N21" start="0" length="0">
    <dxf>
      <border outline="0">
        <left style="medium">
          <color indexed="64"/>
        </left>
        <bottom style="medium">
          <color indexed="64"/>
        </bottom>
      </border>
    </dxf>
  </rfmt>
  <rfmt sheetId="1" sqref="O21" start="0" length="0">
    <dxf>
      <border outline="0">
        <left style="medium">
          <color indexed="64"/>
        </left>
        <bottom style="medium">
          <color indexed="64"/>
        </bottom>
      </border>
    </dxf>
  </rfmt>
  <rfmt sheetId="1" sqref="P21" start="0" length="0">
    <dxf>
      <border outline="0">
        <bottom style="medium">
          <color indexed="64"/>
        </bottom>
      </border>
    </dxf>
  </rfmt>
  <rfmt sheetId="1" sqref="Q21" start="0" length="0">
    <dxf>
      <border outline="0">
        <bottom style="medium">
          <color indexed="64"/>
        </bottom>
      </border>
    </dxf>
  </rfmt>
  <rfmt sheetId="1" sqref="R21" start="0" length="0">
    <dxf>
      <border outline="0">
        <bottom style="medium">
          <color indexed="64"/>
        </bottom>
      </border>
    </dxf>
  </rfmt>
  <rfmt sheetId="1" sqref="S21" start="0" length="0">
    <dxf>
      <border outline="0">
        <bottom style="medium">
          <color indexed="64"/>
        </bottom>
      </border>
    </dxf>
  </rfmt>
  <rfmt sheetId="1" sqref="T21" start="0" length="0">
    <dxf>
      <border outline="0">
        <bottom style="medium">
          <color indexed="64"/>
        </bottom>
      </border>
    </dxf>
  </rfmt>
  <rfmt sheetId="1" sqref="U21" start="0" length="0">
    <dxf>
      <border outline="0">
        <bottom style="medium">
          <color indexed="64"/>
        </bottom>
      </border>
    </dxf>
  </rfmt>
  <rcc rId="7" sId="1">
    <nc r="A21" t="inlineStr">
      <is>
        <t>Progressive Productivity</t>
      </is>
    </nc>
  </rcc>
  <rcc rId="8" sId="1" numFmtId="34">
    <oc r="B17">
      <v>35.800000000000004</v>
    </oc>
    <nc r="B17">
      <v>56.656999999999996</v>
    </nc>
  </rcc>
  <rcc rId="9" sId="1" numFmtId="34">
    <oc r="B18">
      <v>570.81500000000005</v>
    </oc>
    <nc r="B18">
      <v>536.55799999999999</v>
    </nc>
  </rcc>
  <rcc rId="10" sId="1" numFmtId="34">
    <oc r="B19">
      <v>159.77899999999997</v>
    </oc>
    <nc r="B19">
      <v>189.87899999999999</v>
    </nc>
  </rcc>
  <rcc rId="11" sId="1" numFmtId="34">
    <oc r="B20">
      <v>132.83499999999998</v>
    </oc>
    <nc r="B20">
      <v>116.28400000000001</v>
    </nc>
  </rcc>
  <rcc rId="12" sId="1" numFmtId="34">
    <oc r="B23">
      <v>449.8</v>
    </oc>
    <nc r="B23">
      <v>431.2</v>
    </nc>
  </rcc>
  <rcc rId="13" sId="1" odxf="1" dxf="1" numFmtId="34">
    <oc r="C23">
      <v>399.5</v>
    </oc>
    <nc r="C23">
      <v>441.6</v>
    </nc>
    <odxf>
      <border outline="0">
        <left/>
      </border>
    </odxf>
    <ndxf>
      <border outline="0">
        <left style="medium">
          <color indexed="64"/>
        </left>
      </border>
    </ndxf>
  </rcc>
  <rcc rId="14" sId="1" odxf="1" dxf="1" numFmtId="34">
    <oc r="E23">
      <v>431.2</v>
    </oc>
    <nc r="E23">
      <v>436.8</v>
    </nc>
    <ndxf>
      <border outline="0">
        <left style="medium">
          <color indexed="64"/>
        </left>
      </border>
    </ndxf>
  </rcc>
  <rcc rId="15" sId="1" numFmtId="34">
    <oc r="F23">
      <v>441.6</v>
    </oc>
    <nc r="F23">
      <v>408.1</v>
    </nc>
  </rcc>
  <rcc rId="16" sId="1" odxf="1" dxf="1" numFmtId="34">
    <oc r="H23">
      <v>436.8</v>
    </oc>
    <nc r="H23">
      <v>397.7</v>
    </nc>
    <ndxf>
      <border outline="0">
        <left/>
      </border>
    </ndxf>
  </rcc>
  <rcc rId="17" sId="1" odxf="1" dxf="1" numFmtId="34">
    <oc r="I23">
      <v>408.1</v>
    </oc>
    <nc r="I23">
      <v>385</v>
    </nc>
    <ndxf>
      <border outline="0">
        <left/>
      </border>
    </ndxf>
  </rcc>
  <rcc rId="18" sId="1" numFmtId="34">
    <oc r="N23">
      <v>394.3</v>
    </oc>
    <nc r="N23"/>
  </rcc>
  <rcc rId="19" sId="1" numFmtId="34">
    <oc r="C17">
      <v>17.528880500000007</v>
    </oc>
    <nc r="C17">
      <v>7.6514131200000026</v>
    </nc>
  </rcc>
  <rcc rId="20" sId="1" numFmtId="34">
    <oc r="C18">
      <v>614.2705555</v>
    </oc>
    <nc r="C18">
      <v>688.83840626999995</v>
    </nc>
  </rcc>
  <rcc rId="21" sId="1" numFmtId="34">
    <oc r="C19">
      <v>114.0309563</v>
    </oc>
    <nc r="C19">
      <v>157.88885422999991</v>
    </nc>
  </rcc>
  <rcc rId="22" sId="1" numFmtId="34">
    <oc r="C20">
      <v>98.816329916440125</v>
    </oc>
    <nc r="C20">
      <v>88.604288234670449</v>
    </nc>
  </rcc>
  <rfmt sheetId="1" sqref="B17:C21">
    <dxf>
      <fill>
        <patternFill>
          <bgColor rgb="FF92D050"/>
        </patternFill>
      </fill>
    </dxf>
  </rfmt>
  <rcc rId="23" sId="1" numFmtId="34">
    <oc r="E17">
      <v>19.837</v>
    </oc>
    <nc r="E17">
      <v>61.134999999999998</v>
    </nc>
  </rcc>
  <rcc rId="24" sId="1" numFmtId="34">
    <oc r="E18">
      <v>573.37799999999993</v>
    </oc>
    <nc r="E18">
      <v>510.654</v>
    </nc>
  </rcc>
  <rcc rId="25" sId="1" numFmtId="34">
    <oc r="E19">
      <v>189.87899999999999</v>
    </oc>
    <nc r="E19">
      <v>179.95800000000003</v>
    </nc>
  </rcc>
  <rcc rId="26" sId="1" numFmtId="34">
    <oc r="E20">
      <v>116.28400000000001</v>
    </oc>
    <nc r="E20">
      <v>114.589</v>
    </nc>
  </rcc>
  <rfmt sheetId="1" sqref="E17:E20">
    <dxf>
      <fill>
        <patternFill>
          <bgColor rgb="FF92D050"/>
        </patternFill>
      </fill>
    </dxf>
  </rfmt>
  <rfmt sheetId="1" sqref="E17:E21">
    <dxf>
      <fill>
        <patternFill>
          <bgColor rgb="FF92D050"/>
        </patternFill>
      </fill>
    </dxf>
  </rfmt>
  <rcc rId="27" sId="1" numFmtId="34">
    <oc r="F17">
      <v>8.0962399200000039</v>
    </oc>
    <nc r="F17">
      <v>16.991072290000002</v>
    </nc>
  </rcc>
  <rcc rId="28" sId="1" numFmtId="34">
    <oc r="F18">
      <v>688.39357946999996</v>
    </oc>
    <nc r="F18">
      <v>733.92809911000006</v>
    </nc>
  </rcc>
  <rcc rId="29" sId="1" numFmtId="34">
    <oc r="F19">
      <v>157.88885422999991</v>
    </oc>
    <nc r="F19">
      <v>140.89945508000008</v>
    </nc>
  </rcc>
  <rcc rId="30" sId="1" numFmtId="34">
    <oc r="F20">
      <v>88.604288234670449</v>
    </oc>
    <nc r="F20">
      <v>94.833596872723376</v>
    </nc>
  </rcc>
  <rfmt sheetId="1" sqref="F17:F21">
    <dxf>
      <fill>
        <patternFill>
          <bgColor rgb="FF92D050"/>
        </patternFill>
      </fill>
    </dxf>
  </rfmt>
  <rcc rId="31" sId="1" numFmtId="34">
    <oc r="H17">
      <v>31.795000000000002</v>
    </oc>
    <nc r="H17">
      <v>33.281702160000009</v>
    </nc>
  </rcc>
  <rcc rId="32" sId="1" numFmtId="34">
    <oc r="H18">
      <v>539.99400000000003</v>
    </oc>
    <nc r="H18">
      <v>733.74748780000004</v>
    </nc>
  </rcc>
  <rcc rId="33" sId="1" numFmtId="34">
    <oc r="H19">
      <v>179.95800000000003</v>
    </oc>
    <nc r="H19">
      <v>96.985347950000005</v>
    </nc>
  </rcc>
  <rcc rId="34" sId="1" numFmtId="34">
    <oc r="H20">
      <v>114.589</v>
    </oc>
    <nc r="H20">
      <v>85.969265300460989</v>
    </nc>
  </rcc>
  <rfmt sheetId="1" sqref="H17:H20">
    <dxf>
      <fill>
        <patternFill>
          <bgColor rgb="FF92D050"/>
        </patternFill>
      </fill>
    </dxf>
  </rfmt>
  <rfmt sheetId="1" sqref="H17:H21">
    <dxf>
      <fill>
        <patternFill>
          <bgColor rgb="FF92D050"/>
        </patternFill>
      </fill>
    </dxf>
  </rfmt>
  <rcc rId="35" sId="1" numFmtId="34">
    <oc r="I17">
      <v>15.212357220000001</v>
    </oc>
    <nc r="I17">
      <v>42.710032250000026</v>
    </nc>
  </rcc>
  <rcc rId="36" sId="1" numFmtId="34">
    <oc r="I18">
      <v>735.70681417999992</v>
    </oc>
    <nc r="I18">
      <v>740.67662346999998</v>
    </nc>
  </rcc>
  <rcc rId="37" sId="1" numFmtId="34">
    <oc r="I19">
      <v>140.89945508000008</v>
    </oc>
    <nc r="I19">
      <v>93.548592450000015</v>
    </nc>
  </rcc>
  <rcc rId="38" sId="1" numFmtId="34">
    <oc r="I20">
      <v>94.833596872723376</v>
    </oc>
    <nc r="I20">
      <v>76.925183097468263</v>
    </nc>
  </rcc>
  <rfmt sheetId="1" sqref="I17:I21">
    <dxf>
      <fill>
        <patternFill>
          <bgColor rgb="FF92D050"/>
        </patternFill>
      </fill>
    </dxf>
  </rfmt>
  <rcc rId="39" sId="1" numFmtId="34">
    <oc r="K17">
      <v>34.382924060000008</v>
    </oc>
    <nc r="K17">
      <v>24.264806197074535</v>
    </nc>
  </rcc>
  <rcc rId="40" sId="1" numFmtId="34">
    <oc r="K18">
      <v>732.64626590000012</v>
    </oc>
    <nc r="K18">
      <v>780.40152684894429</v>
    </nc>
  </rcc>
  <rcc rId="41" sId="1" numFmtId="34">
    <oc r="K19">
      <v>96.985347950000005</v>
    </oc>
    <nc r="K19">
      <v>75.626342813981069</v>
    </nc>
  </rcc>
  <rcc rId="42" sId="1" numFmtId="34">
    <oc r="K20">
      <v>85.969265300460989</v>
    </oc>
    <nc r="K20">
      <v>119.68445309750001</v>
    </nc>
  </rcc>
  <rfmt sheetId="1" sqref="K17:K21">
    <dxf>
      <fill>
        <patternFill>
          <bgColor rgb="FF92D050"/>
        </patternFill>
      </fill>
    </dxf>
  </rfmt>
  <rcc rId="43" sId="1" numFmtId="34">
    <oc r="L17">
      <v>43.583494100000024</v>
    </oc>
    <nc r="L17">
      <v>35.755410919999996</v>
    </nc>
  </rcc>
  <rcc rId="44" sId="1" numFmtId="34">
    <oc r="L18">
      <v>739.80316161999997</v>
    </oc>
    <nc r="L18">
      <v>797.19718092000005</v>
    </nc>
  </rcc>
  <rcc rId="45" sId="1" numFmtId="34">
    <oc r="L19">
      <v>93.548592450000015</v>
    </oc>
    <nc r="L19">
      <v>79.058987209999998</v>
    </nc>
  </rcc>
  <rcc rId="46" sId="1" numFmtId="34">
    <oc r="L20">
      <v>76.925183097468263</v>
    </oc>
    <nc r="L20">
      <v>97.527470519330507</v>
    </nc>
  </rcc>
  <rfmt sheetId="1" sqref="L17:L21">
    <dxf>
      <fill>
        <patternFill>
          <bgColor rgb="FF92D050"/>
        </patternFill>
      </fill>
    </dxf>
  </rfmt>
  <rcc rId="47" sId="1" numFmtId="34">
    <oc r="N17">
      <v>19.266231197074536</v>
    </oc>
    <nc r="N17"/>
  </rcc>
  <rcc rId="48" sId="1" numFmtId="34">
    <oc r="O17">
      <v>43.842405782218137</v>
    </oc>
    <nc r="O17">
      <v>45.112350800870551</v>
    </nc>
  </rcc>
  <rcc rId="49" sId="1" numFmtId="34">
    <oc r="O18">
      <v>773.33609132962033</v>
    </oc>
    <nc r="O18">
      <v>773.28323578563891</v>
    </nc>
  </rcc>
  <rcc rId="50" sId="1" numFmtId="34">
    <oc r="O19">
      <v>70.656643101970175</v>
    </oc>
    <nc r="O19">
      <v>103.76429572744135</v>
    </nc>
  </rcc>
  <rcc rId="51" sId="1" numFmtId="34">
    <oc r="O20">
      <v>112.59062918910864</v>
    </oc>
    <nc r="O20">
      <v>116.3312722955753</v>
    </nc>
  </rcc>
  <rrc rId="52" sId="1" ref="A25:XFD25" action="insertRow"/>
  <rrc rId="53" sId="1" ref="A26:XFD26" action="insertRow"/>
  <rcc rId="54" sId="1">
    <nc r="A25" t="inlineStr">
      <is>
        <t>** 2018 is a forecast</t>
      </is>
    </nc>
  </rcc>
  <rcc rId="55" sId="1">
    <nc r="A26" t="inlineStr">
      <is>
        <t>*** 2019 is Bridge Year Forecast</t>
      </is>
    </nc>
  </rcc>
  <rfmt sheetId="1" sqref="O17:O21">
    <dxf>
      <fill>
        <patternFill>
          <bgColor rgb="FF92D050"/>
        </patternFill>
      </fill>
    </dxf>
  </rfmt>
  <rcc rId="56" sId="1" numFmtId="34">
    <oc r="Q17">
      <v>7.1861583250576473</v>
    </oc>
    <nc r="Q17">
      <v>24.759644370342603</v>
    </nc>
  </rcc>
  <rcc rId="57" sId="1" numFmtId="34">
    <oc r="R17">
      <v>12.440168509632565</v>
    </oc>
    <nc r="R17">
      <v>11.345208612355966</v>
    </nc>
  </rcc>
  <rcc rId="58" sId="1" numFmtId="34">
    <oc r="S17">
      <v>16.563210537755435</v>
    </oc>
    <nc r="S17">
      <v>11.685580224521647</v>
    </nc>
  </rcc>
  <rcc rId="59" sId="1" numFmtId="34">
    <oc r="T17">
      <v>13.29158628044398</v>
    </oc>
    <nc r="T17">
      <v>12.710264391621324</v>
    </nc>
  </rcc>
  <rcc rId="60" sId="1" numFmtId="34">
    <oc r="U17">
      <v>12.226184105822014</v>
    </oc>
    <nc r="U17">
      <v>4.1221409550767216</v>
    </nc>
  </rcc>
  <rcc rId="61" sId="1" numFmtId="34">
    <oc r="Q18">
      <v>843.57432920867382</v>
    </oc>
    <nc r="Q18">
      <v>865.22041186633828</v>
    </nc>
  </rcc>
  <rcc rId="62" sId="1" numFmtId="34">
    <oc r="R18">
      <v>922.05602705234867</v>
    </oc>
    <nc r="R18">
      <v>1103.1439685968253</v>
    </nc>
  </rcc>
  <rcc rId="63" sId="1" numFmtId="34">
    <oc r="S18">
      <v>1115.6718078590814</v>
    </oc>
    <nc r="S18">
      <v>1172.7801180541387</v>
    </nc>
  </rcc>
  <rcc rId="64" sId="1" numFmtId="34">
    <oc r="T18">
      <v>1089.4956031802215</v>
    </oc>
    <nc r="T18">
      <v>1177.4037893123959</v>
    </nc>
  </rcc>
  <rcc rId="65" sId="1" numFmtId="34">
    <oc r="U18">
      <v>1034.3519329603507</v>
    </oc>
    <nc r="U18">
      <v>1193.7741112549622</v>
    </nc>
  </rcc>
  <rcc rId="66" sId="1" numFmtId="34">
    <oc r="Q19">
      <v>143.00956212690002</v>
    </oc>
    <nc r="Q19">
      <v>204.11666685823425</v>
    </nc>
  </rcc>
  <rcc rId="67" sId="1" numFmtId="34">
    <oc r="R19">
      <v>148.68571584585561</v>
    </oc>
    <nc r="R19">
      <v>148.16649185717003</v>
    </nc>
  </rcc>
  <rcc rId="68" sId="1" numFmtId="34">
    <oc r="S19">
      <v>106.47266654559468</v>
    </oc>
    <nc r="S19">
      <v>151.79872826865852</v>
    </nc>
  </rcc>
  <rcc rId="69" sId="1" numFmtId="34">
    <oc r="T19">
      <v>182.30266230321021</v>
    </oc>
    <nc r="T19">
      <v>174.26754845454204</v>
    </nc>
  </rcc>
  <rcc rId="70" sId="1" numFmtId="34">
    <oc r="U19">
      <v>297.82388339498601</v>
    </oc>
    <nc r="U19">
      <v>204.18251888969687</v>
    </nc>
  </rcc>
  <rcc rId="71" sId="1" numFmtId="34">
    <oc r="Q20">
      <v>136.66190181025297</v>
    </oc>
    <nc r="Q20">
      <v>115.37938311474365</v>
    </nc>
  </rcc>
  <rcc rId="72" sId="1" numFmtId="34">
    <oc r="R20">
      <v>93.615727467195228</v>
    </oc>
    <nc r="R20">
      <v>94.37722577775331</v>
    </nc>
  </rcc>
  <rcc rId="73" sId="1" numFmtId="34">
    <oc r="S20">
      <v>85.102907280623484</v>
    </oc>
    <nc r="S20">
      <v>94.73421106635567</v>
    </nc>
  </rcc>
  <rcc rId="74" sId="1" numFmtId="34">
    <oc r="T20">
      <v>100.6510679538749</v>
    </oc>
    <nc r="T20">
      <v>83.625515001350152</v>
    </nc>
  </rcc>
  <rcc rId="75" sId="1" numFmtId="34">
    <oc r="U20">
      <v>80.492354071432146</v>
    </oc>
    <nc r="U20">
      <v>58.918965747264259</v>
    </nc>
  </rcc>
  <rcc rId="76" sId="1" numFmtId="34">
    <nc r="Q21">
      <v>-17.00000004</v>
    </nc>
  </rcc>
  <rcc rId="77" sId="1" numFmtId="34">
    <nc r="R21">
      <v>-39</v>
    </nc>
  </rcc>
  <rcc rId="78" sId="1" numFmtId="34">
    <nc r="S21">
      <v>-60.999999959999997</v>
    </nc>
  </rcc>
  <rcc rId="79" sId="1" numFmtId="34">
    <nc r="T21">
      <v>-78</v>
    </nc>
  </rcc>
  <rcc rId="80" sId="1" numFmtId="34">
    <nc r="U21">
      <v>-91.000000080000007</v>
    </nc>
  </rcc>
  <rcc rId="81" sId="1">
    <oc r="Q22">
      <f>SUM(Q17:Q20)</f>
    </oc>
    <nc r="Q22">
      <f>SUM(Q17:Q21)</f>
    </nc>
  </rcc>
  <rcc rId="82" sId="1">
    <oc r="R22">
      <f>SUM(R17:R20)</f>
    </oc>
    <nc r="R22">
      <f>SUM(R17:R21)</f>
    </nc>
  </rcc>
  <rcc rId="83" sId="1">
    <oc r="S22">
      <f>SUM(S17:S20)</f>
    </oc>
    <nc r="S22">
      <f>SUM(S17:S21)</f>
    </nc>
  </rcc>
  <rcc rId="84" sId="1">
    <oc r="T22">
      <f>SUM(T17:T20)</f>
    </oc>
    <nc r="T22">
      <f>SUM(T17:T21)</f>
    </nc>
  </rcc>
  <rcc rId="85" sId="1">
    <oc r="U22">
      <f>SUM(U17:U20)</f>
    </oc>
    <nc r="U22">
      <f>SUM(U17:U21)</f>
    </nc>
  </rcc>
  <rfmt sheetId="1" sqref="Q17:U21">
    <dxf>
      <fill>
        <patternFill>
          <bgColor rgb="FF92D050"/>
        </patternFill>
      </fill>
    </dxf>
  </rfmt>
  <rcc rId="86" sId="1">
    <oc r="T23" t="inlineStr">
      <is>
        <t>*</t>
      </is>
    </oc>
    <nc r="T23" t="inlineStr">
      <is>
        <t>N/A</t>
      </is>
    </nc>
  </rcc>
  <rcc rId="87" sId="1">
    <oc r="U23" t="inlineStr">
      <is>
        <t>*</t>
      </is>
    </oc>
    <nc r="U23" t="inlineStr">
      <is>
        <t>N/A</t>
      </is>
    </nc>
  </rcc>
  <rcc rId="88" sId="1" numFmtId="34">
    <oc r="Q23">
      <v>413</v>
    </oc>
    <nc r="Q23">
      <v>359.28007658711874</v>
    </nc>
  </rcc>
  <rfmt sheetId="1" sqref="Q23">
    <dxf>
      <fill>
        <patternFill>
          <bgColor rgb="FF92D050"/>
        </patternFill>
      </fill>
    </dxf>
  </rfmt>
  <rcc rId="89" sId="1" numFmtId="34">
    <oc r="O23">
      <v>395.1</v>
    </oc>
    <nc r="O23">
      <v>342.28219713791731</v>
    </nc>
  </rcc>
  <rfmt sheetId="1" sqref="O23">
    <dxf>
      <fill>
        <patternFill>
          <bgColor rgb="FF92D050"/>
        </patternFill>
      </fill>
    </dxf>
  </rfmt>
  <rfmt sheetId="1" sqref="B23">
    <dxf>
      <fill>
        <patternFill>
          <bgColor rgb="FF92D050"/>
        </patternFill>
      </fill>
    </dxf>
  </rfmt>
  <rfmt sheetId="1" sqref="C23">
    <dxf>
      <fill>
        <patternFill>
          <bgColor rgb="FF92D050"/>
        </patternFill>
      </fill>
    </dxf>
  </rfmt>
  <rfmt sheetId="1" sqref="E23">
    <dxf>
      <fill>
        <patternFill>
          <bgColor rgb="FF92D050"/>
        </patternFill>
      </fill>
    </dxf>
  </rfmt>
  <rfmt sheetId="1" sqref="F23">
    <dxf>
      <fill>
        <patternFill>
          <bgColor rgb="FF92D050"/>
        </patternFill>
      </fill>
    </dxf>
  </rfmt>
  <rfmt sheetId="1" sqref="I23">
    <dxf>
      <fill>
        <patternFill>
          <bgColor rgb="FF92D050"/>
        </patternFill>
      </fill>
    </dxf>
  </rfmt>
  <rfmt sheetId="1" sqref="H23">
    <dxf>
      <fill>
        <patternFill>
          <bgColor rgb="FF92D050"/>
        </patternFill>
      </fill>
    </dxf>
  </rfmt>
  <rcc rId="90" sId="1" numFmtId="34">
    <oc r="K23">
      <v>397.7</v>
    </oc>
    <nc r="K23">
      <v>394.32988985346572</v>
    </nc>
  </rcc>
  <rfmt sheetId="1" sqref="K23">
    <dxf>
      <fill>
        <patternFill>
          <bgColor rgb="FF92D050"/>
        </patternFill>
      </fill>
    </dxf>
  </rfmt>
  <rcc rId="91" sId="1" numFmtId="34">
    <oc r="L23">
      <v>385</v>
    </oc>
    <nc r="L23">
      <v>399.40648558164673</v>
    </nc>
  </rcc>
  <rfmt sheetId="1" sqref="L23">
    <dxf>
      <fill>
        <patternFill>
          <bgColor rgb="FF92D050"/>
        </patternFill>
      </fill>
    </dxf>
  </rfmt>
  <rfmt sheetId="1" sqref="R23:U23">
    <dxf>
      <fill>
        <patternFill>
          <bgColor rgb="FF92D050"/>
        </patternFill>
      </fill>
    </dxf>
  </rfmt>
  <rfmt sheetId="1" sqref="B17:C21 B23:C23 E17:F21 E23:F23 H17:I21 H23:I23 K17:L21 K23:L23 O17:O21 O23 Q17:U21 Q23:U23">
    <dxf>
      <fill>
        <patternFill>
          <bgColor theme="6" tint="0.79998168889431442"/>
        </patternFill>
      </fill>
    </dxf>
  </rfmt>
  <rdn rId="0" localSheetId="1" customView="1" name="Z_97EC67DE_7B5C_4F08_AE9C_F362DA4C8743_.wvu.PrintArea" hidden="1" oldHidden="1">
    <formula>Sheet1!$A$9:$U$40</formula>
  </rdn>
  <rcv guid="{97EC67DE-7B5C-4F08-AE9C-F362DA4C8743}"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 sId="1">
    <oc r="A21" t="inlineStr">
      <is>
        <t>Progressive Productivity</t>
      </is>
    </oc>
    <nc r="A21" t="inlineStr">
      <is>
        <t>Progressive Productivity Placeholder</t>
      </is>
    </nc>
  </rcc>
  <rcv guid="{97EC67DE-7B5C-4F08-AE9C-F362DA4C8743}" action="delete"/>
  <rdn rId="0" localSheetId="1" customView="1" name="Z_97EC67DE_7B5C_4F08_AE9C_F362DA4C8743_.wvu.PrintArea" hidden="1" oldHidden="1">
    <formula>Sheet1!$A$9:$U$40</formula>
    <oldFormula>Sheet1!$A$9:$U$40</oldFormula>
  </rdn>
  <rcv guid="{97EC67DE-7B5C-4F08-AE9C-F362DA4C8743}"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5" sId="1" numFmtId="34">
    <oc r="O23">
      <v>342.28219713791731</v>
    </oc>
    <nc r="O23">
      <v>356.61450893102074</v>
    </nc>
  </rcc>
  <rcc rId="96" sId="1" numFmtId="34">
    <oc r="Q23">
      <v>359.28007658711874</v>
    </oc>
    <nc r="Q23">
      <v>375.92207918066993</v>
    </nc>
  </rcc>
  <rdn rId="0" localSheetId="1" customView="1" name="Z_E74A0FF3_6984_4DFF_9770_98C2C7CCF6D5_.wvu.PrintArea" hidden="1" oldHidden="1">
    <formula>Sheet1!$A$9:$U$40</formula>
  </rdn>
  <rcv guid="{E74A0FF3-6984-4DFF-9770-98C2C7CCF6D5}"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7">
    <dxf>
      <fill>
        <patternFill>
          <bgColor theme="5" tint="0.59999389629810485"/>
        </patternFill>
      </fill>
    </dxf>
  </rfmt>
  <rfmt sheetId="1" sqref="B17">
    <dxf>
      <fill>
        <patternFill>
          <bgColor theme="5" tint="0.59999389629810485"/>
        </patternFill>
      </fill>
    </dxf>
  </rfmt>
  <rfmt sheetId="1" sqref="B18">
    <dxf>
      <fill>
        <patternFill>
          <bgColor theme="5" tint="0.59999389629810485"/>
        </patternFill>
      </fill>
    </dxf>
  </rfmt>
  <rfmt sheetId="1" sqref="E18">
    <dxf>
      <fill>
        <patternFill>
          <bgColor theme="5" tint="0.59999389629810485"/>
        </patternFill>
      </fill>
    </dxf>
  </rfmt>
  <rfmt sheetId="1" sqref="B26" start="0" length="0">
    <dxf>
      <numFmt numFmtId="165" formatCode="_-* #,##0.0_-;\-* #,##0.0_-;_-* &quot;-&quot;_-;_-@_-"/>
    </dxf>
  </rfmt>
  <rfmt sheetId="1" sqref="E26" start="0" length="0">
    <dxf>
      <numFmt numFmtId="165" formatCode="_-* #,##0.0_-;\-* #,##0.0_-;_-* &quot;-&quot;_-;_-@_-"/>
    </dxf>
  </rfmt>
  <rdn rId="0" localSheetId="1" customView="1" name="Z_480B44C6_D96D_41B2_9546_45D5665A84A4_.wvu.PrintArea" hidden="1" oldHidden="1">
    <formula>Sheet1!$A$9:$U$40</formula>
  </rdn>
  <rcv guid="{480B44C6-D96D-41B2-9546-45D5665A84A4}"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E17" guid="{AD35EEA1-632A-4ABC-9C7D-1BD94870B294}" alwaysShow="1" author="Author" oldLength="329" newLength="158"/>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E17" guid="{00000000-0000-0000-0000-000000000000}" action="delete" alwaysShow="1" author="Author"/>
  <rfmt sheetId="1" sqref="E17" start="0" length="0">
    <dxf>
      <fill>
        <patternFill>
          <bgColor theme="6" tint="0.79998168889431442"/>
        </patternFill>
      </fill>
      <border outline="0">
        <left/>
        <top/>
      </border>
    </dxf>
  </rfmt>
  <rfmt sheetId="1" sqref="E18" start="0" length="0">
    <dxf>
      <fill>
        <patternFill>
          <bgColor theme="6" tint="0.79998168889431442"/>
        </patternFill>
      </fill>
      <border outline="0">
        <left/>
        <top/>
      </border>
    </dxf>
  </rfmt>
  <rfmt sheetId="1" sqref="B17" start="0" length="0">
    <dxf>
      <fill>
        <patternFill>
          <bgColor theme="6" tint="0.79998168889431442"/>
        </patternFill>
      </fill>
    </dxf>
  </rfmt>
  <rfmt sheetId="1" sqref="B18" start="0" length="0">
    <dxf>
      <fill>
        <patternFill>
          <bgColor theme="6" tint="0.79998168889431442"/>
        </patternFill>
      </fill>
    </dxf>
  </rfmt>
  <rcc rId="99" sId="1">
    <oc r="A36" t="inlineStr">
      <is>
        <t>TSP Section 3.3.4</t>
      </is>
    </oc>
    <nc r="A36" t="inlineStr">
      <is>
        <t>TSP Section 3.3.3</t>
      </is>
    </nc>
  </rcc>
  <rcc rId="100" sId="1">
    <oc r="A39" t="inlineStr">
      <is>
        <t>TSP Section 3.3.4</t>
      </is>
    </oc>
    <nc r="A39" t="inlineStr">
      <is>
        <t>TSP Section 3.3.3</t>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 sId="1" numFmtId="34">
    <oc r="B17">
      <v>56.656999999999996</v>
    </oc>
    <nc r="B17">
      <v>19.657</v>
    </nc>
  </rcc>
  <rcc rId="102" sId="1" numFmtId="34">
    <oc r="C17">
      <v>7.6514131200000026</v>
    </oc>
    <nc r="C17">
      <v>7.6203767500000037</v>
    </nc>
  </rcc>
  <rcc rId="103" sId="1" numFmtId="34">
    <oc r="B18">
      <v>536.55799999999999</v>
    </oc>
    <nc r="B18">
      <v>573.55799999999999</v>
    </nc>
  </rcc>
  <rcc rId="104" sId="1" numFmtId="34">
    <oc r="C18">
      <v>688.83840626999995</v>
    </oc>
    <nc r="C18">
      <v>688.86944263999987</v>
    </nc>
  </rcc>
  <rcc rId="105" sId="1" numFmtId="34">
    <oc r="E17">
      <v>61.134999999999998</v>
    </oc>
    <nc r="E17">
      <v>31.914305760000001</v>
    </nc>
  </rcc>
  <rcc rId="106" sId="1" numFmtId="34">
    <oc r="F17">
      <v>16.991072290000002</v>
    </oc>
    <nc r="F17">
      <v>16.990894220000001</v>
    </nc>
  </rcc>
  <rcc rId="107" sId="1" numFmtId="34">
    <oc r="E18">
      <v>510.654</v>
    </oc>
    <nc r="E18">
      <v>539.87469424000005</v>
    </nc>
  </rcc>
  <rcc rId="108" sId="1" numFmtId="34">
    <oc r="F18">
      <v>733.92809911000006</v>
    </oc>
    <nc r="F18">
      <v>733.92827718000001</v>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 sId="1" numFmtId="34">
    <oc r="C17">
      <v>7.6203767500000037</v>
    </oc>
    <nc r="C17">
      <v>7.6174544100000041</v>
    </nc>
  </rcc>
  <rcc rId="110" sId="1" numFmtId="34">
    <oc r="C18">
      <v>688.86944263999987</v>
    </oc>
    <nc r="C18">
      <v>688.87236497999993</v>
    </nc>
  </rcc>
  <rcc rId="111" sId="1" numFmtId="34">
    <oc r="F17">
      <v>16.990894220000001</v>
    </oc>
    <nc r="F17">
      <v>16.988099490000003</v>
    </nc>
  </rcc>
  <rcc rId="112" sId="1" numFmtId="34">
    <oc r="F18">
      <v>733.92827718000001</v>
    </oc>
    <nc r="F18">
      <v>733.93107191000001</v>
    </nc>
  </rcc>
  <rcv guid="{E74A0FF3-6984-4DFF-9770-98C2C7CCF6D5}" action="delete"/>
  <rdn rId="0" localSheetId="1" customView="1" name="Z_E74A0FF3_6984_4DFF_9770_98C2C7CCF6D5_.wvu.PrintArea" hidden="1" oldHidden="1">
    <formula>Sheet1!$A$9:$U$40</formula>
    <oldFormula>Sheet1!$A$9:$U$40</oldFormula>
  </rdn>
  <rcv guid="{E74A0FF3-6984-4DFF-9770-98C2C7CCF6D5}"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8">
  <userInfo guid="{7284EC5D-3C28-401E-AED4-6467DCD2E70E}" name="QURESHI Muhammad" id="-1425976976" dateTime="2018-11-28T10:23:35"/>
  <userInfo guid="{60A6310F-1031-4E17-B2AB-22C304074373}" name="Uri AKSELRUD" id="-2147283972" dateTime="2019-01-09T13:49:08"/>
  <userInfo guid="{3755887A-F1FF-4FA7-884B-EA6A3DAC5362}" name="Uri AKSELRUD" id="-2147232972" dateTime="2019-01-17T17:46:44"/>
  <userInfo guid="{BA8ABB68-A48C-4792-9ADE-821EC6E05E64}" name="AKSELRUD Uri" id="-1364638544" dateTime="2019-01-23T09:55:12"/>
  <userInfo guid="{9C30F6BC-A31C-4D6D-A70C-A71B7B050CF4}" name="Author" id="-614790798" dateTime="2019-01-30T12:56:10"/>
  <userInfo guid="{4554F725-BD60-4832-A85F-9999D500718B}" name="AKSELRUD Uri" id="-1364592828" dateTime="2019-02-01T11:08:31"/>
  <userInfo guid="{3D331F32-68AF-43BC-ADF7-1395D1684420}" name="AKSELRUD Uri" id="-1364631832" dateTime="2019-02-12T13:11:27"/>
  <userInfo guid="{4C45AECA-B80C-470F-A76B-0DEC944E9A1F}" name="AKSELRUD Uri" id="-1364598260" dateTime="2019-02-12T23:01:33"/>
  <userInfo guid="{74CEFADC-76C8-4846-8ED6-5528FB4FD0DD}" name="AKSELRUD Uri" id="-1364654006" dateTime="2019-02-13T09:15:49"/>
  <userInfo guid="{62144459-B733-4C19-879F-11E4B6F11566}" name="BURKE Kathleen" id="-709662714" dateTime="2019-02-20T09:27:31"/>
  <userInfo guid="{29539D9D-7C22-4E72-A03E-82281BA5C455}" name="AKSELRUD Uri" id="-1364646405" dateTime="2019-02-21T10:50:24"/>
  <userInfo guid="{C5B7C027-6D1F-4450-8D3B-A01CD9322B14}" name="LEE Julie(Qiu Ling)" id="-696812119" dateTime="2019-02-21T16:11:24"/>
  <userInfo guid="{43ECF07E-2201-45A9-A307-01DA1DC573BF}" name="AKSELRUD Uri" id="-1364621468" dateTime="2019-02-25T11:21:44"/>
  <userInfo guid="{1540EA9B-5868-4053-9F2D-2C1A0C9A01D4}" name="AKSELRUD Uri" id="-1364613638" dateTime="2019-02-25T16:20:54"/>
  <userInfo guid="{37AC7227-57AC-47FA-811F-E95D0AF66712}" name="LEE Julie(Qiu Ling)" id="-696822929" dateTime="2019-02-26T12:56:28"/>
  <userInfo guid="{C1184D44-B362-4073-AB78-BD11D8F59FA0}" name="LEE Julie(Qiu Ling)" id="-696782728" dateTime="2019-02-26T15:44:28"/>
  <userInfo guid="{FD9F696B-5885-4361-A2AE-CF6E86CB2E54}" name="GIBBONS Linda" id="-164885478" dateTime="2019-03-19T16:07:11"/>
  <userInfo guid="{26D6D743-DEBC-4035-A2AD-E11E386BF9F3}" name="AKSELRUD Uri" id="-1364638677" dateTime="2019-03-20T17:50:45"/>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40"/>
  <sheetViews>
    <sheetView tabSelected="1" view="pageBreakPreview" topLeftCell="C1" zoomScale="85" zoomScaleNormal="85" zoomScaleSheetLayoutView="85" workbookViewId="0">
      <selection activeCell="U6" sqref="U6"/>
    </sheetView>
  </sheetViews>
  <sheetFormatPr defaultRowHeight="15" x14ac:dyDescent="0.25"/>
  <cols>
    <col min="1" max="1" width="34" customWidth="1"/>
  </cols>
  <sheetData>
    <row r="1" spans="1:21" x14ac:dyDescent="0.25">
      <c r="A1" s="1"/>
      <c r="B1" s="1"/>
      <c r="C1" s="1"/>
      <c r="D1" s="1"/>
      <c r="E1" s="1"/>
      <c r="F1" s="1"/>
      <c r="G1" s="1"/>
      <c r="H1" s="1"/>
      <c r="I1" s="1"/>
      <c r="J1" s="1"/>
      <c r="K1" s="1"/>
      <c r="L1" s="1"/>
      <c r="M1" s="1"/>
      <c r="N1" s="1"/>
      <c r="O1" s="1"/>
      <c r="P1" s="1"/>
      <c r="Q1" s="1"/>
      <c r="R1" s="1"/>
      <c r="S1" s="2" t="s">
        <v>0</v>
      </c>
      <c r="T1" s="1"/>
      <c r="U1" s="3">
        <v>0</v>
      </c>
    </row>
    <row r="2" spans="1:21" x14ac:dyDescent="0.25">
      <c r="A2" s="1"/>
      <c r="B2" s="1"/>
      <c r="C2" s="1"/>
      <c r="D2" s="1"/>
      <c r="E2" s="1"/>
      <c r="F2" s="1"/>
      <c r="G2" s="1"/>
      <c r="H2" s="1"/>
      <c r="I2" s="1"/>
      <c r="J2" s="1"/>
      <c r="K2" s="1"/>
      <c r="L2" s="1"/>
      <c r="M2" s="1"/>
      <c r="N2" s="1"/>
      <c r="O2" s="1"/>
      <c r="P2" s="1"/>
      <c r="Q2" s="1"/>
      <c r="R2" s="1"/>
      <c r="S2" s="2" t="s">
        <v>1</v>
      </c>
      <c r="T2" s="1"/>
      <c r="U2" s="4" t="s">
        <v>38</v>
      </c>
    </row>
    <row r="3" spans="1:21" x14ac:dyDescent="0.25">
      <c r="A3" s="1"/>
      <c r="B3" s="1"/>
      <c r="C3" s="1"/>
      <c r="D3" s="1"/>
      <c r="E3" s="1"/>
      <c r="F3" s="1"/>
      <c r="G3" s="1"/>
      <c r="H3" s="1"/>
      <c r="I3" s="1"/>
      <c r="J3" s="1"/>
      <c r="K3" s="1"/>
      <c r="L3" s="1"/>
      <c r="M3" s="1"/>
      <c r="N3" s="1"/>
      <c r="O3" s="1"/>
      <c r="P3" s="1"/>
      <c r="Q3" s="1"/>
      <c r="R3" s="1"/>
      <c r="S3" s="2" t="s">
        <v>2</v>
      </c>
      <c r="T3" s="1"/>
      <c r="U3" s="4">
        <v>1</v>
      </c>
    </row>
    <row r="4" spans="1:21" x14ac:dyDescent="0.25">
      <c r="A4" s="1"/>
      <c r="B4" s="1"/>
      <c r="C4" s="1"/>
      <c r="D4" s="1"/>
      <c r="E4" s="1"/>
      <c r="F4" s="1"/>
      <c r="G4" s="1"/>
      <c r="H4" s="1"/>
      <c r="I4" s="1"/>
      <c r="J4" s="1"/>
      <c r="K4" s="1"/>
      <c r="L4" s="1"/>
      <c r="M4" s="1"/>
      <c r="N4" s="1"/>
      <c r="O4" s="1"/>
      <c r="P4" s="1"/>
      <c r="Q4" s="1"/>
      <c r="R4" s="1"/>
      <c r="S4" s="2" t="s">
        <v>3</v>
      </c>
      <c r="T4" s="1"/>
      <c r="U4" s="4">
        <v>3</v>
      </c>
    </row>
    <row r="5" spans="1:21" x14ac:dyDescent="0.25">
      <c r="A5" s="1"/>
      <c r="B5" s="1"/>
      <c r="C5" s="1"/>
      <c r="D5" s="1"/>
      <c r="E5" s="1"/>
      <c r="F5" s="1"/>
      <c r="G5" s="1"/>
      <c r="H5" s="1"/>
      <c r="I5" s="1"/>
      <c r="J5" s="1"/>
      <c r="K5" s="1"/>
      <c r="L5" s="1"/>
      <c r="M5" s="1"/>
      <c r="N5" s="1"/>
      <c r="O5" s="1"/>
      <c r="P5" s="1"/>
      <c r="Q5" s="1"/>
      <c r="R5" s="1"/>
      <c r="S5" s="2" t="s">
        <v>4</v>
      </c>
      <c r="T5" s="1"/>
      <c r="U5" s="5"/>
    </row>
    <row r="6" spans="1:21" x14ac:dyDescent="0.25">
      <c r="A6" s="1"/>
      <c r="B6" s="1"/>
      <c r="C6" s="1"/>
      <c r="D6" s="1"/>
      <c r="E6" s="1"/>
      <c r="F6" s="1"/>
      <c r="G6" s="1"/>
      <c r="H6" s="1"/>
      <c r="I6" s="1"/>
      <c r="J6" s="1"/>
      <c r="K6" s="1"/>
      <c r="L6" s="1"/>
      <c r="M6" s="1"/>
      <c r="N6" s="1"/>
      <c r="O6" s="1"/>
      <c r="P6" s="1"/>
      <c r="Q6" s="1"/>
      <c r="R6" s="1"/>
      <c r="S6" s="2"/>
      <c r="T6" s="1"/>
      <c r="U6" s="3"/>
    </row>
    <row r="7" spans="1:21" x14ac:dyDescent="0.25">
      <c r="A7" s="1"/>
      <c r="B7" s="1"/>
      <c r="C7" s="1"/>
      <c r="D7" s="1"/>
      <c r="E7" s="1"/>
      <c r="F7" s="1"/>
      <c r="G7" s="1"/>
      <c r="H7" s="1"/>
      <c r="I7" s="1"/>
      <c r="J7" s="1"/>
      <c r="K7" s="1"/>
      <c r="L7" s="1"/>
      <c r="M7" s="1"/>
      <c r="N7" s="1"/>
      <c r="O7" s="1"/>
      <c r="P7" s="1"/>
      <c r="Q7" s="1"/>
      <c r="R7" s="1"/>
      <c r="S7" s="2" t="s">
        <v>5</v>
      </c>
      <c r="T7" s="1"/>
      <c r="U7" s="32">
        <v>43545</v>
      </c>
    </row>
    <row r="8" spans="1:21" x14ac:dyDescent="0.25">
      <c r="A8" s="1"/>
      <c r="B8" s="1"/>
      <c r="C8" s="1"/>
      <c r="D8" s="1"/>
      <c r="E8" s="1"/>
      <c r="F8" s="1"/>
      <c r="G8" s="1"/>
      <c r="H8" s="1"/>
      <c r="I8" s="1"/>
      <c r="J8" s="1"/>
      <c r="K8" s="1"/>
      <c r="L8" s="1"/>
      <c r="M8" s="1"/>
      <c r="N8" s="1"/>
      <c r="O8" s="1"/>
      <c r="P8" s="1"/>
      <c r="Q8" s="1"/>
      <c r="R8" s="1"/>
      <c r="S8" s="1"/>
      <c r="T8" s="1"/>
      <c r="U8" s="1"/>
    </row>
    <row r="9" spans="1:21" ht="18" x14ac:dyDescent="0.25">
      <c r="A9" s="33" t="s">
        <v>6</v>
      </c>
      <c r="B9" s="33"/>
      <c r="C9" s="33"/>
      <c r="D9" s="33"/>
      <c r="E9" s="33"/>
      <c r="F9" s="33"/>
      <c r="G9" s="33"/>
      <c r="H9" s="33"/>
      <c r="I9" s="33"/>
      <c r="J9" s="33"/>
      <c r="K9" s="33"/>
      <c r="L9" s="33"/>
      <c r="M9" s="33"/>
      <c r="N9" s="33"/>
      <c r="O9" s="33"/>
      <c r="P9" s="33"/>
      <c r="Q9" s="33"/>
      <c r="R9" s="33"/>
      <c r="S9" s="33"/>
      <c r="T9" s="33"/>
      <c r="U9" s="33"/>
    </row>
    <row r="10" spans="1:21" ht="18" x14ac:dyDescent="0.25">
      <c r="A10" s="34" t="s">
        <v>28</v>
      </c>
      <c r="B10" s="34"/>
      <c r="C10" s="34"/>
      <c r="D10" s="34"/>
      <c r="E10" s="34"/>
      <c r="F10" s="34"/>
      <c r="G10" s="34"/>
      <c r="H10" s="34"/>
      <c r="I10" s="34"/>
      <c r="J10" s="34"/>
      <c r="K10" s="34"/>
      <c r="L10" s="34"/>
      <c r="M10" s="34"/>
      <c r="N10" s="34"/>
      <c r="O10" s="34"/>
      <c r="P10" s="34"/>
      <c r="Q10" s="34"/>
      <c r="R10" s="34"/>
      <c r="S10" s="34"/>
      <c r="T10" s="34"/>
      <c r="U10" s="34"/>
    </row>
    <row r="11" spans="1:21" x14ac:dyDescent="0.25">
      <c r="A11" s="1"/>
      <c r="B11" s="1"/>
      <c r="C11" s="1"/>
      <c r="D11" s="1"/>
      <c r="E11" s="1"/>
      <c r="F11" s="1"/>
      <c r="G11" s="1"/>
      <c r="H11" s="1"/>
      <c r="I11" s="1"/>
      <c r="J11" s="1"/>
      <c r="K11" s="1"/>
      <c r="L11" s="1"/>
      <c r="M11" s="1"/>
      <c r="N11" s="1"/>
      <c r="O11" s="1"/>
      <c r="P11" s="1"/>
      <c r="Q11" s="1"/>
      <c r="R11" s="1"/>
      <c r="S11" s="1"/>
      <c r="T11" s="1"/>
      <c r="U11" s="1"/>
    </row>
    <row r="12" spans="1:21" ht="16.5" thickBot="1" x14ac:dyDescent="0.3">
      <c r="A12" s="6" t="s">
        <v>7</v>
      </c>
      <c r="B12" s="7">
        <v>2020</v>
      </c>
      <c r="C12" s="1"/>
      <c r="D12" s="1"/>
      <c r="E12" s="1"/>
      <c r="F12" s="1"/>
      <c r="G12" s="1"/>
      <c r="H12" s="1"/>
      <c r="I12" s="1"/>
      <c r="J12" s="1"/>
      <c r="K12" s="1"/>
      <c r="L12" s="1"/>
      <c r="M12" s="1"/>
      <c r="N12" s="1"/>
      <c r="O12" s="1"/>
      <c r="P12" s="1"/>
      <c r="Q12" s="1"/>
      <c r="R12" s="1"/>
      <c r="S12" s="1"/>
      <c r="T12" s="1"/>
      <c r="U12" s="1"/>
    </row>
    <row r="13" spans="1:21" ht="16.5" thickTop="1" thickBot="1" x14ac:dyDescent="0.3">
      <c r="A13" s="35" t="s">
        <v>8</v>
      </c>
      <c r="B13" s="38" t="s">
        <v>9</v>
      </c>
      <c r="C13" s="39"/>
      <c r="D13" s="39"/>
      <c r="E13" s="39"/>
      <c r="F13" s="39"/>
      <c r="G13" s="39"/>
      <c r="H13" s="39"/>
      <c r="I13" s="39"/>
      <c r="J13" s="39"/>
      <c r="K13" s="39"/>
      <c r="L13" s="39"/>
      <c r="M13" s="39"/>
      <c r="N13" s="39"/>
      <c r="O13" s="39"/>
      <c r="P13" s="40"/>
      <c r="Q13" s="38" t="s">
        <v>10</v>
      </c>
      <c r="R13" s="39"/>
      <c r="S13" s="39"/>
      <c r="T13" s="39"/>
      <c r="U13" s="41"/>
    </row>
    <row r="14" spans="1:21" ht="15.75" thickBot="1" x14ac:dyDescent="0.3">
      <c r="A14" s="36"/>
      <c r="B14" s="42">
        <f t="shared" ref="B14" si="0">E14-1</f>
        <v>2015</v>
      </c>
      <c r="C14" s="43"/>
      <c r="D14" s="44"/>
      <c r="E14" s="42">
        <f t="shared" ref="E14" si="1">H14-1</f>
        <v>2016</v>
      </c>
      <c r="F14" s="43"/>
      <c r="G14" s="44"/>
      <c r="H14" s="42">
        <f t="shared" ref="H14" si="2">K14-1</f>
        <v>2017</v>
      </c>
      <c r="I14" s="43"/>
      <c r="J14" s="44"/>
      <c r="K14" s="42">
        <f>N14-1</f>
        <v>2018</v>
      </c>
      <c r="L14" s="43"/>
      <c r="M14" s="44"/>
      <c r="N14" s="42">
        <f>Q14-1</f>
        <v>2019</v>
      </c>
      <c r="O14" s="43"/>
      <c r="P14" s="44"/>
      <c r="Q14" s="45">
        <f>B12</f>
        <v>2020</v>
      </c>
      <c r="R14" s="45">
        <f>Q14+1</f>
        <v>2021</v>
      </c>
      <c r="S14" s="45">
        <f t="shared" ref="S14:U14" si="3">R14+1</f>
        <v>2022</v>
      </c>
      <c r="T14" s="45">
        <f t="shared" si="3"/>
        <v>2023</v>
      </c>
      <c r="U14" s="45">
        <f t="shared" si="3"/>
        <v>2024</v>
      </c>
    </row>
    <row r="15" spans="1:21" ht="15.75" thickBot="1" x14ac:dyDescent="0.3">
      <c r="A15" s="36"/>
      <c r="B15" s="8" t="s">
        <v>11</v>
      </c>
      <c r="C15" s="8" t="s">
        <v>12</v>
      </c>
      <c r="D15" s="8" t="s">
        <v>13</v>
      </c>
      <c r="E15" s="8" t="s">
        <v>11</v>
      </c>
      <c r="F15" s="9" t="s">
        <v>12</v>
      </c>
      <c r="G15" s="8" t="s">
        <v>13</v>
      </c>
      <c r="H15" s="9" t="s">
        <v>11</v>
      </c>
      <c r="I15" s="9" t="s">
        <v>12</v>
      </c>
      <c r="J15" s="8" t="s">
        <v>13</v>
      </c>
      <c r="K15" s="8" t="s">
        <v>11</v>
      </c>
      <c r="L15" s="8" t="s">
        <v>12</v>
      </c>
      <c r="M15" s="8" t="s">
        <v>13</v>
      </c>
      <c r="N15" s="9" t="s">
        <v>11</v>
      </c>
      <c r="O15" s="9" t="s">
        <v>14</v>
      </c>
      <c r="P15" s="8" t="s">
        <v>13</v>
      </c>
      <c r="Q15" s="46"/>
      <c r="R15" s="46"/>
      <c r="S15" s="46"/>
      <c r="T15" s="46"/>
      <c r="U15" s="46"/>
    </row>
    <row r="16" spans="1:21" ht="15.75" thickBot="1" x14ac:dyDescent="0.3">
      <c r="A16" s="37"/>
      <c r="B16" s="64"/>
      <c r="C16" s="65"/>
      <c r="D16" s="10" t="s">
        <v>15</v>
      </c>
      <c r="E16" s="64"/>
      <c r="F16" s="65"/>
      <c r="G16" s="10" t="s">
        <v>15</v>
      </c>
      <c r="H16" s="64"/>
      <c r="I16" s="65"/>
      <c r="J16" s="10" t="s">
        <v>15</v>
      </c>
      <c r="K16" s="64"/>
      <c r="L16" s="65"/>
      <c r="M16" s="10" t="s">
        <v>15</v>
      </c>
      <c r="N16" s="64"/>
      <c r="O16" s="65"/>
      <c r="P16" s="10" t="s">
        <v>15</v>
      </c>
      <c r="Q16" s="56"/>
      <c r="R16" s="57"/>
      <c r="S16" s="57"/>
      <c r="T16" s="57"/>
      <c r="U16" s="58"/>
    </row>
    <row r="17" spans="1:21" ht="16.5" thickBot="1" x14ac:dyDescent="0.3">
      <c r="A17" s="11" t="s">
        <v>16</v>
      </c>
      <c r="B17" s="19">
        <v>19.657</v>
      </c>
      <c r="C17" s="19">
        <v>7.6174544100000041</v>
      </c>
      <c r="D17" s="26">
        <f>IF(ISERROR((C17-B17)/B17),"--",(C17-B17)/B17)</f>
        <v>-0.61248133438469732</v>
      </c>
      <c r="E17" s="19">
        <v>31.914305760000001</v>
      </c>
      <c r="F17" s="22">
        <v>16.988099490000003</v>
      </c>
      <c r="G17" s="26">
        <f>IF(ISERROR((F17-E17)/E17),"--",(F17-E17)/E17)</f>
        <v>-0.4676964112034</v>
      </c>
      <c r="H17" s="19">
        <v>33.281702160000009</v>
      </c>
      <c r="I17" s="19">
        <v>42.710032250000026</v>
      </c>
      <c r="J17" s="26">
        <f>IF(ISERROR((I17-H17)/H17),"--",(I17-H17)/H17)</f>
        <v>0.28328869853692645</v>
      </c>
      <c r="K17" s="19">
        <v>24.264806197074535</v>
      </c>
      <c r="L17" s="19">
        <v>35.755410919999996</v>
      </c>
      <c r="M17" s="26">
        <f>IF(ISERROR((L17-K17)/K17),"--",(L17-K17)/K17)</f>
        <v>0.47355023689869058</v>
      </c>
      <c r="N17" s="22"/>
      <c r="O17" s="22">
        <v>45.112350800870551</v>
      </c>
      <c r="P17" s="26" t="str">
        <f>IF(ISERROR((O17-N17)/N17),"--",(O17-N17)/N17)</f>
        <v>--</v>
      </c>
      <c r="Q17" s="19">
        <v>24.759644370342603</v>
      </c>
      <c r="R17" s="19">
        <v>11.345208612355966</v>
      </c>
      <c r="S17" s="19">
        <v>11.685580224521647</v>
      </c>
      <c r="T17" s="19">
        <v>12.710264391621324</v>
      </c>
      <c r="U17" s="24">
        <v>4.1221409550767216</v>
      </c>
    </row>
    <row r="18" spans="1:21" ht="16.5" thickBot="1" x14ac:dyDescent="0.3">
      <c r="A18" s="11" t="s">
        <v>17</v>
      </c>
      <c r="B18" s="19">
        <v>573.55799999999999</v>
      </c>
      <c r="C18" s="19">
        <v>688.87236497999993</v>
      </c>
      <c r="D18" s="26">
        <f t="shared" ref="D18:D23" si="4">IF(ISERROR((C18-B18)/B18),"--",(C18-B18)/B18)</f>
        <v>0.20105092245248071</v>
      </c>
      <c r="E18" s="19">
        <v>539.87469424000005</v>
      </c>
      <c r="F18" s="23">
        <v>733.93107191000001</v>
      </c>
      <c r="G18" s="26">
        <f t="shared" ref="G18:G23" si="5">IF(ISERROR((F18-E18)/E18),"--",(F18-E18)/E18)</f>
        <v>0.35944707121933123</v>
      </c>
      <c r="H18" s="19">
        <v>733.74748780000004</v>
      </c>
      <c r="I18" s="19">
        <v>740.67662346999998</v>
      </c>
      <c r="J18" s="26">
        <f t="shared" ref="J18:J23" si="6">IF(ISERROR((I18-H18)/H18),"--",(I18-H18)/H18)</f>
        <v>9.4434881007574006E-3</v>
      </c>
      <c r="K18" s="19">
        <v>780.40152684894429</v>
      </c>
      <c r="L18" s="19">
        <v>797.19718092000005</v>
      </c>
      <c r="M18" s="26">
        <f t="shared" ref="M18:M23" si="7">IF(ISERROR((L18-K18)/K18),"--",(L18-K18)/K18)</f>
        <v>2.1521810879679068E-2</v>
      </c>
      <c r="N18" s="22"/>
      <c r="O18" s="23">
        <v>773.28323578563891</v>
      </c>
      <c r="P18" s="26" t="str">
        <f t="shared" ref="P18:P23" si="8">IF(ISERROR((O18-N18)/N18),"--",(O18-N18)/N18)</f>
        <v>--</v>
      </c>
      <c r="Q18" s="19">
        <v>865.22041186633828</v>
      </c>
      <c r="R18" s="19">
        <v>1103.1439685968253</v>
      </c>
      <c r="S18" s="19">
        <v>1172.7801180541387</v>
      </c>
      <c r="T18" s="19">
        <v>1177.4037893123959</v>
      </c>
      <c r="U18" s="24">
        <v>1193.7741112549622</v>
      </c>
    </row>
    <row r="19" spans="1:21" ht="16.5" thickBot="1" x14ac:dyDescent="0.3">
      <c r="A19" s="11" t="s">
        <v>18</v>
      </c>
      <c r="B19" s="19">
        <v>189.87899999999999</v>
      </c>
      <c r="C19" s="19">
        <v>157.88885422999991</v>
      </c>
      <c r="D19" s="26">
        <f t="shared" si="4"/>
        <v>-0.16847648118012043</v>
      </c>
      <c r="E19" s="22">
        <v>179.95800000000003</v>
      </c>
      <c r="F19" s="23">
        <v>140.89945508000008</v>
      </c>
      <c r="G19" s="26">
        <f t="shared" si="5"/>
        <v>-0.21704255948610199</v>
      </c>
      <c r="H19" s="19">
        <v>96.985347950000005</v>
      </c>
      <c r="I19" s="19">
        <v>93.548592450000015</v>
      </c>
      <c r="J19" s="26">
        <f t="shared" si="6"/>
        <v>-3.5435821726100117E-2</v>
      </c>
      <c r="K19" s="19">
        <v>75.626342813981069</v>
      </c>
      <c r="L19" s="19">
        <v>79.058987209999998</v>
      </c>
      <c r="M19" s="26">
        <f t="shared" si="7"/>
        <v>4.5389533174468609E-2</v>
      </c>
      <c r="N19" s="22"/>
      <c r="O19" s="23">
        <v>103.76429572744135</v>
      </c>
      <c r="P19" s="26" t="str">
        <f t="shared" si="8"/>
        <v>--</v>
      </c>
      <c r="Q19" s="19">
        <v>204.11666685823425</v>
      </c>
      <c r="R19" s="19">
        <v>148.16649185717003</v>
      </c>
      <c r="S19" s="19">
        <v>151.79872826865852</v>
      </c>
      <c r="T19" s="19">
        <v>174.26754845454204</v>
      </c>
      <c r="U19" s="24">
        <v>204.18251888969687</v>
      </c>
    </row>
    <row r="20" spans="1:21" ht="16.5" thickBot="1" x14ac:dyDescent="0.3">
      <c r="A20" s="11" t="s">
        <v>19</v>
      </c>
      <c r="B20" s="19">
        <v>116.28400000000001</v>
      </c>
      <c r="C20" s="19">
        <v>88.604288234670449</v>
      </c>
      <c r="D20" s="26">
        <f t="shared" si="4"/>
        <v>-0.23803542847966663</v>
      </c>
      <c r="E20" s="22">
        <v>114.589</v>
      </c>
      <c r="F20" s="23">
        <v>94.833596872723376</v>
      </c>
      <c r="G20" s="26">
        <f t="shared" si="5"/>
        <v>-0.17240226485331597</v>
      </c>
      <c r="H20" s="19">
        <v>85.969265300460989</v>
      </c>
      <c r="I20" s="19">
        <v>76.925183097468263</v>
      </c>
      <c r="J20" s="26">
        <f t="shared" si="6"/>
        <v>-0.1052013434264423</v>
      </c>
      <c r="K20" s="19">
        <v>119.68445309750001</v>
      </c>
      <c r="L20" s="19">
        <v>97.527470519330507</v>
      </c>
      <c r="M20" s="26">
        <f t="shared" si="7"/>
        <v>-0.18512832706951077</v>
      </c>
      <c r="N20" s="22"/>
      <c r="O20" s="23">
        <v>116.3312722955753</v>
      </c>
      <c r="P20" s="26" t="str">
        <f t="shared" si="8"/>
        <v>--</v>
      </c>
      <c r="Q20" s="19">
        <v>115.37938311474365</v>
      </c>
      <c r="R20" s="19">
        <v>94.37722577775331</v>
      </c>
      <c r="S20" s="19">
        <v>94.73421106635567</v>
      </c>
      <c r="T20" s="19">
        <v>83.625515001350152</v>
      </c>
      <c r="U20" s="24">
        <v>58.918965747264259</v>
      </c>
    </row>
    <row r="21" spans="1:21" ht="32.25" thickBot="1" x14ac:dyDescent="0.3">
      <c r="A21" s="11" t="s">
        <v>34</v>
      </c>
      <c r="B21" s="19"/>
      <c r="C21" s="19"/>
      <c r="D21" s="26"/>
      <c r="E21" s="22"/>
      <c r="F21" s="23"/>
      <c r="G21" s="26"/>
      <c r="H21" s="19"/>
      <c r="I21" s="19"/>
      <c r="J21" s="26"/>
      <c r="K21" s="19"/>
      <c r="L21" s="19"/>
      <c r="M21" s="26"/>
      <c r="N21" s="22"/>
      <c r="O21" s="23"/>
      <c r="P21" s="26"/>
      <c r="Q21" s="19">
        <v>-17.00000004</v>
      </c>
      <c r="R21" s="19">
        <v>-39</v>
      </c>
      <c r="S21" s="19">
        <v>-60.999999959999997</v>
      </c>
      <c r="T21" s="19">
        <v>-78</v>
      </c>
      <c r="U21" s="24">
        <v>-91.000000080000007</v>
      </c>
    </row>
    <row r="22" spans="1:21" ht="16.5" thickBot="1" x14ac:dyDescent="0.3">
      <c r="A22" s="12" t="s">
        <v>20</v>
      </c>
      <c r="B22" s="20">
        <f>SUM(B17:B20)</f>
        <v>899.37800000000004</v>
      </c>
      <c r="C22" s="20">
        <f t="shared" ref="C22:O22" si="9">SUM(C17:C20)</f>
        <v>942.98296185467029</v>
      </c>
      <c r="D22" s="27">
        <f t="shared" si="4"/>
        <v>4.848346507772066E-2</v>
      </c>
      <c r="E22" s="21">
        <f t="shared" si="9"/>
        <v>866.33600000000001</v>
      </c>
      <c r="F22" s="21">
        <f t="shared" si="9"/>
        <v>986.65222335272347</v>
      </c>
      <c r="G22" s="27">
        <f t="shared" si="5"/>
        <v>0.13887939939321864</v>
      </c>
      <c r="H22" s="21">
        <f t="shared" si="9"/>
        <v>949.98380321046102</v>
      </c>
      <c r="I22" s="21">
        <f t="shared" si="9"/>
        <v>953.86043126746824</v>
      </c>
      <c r="J22" s="27">
        <f t="shared" si="6"/>
        <v>4.0807306860455904E-3</v>
      </c>
      <c r="K22" s="21">
        <f t="shared" si="9"/>
        <v>999.97712895749987</v>
      </c>
      <c r="L22" s="21">
        <f t="shared" si="9"/>
        <v>1009.5390495693307</v>
      </c>
      <c r="M22" s="27">
        <f t="shared" si="7"/>
        <v>9.5621393079253318E-3</v>
      </c>
      <c r="N22" s="21">
        <f t="shared" si="9"/>
        <v>0</v>
      </c>
      <c r="O22" s="21">
        <f t="shared" si="9"/>
        <v>1038.4911546095261</v>
      </c>
      <c r="P22" s="27" t="str">
        <f t="shared" si="8"/>
        <v>--</v>
      </c>
      <c r="Q22" s="20">
        <f>SUM(Q17:Q21)</f>
        <v>1192.4761061696588</v>
      </c>
      <c r="R22" s="20">
        <f t="shared" ref="R22:U22" si="10">SUM(R17:R21)</f>
        <v>1318.0328948441045</v>
      </c>
      <c r="S22" s="20">
        <f t="shared" si="10"/>
        <v>1369.9986376536745</v>
      </c>
      <c r="T22" s="20">
        <f t="shared" si="10"/>
        <v>1370.0071171599095</v>
      </c>
      <c r="U22" s="25">
        <f t="shared" si="10"/>
        <v>1369.9977367670001</v>
      </c>
    </row>
    <row r="23" spans="1:21" ht="17.25" thickTop="1" thickBot="1" x14ac:dyDescent="0.3">
      <c r="A23" s="13" t="s">
        <v>29</v>
      </c>
      <c r="B23" s="28">
        <v>431.2</v>
      </c>
      <c r="C23" s="30">
        <v>441.6</v>
      </c>
      <c r="D23" s="29">
        <f t="shared" si="4"/>
        <v>2.4118738404452771E-2</v>
      </c>
      <c r="E23" s="30">
        <v>436.8</v>
      </c>
      <c r="F23" s="30">
        <v>408.1</v>
      </c>
      <c r="G23" s="29">
        <f t="shared" si="5"/>
        <v>-6.570512820512818E-2</v>
      </c>
      <c r="H23" s="28">
        <v>397.7</v>
      </c>
      <c r="I23" s="28">
        <v>385</v>
      </c>
      <c r="J23" s="29">
        <f t="shared" si="6"/>
        <v>-3.1933618305255193E-2</v>
      </c>
      <c r="K23" s="28">
        <v>394.32988985346572</v>
      </c>
      <c r="L23" s="28">
        <v>399.40648558164673</v>
      </c>
      <c r="M23" s="29">
        <f t="shared" si="7"/>
        <v>1.2873981554042221E-2</v>
      </c>
      <c r="N23" s="30"/>
      <c r="O23" s="30">
        <v>356.61450893102074</v>
      </c>
      <c r="P23" s="29" t="str">
        <f t="shared" si="8"/>
        <v>--</v>
      </c>
      <c r="Q23" s="28">
        <v>375.92207918066993</v>
      </c>
      <c r="R23" s="14" t="s">
        <v>30</v>
      </c>
      <c r="S23" s="14" t="s">
        <v>30</v>
      </c>
      <c r="T23" s="14" t="s">
        <v>33</v>
      </c>
      <c r="U23" s="15" t="s">
        <v>33</v>
      </c>
    </row>
    <row r="24" spans="1:21" ht="15.75" thickTop="1" x14ac:dyDescent="0.25">
      <c r="A24" s="16" t="s">
        <v>37</v>
      </c>
      <c r="B24" s="16"/>
      <c r="C24" s="16"/>
      <c r="D24" s="16"/>
      <c r="E24" s="16"/>
      <c r="F24" s="16"/>
      <c r="G24" s="16"/>
      <c r="H24" s="16"/>
      <c r="I24" s="16"/>
      <c r="J24" s="16"/>
      <c r="K24" s="16"/>
      <c r="L24" s="16"/>
      <c r="M24" s="16"/>
      <c r="N24" s="16"/>
      <c r="O24" s="16"/>
      <c r="P24" s="16"/>
      <c r="Q24" s="16"/>
      <c r="R24" s="16"/>
      <c r="S24" s="16"/>
      <c r="T24" s="16"/>
      <c r="U24" s="16"/>
    </row>
    <row r="25" spans="1:21" x14ac:dyDescent="0.25">
      <c r="A25" s="16" t="s">
        <v>31</v>
      </c>
      <c r="B25" s="16"/>
      <c r="C25" s="16"/>
      <c r="D25" s="16"/>
      <c r="E25" s="16"/>
      <c r="F25" s="16"/>
      <c r="G25" s="16"/>
      <c r="H25" s="16"/>
      <c r="I25" s="16"/>
      <c r="J25" s="16"/>
      <c r="K25" s="16"/>
      <c r="L25" s="16"/>
      <c r="M25" s="16"/>
      <c r="N25" s="16"/>
      <c r="O25" s="16"/>
      <c r="P25" s="16"/>
      <c r="Q25" s="16"/>
      <c r="R25" s="16"/>
      <c r="S25" s="16"/>
      <c r="T25" s="16"/>
      <c r="U25" s="16"/>
    </row>
    <row r="26" spans="1:21" x14ac:dyDescent="0.25">
      <c r="A26" s="16" t="s">
        <v>32</v>
      </c>
      <c r="B26" s="31"/>
      <c r="C26" s="16"/>
      <c r="D26" s="16"/>
      <c r="E26" s="31"/>
      <c r="F26" s="16"/>
      <c r="G26" s="16"/>
      <c r="H26" s="16"/>
      <c r="I26" s="16"/>
      <c r="J26" s="16"/>
      <c r="K26" s="16"/>
      <c r="L26" s="16"/>
      <c r="M26" s="16"/>
      <c r="N26" s="16"/>
      <c r="O26" s="16"/>
      <c r="P26" s="16"/>
      <c r="Q26" s="16"/>
      <c r="R26" s="16"/>
      <c r="S26" s="16"/>
      <c r="T26" s="16"/>
      <c r="U26" s="16"/>
    </row>
    <row r="27" spans="1:21" x14ac:dyDescent="0.25">
      <c r="A27" s="17" t="s">
        <v>21</v>
      </c>
      <c r="B27" s="1"/>
      <c r="C27" s="1"/>
      <c r="D27" s="1"/>
      <c r="E27" s="1"/>
      <c r="F27" s="1"/>
      <c r="G27" s="1"/>
      <c r="H27" s="1"/>
      <c r="I27" s="1"/>
      <c r="J27" s="1"/>
      <c r="K27" s="1"/>
      <c r="L27" s="1"/>
      <c r="M27" s="1"/>
      <c r="N27" s="1"/>
      <c r="O27" s="1"/>
      <c r="P27" s="1"/>
      <c r="Q27" s="1"/>
      <c r="R27" s="1"/>
      <c r="S27" s="1"/>
      <c r="T27" s="1"/>
      <c r="U27" s="1"/>
    </row>
    <row r="28" spans="1:21" x14ac:dyDescent="0.25">
      <c r="A28" s="59" t="s">
        <v>22</v>
      </c>
      <c r="B28" s="59"/>
      <c r="C28" s="59"/>
      <c r="D28" s="59"/>
      <c r="E28" s="59"/>
      <c r="F28" s="59"/>
      <c r="G28" s="59"/>
      <c r="H28" s="59"/>
      <c r="I28" s="59"/>
      <c r="J28" s="59"/>
      <c r="K28" s="59"/>
      <c r="L28" s="59"/>
      <c r="M28" s="59"/>
      <c r="N28" s="59"/>
      <c r="O28" s="59"/>
      <c r="P28" s="59"/>
      <c r="Q28" s="59"/>
      <c r="R28" s="59"/>
      <c r="S28" s="59"/>
      <c r="T28" s="59"/>
      <c r="U28" s="59"/>
    </row>
    <row r="29" spans="1:21" x14ac:dyDescent="0.25">
      <c r="A29" s="60" t="s">
        <v>23</v>
      </c>
      <c r="B29" s="60"/>
      <c r="C29" s="60"/>
      <c r="D29" s="60"/>
      <c r="E29" s="60"/>
      <c r="F29" s="60"/>
      <c r="G29" s="60"/>
      <c r="H29" s="60"/>
      <c r="I29" s="1"/>
      <c r="J29" s="1"/>
      <c r="K29" s="1"/>
      <c r="L29" s="1"/>
      <c r="M29" s="1"/>
      <c r="N29" s="18"/>
      <c r="O29" s="1"/>
      <c r="P29" s="1"/>
      <c r="Q29" s="1"/>
      <c r="R29" s="1"/>
      <c r="S29" s="1"/>
      <c r="T29" s="1"/>
      <c r="U29" s="1"/>
    </row>
    <row r="30" spans="1:21" x14ac:dyDescent="0.25">
      <c r="A30" s="1"/>
      <c r="B30" s="1"/>
      <c r="C30" s="1"/>
      <c r="D30" s="1"/>
      <c r="E30" s="1"/>
      <c r="F30" s="1"/>
      <c r="G30" s="1"/>
      <c r="H30" s="1"/>
      <c r="I30" s="1"/>
      <c r="J30" s="1"/>
      <c r="K30" s="1"/>
      <c r="L30" s="1"/>
      <c r="M30" s="1"/>
      <c r="N30" s="1"/>
      <c r="O30" s="1"/>
      <c r="P30" s="1"/>
      <c r="Q30" s="1"/>
      <c r="R30" s="1"/>
      <c r="S30" s="1"/>
      <c r="T30" s="1"/>
      <c r="U30" s="1"/>
    </row>
    <row r="31" spans="1:21" ht="18.75" x14ac:dyDescent="0.3">
      <c r="A31" s="61" t="s">
        <v>24</v>
      </c>
      <c r="B31" s="62"/>
      <c r="C31" s="62"/>
      <c r="D31" s="62"/>
      <c r="E31" s="62"/>
      <c r="F31" s="62"/>
      <c r="G31" s="62"/>
      <c r="H31" s="62"/>
      <c r="I31" s="62"/>
      <c r="J31" s="62"/>
      <c r="K31" s="62"/>
      <c r="L31" s="62"/>
      <c r="M31" s="62"/>
      <c r="N31" s="62"/>
      <c r="O31" s="62"/>
      <c r="P31" s="62"/>
      <c r="Q31" s="62"/>
      <c r="R31" s="62"/>
      <c r="S31" s="62"/>
      <c r="T31" s="62"/>
      <c r="U31" s="63"/>
    </row>
    <row r="32" spans="1:21" x14ac:dyDescent="0.25">
      <c r="A32" s="47" t="s">
        <v>25</v>
      </c>
      <c r="B32" s="48"/>
      <c r="C32" s="48"/>
      <c r="D32" s="48"/>
      <c r="E32" s="48"/>
      <c r="F32" s="48"/>
      <c r="G32" s="48"/>
      <c r="H32" s="48"/>
      <c r="I32" s="48"/>
      <c r="J32" s="48"/>
      <c r="K32" s="48"/>
      <c r="L32" s="48"/>
      <c r="M32" s="48"/>
      <c r="N32" s="48"/>
      <c r="O32" s="48"/>
      <c r="P32" s="48"/>
      <c r="Q32" s="48"/>
      <c r="R32" s="48"/>
      <c r="S32" s="48"/>
      <c r="T32" s="48"/>
      <c r="U32" s="49"/>
    </row>
    <row r="33" spans="1:21" x14ac:dyDescent="0.25">
      <c r="A33" s="50" t="s">
        <v>36</v>
      </c>
      <c r="B33" s="51"/>
      <c r="C33" s="51"/>
      <c r="D33" s="51"/>
      <c r="E33" s="51"/>
      <c r="F33" s="51"/>
      <c r="G33" s="51"/>
      <c r="H33" s="51"/>
      <c r="I33" s="51"/>
      <c r="J33" s="51"/>
      <c r="K33" s="51"/>
      <c r="L33" s="51"/>
      <c r="M33" s="51"/>
      <c r="N33" s="51"/>
      <c r="O33" s="51"/>
      <c r="P33" s="51"/>
      <c r="Q33" s="51"/>
      <c r="R33" s="51"/>
      <c r="S33" s="51"/>
      <c r="T33" s="51"/>
      <c r="U33" s="52"/>
    </row>
    <row r="34" spans="1:21" x14ac:dyDescent="0.25">
      <c r="A34" s="53"/>
      <c r="B34" s="54"/>
      <c r="C34" s="54"/>
      <c r="D34" s="54"/>
      <c r="E34" s="54"/>
      <c r="F34" s="54"/>
      <c r="G34" s="54"/>
      <c r="H34" s="54"/>
      <c r="I34" s="54"/>
      <c r="J34" s="54"/>
      <c r="K34" s="54"/>
      <c r="L34" s="54"/>
      <c r="M34" s="54"/>
      <c r="N34" s="54"/>
      <c r="O34" s="54"/>
      <c r="P34" s="54"/>
      <c r="Q34" s="54"/>
      <c r="R34" s="54"/>
      <c r="S34" s="54"/>
      <c r="T34" s="54"/>
      <c r="U34" s="55"/>
    </row>
    <row r="35" spans="1:21" x14ac:dyDescent="0.25">
      <c r="A35" s="47" t="s">
        <v>26</v>
      </c>
      <c r="B35" s="48"/>
      <c r="C35" s="48"/>
      <c r="D35" s="48"/>
      <c r="E35" s="48"/>
      <c r="F35" s="48"/>
      <c r="G35" s="48"/>
      <c r="H35" s="48"/>
      <c r="I35" s="48"/>
      <c r="J35" s="48"/>
      <c r="K35" s="48"/>
      <c r="L35" s="48"/>
      <c r="M35" s="48"/>
      <c r="N35" s="48"/>
      <c r="O35" s="48"/>
      <c r="P35" s="48"/>
      <c r="Q35" s="48"/>
      <c r="R35" s="48"/>
      <c r="S35" s="48"/>
      <c r="T35" s="48"/>
      <c r="U35" s="49"/>
    </row>
    <row r="36" spans="1:21" x14ac:dyDescent="0.25">
      <c r="A36" s="50" t="s">
        <v>35</v>
      </c>
      <c r="B36" s="51"/>
      <c r="C36" s="51"/>
      <c r="D36" s="51"/>
      <c r="E36" s="51"/>
      <c r="F36" s="51"/>
      <c r="G36" s="51"/>
      <c r="H36" s="51"/>
      <c r="I36" s="51"/>
      <c r="J36" s="51"/>
      <c r="K36" s="51"/>
      <c r="L36" s="51"/>
      <c r="M36" s="51"/>
      <c r="N36" s="51"/>
      <c r="O36" s="51"/>
      <c r="P36" s="51"/>
      <c r="Q36" s="51"/>
      <c r="R36" s="51"/>
      <c r="S36" s="51"/>
      <c r="T36" s="51"/>
      <c r="U36" s="52"/>
    </row>
    <row r="37" spans="1:21" x14ac:dyDescent="0.25">
      <c r="A37" s="53"/>
      <c r="B37" s="54"/>
      <c r="C37" s="54"/>
      <c r="D37" s="54"/>
      <c r="E37" s="54"/>
      <c r="F37" s="54"/>
      <c r="G37" s="54"/>
      <c r="H37" s="54"/>
      <c r="I37" s="54"/>
      <c r="J37" s="54"/>
      <c r="K37" s="54"/>
      <c r="L37" s="54"/>
      <c r="M37" s="54"/>
      <c r="N37" s="54"/>
      <c r="O37" s="54"/>
      <c r="P37" s="54"/>
      <c r="Q37" s="54"/>
      <c r="R37" s="54"/>
      <c r="S37" s="54"/>
      <c r="T37" s="54"/>
      <c r="U37" s="55"/>
    </row>
    <row r="38" spans="1:21" x14ac:dyDescent="0.25">
      <c r="A38" s="47" t="s">
        <v>27</v>
      </c>
      <c r="B38" s="48"/>
      <c r="C38" s="48"/>
      <c r="D38" s="48"/>
      <c r="E38" s="48"/>
      <c r="F38" s="48"/>
      <c r="G38" s="48"/>
      <c r="H38" s="48"/>
      <c r="I38" s="48"/>
      <c r="J38" s="48"/>
      <c r="K38" s="48"/>
      <c r="L38" s="48"/>
      <c r="M38" s="48"/>
      <c r="N38" s="48"/>
      <c r="O38" s="48"/>
      <c r="P38" s="48"/>
      <c r="Q38" s="48"/>
      <c r="R38" s="48"/>
      <c r="S38" s="48"/>
      <c r="T38" s="48"/>
      <c r="U38" s="49"/>
    </row>
    <row r="39" spans="1:21" x14ac:dyDescent="0.25">
      <c r="A39" s="50" t="s">
        <v>35</v>
      </c>
      <c r="B39" s="51"/>
      <c r="C39" s="51"/>
      <c r="D39" s="51"/>
      <c r="E39" s="51"/>
      <c r="F39" s="51"/>
      <c r="G39" s="51"/>
      <c r="H39" s="51"/>
      <c r="I39" s="51"/>
      <c r="J39" s="51"/>
      <c r="K39" s="51"/>
      <c r="L39" s="51"/>
      <c r="M39" s="51"/>
      <c r="N39" s="51"/>
      <c r="O39" s="51"/>
      <c r="P39" s="51"/>
      <c r="Q39" s="51"/>
      <c r="R39" s="51"/>
      <c r="S39" s="51"/>
      <c r="T39" s="51"/>
      <c r="U39" s="52"/>
    </row>
    <row r="40" spans="1:21" x14ac:dyDescent="0.25">
      <c r="A40" s="53"/>
      <c r="B40" s="54"/>
      <c r="C40" s="54"/>
      <c r="D40" s="54"/>
      <c r="E40" s="54"/>
      <c r="F40" s="54"/>
      <c r="G40" s="54"/>
      <c r="H40" s="54"/>
      <c r="I40" s="54"/>
      <c r="J40" s="54"/>
      <c r="K40" s="54"/>
      <c r="L40" s="54"/>
      <c r="M40" s="54"/>
      <c r="N40" s="54"/>
      <c r="O40" s="54"/>
      <c r="P40" s="54"/>
      <c r="Q40" s="54"/>
      <c r="R40" s="54"/>
      <c r="S40" s="54"/>
      <c r="T40" s="54"/>
      <c r="U40" s="55"/>
    </row>
  </sheetData>
  <customSheetViews>
    <customSheetView guid="{E74A0FF3-6984-4DFF-9770-98C2C7CCF6D5}" scale="85" fitToPage="1" printArea="1" view="pageBreakPreview" topLeftCell="C1">
      <selection activeCell="U6" sqref="U6"/>
      <pageMargins left="0.7" right="0.7" top="1.5" bottom="0.75" header="0.3" footer="0.3"/>
      <printOptions horizontalCentered="1"/>
      <pageSetup scale="56" fitToHeight="0" orientation="landscape" r:id="rId1"/>
    </customSheetView>
    <customSheetView guid="{A2F85699-7AC7-4AE0-980A-314B7F7FFF0C}" scale="85" fitToPage="1" printArea="1" hiddenRows="1" topLeftCell="A8">
      <selection activeCell="X21" sqref="X21"/>
      <pageMargins left="0.25" right="0.25" top="0.75" bottom="0.75" header="0.3" footer="0.3"/>
      <printOptions horizontalCentered="1"/>
      <pageSetup scale="62" orientation="landscape" r:id="rId2"/>
    </customSheetView>
    <customSheetView guid="{ED9294FF-4279-408F-AEAD-106654C19584}" scale="85" fitToPage="1" topLeftCell="A13">
      <selection activeCell="A33" sqref="A33:U34"/>
      <pageMargins left="0.7" right="0.7" top="1.5" bottom="0.75" header="0.3" footer="0.3"/>
      <printOptions horizontalCentered="1"/>
      <pageSetup scale="41" fitToHeight="0" orientation="landscape" r:id="rId3"/>
    </customSheetView>
    <customSheetView guid="{5DFA4A0C-6565-4BF7-BE38-916E4F2979C3}" scale="85" fitToPage="1" topLeftCell="A5">
      <selection activeCell="A10" sqref="A10:U10"/>
      <pageMargins left="0.7" right="0.7" top="1.5" bottom="0.75" header="0.3" footer="0.3"/>
      <printOptions horizontalCentered="1"/>
      <pageSetup scale="56" fitToHeight="0" orientation="landscape" r:id="rId4"/>
    </customSheetView>
    <customSheetView guid="{97EC67DE-7B5C-4F08-AE9C-F362DA4C8743}" scale="85" showPageBreaks="1" fitToPage="1" printArea="1">
      <selection activeCell="B21" sqref="B21"/>
      <pageMargins left="0.7" right="0.7" top="1.5" bottom="0.75" header="0.3" footer="0.3"/>
      <printOptions horizontalCentered="1"/>
      <pageSetup scale="41" fitToHeight="0" orientation="landscape" r:id="rId5"/>
    </customSheetView>
    <customSheetView guid="{480B44C6-D96D-41B2-9546-45D5665A84A4}" scale="85" fitToPage="1" topLeftCell="A10">
      <selection activeCell="F26" sqref="F26"/>
      <pageMargins left="0.7" right="0.7" top="1.5" bottom="0.75" header="0.3" footer="0.3"/>
      <printOptions horizontalCentered="1"/>
      <pageSetup scale="41" fitToHeight="0" orientation="landscape" r:id="rId6"/>
    </customSheetView>
    <customSheetView guid="{1797CFFA-3390-4254-8FA9-2F25D66B4F1A}" scale="85" fitToPage="1" printArea="1" hiddenRows="1" topLeftCell="A9">
      <selection activeCell="N12" sqref="N12"/>
      <pageMargins left="0.25" right="0.25" top="0.75" bottom="0.75" header="0.3" footer="0.3"/>
      <printOptions horizontalCentered="1"/>
      <pageSetup scale="62" orientation="landscape" r:id="rId7"/>
    </customSheetView>
  </customSheetViews>
  <mergeCells count="30">
    <mergeCell ref="A35:U35"/>
    <mergeCell ref="A36:U37"/>
    <mergeCell ref="A38:U38"/>
    <mergeCell ref="A39:U40"/>
    <mergeCell ref="Q16:U16"/>
    <mergeCell ref="A28:U28"/>
    <mergeCell ref="A29:H29"/>
    <mergeCell ref="A31:U31"/>
    <mergeCell ref="A32:U32"/>
    <mergeCell ref="A33:U34"/>
    <mergeCell ref="B16:C16"/>
    <mergeCell ref="E16:F16"/>
    <mergeCell ref="H16:I16"/>
    <mergeCell ref="K16:L16"/>
    <mergeCell ref="N16:O16"/>
    <mergeCell ref="A9:U9"/>
    <mergeCell ref="A10:U10"/>
    <mergeCell ref="A13:A16"/>
    <mergeCell ref="B13:P13"/>
    <mergeCell ref="Q13:U13"/>
    <mergeCell ref="B14:D14"/>
    <mergeCell ref="E14:G14"/>
    <mergeCell ref="H14:J14"/>
    <mergeCell ref="K14:M14"/>
    <mergeCell ref="N14:P14"/>
    <mergeCell ref="Q14:Q15"/>
    <mergeCell ref="R14:R15"/>
    <mergeCell ref="S14:S15"/>
    <mergeCell ref="T14:T15"/>
    <mergeCell ref="U14:U15"/>
  </mergeCells>
  <printOptions horizontalCentered="1"/>
  <pageMargins left="0.7" right="0.7" top="1.5" bottom="0.75" header="0.3" footer="0.3"/>
  <pageSetup scale="56" fitToHeight="0" orientation="landscape"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Hydro_x0020_One_x0020_Data_x0020_Classification>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F98603A722B3D4BA34B61F96286845E" ma:contentTypeVersion="0" ma:contentTypeDescription="Create a new document." ma:contentTypeScope="" ma:versionID="a8cd63950c97ee699c6f2d3d9bb669eb">
  <xsd:schema xmlns:xsd="http://www.w3.org/2001/XMLSchema" xmlns:xs="http://www.w3.org/2001/XMLSchema" xmlns:p="http://schemas.microsoft.com/office/2006/metadata/properties" xmlns:ns2="f0af1d65-dfd0-4b99-b523-def3a954563f" targetNamespace="http://schemas.microsoft.com/office/2006/metadata/properties" ma:root="true" ma:fieldsID="61ceb4bd08ad539c0e51205fadb2a90b" ns2:_="">
    <xsd:import namespace="f0af1d65-dfd0-4b99-b523-def3a954563f"/>
    <xsd:element name="properties">
      <xsd:complexType>
        <xsd:sequence>
          <xsd:element name="documentManagement">
            <xsd:complexType>
              <xsd:all>
                <xsd:element ref="ns2:Hydro_x0020_One_x0020_Data_x0020_Classif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nillable="true" ma:displayName="Hydro One Data Classification" ma:default="Internal Use" ma:format="RadioButtons" ma:internalName="Hydro_x0020_One_x0020_Data_x0020_Classification">
      <xsd:simpleType>
        <xsd:restriction base="dms:Choice">
          <xsd:enumeration value="Secret"/>
          <xsd:enumeration value="Confidential"/>
          <xsd:enumeration value="Internal Use"/>
          <xsd:enumeration value="Public"/>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AD3D34-8333-454A-8C04-4F61BC358DD4}">
  <ds:schemaRefs>
    <ds:schemaRef ds:uri="http://schemas.microsoft.com/sharepoint/v3/contenttype/forms"/>
  </ds:schemaRefs>
</ds:datastoreItem>
</file>

<file path=customXml/itemProps2.xml><?xml version="1.0" encoding="utf-8"?>
<ds:datastoreItem xmlns:ds="http://schemas.openxmlformats.org/officeDocument/2006/customXml" ds:itemID="{FEE64BF4-6F78-4FFF-9FA1-1A80508C937E}">
  <ds:schemaRefs>
    <ds:schemaRef ds:uri="http://purl.org/dc/elements/1.1/"/>
    <ds:schemaRef ds:uri="http://purl.org/dc/dcmitype/"/>
    <ds:schemaRef ds:uri="http://schemas.openxmlformats.org/package/2006/metadata/core-properties"/>
    <ds:schemaRef ds:uri="f0af1d65-dfd0-4b99-b523-def3a954563f"/>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6DE45365-C10C-44AF-B5DF-89A21038D7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f1d65-dfd0-4b99-b523-def3a95456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B-01-03</vt:lpstr>
      <vt:lpstr>'B-01-03'!Print_Area</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Dx Chapter 2 Appendix 2-AB</dc:title>
  <dc:creator>VETSIS Stephen</dc:creator>
  <cp:lastModifiedBy>AKSELRUD Uri</cp:lastModifiedBy>
  <cp:lastPrinted>2019-02-26T17:57:37Z</cp:lastPrinted>
  <dcterms:created xsi:type="dcterms:W3CDTF">2018-07-04T19:24:40Z</dcterms:created>
  <dcterms:modified xsi:type="dcterms:W3CDTF">2019-03-20T21:51:14Z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0x0101006F98603A722B3D4BA34B61F96286845E</vt:lpwstr>
  </property>
  <property fmtid="{D5CDD505-2E9C-101B-9397-08002B2CF9AE}" pid="3" name="Comments">
    <vt:lpwstr/>
  </property>
</Properties>
</file>