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9320" windowHeight="8205"/>
  </bookViews>
  <sheets>
    <sheet name="B-01-03" sheetId="1" r:id="rId1"/>
  </sheets>
  <externalReferences>
    <externalReference r:id="rId2"/>
  </externalReferences>
  <definedNames>
    <definedName name="EBNUMBER">'[1]LDC Info'!$E$16</definedName>
    <definedName name="_xlnm.Print_Area" localSheetId="0">'B-01-03'!$A$9:$U$40</definedName>
    <definedName name="TestYear">'[1]LDC Info'!$E$24</definedName>
    <definedName name="Z_1797CFFA_3390_4254_8FA9_2F25D66B4F1A_.wvu.PrintArea" localSheetId="0" hidden="1">'B-01-03'!$A$9:$U$40</definedName>
    <definedName name="Z_1797CFFA_3390_4254_8FA9_2F25D66B4F1A_.wvu.Rows" localSheetId="0" hidden="1">'B-01-03'!$1:$8</definedName>
    <definedName name="Z_480B44C6_D96D_41B2_9546_45D5665A84A4_.wvu.PrintArea" localSheetId="0" hidden="1">'B-01-03'!$A$9:$U$40</definedName>
    <definedName name="Z_5DFA4A0C_6565_4BF7_BE38_916E4F2979C3_.wvu.PrintArea" localSheetId="0" hidden="1">'B-01-03'!$A$9:$U$40</definedName>
    <definedName name="Z_97EC67DE_7B5C_4F08_AE9C_F362DA4C8743_.wvu.PrintArea" localSheetId="0" hidden="1">'B-01-03'!$A$9:$U$40</definedName>
    <definedName name="Z_A2F85699_7AC7_4AE0_980A_314B7F7FFF0C_.wvu.PrintArea" localSheetId="0" hidden="1">'B-01-03'!$A$9:$U$40</definedName>
    <definedName name="Z_A2F85699_7AC7_4AE0_980A_314B7F7FFF0C_.wvu.Rows" localSheetId="0" hidden="1">'B-01-03'!$1:$7</definedName>
    <definedName name="Z_E74A0FF3_6984_4DFF_9770_98C2C7CCF6D5_.wvu.PrintArea" localSheetId="0" hidden="1">'B-01-03'!$A$9:$U$40</definedName>
    <definedName name="Z_ED9294FF_4279_408F_AEAD_106654C19584_.wvu.PrintArea" localSheetId="0" hidden="1">'B-01-03'!$A$9:$U$40</definedName>
  </definedNames>
  <calcPr calcId="145621"/>
  <customWorkbookViews>
    <customWorkbookView name="AKSELRUD Uri - Personal View" guid="{E74A0FF3-6984-4DFF-9770-98C2C7CCF6D5}" mergeInterval="0" personalView="1" maximized="1" windowWidth="1276" windowHeight="491" activeSheetId="1"/>
    <customWorkbookView name="LEE Julie(Qiu Ling) - Personal View" guid="{A2F85699-7AC7-4AE0-980A-314B7F7FFF0C}" mergeInterval="0" personalView="1" maximized="1" windowWidth="1920" windowHeight="855" activeSheetId="1"/>
    <customWorkbookView name="BURKE Kathleen - Personal View" guid="{ED9294FF-4279-408F-AEAD-106654C19584}" mergeInterval="0" personalView="1" maximized="1" windowWidth="1280" windowHeight="751" activeSheetId="1"/>
    <customWorkbookView name="QURESHI Muhammad - Personal View" guid="{5DFA4A0C-6565-4BF7-BE38-916E4F2979C3}" mergeInterval="0" personalView="1" maximized="1" windowWidth="1920" windowHeight="807" activeSheetId="1" showComments="commIndAndComment"/>
    <customWorkbookView name="Uri AKSELRUD - Personal View" guid="{97EC67DE-7B5C-4F08-AE9C-F362DA4C8743}" mergeInterval="0" personalView="1" maximized="1" windowWidth="1920" windowHeight="834" activeSheetId="1"/>
    <customWorkbookView name="Author - Personal View" guid="{480B44C6-D96D-41B2-9546-45D5665A84A4}" mergeInterval="0" personalView="1" maximized="1" windowWidth="1920" windowHeight="774" activeSheetId="1" showComments="commIndAndComment"/>
    <customWorkbookView name="GIBBONS Linda - Personal View" guid="{1797CFFA-3390-4254-8FA9-2F25D66B4F1A}" mergeInterval="0" personalView="1" maximized="1" windowWidth="1920" windowHeight="897" activeSheetId="1"/>
  </customWorkbookViews>
</workbook>
</file>

<file path=xl/calcChain.xml><?xml version="1.0" encoding="utf-8"?>
<calcChain xmlns="http://schemas.openxmlformats.org/spreadsheetml/2006/main">
  <c r="U22" i="1" l="1"/>
  <c r="T22" i="1"/>
  <c r="S22" i="1"/>
  <c r="R22" i="1"/>
  <c r="Q22" i="1"/>
  <c r="B22" i="1"/>
  <c r="P23" i="1" l="1"/>
  <c r="M23" i="1"/>
  <c r="J23" i="1"/>
  <c r="G23" i="1"/>
  <c r="D23" i="1"/>
  <c r="O22" i="1"/>
  <c r="N22" i="1"/>
  <c r="L22" i="1"/>
  <c r="K22" i="1"/>
  <c r="I22" i="1"/>
  <c r="H22" i="1"/>
  <c r="F22" i="1"/>
  <c r="E22" i="1"/>
  <c r="C22" i="1"/>
  <c r="P20" i="1"/>
  <c r="M20" i="1"/>
  <c r="J20" i="1"/>
  <c r="G20" i="1"/>
  <c r="D20" i="1"/>
  <c r="P19" i="1"/>
  <c r="M19" i="1"/>
  <c r="J19" i="1"/>
  <c r="G19" i="1"/>
  <c r="D19" i="1"/>
  <c r="P18" i="1"/>
  <c r="M18" i="1"/>
  <c r="J18" i="1"/>
  <c r="G18" i="1"/>
  <c r="D18" i="1"/>
  <c r="P17" i="1"/>
  <c r="M17" i="1"/>
  <c r="J17" i="1"/>
  <c r="G17" i="1"/>
  <c r="D17" i="1"/>
  <c r="Q14" i="1"/>
  <c r="G22" i="1" l="1"/>
  <c r="P22" i="1"/>
  <c r="M22" i="1"/>
  <c r="J22" i="1"/>
  <c r="D22" i="1"/>
  <c r="R14" i="1"/>
  <c r="S14" i="1" s="1"/>
  <c r="T14" i="1" s="1"/>
  <c r="U14" i="1" s="1"/>
  <c r="N14" i="1"/>
  <c r="K14" i="1" s="1"/>
  <c r="H14" i="1" s="1"/>
  <c r="E14" i="1" s="1"/>
  <c r="B14" i="1" s="1"/>
</calcChain>
</file>

<file path=xl/sharedStrings.xml><?xml version="1.0" encoding="utf-8"?>
<sst xmlns="http://schemas.openxmlformats.org/spreadsheetml/2006/main" count="57" uniqueCount="39">
  <si>
    <t>File Number:</t>
  </si>
  <si>
    <t>Exhibit:</t>
  </si>
  <si>
    <t>Tab:</t>
  </si>
  <si>
    <t>Schedule:</t>
  </si>
  <si>
    <t>Page:</t>
  </si>
  <si>
    <t>Date:</t>
  </si>
  <si>
    <t>Appendix 2-AB</t>
  </si>
  <si>
    <t>First year of Forecast Period:</t>
  </si>
  <si>
    <t>CATEGORY</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</si>
  <si>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</si>
  <si>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</si>
  <si>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t>Plan</t>
  </si>
  <si>
    <t>Actual</t>
  </si>
  <si>
    <t>Var</t>
  </si>
  <si>
    <r>
      <t>Actual</t>
    </r>
    <r>
      <rPr>
        <b/>
        <vertAlign val="superscript"/>
        <sz val="10"/>
        <rFont val="Arial"/>
        <family val="2"/>
      </rPr>
      <t>2</t>
    </r>
  </si>
  <si>
    <t>%</t>
  </si>
  <si>
    <t>System Access</t>
  </si>
  <si>
    <t>System Renewal</t>
  </si>
  <si>
    <t>System Service</t>
  </si>
  <si>
    <t>General Plant</t>
  </si>
  <si>
    <t>TOTAL EXPENDITURE</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</si>
  <si>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</si>
  <si>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</si>
  <si>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</si>
  <si>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</si>
  <si>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</si>
  <si>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</si>
  <si>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</si>
  <si>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Table 2 - Capital Expenditure Summary from Chapter 5 Consolidated
Distribution System Plan Filing Requirements ($M)</t>
  </si>
  <si>
    <t>System OM&amp;A</t>
  </si>
  <si>
    <t>*</t>
  </si>
  <si>
    <t>** 2018 is a forecast</t>
  </si>
  <si>
    <t>*** 2019 is Bridge Year Forecast</t>
  </si>
  <si>
    <t>N/A</t>
  </si>
  <si>
    <t>Progressive Productivity Placeholder</t>
  </si>
  <si>
    <t>TSP Section 3.3</t>
  </si>
  <si>
    <t>Exhibit B, Tab 1, Schedule 1 (“TSP”) Section 3.3</t>
  </si>
  <si>
    <t>* System OM&amp;A includes Operations, Maintenance and Administration expenses. System OM&amp;A for 2021 and 2022 is determined based on the escalation factor identified in Exhibit A, Tab 4, Schedule 1</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</si>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</sst>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quot;$&quot;* #,##0_-;_-&quot;$&quot;* &quot;-&quot;_-;_-@_-"/>
    <numFmt numFmtId="165" formatCode="_-* #,##0.0_-;\-* #,##0.0_-;_-* &quot;-&quot;_-;_-@_-"/>
    <numFmt numFmtId="166" formatCode="_-&quot;$&quot;* #,##0.0_-;\-&quot;$&quot;* #,##0.0_-;_-&quot;$&quot;* &quot;-&quot;_-;_-@_-"/>
  </numFmts>
  <fonts count="14"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sz val="10"/>
      <name val="Arial"/>
      <family val="2"/>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s>
  <fills count="3">
    <fill>
      <patternFill patternType="none"/>
    </fill>
    <fill>
      <patternFill patternType="gray125"/>
    </fill>
    <fill>
      <patternFill patternType="solid">
        <fgColor theme="6" tint="0.79998168889431442"/>
        <bgColor indexed="64"/>
      </patternFill>
    </fill>
  </fills>
  <borders count="37">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right" vertical="center" wrapText="1" indent="1"/>
      <protection locked="0"/>
    </xf>
    <xf numFmtId="0" fontId="11" fillId="0" borderId="18" xfId="0" applyFont="1" applyFill="1" applyBorder="1" applyAlignment="1" applyProtection="1">
      <alignment horizontal="right" vertical="center" wrapText="1" indent="1"/>
      <protection locked="0"/>
    </xf>
    <xf numFmtId="0" fontId="11" fillId="0" borderId="23" xfId="0" applyFont="1" applyFill="1" applyBorder="1" applyAlignment="1" applyProtection="1">
      <alignment horizontal="right" vertical="center" wrapText="1" indent="1"/>
      <protection locked="0"/>
    </xf>
    <xf numFmtId="164" fontId="6" fillId="2" borderId="24" xfId="0" applyNumberFormat="1" applyFont="1" applyFill="1" applyBorder="1" applyAlignment="1" applyProtection="1">
      <alignment horizontal="center" vertical="center" wrapText="1"/>
      <protection locked="0"/>
    </xf>
    <xf numFmtId="164" fontId="6" fillId="2" borderId="27" xfId="0" applyNumberFormat="1" applyFont="1" applyFill="1" applyBorder="1" applyAlignment="1" applyProtection="1">
      <alignment horizontal="center" vertical="center" wrapText="1"/>
      <protection locked="0"/>
    </xf>
    <xf numFmtId="0" fontId="6" fillId="0" borderId="0" xfId="0" applyFont="1" applyProtection="1">
      <protection locked="0"/>
    </xf>
    <xf numFmtId="0" fontId="1" fillId="0" borderId="0" xfId="0" applyFont="1" applyProtection="1">
      <protection locked="0"/>
    </xf>
    <xf numFmtId="0" fontId="0" fillId="0" borderId="0" xfId="0" applyFill="1" applyBorder="1" applyProtection="1">
      <protection locked="0"/>
    </xf>
    <xf numFmtId="165" fontId="6" fillId="2" borderId="12" xfId="0" applyNumberFormat="1" applyFont="1" applyFill="1" applyBorder="1" applyAlignment="1" applyProtection="1">
      <alignment horizontal="center" vertical="center" wrapText="1"/>
      <protection locked="0"/>
    </xf>
    <xf numFmtId="165" fontId="6" fillId="0" borderId="19" xfId="0" applyNumberFormat="1" applyFont="1" applyFill="1" applyBorder="1" applyAlignment="1" applyProtection="1">
      <alignment horizontal="center" vertical="center" wrapText="1"/>
      <protection locked="0"/>
    </xf>
    <xf numFmtId="165" fontId="6" fillId="0" borderId="21" xfId="0" applyNumberFormat="1" applyFont="1" applyFill="1" applyBorder="1" applyAlignment="1" applyProtection="1">
      <alignment horizontal="center" vertical="center" wrapText="1"/>
      <protection locked="0"/>
    </xf>
    <xf numFmtId="165" fontId="6" fillId="2" borderId="13" xfId="0" applyNumberFormat="1" applyFont="1" applyFill="1" applyBorder="1" applyAlignment="1" applyProtection="1">
      <alignment horizontal="center" vertical="center" wrapText="1"/>
      <protection locked="0"/>
    </xf>
    <xf numFmtId="165" fontId="6" fillId="2" borderId="14" xfId="0" applyNumberFormat="1" applyFont="1" applyFill="1" applyBorder="1" applyAlignment="1" applyProtection="1">
      <alignment horizontal="center" vertical="center" wrapText="1"/>
      <protection locked="0"/>
    </xf>
    <xf numFmtId="165" fontId="6" fillId="2" borderId="17" xfId="0" applyNumberFormat="1" applyFont="1" applyFill="1" applyBorder="1" applyAlignment="1" applyProtection="1">
      <alignment horizontal="center" vertical="center" wrapText="1"/>
      <protection locked="0"/>
    </xf>
    <xf numFmtId="165" fontId="6" fillId="0" borderId="22" xfId="0" applyNumberFormat="1" applyFont="1" applyFill="1" applyBorder="1" applyAlignment="1" applyProtection="1">
      <alignment horizontal="center" vertical="center" wrapText="1"/>
      <protection locked="0"/>
    </xf>
    <xf numFmtId="9" fontId="6" fillId="0" borderId="12" xfId="0" applyNumberFormat="1" applyFont="1" applyFill="1" applyBorder="1" applyAlignment="1" applyProtection="1">
      <alignment horizontal="center" vertical="center" wrapText="1"/>
      <protection locked="0"/>
    </xf>
    <xf numFmtId="9" fontId="6" fillId="0" borderId="20" xfId="0" applyNumberFormat="1" applyFont="1" applyFill="1" applyBorder="1" applyAlignment="1" applyProtection="1">
      <alignment horizontal="center" vertical="center" wrapText="1"/>
      <protection locked="0"/>
    </xf>
    <xf numFmtId="166" fontId="6" fillId="2" borderId="24" xfId="0" applyNumberFormat="1" applyFont="1" applyFill="1" applyBorder="1" applyAlignment="1" applyProtection="1">
      <alignment horizontal="center" vertical="center" wrapText="1"/>
      <protection locked="0"/>
    </xf>
    <xf numFmtId="9" fontId="6" fillId="0" borderId="25" xfId="0" applyNumberFormat="1" applyFont="1" applyFill="1" applyBorder="1" applyAlignment="1" applyProtection="1">
      <alignment horizontal="center" vertical="center" wrapText="1"/>
      <protection locked="0"/>
    </xf>
    <xf numFmtId="166" fontId="6" fillId="2" borderId="26" xfId="0" applyNumberFormat="1" applyFont="1" applyFill="1" applyBorder="1" applyAlignment="1" applyProtection="1">
      <alignment horizontal="center" vertical="center" wrapText="1"/>
      <protection locked="0"/>
    </xf>
    <xf numFmtId="165" fontId="6" fillId="0" borderId="0" xfId="0" applyNumberFormat="1" applyFont="1" applyProtection="1">
      <protection locked="0"/>
    </xf>
    <xf numFmtId="14" fontId="3" fillId="2" borderId="0" xfId="0" applyNumberFormat="1" applyFont="1" applyFill="1" applyAlignment="1" applyProtection="1">
      <alignment horizontal="righ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6" fillId="0" borderId="15"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1" fillId="0" borderId="28" xfId="0" applyFont="1" applyBorder="1" applyProtection="1">
      <protection locked="0"/>
    </xf>
    <xf numFmtId="0" fontId="1" fillId="0" borderId="29" xfId="0" applyFont="1" applyBorder="1" applyProtection="1">
      <protection locked="0"/>
    </xf>
    <xf numFmtId="0" fontId="1" fillId="0" borderId="30" xfId="0" applyFont="1" applyBorder="1" applyProtection="1">
      <protection locked="0"/>
    </xf>
    <xf numFmtId="0" fontId="13" fillId="2" borderId="31" xfId="0" applyFont="1" applyFill="1" applyBorder="1" applyAlignment="1" applyProtection="1">
      <alignment horizontal="left" vertical="top"/>
      <protection locked="0"/>
    </xf>
    <xf numFmtId="0" fontId="13" fillId="2" borderId="32" xfId="0" applyFont="1" applyFill="1" applyBorder="1" applyAlignment="1" applyProtection="1">
      <alignment horizontal="left" vertical="top"/>
      <protection locked="0"/>
    </xf>
    <xf numFmtId="0" fontId="13" fillId="2" borderId="33" xfId="0" applyFont="1" applyFill="1" applyBorder="1" applyAlignment="1" applyProtection="1">
      <alignment horizontal="left" vertical="top"/>
      <protection locked="0"/>
    </xf>
    <xf numFmtId="0" fontId="13" fillId="2" borderId="34" xfId="0" applyFont="1" applyFill="1" applyBorder="1" applyAlignment="1" applyProtection="1">
      <alignment horizontal="left" vertical="top"/>
      <protection locked="0"/>
    </xf>
    <xf numFmtId="0" fontId="13" fillId="2" borderId="35" xfId="0" applyFont="1" applyFill="1" applyBorder="1" applyAlignment="1" applyProtection="1">
      <alignment horizontal="left" vertical="top"/>
      <protection locked="0"/>
    </xf>
    <xf numFmtId="0" fontId="13" fillId="2" borderId="36" xfId="0" applyFont="1" applyFill="1" applyBorder="1" applyAlignment="1" applyProtection="1">
      <alignment horizontal="left" vertical="top"/>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center"/>
      <protection locked="0"/>
    </xf>
    <xf numFmtId="0" fontId="12" fillId="0" borderId="28" xfId="0" applyFont="1" applyBorder="1" applyProtection="1">
      <protection locked="0"/>
    </xf>
    <xf numFmtId="0" fontId="12" fillId="0" borderId="29" xfId="0" applyFont="1" applyBorder="1" applyProtection="1">
      <protection locked="0"/>
    </xf>
    <xf numFmtId="0" fontId="12" fillId="0" borderId="30" xfId="0" applyFont="1" applyBorder="1" applyProtection="1">
      <protection locked="0"/>
    </xf>
    <xf numFmtId="0" fontId="10" fillId="0" borderId="1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6D6D743-DEBC-4035-A2AD-E11E386BF9F3}" diskRevisions="1" revisionId="135" version="19">
  <header guid="{7284EC5D-3C28-401E-AED4-6467DCD2E70E}" dateTime="2018-11-28T10:23:35" maxSheetId="2" userName="QURESHI Muhammad" r:id="rId1">
    <sheetIdMap count="1">
      <sheetId val="1"/>
    </sheetIdMap>
  </header>
  <header guid="{60A6310F-1031-4E17-B2AB-22C304074373}" dateTime="2019-01-09T14:08:01" maxSheetId="2" userName="Uri AKSELRUD" r:id="rId2" minRId="1" maxRId="91">
    <sheetIdMap count="1">
      <sheetId val="1"/>
    </sheetIdMap>
  </header>
  <header guid="{3755887A-F1FF-4FA7-884B-EA6A3DAC5362}" dateTime="2019-01-17T17:46:58" maxSheetId="2" userName="Uri AKSELRUD" r:id="rId3" minRId="93">
    <sheetIdMap count="1">
      <sheetId val="1"/>
    </sheetIdMap>
  </header>
  <header guid="{BA8ABB68-A48C-4792-9ADE-821EC6E05E64}" dateTime="2019-01-23T09:56:30" maxSheetId="2" userName="AKSELRUD Uri" r:id="rId4" minRId="95" maxRId="96">
    <sheetIdMap count="1">
      <sheetId val="1"/>
    </sheetIdMap>
  </header>
  <header guid="{9C30F6BC-A31C-4D6D-A70C-A71B7B050CF4}" dateTime="2019-01-30T15:06:49" maxSheetId="2" userName="Author" r:id="rId5">
    <sheetIdMap count="1">
      <sheetId val="1"/>
    </sheetIdMap>
  </header>
  <header guid="{4554F725-BD60-4832-A85F-9999D500718B}" dateTime="2019-02-01T11:13:38" maxSheetId="2" userName="AKSELRUD Uri" r:id="rId6">
    <sheetIdMap count="1">
      <sheetId val="1"/>
    </sheetIdMap>
  </header>
  <header guid="{3D331F32-68AF-43BC-ADF7-1395D1684420}" dateTime="2019-02-12T13:25:57" maxSheetId="2" userName="AKSELRUD Uri" r:id="rId7" minRId="99" maxRId="100">
    <sheetIdMap count="1">
      <sheetId val="1"/>
    </sheetIdMap>
  </header>
  <header guid="{4C45AECA-B80C-470F-A76B-0DEC944E9A1F}" dateTime="2019-02-12T23:07:21" maxSheetId="2" userName="AKSELRUD Uri" r:id="rId8" minRId="101" maxRId="108">
    <sheetIdMap count="1">
      <sheetId val="1"/>
    </sheetIdMap>
  </header>
  <header guid="{74CEFADC-76C8-4846-8ED6-5528FB4FD0DD}" dateTime="2019-02-13T09:18:08" maxSheetId="2" userName="AKSELRUD Uri" r:id="rId9" minRId="109" maxRId="112">
    <sheetIdMap count="1">
      <sheetId val="1"/>
    </sheetIdMap>
  </header>
  <header guid="{62144459-B733-4C19-879F-11E4B6F11566}" dateTime="2019-02-20T09:31:24" maxSheetId="2" userName="BURKE Kathleen" r:id="rId10" minRId="114" maxRId="116">
    <sheetIdMap count="1">
      <sheetId val="1"/>
    </sheetIdMap>
  </header>
  <header guid="{29539D9D-7C22-4E72-A03E-82281BA5C455}" dateTime="2019-02-21T10:50:47" maxSheetId="2" userName="AKSELRUD Uri" r:id="rId11" minRId="118">
    <sheetIdMap count="1">
      <sheetId val="1"/>
    </sheetIdMap>
  </header>
  <header guid="{C5B7C027-6D1F-4450-8D3B-A01CD9322B14}" dateTime="2019-02-21T16:14:13" maxSheetId="2" userName="LEE Julie(Qiu Ling)" r:id="rId12">
    <sheetIdMap count="1">
      <sheetId val="1"/>
    </sheetIdMap>
  </header>
  <header guid="{43ECF07E-2201-45A9-A307-01DA1DC573BF}" dateTime="2019-02-25T11:22:03" maxSheetId="2" userName="AKSELRUD Uri" r:id="rId13">
    <sheetIdMap count="1">
      <sheetId val="1"/>
    </sheetIdMap>
  </header>
  <header guid="{1540EA9B-5868-4053-9F2D-2C1A0C9A01D4}" dateTime="2019-02-25T16:21:21" maxSheetId="2" userName="AKSELRUD Uri" r:id="rId14">
    <sheetIdMap count="1">
      <sheetId val="1"/>
    </sheetIdMap>
  </header>
  <header guid="{37AC7227-57AC-47FA-811F-E95D0AF66712}" dateTime="2019-02-26T12:57:49" maxSheetId="2" userName="LEE Julie(Qiu Ling)" r:id="rId15">
    <sheetIdMap count="1">
      <sheetId val="1"/>
    </sheetIdMap>
  </header>
  <header guid="{C1184D44-B362-4073-AB78-BD11D8F59FA0}" dateTime="2019-02-26T15:44:31" maxSheetId="2" userName="LEE Julie(Qiu Ling)" r:id="rId16">
    <sheetIdMap count="1">
      <sheetId val="1"/>
    </sheetIdMap>
  </header>
  <header guid="{FD9F696B-5885-4361-A2AE-CF6E86CB2E54}" dateTime="2019-03-19T16:08:27" maxSheetId="2" userName="GIBBONS Linda" r:id="rId17" minRId="126" maxRId="132">
    <sheetIdMap count="1">
      <sheetId val="1"/>
    </sheetIdMap>
  </header>
  <header guid="{FE801A92-62AB-44F1-8733-F1C6D9381C61}" dateTime="2019-03-20T17:51:10" maxSheetId="2" userName="AKSELRUD Uri" r:id="rId18" minRId="133">
    <sheetIdMap count="1">
      <sheetId val="1"/>
    </sheetIdMap>
  </header>
  <header guid="{26D6D743-DEBC-4035-A2AD-E11E386BF9F3}" dateTime="2019-03-20T17:51:14" maxSheetId="2" userName="AKSELRUD Uri" r:id="rId19" minRId="13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12">
      <v>2019</v>
    </oc>
    <nc r="B12">
      <v>2020</v>
    </nc>
  </rcc>
  <rcc rId="2" sId="1">
    <oc r="A23" t="inlineStr">
      <is>
        <t>* System OM&amp;A for 2020 to 2023 is determined based on the escalation factor identified in Exhibit A, Tab 4, Schedule 1</t>
      </is>
    </oc>
    <nc r="A23" t="inlineStr">
      <is>
        <t>* System OM&amp;A for 2021 and 2022 is determined based on the escalation factor identified in Exhibit A, Tab 4, Schedule 1</t>
      </is>
    </nc>
  </rcc>
  <rfmt sheetId="1" sqref="E17" start="0" length="0">
    <dxf>
      <border outline="0">
        <left style="medium">
          <color indexed="64"/>
        </left>
        <top style="medium">
          <color indexed="64"/>
        </top>
      </border>
    </dxf>
  </rfmt>
  <rfmt sheetId="1" sqref="F17" start="0" length="0">
    <dxf>
      <border outline="0">
        <left style="medium">
          <color indexed="64"/>
        </left>
        <top style="medium">
          <color indexed="64"/>
        </top>
      </border>
    </dxf>
  </rfmt>
  <rfmt sheetId="1" sqref="E18" start="0" length="0">
    <dxf>
      <border outline="0">
        <left style="medium">
          <color indexed="64"/>
        </left>
        <top style="medium">
          <color indexed="64"/>
        </top>
      </border>
    </dxf>
  </rfmt>
  <rfmt sheetId="1" sqref="F18" start="0" length="0">
    <dxf>
      <border outline="0">
        <left style="medium">
          <color indexed="64"/>
        </left>
      </border>
    </dxf>
  </rfmt>
  <rfmt sheetId="1" sqref="E19" start="0" length="0">
    <dxf>
      <border outline="0">
        <left style="medium">
          <color indexed="64"/>
        </left>
        <top style="medium">
          <color indexed="64"/>
        </top>
      </border>
    </dxf>
  </rfmt>
  <rfmt sheetId="1" sqref="F19" start="0" length="0">
    <dxf>
      <border outline="0">
        <left style="medium">
          <color indexed="64"/>
        </left>
      </border>
    </dxf>
  </rfmt>
  <rfmt sheetId="1" sqref="E20" start="0" length="0">
    <dxf>
      <border outline="0">
        <left style="medium">
          <color indexed="64"/>
        </left>
        <top style="medium">
          <color indexed="64"/>
        </top>
      </border>
    </dxf>
  </rfmt>
  <rfmt sheetId="1" sqref="F20" start="0" length="0">
    <dxf>
      <border outline="0">
        <left style="medium">
          <color indexed="64"/>
        </left>
      </border>
    </dxf>
  </rfmt>
  <rfmt sheetId="1" sqref="H17" start="0" length="0">
    <dxf>
      <border outline="0">
        <left/>
        <top/>
      </border>
    </dxf>
  </rfmt>
  <rfmt sheetId="1" sqref="I17" start="0" length="0">
    <dxf>
      <border outline="0">
        <left/>
        <top/>
      </border>
    </dxf>
  </rfmt>
  <rfmt sheetId="1" sqref="H18" start="0" length="0">
    <dxf>
      <border outline="0">
        <left/>
        <top/>
      </border>
    </dxf>
  </rfmt>
  <rfmt sheetId="1" sqref="I18" start="0" length="0">
    <dxf>
      <border outline="0">
        <left/>
      </border>
    </dxf>
  </rfmt>
  <rfmt sheetId="1" sqref="H19" start="0" length="0">
    <dxf>
      <border outline="0">
        <left/>
        <top/>
      </border>
    </dxf>
  </rfmt>
  <rfmt sheetId="1" sqref="I19" start="0" length="0">
    <dxf>
      <border outline="0">
        <left/>
      </border>
    </dxf>
  </rfmt>
  <rfmt sheetId="1" sqref="H20" start="0" length="0">
    <dxf>
      <border outline="0">
        <left/>
        <top/>
      </border>
    </dxf>
  </rfmt>
  <rfmt sheetId="1" sqref="I20" start="0" length="0">
    <dxf>
      <border outline="0">
        <left/>
      </border>
    </dxf>
  </rfmt>
  <rcc rId="3" sId="1" numFmtId="34">
    <oc r="N18">
      <v>785.40010184894436</v>
    </oc>
    <nc r="N18"/>
  </rcc>
  <rcc rId="4" sId="1" numFmtId="34">
    <oc r="N19">
      <v>75.626342813981069</v>
    </oc>
    <nc r="N19"/>
  </rcc>
  <rcc rId="5" sId="1" numFmtId="34">
    <oc r="N20">
      <v>119.68445309750001</v>
    </oc>
    <nc r="N20"/>
  </rcc>
  <rrc rId="6" sId="1" ref="A21:XFD21" action="insertRow"/>
  <rfmt sheetId="1" sqref="A21" start="0" length="0">
    <dxf>
      <border outline="0">
        <bottom style="medium">
          <color indexed="64"/>
        </bottom>
      </border>
    </dxf>
  </rfmt>
  <rfmt sheetId="1" sqref="B21" start="0" length="0">
    <dxf>
      <border outline="0">
        <bottom style="medium">
          <color indexed="64"/>
        </bottom>
      </border>
    </dxf>
  </rfmt>
  <rfmt sheetId="1" sqref="C21" start="0" length="0">
    <dxf>
      <border outline="0">
        <bottom style="medium">
          <color indexed="64"/>
        </bottom>
      </border>
    </dxf>
  </rfmt>
  <rfmt sheetId="1" sqref="D21" start="0" length="0">
    <dxf>
      <border outline="0">
        <bottom style="medium">
          <color indexed="64"/>
        </bottom>
      </border>
    </dxf>
  </rfmt>
  <rfmt sheetId="1" sqref="E21" start="0" length="0">
    <dxf>
      <border outline="0">
        <left style="medium">
          <color indexed="64"/>
        </left>
        <bottom style="medium">
          <color indexed="64"/>
        </bottom>
      </border>
    </dxf>
  </rfmt>
  <rfmt sheetId="1" sqref="F21" start="0" length="0">
    <dxf>
      <border outline="0">
        <left style="medium">
          <color indexed="64"/>
        </left>
        <bottom style="medium">
          <color indexed="64"/>
        </bottom>
      </border>
    </dxf>
  </rfmt>
  <rfmt sheetId="1" sqref="G21" start="0" length="0">
    <dxf>
      <border outline="0">
        <bottom style="medium">
          <color indexed="64"/>
        </bottom>
      </border>
    </dxf>
  </rfmt>
  <rfmt sheetId="1" sqref="H21" start="0" length="0">
    <dxf>
      <border outline="0">
        <bottom style="medium">
          <color indexed="64"/>
        </bottom>
      </border>
    </dxf>
  </rfmt>
  <rfmt sheetId="1" sqref="I21" start="0" length="0">
    <dxf>
      <border outline="0">
        <bottom style="medium">
          <color indexed="64"/>
        </bottom>
      </border>
    </dxf>
  </rfmt>
  <rfmt sheetId="1" sqref="J21" start="0" length="0">
    <dxf>
      <border outline="0">
        <bottom style="medium">
          <color indexed="64"/>
        </bottom>
      </border>
    </dxf>
  </rfmt>
  <rfmt sheetId="1" sqref="K21" start="0" length="0">
    <dxf>
      <border outline="0">
        <bottom style="medium">
          <color indexed="64"/>
        </bottom>
      </border>
    </dxf>
  </rfmt>
  <rfmt sheetId="1" sqref="L21" start="0" length="0">
    <dxf>
      <border outline="0">
        <bottom style="medium">
          <color indexed="64"/>
        </bottom>
      </border>
    </dxf>
  </rfmt>
  <rfmt sheetId="1" sqref="M21" start="0" length="0">
    <dxf>
      <border outline="0">
        <bottom style="medium">
          <color indexed="64"/>
        </bottom>
      </border>
    </dxf>
  </rfmt>
  <rfmt sheetId="1" sqref="N21" start="0" length="0">
    <dxf>
      <border outline="0">
        <left style="medium">
          <color indexed="64"/>
        </left>
        <bottom style="medium">
          <color indexed="64"/>
        </bottom>
      </border>
    </dxf>
  </rfmt>
  <rfmt sheetId="1" sqref="O21" start="0" length="0">
    <dxf>
      <border outline="0">
        <left style="medium">
          <color indexed="64"/>
        </left>
        <bottom style="medium">
          <color indexed="64"/>
        </bottom>
      </border>
    </dxf>
  </rfmt>
  <rfmt sheetId="1" sqref="P21" start="0" length="0">
    <dxf>
      <border outline="0">
        <bottom style="medium">
          <color indexed="64"/>
        </bottom>
      </border>
    </dxf>
  </rfmt>
  <rfmt sheetId="1" sqref="Q21" start="0" length="0">
    <dxf>
      <border outline="0">
        <bottom style="medium">
          <color indexed="64"/>
        </bottom>
      </border>
    </dxf>
  </rfmt>
  <rfmt sheetId="1" sqref="R21" start="0" length="0">
    <dxf>
      <border outline="0">
        <bottom style="medium">
          <color indexed="64"/>
        </bottom>
      </border>
    </dxf>
  </rfmt>
  <rfmt sheetId="1" sqref="S21" start="0" length="0">
    <dxf>
      <border outline="0">
        <bottom style="medium">
          <color indexed="64"/>
        </bottom>
      </border>
    </dxf>
  </rfmt>
  <rfmt sheetId="1" sqref="T21" start="0" length="0">
    <dxf>
      <border outline="0">
        <bottom style="medium">
          <color indexed="64"/>
        </bottom>
      </border>
    </dxf>
  </rfmt>
  <rfmt sheetId="1" sqref="U21" start="0" length="0">
    <dxf>
      <border outline="0">
        <bottom style="medium">
          <color indexed="64"/>
        </bottom>
      </border>
    </dxf>
  </rfmt>
  <rcc rId="7" sId="1">
    <nc r="A21" t="inlineStr">
      <is>
        <t>Progressive Productivity</t>
      </is>
    </nc>
  </rcc>
  <rcc rId="8" sId="1" numFmtId="34">
    <oc r="B17">
      <v>35.800000000000004</v>
    </oc>
    <nc r="B17">
      <v>56.656999999999996</v>
    </nc>
  </rcc>
  <rcc rId="9" sId="1" numFmtId="34">
    <oc r="B18">
      <v>570.81500000000005</v>
    </oc>
    <nc r="B18">
      <v>536.55799999999999</v>
    </nc>
  </rcc>
  <rcc rId="10" sId="1" numFmtId="34">
    <oc r="B19">
      <v>159.77899999999997</v>
    </oc>
    <nc r="B19">
      <v>189.87899999999999</v>
    </nc>
  </rcc>
  <rcc rId="11" sId="1" numFmtId="34">
    <oc r="B20">
      <v>132.83499999999998</v>
    </oc>
    <nc r="B20">
      <v>116.28400000000001</v>
    </nc>
  </rcc>
  <rcc rId="12" sId="1" numFmtId="34">
    <oc r="B23">
      <v>449.8</v>
    </oc>
    <nc r="B23">
      <v>431.2</v>
    </nc>
  </rcc>
  <rcc rId="13" sId="1" odxf="1" dxf="1" numFmtId="34">
    <oc r="C23">
      <v>399.5</v>
    </oc>
    <nc r="C23">
      <v>441.6</v>
    </nc>
    <odxf>
      <border outline="0">
        <left/>
      </border>
    </odxf>
    <ndxf>
      <border outline="0">
        <left style="medium">
          <color indexed="64"/>
        </left>
      </border>
    </ndxf>
  </rcc>
  <rcc rId="14" sId="1" odxf="1" dxf="1" numFmtId="34">
    <oc r="E23">
      <v>431.2</v>
    </oc>
    <nc r="E23">
      <v>436.8</v>
    </nc>
    <ndxf>
      <border outline="0">
        <left style="medium">
          <color indexed="64"/>
        </left>
      </border>
    </ndxf>
  </rcc>
  <rcc rId="15" sId="1" numFmtId="34">
    <oc r="F23">
      <v>441.6</v>
    </oc>
    <nc r="F23">
      <v>408.1</v>
    </nc>
  </rcc>
  <rcc rId="16" sId="1" odxf="1" dxf="1" numFmtId="34">
    <oc r="H23">
      <v>436.8</v>
    </oc>
    <nc r="H23">
      <v>397.7</v>
    </nc>
    <ndxf>
      <border outline="0">
        <left/>
      </border>
    </ndxf>
  </rcc>
  <rcc rId="17" sId="1" odxf="1" dxf="1" numFmtId="34">
    <oc r="I23">
      <v>408.1</v>
    </oc>
    <nc r="I23">
      <v>385</v>
    </nc>
    <ndxf>
      <border outline="0">
        <left/>
      </border>
    </ndxf>
  </rcc>
  <rcc rId="18" sId="1" numFmtId="34">
    <oc r="N23">
      <v>394.3</v>
    </oc>
    <nc r="N23"/>
  </rcc>
  <rcc rId="19" sId="1" numFmtId="34">
    <oc r="C17">
      <v>17.528880500000007</v>
    </oc>
    <nc r="C17">
      <v>7.6514131200000026</v>
    </nc>
  </rcc>
  <rcc rId="20" sId="1" numFmtId="34">
    <oc r="C18">
      <v>614.2705555</v>
    </oc>
    <nc r="C18">
      <v>688.83840626999995</v>
    </nc>
  </rcc>
  <rcc rId="21" sId="1" numFmtId="34">
    <oc r="C19">
      <v>114.0309563</v>
    </oc>
    <nc r="C19">
      <v>157.88885422999991</v>
    </nc>
  </rcc>
  <rcc rId="22" sId="1" numFmtId="34">
    <oc r="C20">
      <v>98.816329916440125</v>
    </oc>
    <nc r="C20">
      <v>88.604288234670449</v>
    </nc>
  </rcc>
  <rfmt sheetId="1" sqref="B17:C21">
    <dxf>
      <fill>
        <patternFill>
          <bgColor rgb="FF92D050"/>
        </patternFill>
      </fill>
    </dxf>
  </rfmt>
  <rcc rId="23" sId="1" numFmtId="34">
    <oc r="E17">
      <v>19.837</v>
    </oc>
    <nc r="E17">
      <v>61.134999999999998</v>
    </nc>
  </rcc>
  <rcc rId="24" sId="1" numFmtId="34">
    <oc r="E18">
      <v>573.37799999999993</v>
    </oc>
    <nc r="E18">
      <v>510.654</v>
    </nc>
  </rcc>
  <rcc rId="25" sId="1" numFmtId="34">
    <oc r="E19">
      <v>189.87899999999999</v>
    </oc>
    <nc r="E19">
      <v>179.95800000000003</v>
    </nc>
  </rcc>
  <rcc rId="26" sId="1" numFmtId="34">
    <oc r="E20">
      <v>116.28400000000001</v>
    </oc>
    <nc r="E20">
      <v>114.589</v>
    </nc>
  </rcc>
  <rfmt sheetId="1" sqref="E17:E20">
    <dxf>
      <fill>
        <patternFill>
          <bgColor rgb="FF92D050"/>
        </patternFill>
      </fill>
    </dxf>
  </rfmt>
  <rfmt sheetId="1" sqref="E17:E21">
    <dxf>
      <fill>
        <patternFill>
          <bgColor rgb="FF92D050"/>
        </patternFill>
      </fill>
    </dxf>
  </rfmt>
  <rcc rId="27" sId="1" numFmtId="34">
    <oc r="F17">
      <v>8.0962399200000039</v>
    </oc>
    <nc r="F17">
      <v>16.991072290000002</v>
    </nc>
  </rcc>
  <rcc rId="28" sId="1" numFmtId="34">
    <oc r="F18">
      <v>688.39357946999996</v>
    </oc>
    <nc r="F18">
      <v>733.92809911000006</v>
    </nc>
  </rcc>
  <rcc rId="29" sId="1" numFmtId="34">
    <oc r="F19">
      <v>157.88885422999991</v>
    </oc>
    <nc r="F19">
      <v>140.89945508000008</v>
    </nc>
  </rcc>
  <rcc rId="30" sId="1" numFmtId="34">
    <oc r="F20">
      <v>88.604288234670449</v>
    </oc>
    <nc r="F20">
      <v>94.833596872723376</v>
    </nc>
  </rcc>
  <rfmt sheetId="1" sqref="F17:F21">
    <dxf>
      <fill>
        <patternFill>
          <bgColor rgb="FF92D050"/>
        </patternFill>
      </fill>
    </dxf>
  </rfmt>
  <rcc rId="31" sId="1" numFmtId="34">
    <oc r="H17">
      <v>31.795000000000002</v>
    </oc>
    <nc r="H17">
      <v>33.281702160000009</v>
    </nc>
  </rcc>
  <rcc rId="32" sId="1" numFmtId="34">
    <oc r="H18">
      <v>539.99400000000003</v>
    </oc>
    <nc r="H18">
      <v>733.74748780000004</v>
    </nc>
  </rcc>
  <rcc rId="33" sId="1" numFmtId="34">
    <oc r="H19">
      <v>179.95800000000003</v>
    </oc>
    <nc r="H19">
      <v>96.985347950000005</v>
    </nc>
  </rcc>
  <rcc rId="34" sId="1" numFmtId="34">
    <oc r="H20">
      <v>114.589</v>
    </oc>
    <nc r="H20">
      <v>85.969265300460989</v>
    </nc>
  </rcc>
  <rfmt sheetId="1" sqref="H17:H20">
    <dxf>
      <fill>
        <patternFill>
          <bgColor rgb="FF92D050"/>
        </patternFill>
      </fill>
    </dxf>
  </rfmt>
  <rfmt sheetId="1" sqref="H17:H21">
    <dxf>
      <fill>
        <patternFill>
          <bgColor rgb="FF92D050"/>
        </patternFill>
      </fill>
    </dxf>
  </rfmt>
  <rcc rId="35" sId="1" numFmtId="34">
    <oc r="I17">
      <v>15.212357220000001</v>
    </oc>
    <nc r="I17">
      <v>42.710032250000026</v>
    </nc>
  </rcc>
  <rcc rId="36" sId="1" numFmtId="34">
    <oc r="I18">
      <v>735.70681417999992</v>
    </oc>
    <nc r="I18">
      <v>740.67662346999998</v>
    </nc>
  </rcc>
  <rcc rId="37" sId="1" numFmtId="34">
    <oc r="I19">
      <v>140.89945508000008</v>
    </oc>
    <nc r="I19">
      <v>93.548592450000015</v>
    </nc>
  </rcc>
  <rcc rId="38" sId="1" numFmtId="34">
    <oc r="I20">
      <v>94.833596872723376</v>
    </oc>
    <nc r="I20">
      <v>76.925183097468263</v>
    </nc>
  </rcc>
  <rfmt sheetId="1" sqref="I17:I21">
    <dxf>
      <fill>
        <patternFill>
          <bgColor rgb="FF92D050"/>
        </patternFill>
      </fill>
    </dxf>
  </rfmt>
  <rcc rId="39" sId="1" numFmtId="34">
    <oc r="K17">
      <v>34.382924060000008</v>
    </oc>
    <nc r="K17">
      <v>24.264806197074535</v>
    </nc>
  </rcc>
  <rcc rId="40" sId="1" numFmtId="34">
    <oc r="K18">
      <v>732.64626590000012</v>
    </oc>
    <nc r="K18">
      <v>780.40152684894429</v>
    </nc>
  </rcc>
  <rcc rId="41" sId="1" numFmtId="34">
    <oc r="K19">
      <v>96.985347950000005</v>
    </oc>
    <nc r="K19">
      <v>75.626342813981069</v>
    </nc>
  </rcc>
  <rcc rId="42" sId="1" numFmtId="34">
    <oc r="K20">
      <v>85.969265300460989</v>
    </oc>
    <nc r="K20">
      <v>119.68445309750001</v>
    </nc>
  </rcc>
  <rfmt sheetId="1" sqref="K17:K21">
    <dxf>
      <fill>
        <patternFill>
          <bgColor rgb="FF92D050"/>
        </patternFill>
      </fill>
    </dxf>
  </rfmt>
  <rcc rId="43" sId="1" numFmtId="34">
    <oc r="L17">
      <v>43.583494100000024</v>
    </oc>
    <nc r="L17">
      <v>35.755410919999996</v>
    </nc>
  </rcc>
  <rcc rId="44" sId="1" numFmtId="34">
    <oc r="L18">
      <v>739.80316161999997</v>
    </oc>
    <nc r="L18">
      <v>797.19718092000005</v>
    </nc>
  </rcc>
  <rcc rId="45" sId="1" numFmtId="34">
    <oc r="L19">
      <v>93.548592450000015</v>
    </oc>
    <nc r="L19">
      <v>79.058987209999998</v>
    </nc>
  </rcc>
  <rcc rId="46" sId="1" numFmtId="34">
    <oc r="L20">
      <v>76.925183097468263</v>
    </oc>
    <nc r="L20">
      <v>97.527470519330507</v>
    </nc>
  </rcc>
  <rfmt sheetId="1" sqref="L17:L21">
    <dxf>
      <fill>
        <patternFill>
          <bgColor rgb="FF92D050"/>
        </patternFill>
      </fill>
    </dxf>
  </rfmt>
  <rcc rId="47" sId="1" numFmtId="34">
    <oc r="N17">
      <v>19.266231197074536</v>
    </oc>
    <nc r="N17"/>
  </rcc>
  <rcc rId="48" sId="1" numFmtId="34">
    <oc r="O17">
      <v>43.842405782218137</v>
    </oc>
    <nc r="O17">
      <v>45.112350800870551</v>
    </nc>
  </rcc>
  <rcc rId="49" sId="1" numFmtId="34">
    <oc r="O18">
      <v>773.33609132962033</v>
    </oc>
    <nc r="O18">
      <v>773.28323578563891</v>
    </nc>
  </rcc>
  <rcc rId="50" sId="1" numFmtId="34">
    <oc r="O19">
      <v>70.656643101970175</v>
    </oc>
    <nc r="O19">
      <v>103.76429572744135</v>
    </nc>
  </rcc>
  <rcc rId="51" sId="1" numFmtId="34">
    <oc r="O20">
      <v>112.59062918910864</v>
    </oc>
    <nc r="O20">
      <v>116.3312722955753</v>
    </nc>
  </rcc>
  <rrc rId="52" sId="1" ref="A25:XFD25" action="insertRow"/>
  <rrc rId="53" sId="1" ref="A26:XFD26" action="insertRow"/>
  <rcc rId="54" sId="1">
    <nc r="A25" t="inlineStr">
      <is>
        <t>** 2018 is a forecast</t>
      </is>
    </nc>
  </rcc>
  <rcc rId="55" sId="1">
    <nc r="A26" t="inlineStr">
      <is>
        <t>*** 2019 is Bridge Year Forecast</t>
      </is>
    </nc>
  </rcc>
  <rfmt sheetId="1" sqref="O17:O21">
    <dxf>
      <fill>
        <patternFill>
          <bgColor rgb="FF92D050"/>
        </patternFill>
      </fill>
    </dxf>
  </rfmt>
  <rcc rId="56" sId="1" numFmtId="34">
    <oc r="Q17">
      <v>7.1861583250576473</v>
    </oc>
    <nc r="Q17">
      <v>24.759644370342603</v>
    </nc>
  </rcc>
  <rcc rId="57" sId="1" numFmtId="34">
    <oc r="R17">
      <v>12.440168509632565</v>
    </oc>
    <nc r="R17">
      <v>11.345208612355966</v>
    </nc>
  </rcc>
  <rcc rId="58" sId="1" numFmtId="34">
    <oc r="S17">
      <v>16.563210537755435</v>
    </oc>
    <nc r="S17">
      <v>11.685580224521647</v>
    </nc>
  </rcc>
  <rcc rId="59" sId="1" numFmtId="34">
    <oc r="T17">
      <v>13.29158628044398</v>
    </oc>
    <nc r="T17">
      <v>12.710264391621324</v>
    </nc>
  </rcc>
  <rcc rId="60" sId="1" numFmtId="34">
    <oc r="U17">
      <v>12.226184105822014</v>
    </oc>
    <nc r="U17">
      <v>4.1221409550767216</v>
    </nc>
  </rcc>
  <rcc rId="61" sId="1" numFmtId="34">
    <oc r="Q18">
      <v>843.57432920867382</v>
    </oc>
    <nc r="Q18">
      <v>865.22041186633828</v>
    </nc>
  </rcc>
  <rcc rId="62" sId="1" numFmtId="34">
    <oc r="R18">
      <v>922.05602705234867</v>
    </oc>
    <nc r="R18">
      <v>1103.1439685968253</v>
    </nc>
  </rcc>
  <rcc rId="63" sId="1" numFmtId="34">
    <oc r="S18">
      <v>1115.6718078590814</v>
    </oc>
    <nc r="S18">
      <v>1172.7801180541387</v>
    </nc>
  </rcc>
  <rcc rId="64" sId="1" numFmtId="34">
    <oc r="T18">
      <v>1089.4956031802215</v>
    </oc>
    <nc r="T18">
      <v>1177.4037893123959</v>
    </nc>
  </rcc>
  <rcc rId="65" sId="1" numFmtId="34">
    <oc r="U18">
      <v>1034.3519329603507</v>
    </oc>
    <nc r="U18">
      <v>1193.7741112549622</v>
    </nc>
  </rcc>
  <rcc rId="66" sId="1" numFmtId="34">
    <oc r="Q19">
      <v>143.00956212690002</v>
    </oc>
    <nc r="Q19">
      <v>204.11666685823425</v>
    </nc>
  </rcc>
  <rcc rId="67" sId="1" numFmtId="34">
    <oc r="R19">
      <v>148.68571584585561</v>
    </oc>
    <nc r="R19">
      <v>148.16649185717003</v>
    </nc>
  </rcc>
  <rcc rId="68" sId="1" numFmtId="34">
    <oc r="S19">
      <v>106.47266654559468</v>
    </oc>
    <nc r="S19">
      <v>151.79872826865852</v>
    </nc>
  </rcc>
  <rcc rId="69" sId="1" numFmtId="34">
    <oc r="T19">
      <v>182.30266230321021</v>
    </oc>
    <nc r="T19">
      <v>174.26754845454204</v>
    </nc>
  </rcc>
  <rcc rId="70" sId="1" numFmtId="34">
    <oc r="U19">
      <v>297.82388339498601</v>
    </oc>
    <nc r="U19">
      <v>204.18251888969687</v>
    </nc>
  </rcc>
  <rcc rId="71" sId="1" numFmtId="34">
    <oc r="Q20">
      <v>136.66190181025297</v>
    </oc>
    <nc r="Q20">
      <v>115.37938311474365</v>
    </nc>
  </rcc>
  <rcc rId="72" sId="1" numFmtId="34">
    <oc r="R20">
      <v>93.615727467195228</v>
    </oc>
    <nc r="R20">
      <v>94.37722577775331</v>
    </nc>
  </rcc>
  <rcc rId="73" sId="1" numFmtId="34">
    <oc r="S20">
      <v>85.102907280623484</v>
    </oc>
    <nc r="S20">
      <v>94.73421106635567</v>
    </nc>
  </rcc>
  <rcc rId="74" sId="1" numFmtId="34">
    <oc r="T20">
      <v>100.6510679538749</v>
    </oc>
    <nc r="T20">
      <v>83.625515001350152</v>
    </nc>
  </rcc>
  <rcc rId="75" sId="1" numFmtId="34">
    <oc r="U20">
      <v>80.492354071432146</v>
    </oc>
    <nc r="U20">
      <v>58.918965747264259</v>
    </nc>
  </rcc>
  <rcc rId="76" sId="1" numFmtId="34">
    <nc r="Q21">
      <v>-17.00000004</v>
    </nc>
  </rcc>
  <rcc rId="77" sId="1" numFmtId="34">
    <nc r="R21">
      <v>-39</v>
    </nc>
  </rcc>
  <rcc rId="78" sId="1" numFmtId="34">
    <nc r="S21">
      <v>-60.999999959999997</v>
    </nc>
  </rcc>
  <rcc rId="79" sId="1" numFmtId="34">
    <nc r="T21">
      <v>-78</v>
    </nc>
  </rcc>
  <rcc rId="80" sId="1" numFmtId="34">
    <nc r="U21">
      <v>-91.000000080000007</v>
    </nc>
  </rcc>
  <rcc rId="81" sId="1">
    <oc r="Q22">
      <f>SUM(Q17:Q20)</f>
    </oc>
    <nc r="Q22">
      <f>SUM(Q17:Q21)</f>
    </nc>
  </rcc>
  <rcc rId="82" sId="1">
    <oc r="R22">
      <f>SUM(R17:R20)</f>
    </oc>
    <nc r="R22">
      <f>SUM(R17:R21)</f>
    </nc>
  </rcc>
  <rcc rId="83" sId="1">
    <oc r="S22">
      <f>SUM(S17:S20)</f>
    </oc>
    <nc r="S22">
      <f>SUM(S17:S21)</f>
    </nc>
  </rcc>
  <rcc rId="84" sId="1">
    <oc r="T22">
      <f>SUM(T17:T20)</f>
    </oc>
    <nc r="T22">
      <f>SUM(T17:T21)</f>
    </nc>
  </rcc>
  <rcc rId="85" sId="1">
    <oc r="U22">
      <f>SUM(U17:U20)</f>
    </oc>
    <nc r="U22">
      <f>SUM(U17:U21)</f>
    </nc>
  </rcc>
  <rfmt sheetId="1" sqref="Q17:U21">
    <dxf>
      <fill>
        <patternFill>
          <bgColor rgb="FF92D050"/>
        </patternFill>
      </fill>
    </dxf>
  </rfmt>
  <rcc rId="86" sId="1">
    <oc r="T23" t="inlineStr">
      <is>
        <t>*</t>
      </is>
    </oc>
    <nc r="T23" t="inlineStr">
      <is>
        <t>N/A</t>
      </is>
    </nc>
  </rcc>
  <rcc rId="87" sId="1">
    <oc r="U23" t="inlineStr">
      <is>
        <t>*</t>
      </is>
    </oc>
    <nc r="U23" t="inlineStr">
      <is>
        <t>N/A</t>
      </is>
    </nc>
  </rcc>
  <rcc rId="88" sId="1" numFmtId="34">
    <oc r="Q23">
      <v>413</v>
    </oc>
    <nc r="Q23">
      <v>359.28007658711874</v>
    </nc>
  </rcc>
  <rfmt sheetId="1" sqref="Q23">
    <dxf>
      <fill>
        <patternFill>
          <bgColor rgb="FF92D050"/>
        </patternFill>
      </fill>
    </dxf>
  </rfmt>
  <rcc rId="89" sId="1" numFmtId="34">
    <oc r="O23">
      <v>395.1</v>
    </oc>
    <nc r="O23">
      <v>342.28219713791731</v>
    </nc>
  </rcc>
  <rfmt sheetId="1" sqref="O23">
    <dxf>
      <fill>
        <patternFill>
          <bgColor rgb="FF92D050"/>
        </patternFill>
      </fill>
    </dxf>
  </rfmt>
  <rfmt sheetId="1" sqref="B23">
    <dxf>
      <fill>
        <patternFill>
          <bgColor rgb="FF92D050"/>
        </patternFill>
      </fill>
    </dxf>
  </rfmt>
  <rfmt sheetId="1" sqref="C23">
    <dxf>
      <fill>
        <patternFill>
          <bgColor rgb="FF92D050"/>
        </patternFill>
      </fill>
    </dxf>
  </rfmt>
  <rfmt sheetId="1" sqref="E23">
    <dxf>
      <fill>
        <patternFill>
          <bgColor rgb="FF92D050"/>
        </patternFill>
      </fill>
    </dxf>
  </rfmt>
  <rfmt sheetId="1" sqref="F23">
    <dxf>
      <fill>
        <patternFill>
          <bgColor rgb="FF92D050"/>
        </patternFill>
      </fill>
    </dxf>
  </rfmt>
  <rfmt sheetId="1" sqref="I23">
    <dxf>
      <fill>
        <patternFill>
          <bgColor rgb="FF92D050"/>
        </patternFill>
      </fill>
    </dxf>
  </rfmt>
  <rfmt sheetId="1" sqref="H23">
    <dxf>
      <fill>
        <patternFill>
          <bgColor rgb="FF92D050"/>
        </patternFill>
      </fill>
    </dxf>
  </rfmt>
  <rcc rId="90" sId="1" numFmtId="34">
    <oc r="K23">
      <v>397.7</v>
    </oc>
    <nc r="K23">
      <v>394.32988985346572</v>
    </nc>
  </rcc>
  <rfmt sheetId="1" sqref="K23">
    <dxf>
      <fill>
        <patternFill>
          <bgColor rgb="FF92D050"/>
        </patternFill>
      </fill>
    </dxf>
  </rfmt>
  <rcc rId="91" sId="1" numFmtId="34">
    <oc r="L23">
      <v>385</v>
    </oc>
    <nc r="L23">
      <v>399.40648558164673</v>
    </nc>
  </rcc>
  <rfmt sheetId="1" sqref="L23">
    <dxf>
      <fill>
        <patternFill>
          <bgColor rgb="FF92D050"/>
        </patternFill>
      </fill>
    </dxf>
  </rfmt>
  <rfmt sheetId="1" sqref="R23:U23">
    <dxf>
      <fill>
        <patternFill>
          <bgColor rgb="FF92D050"/>
        </patternFill>
      </fill>
    </dxf>
  </rfmt>
  <rfmt sheetId="1" sqref="B17:C21 B23:C23 E17:F21 E23:F23 H17:I21 H23:I23 K17:L21 K23:L23 O17:O21 O23 Q17:U21 Q23:U23">
    <dxf>
      <fill>
        <patternFill>
          <bgColor theme="6" tint="0.79998168889431442"/>
        </patternFill>
      </fill>
    </dxf>
  </rfmt>
  <rdn rId="0" localSheetId="1" customView="1" name="Z_97EC67DE_7B5C_4F08_AE9C_F362DA4C8743_.wvu.PrintArea" hidden="1" oldHidden="1">
    <formula>Sheet1!$A$9:$U$40</formula>
  </rdn>
  <rcv guid="{97EC67DE-7B5C-4F08-AE9C-F362DA4C874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oc r="A21" t="inlineStr">
      <is>
        <t>Progressive Productivity</t>
      </is>
    </oc>
    <nc r="A21" t="inlineStr">
      <is>
        <t>Progressive Productivity Placeholder</t>
      </is>
    </nc>
  </rcc>
  <rcv guid="{97EC67DE-7B5C-4F08-AE9C-F362DA4C8743}" action="delete"/>
  <rdn rId="0" localSheetId="1" customView="1" name="Z_97EC67DE_7B5C_4F08_AE9C_F362DA4C8743_.wvu.PrintArea" hidden="1" oldHidden="1">
    <formula>Sheet1!$A$9:$U$40</formula>
    <oldFormula>Sheet1!$A$9:$U$40</oldFormula>
  </rdn>
  <rcv guid="{97EC67DE-7B5C-4F08-AE9C-F362DA4C874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numFmtId="34">
    <oc r="O23">
      <v>342.28219713791731</v>
    </oc>
    <nc r="O23">
      <v>356.61450893102074</v>
    </nc>
  </rcc>
  <rcc rId="96" sId="1" numFmtId="34">
    <oc r="Q23">
      <v>359.28007658711874</v>
    </oc>
    <nc r="Q23">
      <v>375.92207918066993</v>
    </nc>
  </rcc>
  <rdn rId="0" localSheetId="1" customView="1" name="Z_E74A0FF3_6984_4DFF_9770_98C2C7CCF6D5_.wvu.PrintArea" hidden="1" oldHidden="1">
    <formula>Sheet1!$A$9:$U$40</formula>
  </rdn>
  <rcv guid="{E74A0FF3-6984-4DFF-9770-98C2C7CCF6D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7">
    <dxf>
      <fill>
        <patternFill>
          <bgColor theme="5" tint="0.59999389629810485"/>
        </patternFill>
      </fill>
    </dxf>
  </rfmt>
  <rfmt sheetId="1" sqref="B17">
    <dxf>
      <fill>
        <patternFill>
          <bgColor theme="5" tint="0.59999389629810485"/>
        </patternFill>
      </fill>
    </dxf>
  </rfmt>
  <rfmt sheetId="1" sqref="B18">
    <dxf>
      <fill>
        <patternFill>
          <bgColor theme="5" tint="0.59999389629810485"/>
        </patternFill>
      </fill>
    </dxf>
  </rfmt>
  <rfmt sheetId="1" sqref="E18">
    <dxf>
      <fill>
        <patternFill>
          <bgColor theme="5" tint="0.59999389629810485"/>
        </patternFill>
      </fill>
    </dxf>
  </rfmt>
  <rfmt sheetId="1" sqref="B26" start="0" length="0">
    <dxf>
      <numFmt numFmtId="165" formatCode="_-* #,##0.0_-;\-* #,##0.0_-;_-* &quot;-&quot;_-;_-@_-"/>
    </dxf>
  </rfmt>
  <rfmt sheetId="1" sqref="E26" start="0" length="0">
    <dxf>
      <numFmt numFmtId="165" formatCode="_-* #,##0.0_-;\-* #,##0.0_-;_-* &quot;-&quot;_-;_-@_-"/>
    </dxf>
  </rfmt>
  <rdn rId="0" localSheetId="1" customView="1" name="Z_480B44C6_D96D_41B2_9546_45D5665A84A4_.wvu.PrintArea" hidden="1" oldHidden="1">
    <formula>Sheet1!$A$9:$U$40</formula>
  </rdn>
  <rcv guid="{480B44C6-D96D-41B2-9546-45D5665A84A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17" guid="{AD35EEA1-632A-4ABC-9C7D-1BD94870B294}" alwaysShow="1" author="Author" oldLength="329" newLength="158"/>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17" guid="{00000000-0000-0000-0000-000000000000}" action="delete" alwaysShow="1" author="Author"/>
  <rfmt sheetId="1" sqref="E17" start="0" length="0">
    <dxf>
      <fill>
        <patternFill>
          <bgColor theme="6" tint="0.79998168889431442"/>
        </patternFill>
      </fill>
      <border outline="0">
        <left/>
        <top/>
      </border>
    </dxf>
  </rfmt>
  <rfmt sheetId="1" sqref="E18" start="0" length="0">
    <dxf>
      <fill>
        <patternFill>
          <bgColor theme="6" tint="0.79998168889431442"/>
        </patternFill>
      </fill>
      <border outline="0">
        <left/>
        <top/>
      </border>
    </dxf>
  </rfmt>
  <rfmt sheetId="1" sqref="B17" start="0" length="0">
    <dxf>
      <fill>
        <patternFill>
          <bgColor theme="6" tint="0.79998168889431442"/>
        </patternFill>
      </fill>
    </dxf>
  </rfmt>
  <rfmt sheetId="1" sqref="B18" start="0" length="0">
    <dxf>
      <fill>
        <patternFill>
          <bgColor theme="6" tint="0.79998168889431442"/>
        </patternFill>
      </fill>
    </dxf>
  </rfmt>
  <rcc rId="99" sId="1">
    <oc r="A36" t="inlineStr">
      <is>
        <t>TSP Section 3.3.4</t>
      </is>
    </oc>
    <nc r="A36" t="inlineStr">
      <is>
        <t>TSP Section 3.3.3</t>
      </is>
    </nc>
  </rcc>
  <rcc rId="100" sId="1">
    <oc r="A39" t="inlineStr">
      <is>
        <t>TSP Section 3.3.4</t>
      </is>
    </oc>
    <nc r="A39" t="inlineStr">
      <is>
        <t>TSP Section 3.3.3</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numFmtId="34">
    <oc r="B17">
      <v>56.656999999999996</v>
    </oc>
    <nc r="B17">
      <v>19.657</v>
    </nc>
  </rcc>
  <rcc rId="102" sId="1" numFmtId="34">
    <oc r="C17">
      <v>7.6514131200000026</v>
    </oc>
    <nc r="C17">
      <v>7.6203767500000037</v>
    </nc>
  </rcc>
  <rcc rId="103" sId="1" numFmtId="34">
    <oc r="B18">
      <v>536.55799999999999</v>
    </oc>
    <nc r="B18">
      <v>573.55799999999999</v>
    </nc>
  </rcc>
  <rcc rId="104" sId="1" numFmtId="34">
    <oc r="C18">
      <v>688.83840626999995</v>
    </oc>
    <nc r="C18">
      <v>688.86944263999987</v>
    </nc>
  </rcc>
  <rcc rId="105" sId="1" numFmtId="34">
    <oc r="E17">
      <v>61.134999999999998</v>
    </oc>
    <nc r="E17">
      <v>31.914305760000001</v>
    </nc>
  </rcc>
  <rcc rId="106" sId="1" numFmtId="34">
    <oc r="F17">
      <v>16.991072290000002</v>
    </oc>
    <nc r="F17">
      <v>16.990894220000001</v>
    </nc>
  </rcc>
  <rcc rId="107" sId="1" numFmtId="34">
    <oc r="E18">
      <v>510.654</v>
    </oc>
    <nc r="E18">
      <v>539.87469424000005</v>
    </nc>
  </rcc>
  <rcc rId="108" sId="1" numFmtId="34">
    <oc r="F18">
      <v>733.92809911000006</v>
    </oc>
    <nc r="F18">
      <v>733.92827718000001</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numFmtId="34">
    <oc r="C17">
      <v>7.6203767500000037</v>
    </oc>
    <nc r="C17">
      <v>7.6174544100000041</v>
    </nc>
  </rcc>
  <rcc rId="110" sId="1" numFmtId="34">
    <oc r="C18">
      <v>688.86944263999987</v>
    </oc>
    <nc r="C18">
      <v>688.87236497999993</v>
    </nc>
  </rcc>
  <rcc rId="111" sId="1" numFmtId="34">
    <oc r="F17">
      <v>16.990894220000001</v>
    </oc>
    <nc r="F17">
      <v>16.988099490000003</v>
    </nc>
  </rcc>
  <rcc rId="112" sId="1" numFmtId="34">
    <oc r="F18">
      <v>733.92827718000001</v>
    </oc>
    <nc r="F18">
      <v>733.93107191000001</v>
    </nc>
  </rcc>
  <rcv guid="{E74A0FF3-6984-4DFF-9770-98C2C7CCF6D5}" action="delete"/>
  <rdn rId="0" localSheetId="1" customView="1" name="Z_E74A0FF3_6984_4DFF_9770_98C2C7CCF6D5_.wvu.PrintArea" hidden="1" oldHidden="1">
    <formula>Sheet1!$A$9:$U$40</formula>
    <oldFormula>Sheet1!$A$9:$U$40</oldFormula>
  </rdn>
  <rcv guid="{E74A0FF3-6984-4DFF-9770-98C2C7CCF6D5}"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A36" t="inlineStr">
      <is>
        <t>TSP Section 3.3.3</t>
      </is>
    </oc>
    <nc r="A36" t="inlineStr">
      <is>
        <t>TSP Section 3.3</t>
      </is>
    </nc>
  </rcc>
  <rcc rId="115" sId="1">
    <oc r="A39" t="inlineStr">
      <is>
        <t>TSP Section 3.3.3</t>
      </is>
    </oc>
    <nc r="A39" t="inlineStr">
      <is>
        <t>TSP Section 3.3</t>
      </is>
    </nc>
  </rcc>
  <rcc rId="116" sId="1">
    <oc r="A33" t="inlineStr">
      <is>
        <t>Exhibit B, Tab 1, Schedule 1 (“TSP”) Section 3.3.3</t>
      </is>
    </oc>
    <nc r="A33" t="inlineStr">
      <is>
        <t>Exhibit B, Tab 1, Schedule 1 (“TSP”) Section 3.3</t>
      </is>
    </nc>
  </rcc>
  <rdn rId="0" localSheetId="1" customView="1" name="Z_ED9294FF_4279_408F_AEAD_106654C19584_.wvu.PrintArea" hidden="1" oldHidden="1">
    <formula>Sheet1!$A$9:$U$40</formula>
  </rdn>
  <rcv guid="{ED9294FF-4279-408F-AEAD-106654C1958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 sId="1">
    <oc r="A24" t="inlineStr">
      <is>
        <t>* System OM&amp;A for 2021 and 2022 is determined based on the escalation factor identified in Exhibit A, Tab 4, Schedule 1</t>
      </is>
    </oc>
    <nc r="A24" t="inlineStr">
      <is>
        <t>* System OM&amp;A includes Operations, Maintenance and Administration expenses. System OM&amp;A for 2021 and 2022 is determined based on the escalation factor identified in Exhibit A, Tab 4, Schedule 1</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2F85699_7AC7_4AE0_980A_314B7F7FFF0C_.wvu.PrintArea" hidden="1" oldHidden="1">
    <formula>Sheet1!$A$9:$U$40</formula>
  </rdn>
  <rcv guid="{A2F85699-7AC7-4AE0-980A-314B7F7FFF0C}"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4A0FF3-6984-4DFF-9770-98C2C7CCF6D5}" action="delete"/>
  <rdn rId="0" localSheetId="1" customView="1" name="Z_E74A0FF3_6984_4DFF_9770_98C2C7CCF6D5_.wvu.PrintArea" hidden="1" oldHidden="1">
    <formula>Sheet1!$A$9:$U$40</formula>
    <oldFormula>Sheet1!$A$9:$U$40</oldFormula>
  </rdn>
  <rcv guid="{E74A0FF3-6984-4DFF-9770-98C2C7CCF6D5}"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74A0FF3-6984-4DFF-9770-98C2C7CCF6D5}" action="delete"/>
  <rdn rId="0" localSheetId="1" customView="1" name="Z_E74A0FF3_6984_4DFF_9770_98C2C7CCF6D5_.wvu.PrintArea" hidden="1" oldHidden="1">
    <formula>Sheet1!$A$9:$U$40</formula>
    <oldFormula>Sheet1!$A$9:$U$40</oldFormula>
  </rdn>
  <rcv guid="{E74A0FF3-6984-4DFF-9770-98C2C7CCF6D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F85699-7AC7-4AE0-980A-314B7F7FFF0C}" action="delete"/>
  <rdn rId="0" localSheetId="1" customView="1" name="Z_A2F85699_7AC7_4AE0_980A_314B7F7FFF0C_.wvu.PrintArea" hidden="1" oldHidden="1">
    <formula>Sheet1!$A$9:$U$40</formula>
    <oldFormula>Sheet1!$A$9:$U$40</oldFormula>
  </rdn>
  <rdn rId="0" localSheetId="1" customView="1" name="Z_A2F85699_7AC7_4AE0_980A_314B7F7FFF0C_.wvu.Rows" hidden="1" oldHidden="1">
    <formula>Sheet1!$1:$7</formula>
  </rdn>
  <rcv guid="{A2F85699-7AC7-4AE0-980A-314B7F7FFF0C}"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2F85699-7AC7-4AE0-980A-314B7F7FFF0C}" action="delete"/>
  <rdn rId="0" localSheetId="1" customView="1" name="Z_A2F85699_7AC7_4AE0_980A_314B7F7FFF0C_.wvu.PrintArea" hidden="1" oldHidden="1">
    <formula>Sheet1!$A$9:$U$40</formula>
    <oldFormula>Sheet1!$A$9:$U$40</oldFormula>
  </rdn>
  <rdn rId="0" localSheetId="1" customView="1" name="Z_A2F85699_7AC7_4AE0_980A_314B7F7FFF0C_.wvu.Rows" hidden="1" oldHidden="1">
    <formula>Sheet1!$1:$7</formula>
    <oldFormula>Sheet1!$1:$7</oldFormula>
  </rdn>
  <rcv guid="{A2F85699-7AC7-4AE0-980A-314B7F7FFF0C}"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nc r="U2" t="inlineStr">
      <is>
        <t>B</t>
      </is>
    </nc>
  </rcc>
  <rcc rId="127" sId="1">
    <nc r="U3">
      <v>1</v>
    </nc>
  </rcc>
  <rcc rId="128" sId="1">
    <nc r="U4">
      <v>3</v>
    </nc>
  </rcc>
  <rcc rId="129" sId="1" odxf="1" dxf="1" numFmtId="19">
    <nc r="U7">
      <v>43545</v>
    </nc>
    <odxf>
      <numFmt numFmtId="0" formatCode="General"/>
    </odxf>
    <ndxf>
      <numFmt numFmtId="19" formatCode="m/d/yyyy"/>
    </ndxf>
  </rcc>
  <rdn rId="0" localSheetId="1" customView="1" name="Z_1797CFFA_3390_4254_8FA9_2F25D66B4F1A_.wvu.PrintArea" hidden="1" oldHidden="1">
    <formula>'B-01-03'!$A$9:$U$40</formula>
  </rdn>
  <rdn rId="0" localSheetId="1" customView="1" name="Z_1797CFFA_3390_4254_8FA9_2F25D66B4F1A_.wvu.Rows" hidden="1" oldHidden="1">
    <formula>'B-01-03'!$1:$8</formula>
  </rdn>
  <rcv guid="{1797CFFA-3390-4254-8FA9-2F25D66B4F1A}" action="add"/>
  <rsnm rId="132" sheetId="1" oldName="[B-01-03.xlsx]Sheet1" newName="[B-01-03.xlsx]B-01-03"/>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
    <nc r="U6" t="inlineStr">
      <is>
        <t xml:space="preserve">  ' </t>
      </is>
    </nc>
  </rcc>
  <rcv guid="{E74A0FF3-6984-4DFF-9770-98C2C7CCF6D5}" action="delete"/>
  <rdn rId="0" localSheetId="1" customView="1" name="Z_E74A0FF3_6984_4DFF_9770_98C2C7CCF6D5_.wvu.PrintArea" hidden="1" oldHidden="1">
    <formula>'B-01-03'!$A$9:$U$40</formula>
    <oldFormula>'B-01-03'!$A$9:$U$40</oldFormula>
  </rdn>
  <rcv guid="{E74A0FF3-6984-4DFF-9770-98C2C7CCF6D5}"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1">
    <oc r="U6" t="inlineStr">
      <is>
        <t xml:space="preserve">  ' </t>
      </is>
    </oc>
    <nc r="U6"/>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8">
  <userInfo guid="{7284EC5D-3C28-401E-AED4-6467DCD2E70E}" name="QURESHI Muhammad" id="-1425976976" dateTime="2018-11-28T10:23:35"/>
  <userInfo guid="{60A6310F-1031-4E17-B2AB-22C304074373}" name="Uri AKSELRUD" id="-2147283972" dateTime="2019-01-09T13:49:08"/>
  <userInfo guid="{3755887A-F1FF-4FA7-884B-EA6A3DAC5362}" name="Uri AKSELRUD" id="-2147232972" dateTime="2019-01-17T17:46:44"/>
  <userInfo guid="{BA8ABB68-A48C-4792-9ADE-821EC6E05E64}" name="AKSELRUD Uri" id="-1364638544" dateTime="2019-01-23T09:55:12"/>
  <userInfo guid="{9C30F6BC-A31C-4D6D-A70C-A71B7B050CF4}" name="Author" id="-614790798" dateTime="2019-01-30T12:56:10"/>
  <userInfo guid="{4554F725-BD60-4832-A85F-9999D500718B}" name="AKSELRUD Uri" id="-1364592828" dateTime="2019-02-01T11:08:31"/>
  <userInfo guid="{3D331F32-68AF-43BC-ADF7-1395D1684420}" name="AKSELRUD Uri" id="-1364631832" dateTime="2019-02-12T13:11:27"/>
  <userInfo guid="{4C45AECA-B80C-470F-A76B-0DEC944E9A1F}" name="AKSELRUD Uri" id="-1364598260" dateTime="2019-02-12T23:01:33"/>
  <userInfo guid="{74CEFADC-76C8-4846-8ED6-5528FB4FD0DD}" name="AKSELRUD Uri" id="-1364654006" dateTime="2019-02-13T09:15:49"/>
  <userInfo guid="{62144459-B733-4C19-879F-11E4B6F11566}" name="BURKE Kathleen" id="-709662714" dateTime="2019-02-20T09:27:31"/>
  <userInfo guid="{29539D9D-7C22-4E72-A03E-82281BA5C455}" name="AKSELRUD Uri" id="-1364646405" dateTime="2019-02-21T10:50:24"/>
  <userInfo guid="{C5B7C027-6D1F-4450-8D3B-A01CD9322B14}" name="LEE Julie(Qiu Ling)" id="-696812119" dateTime="2019-02-21T16:11:24"/>
  <userInfo guid="{43ECF07E-2201-45A9-A307-01DA1DC573BF}" name="AKSELRUD Uri" id="-1364621468" dateTime="2019-02-25T11:21:44"/>
  <userInfo guid="{1540EA9B-5868-4053-9F2D-2C1A0C9A01D4}" name="AKSELRUD Uri" id="-1364613638" dateTime="2019-02-25T16:20:54"/>
  <userInfo guid="{37AC7227-57AC-47FA-811F-E95D0AF66712}" name="LEE Julie(Qiu Ling)" id="-696822929" dateTime="2019-02-26T12:56:28"/>
  <userInfo guid="{C1184D44-B362-4073-AB78-BD11D8F59FA0}" name="LEE Julie(Qiu Ling)" id="-696782728" dateTime="2019-02-26T15:44:28"/>
  <userInfo guid="{FD9F696B-5885-4361-A2AE-CF6E86CB2E54}" name="GIBBONS Linda" id="-164885478" dateTime="2019-03-19T16:07:11"/>
  <userInfo guid="{26D6D743-DEBC-4035-A2AD-E11E386BF9F3}" name="AKSELRUD Uri" id="-1364638677" dateTime="2019-03-20T17:50:4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0"/>
  <sheetViews>
    <sheetView tabSelected="1" view="pageBreakPreview" topLeftCell="C1" zoomScale="85" zoomScaleNormal="85" zoomScaleSheetLayoutView="85" workbookViewId="0">
      <selection activeCell="U6" sqref="U6"/>
    </sheetView>
  </sheetViews>
  <sheetFormatPr defaultRowHeight="15" x14ac:dyDescent="0.25"/>
  <cols>
    <col min="1" max="1" width="34" customWidth="1"/>
  </cols>
  <sheetData>
    <row r="1" spans="1:21" x14ac:dyDescent="0.25">
      <c r="A1" s="1"/>
      <c r="B1" s="1"/>
      <c r="C1" s="1"/>
      <c r="D1" s="1"/>
      <c r="E1" s="1"/>
      <c r="F1" s="1"/>
      <c r="G1" s="1"/>
      <c r="H1" s="1"/>
      <c r="I1" s="1"/>
      <c r="J1" s="1"/>
      <c r="K1" s="1"/>
      <c r="L1" s="1"/>
      <c r="M1" s="1"/>
      <c r="N1" s="1"/>
      <c r="O1" s="1"/>
      <c r="P1" s="1"/>
      <c r="Q1" s="1"/>
      <c r="R1" s="1"/>
      <c r="S1" s="2" t="s">
        <v>0</v>
      </c>
      <c r="T1" s="1"/>
      <c r="U1" s="3">
        <v>0</v>
      </c>
    </row>
    <row r="2" spans="1:21" x14ac:dyDescent="0.25">
      <c r="A2" s="1"/>
      <c r="B2" s="1"/>
      <c r="C2" s="1"/>
      <c r="D2" s="1"/>
      <c r="E2" s="1"/>
      <c r="F2" s="1"/>
      <c r="G2" s="1"/>
      <c r="H2" s="1"/>
      <c r="I2" s="1"/>
      <c r="J2" s="1"/>
      <c r="K2" s="1"/>
      <c r="L2" s="1"/>
      <c r="M2" s="1"/>
      <c r="N2" s="1"/>
      <c r="O2" s="1"/>
      <c r="P2" s="1"/>
      <c r="Q2" s="1"/>
      <c r="R2" s="1"/>
      <c r="S2" s="2" t="s">
        <v>1</v>
      </c>
      <c r="T2" s="1"/>
      <c r="U2" s="4" t="s">
        <v>38</v>
      </c>
    </row>
    <row r="3" spans="1:21" x14ac:dyDescent="0.25">
      <c r="A3" s="1"/>
      <c r="B3" s="1"/>
      <c r="C3" s="1"/>
      <c r="D3" s="1"/>
      <c r="E3" s="1"/>
      <c r="F3" s="1"/>
      <c r="G3" s="1"/>
      <c r="H3" s="1"/>
      <c r="I3" s="1"/>
      <c r="J3" s="1"/>
      <c r="K3" s="1"/>
      <c r="L3" s="1"/>
      <c r="M3" s="1"/>
      <c r="N3" s="1"/>
      <c r="O3" s="1"/>
      <c r="P3" s="1"/>
      <c r="Q3" s="1"/>
      <c r="R3" s="1"/>
      <c r="S3" s="2" t="s">
        <v>2</v>
      </c>
      <c r="T3" s="1"/>
      <c r="U3" s="4">
        <v>1</v>
      </c>
    </row>
    <row r="4" spans="1:21" x14ac:dyDescent="0.25">
      <c r="A4" s="1"/>
      <c r="B4" s="1"/>
      <c r="C4" s="1"/>
      <c r="D4" s="1"/>
      <c r="E4" s="1"/>
      <c r="F4" s="1"/>
      <c r="G4" s="1"/>
      <c r="H4" s="1"/>
      <c r="I4" s="1"/>
      <c r="J4" s="1"/>
      <c r="K4" s="1"/>
      <c r="L4" s="1"/>
      <c r="M4" s="1"/>
      <c r="N4" s="1"/>
      <c r="O4" s="1"/>
      <c r="P4" s="1"/>
      <c r="Q4" s="1"/>
      <c r="R4" s="1"/>
      <c r="S4" s="2" t="s">
        <v>3</v>
      </c>
      <c r="T4" s="1"/>
      <c r="U4" s="4">
        <v>3</v>
      </c>
    </row>
    <row r="5" spans="1:21" x14ac:dyDescent="0.25">
      <c r="A5" s="1"/>
      <c r="B5" s="1"/>
      <c r="C5" s="1"/>
      <c r="D5" s="1"/>
      <c r="E5" s="1"/>
      <c r="F5" s="1"/>
      <c r="G5" s="1"/>
      <c r="H5" s="1"/>
      <c r="I5" s="1"/>
      <c r="J5" s="1"/>
      <c r="K5" s="1"/>
      <c r="L5" s="1"/>
      <c r="M5" s="1"/>
      <c r="N5" s="1"/>
      <c r="O5" s="1"/>
      <c r="P5" s="1"/>
      <c r="Q5" s="1"/>
      <c r="R5" s="1"/>
      <c r="S5" s="2" t="s">
        <v>4</v>
      </c>
      <c r="T5" s="1"/>
      <c r="U5" s="5"/>
    </row>
    <row r="6" spans="1:21" x14ac:dyDescent="0.25">
      <c r="A6" s="1"/>
      <c r="B6" s="1"/>
      <c r="C6" s="1"/>
      <c r="D6" s="1"/>
      <c r="E6" s="1"/>
      <c r="F6" s="1"/>
      <c r="G6" s="1"/>
      <c r="H6" s="1"/>
      <c r="I6" s="1"/>
      <c r="J6" s="1"/>
      <c r="K6" s="1"/>
      <c r="L6" s="1"/>
      <c r="M6" s="1"/>
      <c r="N6" s="1"/>
      <c r="O6" s="1"/>
      <c r="P6" s="1"/>
      <c r="Q6" s="1"/>
      <c r="R6" s="1"/>
      <c r="S6" s="2"/>
      <c r="T6" s="1"/>
      <c r="U6" s="3"/>
    </row>
    <row r="7" spans="1:21" x14ac:dyDescent="0.25">
      <c r="A7" s="1"/>
      <c r="B7" s="1"/>
      <c r="C7" s="1"/>
      <c r="D7" s="1"/>
      <c r="E7" s="1"/>
      <c r="F7" s="1"/>
      <c r="G7" s="1"/>
      <c r="H7" s="1"/>
      <c r="I7" s="1"/>
      <c r="J7" s="1"/>
      <c r="K7" s="1"/>
      <c r="L7" s="1"/>
      <c r="M7" s="1"/>
      <c r="N7" s="1"/>
      <c r="O7" s="1"/>
      <c r="P7" s="1"/>
      <c r="Q7" s="1"/>
      <c r="R7" s="1"/>
      <c r="S7" s="2" t="s">
        <v>5</v>
      </c>
      <c r="T7" s="1"/>
      <c r="U7" s="32">
        <v>43545</v>
      </c>
    </row>
    <row r="8" spans="1:21" x14ac:dyDescent="0.25">
      <c r="A8" s="1"/>
      <c r="B8" s="1"/>
      <c r="C8" s="1"/>
      <c r="D8" s="1"/>
      <c r="E8" s="1"/>
      <c r="F8" s="1"/>
      <c r="G8" s="1"/>
      <c r="H8" s="1"/>
      <c r="I8" s="1"/>
      <c r="J8" s="1"/>
      <c r="K8" s="1"/>
      <c r="L8" s="1"/>
      <c r="M8" s="1"/>
      <c r="N8" s="1"/>
      <c r="O8" s="1"/>
      <c r="P8" s="1"/>
      <c r="Q8" s="1"/>
      <c r="R8" s="1"/>
      <c r="S8" s="1"/>
      <c r="T8" s="1"/>
      <c r="U8" s="1"/>
    </row>
    <row r="9" spans="1:21" ht="18" x14ac:dyDescent="0.25">
      <c r="A9" s="33" t="s">
        <v>6</v>
      </c>
      <c r="B9" s="33"/>
      <c r="C9" s="33"/>
      <c r="D9" s="33"/>
      <c r="E9" s="33"/>
      <c r="F9" s="33"/>
      <c r="G9" s="33"/>
      <c r="H9" s="33"/>
      <c r="I9" s="33"/>
      <c r="J9" s="33"/>
      <c r="K9" s="33"/>
      <c r="L9" s="33"/>
      <c r="M9" s="33"/>
      <c r="N9" s="33"/>
      <c r="O9" s="33"/>
      <c r="P9" s="33"/>
      <c r="Q9" s="33"/>
      <c r="R9" s="33"/>
      <c r="S9" s="33"/>
      <c r="T9" s="33"/>
      <c r="U9" s="33"/>
    </row>
    <row r="10" spans="1:21" ht="18" x14ac:dyDescent="0.25">
      <c r="A10" s="34" t="s">
        <v>28</v>
      </c>
      <c r="B10" s="34"/>
      <c r="C10" s="34"/>
      <c r="D10" s="34"/>
      <c r="E10" s="34"/>
      <c r="F10" s="34"/>
      <c r="G10" s="34"/>
      <c r="H10" s="34"/>
      <c r="I10" s="34"/>
      <c r="J10" s="34"/>
      <c r="K10" s="34"/>
      <c r="L10" s="34"/>
      <c r="M10" s="34"/>
      <c r="N10" s="34"/>
      <c r="O10" s="34"/>
      <c r="P10" s="34"/>
      <c r="Q10" s="34"/>
      <c r="R10" s="34"/>
      <c r="S10" s="34"/>
      <c r="T10" s="34"/>
      <c r="U10" s="34"/>
    </row>
    <row r="11" spans="1:21" x14ac:dyDescent="0.25">
      <c r="A11" s="1"/>
      <c r="B11" s="1"/>
      <c r="C11" s="1"/>
      <c r="D11" s="1"/>
      <c r="E11" s="1"/>
      <c r="F11" s="1"/>
      <c r="G11" s="1"/>
      <c r="H11" s="1"/>
      <c r="I11" s="1"/>
      <c r="J11" s="1"/>
      <c r="K11" s="1"/>
      <c r="L11" s="1"/>
      <c r="M11" s="1"/>
      <c r="N11" s="1"/>
      <c r="O11" s="1"/>
      <c r="P11" s="1"/>
      <c r="Q11" s="1"/>
      <c r="R11" s="1"/>
      <c r="S11" s="1"/>
      <c r="T11" s="1"/>
      <c r="U11" s="1"/>
    </row>
    <row r="12" spans="1:21" ht="16.5" thickBot="1" x14ac:dyDescent="0.3">
      <c r="A12" s="6" t="s">
        <v>7</v>
      </c>
      <c r="B12" s="7">
        <v>2020</v>
      </c>
      <c r="C12" s="1"/>
      <c r="D12" s="1"/>
      <c r="E12" s="1"/>
      <c r="F12" s="1"/>
      <c r="G12" s="1"/>
      <c r="H12" s="1"/>
      <c r="I12" s="1"/>
      <c r="J12" s="1"/>
      <c r="K12" s="1"/>
      <c r="L12" s="1"/>
      <c r="M12" s="1"/>
      <c r="N12" s="1"/>
      <c r="O12" s="1"/>
      <c r="P12" s="1"/>
      <c r="Q12" s="1"/>
      <c r="R12" s="1"/>
      <c r="S12" s="1"/>
      <c r="T12" s="1"/>
      <c r="U12" s="1"/>
    </row>
    <row r="13" spans="1:21" ht="16.5" thickTop="1" thickBot="1" x14ac:dyDescent="0.3">
      <c r="A13" s="35" t="s">
        <v>8</v>
      </c>
      <c r="B13" s="38" t="s">
        <v>9</v>
      </c>
      <c r="C13" s="39"/>
      <c r="D13" s="39"/>
      <c r="E13" s="39"/>
      <c r="F13" s="39"/>
      <c r="G13" s="39"/>
      <c r="H13" s="39"/>
      <c r="I13" s="39"/>
      <c r="J13" s="39"/>
      <c r="K13" s="39"/>
      <c r="L13" s="39"/>
      <c r="M13" s="39"/>
      <c r="N13" s="39"/>
      <c r="O13" s="39"/>
      <c r="P13" s="40"/>
      <c r="Q13" s="38" t="s">
        <v>10</v>
      </c>
      <c r="R13" s="39"/>
      <c r="S13" s="39"/>
      <c r="T13" s="39"/>
      <c r="U13" s="41"/>
    </row>
    <row r="14" spans="1:21" ht="15.75" thickBot="1" x14ac:dyDescent="0.3">
      <c r="A14" s="36"/>
      <c r="B14" s="42">
        <f t="shared" ref="B14" si="0">E14-1</f>
        <v>2015</v>
      </c>
      <c r="C14" s="43"/>
      <c r="D14" s="44"/>
      <c r="E14" s="42">
        <f t="shared" ref="E14" si="1">H14-1</f>
        <v>2016</v>
      </c>
      <c r="F14" s="43"/>
      <c r="G14" s="44"/>
      <c r="H14" s="42">
        <f t="shared" ref="H14" si="2">K14-1</f>
        <v>2017</v>
      </c>
      <c r="I14" s="43"/>
      <c r="J14" s="44"/>
      <c r="K14" s="42">
        <f>N14-1</f>
        <v>2018</v>
      </c>
      <c r="L14" s="43"/>
      <c r="M14" s="44"/>
      <c r="N14" s="42">
        <f>Q14-1</f>
        <v>2019</v>
      </c>
      <c r="O14" s="43"/>
      <c r="P14" s="44"/>
      <c r="Q14" s="45">
        <f>B12</f>
        <v>2020</v>
      </c>
      <c r="R14" s="45">
        <f>Q14+1</f>
        <v>2021</v>
      </c>
      <c r="S14" s="45">
        <f t="shared" ref="S14:U14" si="3">R14+1</f>
        <v>2022</v>
      </c>
      <c r="T14" s="45">
        <f t="shared" si="3"/>
        <v>2023</v>
      </c>
      <c r="U14" s="45">
        <f t="shared" si="3"/>
        <v>2024</v>
      </c>
    </row>
    <row r="15" spans="1:21" ht="15.75" thickBot="1" x14ac:dyDescent="0.3">
      <c r="A15" s="36"/>
      <c r="B15" s="8" t="s">
        <v>11</v>
      </c>
      <c r="C15" s="8" t="s">
        <v>12</v>
      </c>
      <c r="D15" s="8" t="s">
        <v>13</v>
      </c>
      <c r="E15" s="8" t="s">
        <v>11</v>
      </c>
      <c r="F15" s="9" t="s">
        <v>12</v>
      </c>
      <c r="G15" s="8" t="s">
        <v>13</v>
      </c>
      <c r="H15" s="9" t="s">
        <v>11</v>
      </c>
      <c r="I15" s="9" t="s">
        <v>12</v>
      </c>
      <c r="J15" s="8" t="s">
        <v>13</v>
      </c>
      <c r="K15" s="8" t="s">
        <v>11</v>
      </c>
      <c r="L15" s="8" t="s">
        <v>12</v>
      </c>
      <c r="M15" s="8" t="s">
        <v>13</v>
      </c>
      <c r="N15" s="9" t="s">
        <v>11</v>
      </c>
      <c r="O15" s="9" t="s">
        <v>14</v>
      </c>
      <c r="P15" s="8" t="s">
        <v>13</v>
      </c>
      <c r="Q15" s="46"/>
      <c r="R15" s="46"/>
      <c r="S15" s="46"/>
      <c r="T15" s="46"/>
      <c r="U15" s="46"/>
    </row>
    <row r="16" spans="1:21" ht="15.75" thickBot="1" x14ac:dyDescent="0.3">
      <c r="A16" s="37"/>
      <c r="B16" s="64"/>
      <c r="C16" s="65"/>
      <c r="D16" s="10" t="s">
        <v>15</v>
      </c>
      <c r="E16" s="64"/>
      <c r="F16" s="65"/>
      <c r="G16" s="10" t="s">
        <v>15</v>
      </c>
      <c r="H16" s="64"/>
      <c r="I16" s="65"/>
      <c r="J16" s="10" t="s">
        <v>15</v>
      </c>
      <c r="K16" s="64"/>
      <c r="L16" s="65"/>
      <c r="M16" s="10" t="s">
        <v>15</v>
      </c>
      <c r="N16" s="64"/>
      <c r="O16" s="65"/>
      <c r="P16" s="10" t="s">
        <v>15</v>
      </c>
      <c r="Q16" s="56"/>
      <c r="R16" s="57"/>
      <c r="S16" s="57"/>
      <c r="T16" s="57"/>
      <c r="U16" s="58"/>
    </row>
    <row r="17" spans="1:21" ht="16.5" thickBot="1" x14ac:dyDescent="0.3">
      <c r="A17" s="11" t="s">
        <v>16</v>
      </c>
      <c r="B17" s="19">
        <v>19.657</v>
      </c>
      <c r="C17" s="19">
        <v>7.6174544100000041</v>
      </c>
      <c r="D17" s="26">
        <f>IF(ISERROR((C17-B17)/B17),"--",(C17-B17)/B17)</f>
        <v>-0.61248133438469732</v>
      </c>
      <c r="E17" s="19">
        <v>31.914305760000001</v>
      </c>
      <c r="F17" s="22">
        <v>16.988099490000003</v>
      </c>
      <c r="G17" s="26">
        <f>IF(ISERROR((F17-E17)/E17),"--",(F17-E17)/E17)</f>
        <v>-0.4676964112034</v>
      </c>
      <c r="H17" s="19">
        <v>33.281702160000009</v>
      </c>
      <c r="I17" s="19">
        <v>42.710032250000026</v>
      </c>
      <c r="J17" s="26">
        <f>IF(ISERROR((I17-H17)/H17),"--",(I17-H17)/H17)</f>
        <v>0.28328869853692645</v>
      </c>
      <c r="K17" s="19">
        <v>24.264806197074535</v>
      </c>
      <c r="L17" s="19">
        <v>35.755410919999996</v>
      </c>
      <c r="M17" s="26">
        <f>IF(ISERROR((L17-K17)/K17),"--",(L17-K17)/K17)</f>
        <v>0.47355023689869058</v>
      </c>
      <c r="N17" s="22"/>
      <c r="O17" s="22">
        <v>45.112350800870551</v>
      </c>
      <c r="P17" s="26" t="str">
        <f>IF(ISERROR((O17-N17)/N17),"--",(O17-N17)/N17)</f>
        <v>--</v>
      </c>
      <c r="Q17" s="19">
        <v>24.759644370342603</v>
      </c>
      <c r="R17" s="19">
        <v>11.345208612355966</v>
      </c>
      <c r="S17" s="19">
        <v>11.685580224521647</v>
      </c>
      <c r="T17" s="19">
        <v>12.710264391621324</v>
      </c>
      <c r="U17" s="24">
        <v>4.1221409550767216</v>
      </c>
    </row>
    <row r="18" spans="1:21" ht="16.5" thickBot="1" x14ac:dyDescent="0.3">
      <c r="A18" s="11" t="s">
        <v>17</v>
      </c>
      <c r="B18" s="19">
        <v>573.55799999999999</v>
      </c>
      <c r="C18" s="19">
        <v>688.87236497999993</v>
      </c>
      <c r="D18" s="26">
        <f t="shared" ref="D18:D23" si="4">IF(ISERROR((C18-B18)/B18),"--",(C18-B18)/B18)</f>
        <v>0.20105092245248071</v>
      </c>
      <c r="E18" s="19">
        <v>539.87469424000005</v>
      </c>
      <c r="F18" s="23">
        <v>733.93107191000001</v>
      </c>
      <c r="G18" s="26">
        <f t="shared" ref="G18:G23" si="5">IF(ISERROR((F18-E18)/E18),"--",(F18-E18)/E18)</f>
        <v>0.35944707121933123</v>
      </c>
      <c r="H18" s="19">
        <v>733.74748780000004</v>
      </c>
      <c r="I18" s="19">
        <v>740.67662346999998</v>
      </c>
      <c r="J18" s="26">
        <f t="shared" ref="J18:J23" si="6">IF(ISERROR((I18-H18)/H18),"--",(I18-H18)/H18)</f>
        <v>9.4434881007574006E-3</v>
      </c>
      <c r="K18" s="19">
        <v>780.40152684894429</v>
      </c>
      <c r="L18" s="19">
        <v>797.19718092000005</v>
      </c>
      <c r="M18" s="26">
        <f t="shared" ref="M18:M23" si="7">IF(ISERROR((L18-K18)/K18),"--",(L18-K18)/K18)</f>
        <v>2.1521810879679068E-2</v>
      </c>
      <c r="N18" s="22"/>
      <c r="O18" s="23">
        <v>773.28323578563891</v>
      </c>
      <c r="P18" s="26" t="str">
        <f t="shared" ref="P18:P23" si="8">IF(ISERROR((O18-N18)/N18),"--",(O18-N18)/N18)</f>
        <v>--</v>
      </c>
      <c r="Q18" s="19">
        <v>865.22041186633828</v>
      </c>
      <c r="R18" s="19">
        <v>1103.1439685968253</v>
      </c>
      <c r="S18" s="19">
        <v>1172.7801180541387</v>
      </c>
      <c r="T18" s="19">
        <v>1177.4037893123959</v>
      </c>
      <c r="U18" s="24">
        <v>1193.7741112549622</v>
      </c>
    </row>
    <row r="19" spans="1:21" ht="16.5" thickBot="1" x14ac:dyDescent="0.3">
      <c r="A19" s="11" t="s">
        <v>18</v>
      </c>
      <c r="B19" s="19">
        <v>189.87899999999999</v>
      </c>
      <c r="C19" s="19">
        <v>157.88885422999991</v>
      </c>
      <c r="D19" s="26">
        <f t="shared" si="4"/>
        <v>-0.16847648118012043</v>
      </c>
      <c r="E19" s="22">
        <v>179.95800000000003</v>
      </c>
      <c r="F19" s="23">
        <v>140.89945508000008</v>
      </c>
      <c r="G19" s="26">
        <f t="shared" si="5"/>
        <v>-0.21704255948610199</v>
      </c>
      <c r="H19" s="19">
        <v>96.985347950000005</v>
      </c>
      <c r="I19" s="19">
        <v>93.548592450000015</v>
      </c>
      <c r="J19" s="26">
        <f t="shared" si="6"/>
        <v>-3.5435821726100117E-2</v>
      </c>
      <c r="K19" s="19">
        <v>75.626342813981069</v>
      </c>
      <c r="L19" s="19">
        <v>79.058987209999998</v>
      </c>
      <c r="M19" s="26">
        <f t="shared" si="7"/>
        <v>4.5389533174468609E-2</v>
      </c>
      <c r="N19" s="22"/>
      <c r="O19" s="23">
        <v>103.76429572744135</v>
      </c>
      <c r="P19" s="26" t="str">
        <f t="shared" si="8"/>
        <v>--</v>
      </c>
      <c r="Q19" s="19">
        <v>204.11666685823425</v>
      </c>
      <c r="R19" s="19">
        <v>148.16649185717003</v>
      </c>
      <c r="S19" s="19">
        <v>151.79872826865852</v>
      </c>
      <c r="T19" s="19">
        <v>174.26754845454204</v>
      </c>
      <c r="U19" s="24">
        <v>204.18251888969687</v>
      </c>
    </row>
    <row r="20" spans="1:21" ht="16.5" thickBot="1" x14ac:dyDescent="0.3">
      <c r="A20" s="11" t="s">
        <v>19</v>
      </c>
      <c r="B20" s="19">
        <v>116.28400000000001</v>
      </c>
      <c r="C20" s="19">
        <v>88.604288234670449</v>
      </c>
      <c r="D20" s="26">
        <f t="shared" si="4"/>
        <v>-0.23803542847966663</v>
      </c>
      <c r="E20" s="22">
        <v>114.589</v>
      </c>
      <c r="F20" s="23">
        <v>94.833596872723376</v>
      </c>
      <c r="G20" s="26">
        <f t="shared" si="5"/>
        <v>-0.17240226485331597</v>
      </c>
      <c r="H20" s="19">
        <v>85.969265300460989</v>
      </c>
      <c r="I20" s="19">
        <v>76.925183097468263</v>
      </c>
      <c r="J20" s="26">
        <f t="shared" si="6"/>
        <v>-0.1052013434264423</v>
      </c>
      <c r="K20" s="19">
        <v>119.68445309750001</v>
      </c>
      <c r="L20" s="19">
        <v>97.527470519330507</v>
      </c>
      <c r="M20" s="26">
        <f t="shared" si="7"/>
        <v>-0.18512832706951077</v>
      </c>
      <c r="N20" s="22"/>
      <c r="O20" s="23">
        <v>116.3312722955753</v>
      </c>
      <c r="P20" s="26" t="str">
        <f t="shared" si="8"/>
        <v>--</v>
      </c>
      <c r="Q20" s="19">
        <v>115.37938311474365</v>
      </c>
      <c r="R20" s="19">
        <v>94.37722577775331</v>
      </c>
      <c r="S20" s="19">
        <v>94.73421106635567</v>
      </c>
      <c r="T20" s="19">
        <v>83.625515001350152</v>
      </c>
      <c r="U20" s="24">
        <v>58.918965747264259</v>
      </c>
    </row>
    <row r="21" spans="1:21" ht="32.25" thickBot="1" x14ac:dyDescent="0.3">
      <c r="A21" s="11" t="s">
        <v>34</v>
      </c>
      <c r="B21" s="19"/>
      <c r="C21" s="19"/>
      <c r="D21" s="26"/>
      <c r="E21" s="22"/>
      <c r="F21" s="23"/>
      <c r="G21" s="26"/>
      <c r="H21" s="19"/>
      <c r="I21" s="19"/>
      <c r="J21" s="26"/>
      <c r="K21" s="19"/>
      <c r="L21" s="19"/>
      <c r="M21" s="26"/>
      <c r="N21" s="22"/>
      <c r="O21" s="23"/>
      <c r="P21" s="26"/>
      <c r="Q21" s="19">
        <v>-17.00000004</v>
      </c>
      <c r="R21" s="19">
        <v>-39</v>
      </c>
      <c r="S21" s="19">
        <v>-60.999999959999997</v>
      </c>
      <c r="T21" s="19">
        <v>-78</v>
      </c>
      <c r="U21" s="24">
        <v>-91.000000080000007</v>
      </c>
    </row>
    <row r="22" spans="1:21" ht="16.5" thickBot="1" x14ac:dyDescent="0.3">
      <c r="A22" s="12" t="s">
        <v>20</v>
      </c>
      <c r="B22" s="20">
        <f>SUM(B17:B20)</f>
        <v>899.37800000000004</v>
      </c>
      <c r="C22" s="20">
        <f t="shared" ref="C22:O22" si="9">SUM(C17:C20)</f>
        <v>942.98296185467029</v>
      </c>
      <c r="D22" s="27">
        <f t="shared" si="4"/>
        <v>4.848346507772066E-2</v>
      </c>
      <c r="E22" s="21">
        <f t="shared" si="9"/>
        <v>866.33600000000001</v>
      </c>
      <c r="F22" s="21">
        <f t="shared" si="9"/>
        <v>986.65222335272347</v>
      </c>
      <c r="G22" s="27">
        <f t="shared" si="5"/>
        <v>0.13887939939321864</v>
      </c>
      <c r="H22" s="21">
        <f t="shared" si="9"/>
        <v>949.98380321046102</v>
      </c>
      <c r="I22" s="21">
        <f t="shared" si="9"/>
        <v>953.86043126746824</v>
      </c>
      <c r="J22" s="27">
        <f t="shared" si="6"/>
        <v>4.0807306860455904E-3</v>
      </c>
      <c r="K22" s="21">
        <f t="shared" si="9"/>
        <v>999.97712895749987</v>
      </c>
      <c r="L22" s="21">
        <f t="shared" si="9"/>
        <v>1009.5390495693307</v>
      </c>
      <c r="M22" s="27">
        <f t="shared" si="7"/>
        <v>9.5621393079253318E-3</v>
      </c>
      <c r="N22" s="21">
        <f t="shared" si="9"/>
        <v>0</v>
      </c>
      <c r="O22" s="21">
        <f t="shared" si="9"/>
        <v>1038.4911546095261</v>
      </c>
      <c r="P22" s="27" t="str">
        <f t="shared" si="8"/>
        <v>--</v>
      </c>
      <c r="Q22" s="20">
        <f>SUM(Q17:Q21)</f>
        <v>1192.4761061696588</v>
      </c>
      <c r="R22" s="20">
        <f t="shared" ref="R22:U22" si="10">SUM(R17:R21)</f>
        <v>1318.0328948441045</v>
      </c>
      <c r="S22" s="20">
        <f t="shared" si="10"/>
        <v>1369.9986376536745</v>
      </c>
      <c r="T22" s="20">
        <f t="shared" si="10"/>
        <v>1370.0071171599095</v>
      </c>
      <c r="U22" s="25">
        <f t="shared" si="10"/>
        <v>1369.9977367670001</v>
      </c>
    </row>
    <row r="23" spans="1:21" ht="17.25" thickTop="1" thickBot="1" x14ac:dyDescent="0.3">
      <c r="A23" s="13" t="s">
        <v>29</v>
      </c>
      <c r="B23" s="28">
        <v>431.2</v>
      </c>
      <c r="C23" s="30">
        <v>441.6</v>
      </c>
      <c r="D23" s="29">
        <f t="shared" si="4"/>
        <v>2.4118738404452771E-2</v>
      </c>
      <c r="E23" s="30">
        <v>436.8</v>
      </c>
      <c r="F23" s="30">
        <v>408.1</v>
      </c>
      <c r="G23" s="29">
        <f t="shared" si="5"/>
        <v>-6.570512820512818E-2</v>
      </c>
      <c r="H23" s="28">
        <v>397.7</v>
      </c>
      <c r="I23" s="28">
        <v>385</v>
      </c>
      <c r="J23" s="29">
        <f t="shared" si="6"/>
        <v>-3.1933618305255193E-2</v>
      </c>
      <c r="K23" s="28">
        <v>394.32988985346572</v>
      </c>
      <c r="L23" s="28">
        <v>399.40648558164673</v>
      </c>
      <c r="M23" s="29">
        <f t="shared" si="7"/>
        <v>1.2873981554042221E-2</v>
      </c>
      <c r="N23" s="30"/>
      <c r="O23" s="30">
        <v>356.61450893102074</v>
      </c>
      <c r="P23" s="29" t="str">
        <f t="shared" si="8"/>
        <v>--</v>
      </c>
      <c r="Q23" s="28">
        <v>375.92207918066993</v>
      </c>
      <c r="R23" s="14" t="s">
        <v>30</v>
      </c>
      <c r="S23" s="14" t="s">
        <v>30</v>
      </c>
      <c r="T23" s="14" t="s">
        <v>33</v>
      </c>
      <c r="U23" s="15" t="s">
        <v>33</v>
      </c>
    </row>
    <row r="24" spans="1:21" ht="15.75" thickTop="1" x14ac:dyDescent="0.25">
      <c r="A24" s="16" t="s">
        <v>37</v>
      </c>
      <c r="B24" s="16"/>
      <c r="C24" s="16"/>
      <c r="D24" s="16"/>
      <c r="E24" s="16"/>
      <c r="F24" s="16"/>
      <c r="G24" s="16"/>
      <c r="H24" s="16"/>
      <c r="I24" s="16"/>
      <c r="J24" s="16"/>
      <c r="K24" s="16"/>
      <c r="L24" s="16"/>
      <c r="M24" s="16"/>
      <c r="N24" s="16"/>
      <c r="O24" s="16"/>
      <c r="P24" s="16"/>
      <c r="Q24" s="16"/>
      <c r="R24" s="16"/>
      <c r="S24" s="16"/>
      <c r="T24" s="16"/>
      <c r="U24" s="16"/>
    </row>
    <row r="25" spans="1:21" x14ac:dyDescent="0.25">
      <c r="A25" s="16" t="s">
        <v>31</v>
      </c>
      <c r="B25" s="16"/>
      <c r="C25" s="16"/>
      <c r="D25" s="16"/>
      <c r="E25" s="16"/>
      <c r="F25" s="16"/>
      <c r="G25" s="16"/>
      <c r="H25" s="16"/>
      <c r="I25" s="16"/>
      <c r="J25" s="16"/>
      <c r="K25" s="16"/>
      <c r="L25" s="16"/>
      <c r="M25" s="16"/>
      <c r="N25" s="16"/>
      <c r="O25" s="16"/>
      <c r="P25" s="16"/>
      <c r="Q25" s="16"/>
      <c r="R25" s="16"/>
      <c r="S25" s="16"/>
      <c r="T25" s="16"/>
      <c r="U25" s="16"/>
    </row>
    <row r="26" spans="1:21" x14ac:dyDescent="0.25">
      <c r="A26" s="16" t="s">
        <v>32</v>
      </c>
      <c r="B26" s="31"/>
      <c r="C26" s="16"/>
      <c r="D26" s="16"/>
      <c r="E26" s="31"/>
      <c r="F26" s="16"/>
      <c r="G26" s="16"/>
      <c r="H26" s="16"/>
      <c r="I26" s="16"/>
      <c r="J26" s="16"/>
      <c r="K26" s="16"/>
      <c r="L26" s="16"/>
      <c r="M26" s="16"/>
      <c r="N26" s="16"/>
      <c r="O26" s="16"/>
      <c r="P26" s="16"/>
      <c r="Q26" s="16"/>
      <c r="R26" s="16"/>
      <c r="S26" s="16"/>
      <c r="T26" s="16"/>
      <c r="U26" s="16"/>
    </row>
    <row r="27" spans="1:21" x14ac:dyDescent="0.25">
      <c r="A27" s="17" t="s">
        <v>21</v>
      </c>
      <c r="B27" s="1"/>
      <c r="C27" s="1"/>
      <c r="D27" s="1"/>
      <c r="E27" s="1"/>
      <c r="F27" s="1"/>
      <c r="G27" s="1"/>
      <c r="H27" s="1"/>
      <c r="I27" s="1"/>
      <c r="J27" s="1"/>
      <c r="K27" s="1"/>
      <c r="L27" s="1"/>
      <c r="M27" s="1"/>
      <c r="N27" s="1"/>
      <c r="O27" s="1"/>
      <c r="P27" s="1"/>
      <c r="Q27" s="1"/>
      <c r="R27" s="1"/>
      <c r="S27" s="1"/>
      <c r="T27" s="1"/>
      <c r="U27" s="1"/>
    </row>
    <row r="28" spans="1:21" x14ac:dyDescent="0.25">
      <c r="A28" s="59" t="s">
        <v>22</v>
      </c>
      <c r="B28" s="59"/>
      <c r="C28" s="59"/>
      <c r="D28" s="59"/>
      <c r="E28" s="59"/>
      <c r="F28" s="59"/>
      <c r="G28" s="59"/>
      <c r="H28" s="59"/>
      <c r="I28" s="59"/>
      <c r="J28" s="59"/>
      <c r="K28" s="59"/>
      <c r="L28" s="59"/>
      <c r="M28" s="59"/>
      <c r="N28" s="59"/>
      <c r="O28" s="59"/>
      <c r="P28" s="59"/>
      <c r="Q28" s="59"/>
      <c r="R28" s="59"/>
      <c r="S28" s="59"/>
      <c r="T28" s="59"/>
      <c r="U28" s="59"/>
    </row>
    <row r="29" spans="1:21" x14ac:dyDescent="0.25">
      <c r="A29" s="60" t="s">
        <v>23</v>
      </c>
      <c r="B29" s="60"/>
      <c r="C29" s="60"/>
      <c r="D29" s="60"/>
      <c r="E29" s="60"/>
      <c r="F29" s="60"/>
      <c r="G29" s="60"/>
      <c r="H29" s="60"/>
      <c r="I29" s="1"/>
      <c r="J29" s="1"/>
      <c r="K29" s="1"/>
      <c r="L29" s="1"/>
      <c r="M29" s="1"/>
      <c r="N29" s="18"/>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ht="18.75" x14ac:dyDescent="0.3">
      <c r="A31" s="61" t="s">
        <v>24</v>
      </c>
      <c r="B31" s="62"/>
      <c r="C31" s="62"/>
      <c r="D31" s="62"/>
      <c r="E31" s="62"/>
      <c r="F31" s="62"/>
      <c r="G31" s="62"/>
      <c r="H31" s="62"/>
      <c r="I31" s="62"/>
      <c r="J31" s="62"/>
      <c r="K31" s="62"/>
      <c r="L31" s="62"/>
      <c r="M31" s="62"/>
      <c r="N31" s="62"/>
      <c r="O31" s="62"/>
      <c r="P31" s="62"/>
      <c r="Q31" s="62"/>
      <c r="R31" s="62"/>
      <c r="S31" s="62"/>
      <c r="T31" s="62"/>
      <c r="U31" s="63"/>
    </row>
    <row r="32" spans="1:21" x14ac:dyDescent="0.25">
      <c r="A32" s="47" t="s">
        <v>25</v>
      </c>
      <c r="B32" s="48"/>
      <c r="C32" s="48"/>
      <c r="D32" s="48"/>
      <c r="E32" s="48"/>
      <c r="F32" s="48"/>
      <c r="G32" s="48"/>
      <c r="H32" s="48"/>
      <c r="I32" s="48"/>
      <c r="J32" s="48"/>
      <c r="K32" s="48"/>
      <c r="L32" s="48"/>
      <c r="M32" s="48"/>
      <c r="N32" s="48"/>
      <c r="O32" s="48"/>
      <c r="P32" s="48"/>
      <c r="Q32" s="48"/>
      <c r="R32" s="48"/>
      <c r="S32" s="48"/>
      <c r="T32" s="48"/>
      <c r="U32" s="49"/>
    </row>
    <row r="33" spans="1:21" x14ac:dyDescent="0.25">
      <c r="A33" s="50" t="s">
        <v>36</v>
      </c>
      <c r="B33" s="51"/>
      <c r="C33" s="51"/>
      <c r="D33" s="51"/>
      <c r="E33" s="51"/>
      <c r="F33" s="51"/>
      <c r="G33" s="51"/>
      <c r="H33" s="51"/>
      <c r="I33" s="51"/>
      <c r="J33" s="51"/>
      <c r="K33" s="51"/>
      <c r="L33" s="51"/>
      <c r="M33" s="51"/>
      <c r="N33" s="51"/>
      <c r="O33" s="51"/>
      <c r="P33" s="51"/>
      <c r="Q33" s="51"/>
      <c r="R33" s="51"/>
      <c r="S33" s="51"/>
      <c r="T33" s="51"/>
      <c r="U33" s="52"/>
    </row>
    <row r="34" spans="1:21" x14ac:dyDescent="0.25">
      <c r="A34" s="53"/>
      <c r="B34" s="54"/>
      <c r="C34" s="54"/>
      <c r="D34" s="54"/>
      <c r="E34" s="54"/>
      <c r="F34" s="54"/>
      <c r="G34" s="54"/>
      <c r="H34" s="54"/>
      <c r="I34" s="54"/>
      <c r="J34" s="54"/>
      <c r="K34" s="54"/>
      <c r="L34" s="54"/>
      <c r="M34" s="54"/>
      <c r="N34" s="54"/>
      <c r="O34" s="54"/>
      <c r="P34" s="54"/>
      <c r="Q34" s="54"/>
      <c r="R34" s="54"/>
      <c r="S34" s="54"/>
      <c r="T34" s="54"/>
      <c r="U34" s="55"/>
    </row>
    <row r="35" spans="1:21" x14ac:dyDescent="0.25">
      <c r="A35" s="47" t="s">
        <v>26</v>
      </c>
      <c r="B35" s="48"/>
      <c r="C35" s="48"/>
      <c r="D35" s="48"/>
      <c r="E35" s="48"/>
      <c r="F35" s="48"/>
      <c r="G35" s="48"/>
      <c r="H35" s="48"/>
      <c r="I35" s="48"/>
      <c r="J35" s="48"/>
      <c r="K35" s="48"/>
      <c r="L35" s="48"/>
      <c r="M35" s="48"/>
      <c r="N35" s="48"/>
      <c r="O35" s="48"/>
      <c r="P35" s="48"/>
      <c r="Q35" s="48"/>
      <c r="R35" s="48"/>
      <c r="S35" s="48"/>
      <c r="T35" s="48"/>
      <c r="U35" s="49"/>
    </row>
    <row r="36" spans="1:21" x14ac:dyDescent="0.25">
      <c r="A36" s="50" t="s">
        <v>35</v>
      </c>
      <c r="B36" s="51"/>
      <c r="C36" s="51"/>
      <c r="D36" s="51"/>
      <c r="E36" s="51"/>
      <c r="F36" s="51"/>
      <c r="G36" s="51"/>
      <c r="H36" s="51"/>
      <c r="I36" s="51"/>
      <c r="J36" s="51"/>
      <c r="K36" s="51"/>
      <c r="L36" s="51"/>
      <c r="M36" s="51"/>
      <c r="N36" s="51"/>
      <c r="O36" s="51"/>
      <c r="P36" s="51"/>
      <c r="Q36" s="51"/>
      <c r="R36" s="51"/>
      <c r="S36" s="51"/>
      <c r="T36" s="51"/>
      <c r="U36" s="52"/>
    </row>
    <row r="37" spans="1:21" x14ac:dyDescent="0.25">
      <c r="A37" s="53"/>
      <c r="B37" s="54"/>
      <c r="C37" s="54"/>
      <c r="D37" s="54"/>
      <c r="E37" s="54"/>
      <c r="F37" s="54"/>
      <c r="G37" s="54"/>
      <c r="H37" s="54"/>
      <c r="I37" s="54"/>
      <c r="J37" s="54"/>
      <c r="K37" s="54"/>
      <c r="L37" s="54"/>
      <c r="M37" s="54"/>
      <c r="N37" s="54"/>
      <c r="O37" s="54"/>
      <c r="P37" s="54"/>
      <c r="Q37" s="54"/>
      <c r="R37" s="54"/>
      <c r="S37" s="54"/>
      <c r="T37" s="54"/>
      <c r="U37" s="55"/>
    </row>
    <row r="38" spans="1:21" x14ac:dyDescent="0.25">
      <c r="A38" s="47" t="s">
        <v>27</v>
      </c>
      <c r="B38" s="48"/>
      <c r="C38" s="48"/>
      <c r="D38" s="48"/>
      <c r="E38" s="48"/>
      <c r="F38" s="48"/>
      <c r="G38" s="48"/>
      <c r="H38" s="48"/>
      <c r="I38" s="48"/>
      <c r="J38" s="48"/>
      <c r="K38" s="48"/>
      <c r="L38" s="48"/>
      <c r="M38" s="48"/>
      <c r="N38" s="48"/>
      <c r="O38" s="48"/>
      <c r="P38" s="48"/>
      <c r="Q38" s="48"/>
      <c r="R38" s="48"/>
      <c r="S38" s="48"/>
      <c r="T38" s="48"/>
      <c r="U38" s="49"/>
    </row>
    <row r="39" spans="1:21" x14ac:dyDescent="0.25">
      <c r="A39" s="50" t="s">
        <v>35</v>
      </c>
      <c r="B39" s="51"/>
      <c r="C39" s="51"/>
      <c r="D39" s="51"/>
      <c r="E39" s="51"/>
      <c r="F39" s="51"/>
      <c r="G39" s="51"/>
      <c r="H39" s="51"/>
      <c r="I39" s="51"/>
      <c r="J39" s="51"/>
      <c r="K39" s="51"/>
      <c r="L39" s="51"/>
      <c r="M39" s="51"/>
      <c r="N39" s="51"/>
      <c r="O39" s="51"/>
      <c r="P39" s="51"/>
      <c r="Q39" s="51"/>
      <c r="R39" s="51"/>
      <c r="S39" s="51"/>
      <c r="T39" s="51"/>
      <c r="U39" s="52"/>
    </row>
    <row r="40" spans="1:21" x14ac:dyDescent="0.25">
      <c r="A40" s="53"/>
      <c r="B40" s="54"/>
      <c r="C40" s="54"/>
      <c r="D40" s="54"/>
      <c r="E40" s="54"/>
      <c r="F40" s="54"/>
      <c r="G40" s="54"/>
      <c r="H40" s="54"/>
      <c r="I40" s="54"/>
      <c r="J40" s="54"/>
      <c r="K40" s="54"/>
      <c r="L40" s="54"/>
      <c r="M40" s="54"/>
      <c r="N40" s="54"/>
      <c r="O40" s="54"/>
      <c r="P40" s="54"/>
      <c r="Q40" s="54"/>
      <c r="R40" s="54"/>
      <c r="S40" s="54"/>
      <c r="T40" s="54"/>
      <c r="U40" s="55"/>
    </row>
  </sheetData>
  <customSheetViews>
    <customSheetView guid="{E74A0FF3-6984-4DFF-9770-98C2C7CCF6D5}" scale="85" fitToPage="1" printArea="1" view="pageBreakPreview" topLeftCell="C1">
      <selection activeCell="U6" sqref="U6"/>
      <pageMargins left="0.7" right="0.7" top="1.5" bottom="0.75" header="0.3" footer="0.3"/>
      <printOptions horizontalCentered="1"/>
      <pageSetup scale="56" fitToHeight="0" orientation="landscape" r:id="rId1"/>
    </customSheetView>
    <customSheetView guid="{A2F85699-7AC7-4AE0-980A-314B7F7FFF0C}" scale="85" fitToPage="1" printArea="1" hiddenRows="1" topLeftCell="A8">
      <selection activeCell="X21" sqref="X21"/>
      <pageMargins left="0.25" right="0.25" top="0.75" bottom="0.75" header="0.3" footer="0.3"/>
      <printOptions horizontalCentered="1"/>
      <pageSetup scale="62" orientation="landscape" r:id="rId2"/>
    </customSheetView>
    <customSheetView guid="{ED9294FF-4279-408F-AEAD-106654C19584}" scale="85" fitToPage="1" topLeftCell="A13">
      <selection activeCell="A33" sqref="A33:U34"/>
      <pageMargins left="0.7" right="0.7" top="1.5" bottom="0.75" header="0.3" footer="0.3"/>
      <printOptions horizontalCentered="1"/>
      <pageSetup scale="41" fitToHeight="0" orientation="landscape" r:id="rId3"/>
    </customSheetView>
    <customSheetView guid="{5DFA4A0C-6565-4BF7-BE38-916E4F2979C3}" scale="85" fitToPage="1" topLeftCell="A5">
      <selection activeCell="A10" sqref="A10:U10"/>
      <pageMargins left="0.7" right="0.7" top="1.5" bottom="0.75" header="0.3" footer="0.3"/>
      <printOptions horizontalCentered="1"/>
      <pageSetup scale="56" fitToHeight="0" orientation="landscape" r:id="rId4"/>
    </customSheetView>
    <customSheetView guid="{97EC67DE-7B5C-4F08-AE9C-F362DA4C8743}" scale="85" showPageBreaks="1" fitToPage="1" printArea="1">
      <selection activeCell="B21" sqref="B21"/>
      <pageMargins left="0.7" right="0.7" top="1.5" bottom="0.75" header="0.3" footer="0.3"/>
      <printOptions horizontalCentered="1"/>
      <pageSetup scale="41" fitToHeight="0" orientation="landscape" r:id="rId5"/>
    </customSheetView>
    <customSheetView guid="{480B44C6-D96D-41B2-9546-45D5665A84A4}" scale="85" fitToPage="1" topLeftCell="A10">
      <selection activeCell="F26" sqref="F26"/>
      <pageMargins left="0.7" right="0.7" top="1.5" bottom="0.75" header="0.3" footer="0.3"/>
      <printOptions horizontalCentered="1"/>
      <pageSetup scale="41" fitToHeight="0" orientation="landscape" r:id="rId6"/>
    </customSheetView>
    <customSheetView guid="{1797CFFA-3390-4254-8FA9-2F25D66B4F1A}" scale="85" fitToPage="1" printArea="1" hiddenRows="1" topLeftCell="A9">
      <selection activeCell="N12" sqref="N12"/>
      <pageMargins left="0.25" right="0.25" top="0.75" bottom="0.75" header="0.3" footer="0.3"/>
      <printOptions horizontalCentered="1"/>
      <pageSetup scale="62" orientation="landscape" r:id="rId7"/>
    </customSheetView>
  </customSheetViews>
  <mergeCells count="30">
    <mergeCell ref="A35:U35"/>
    <mergeCell ref="A36:U37"/>
    <mergeCell ref="A38:U38"/>
    <mergeCell ref="A39:U40"/>
    <mergeCell ref="Q16:U16"/>
    <mergeCell ref="A28:U28"/>
    <mergeCell ref="A29:H29"/>
    <mergeCell ref="A31:U31"/>
    <mergeCell ref="A32:U32"/>
    <mergeCell ref="A33:U34"/>
    <mergeCell ref="B16:C16"/>
    <mergeCell ref="E16:F16"/>
    <mergeCell ref="H16:I16"/>
    <mergeCell ref="K16:L16"/>
    <mergeCell ref="N16:O16"/>
    <mergeCell ref="A9:U9"/>
    <mergeCell ref="A10:U10"/>
    <mergeCell ref="A13:A16"/>
    <mergeCell ref="B13:P13"/>
    <mergeCell ref="Q13:U13"/>
    <mergeCell ref="B14:D14"/>
    <mergeCell ref="E14:G14"/>
    <mergeCell ref="H14:J14"/>
    <mergeCell ref="K14:M14"/>
    <mergeCell ref="N14:P14"/>
    <mergeCell ref="Q14:Q15"/>
    <mergeCell ref="R14:R15"/>
    <mergeCell ref="S14:S15"/>
    <mergeCell ref="T14:T15"/>
    <mergeCell ref="U14:U15"/>
  </mergeCells>
  <printOptions horizontalCentered="1"/>
  <pageMargins left="0.7" right="0.7" top="1.5" bottom="0.75" header="0.3" footer="0.3"/>
  <pageSetup scale="56" fitToHeight="0" orientation="landscape"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D3D34-8333-454A-8C04-4F61BC358DD4}">
  <ds:schemaRefs>
    <ds:schemaRef ds:uri="http://schemas.microsoft.com/sharepoint/v3/contenttype/forms"/>
  </ds:schemaRefs>
</ds:datastoreItem>
</file>

<file path=customXml/itemProps2.xml><?xml version="1.0" encoding="utf-8"?>
<ds:datastoreItem xmlns:ds="http://schemas.openxmlformats.org/officeDocument/2006/customXml" ds:itemID="{FEE64BF4-6F78-4FFF-9FA1-1A80508C937E}">
  <ds:schemaRefs>
    <ds:schemaRef ds:uri="http://purl.org/dc/elements/1.1/"/>
    <ds:schemaRef ds:uri="http://purl.org/dc/dcmitype/"/>
    <ds:schemaRef ds:uri="http://schemas.openxmlformats.org/package/2006/metadata/core-properties"/>
    <ds:schemaRef ds:uri="f0af1d65-dfd0-4b99-b523-def3a954563f"/>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DE45365-C10C-44AF-B5DF-89A21038D7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B-01-03</vt:lpstr>
      <vt:lpstr>'B-01-03'!Print_Area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2-AB</dc:title>
  <dc:creator>VETSIS Stephen</dc:creator>
  <cp:lastModifiedBy>AKSELRUD Uri</cp:lastModifiedBy>
  <cp:lastPrinted>2019-02-26T17:57:37Z</cp:lastPrinted>
  <dcterms:created xsi:type="dcterms:W3CDTF">2018-07-04T19:24:40Z</dcterms:created>
  <dcterms:modified xsi:type="dcterms:W3CDTF">2019-03-20T21:51:14Z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Comments">
    <vt:lpwstr/>
  </property>
</Properties>
</file>