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6"/>
  <workbookPr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0 IRs on Application Update (Exhibit U)/1. OEB Staff/U-Staff-166/"/>
    </mc:Choice>
  </mc:AlternateContent>
  <xr:revisionPtr revIDLastSave="0" documentId="13_ncr:1_{14A3A709-06B4-4A1E-B69E-5A8B58F1E784}" xr6:coauthVersionLast="36" xr6:coauthVersionMax="36" xr10:uidLastSave="{00000000-0000-0000-0000-000000000000}"/>
  <bookViews>
    <workbookView xWindow="0" yWindow="0" windowWidth="19200" windowHeight="9405" xr2:uid="{00000000-000D-0000-FFFF-FFFF00000000}"/>
  </bookViews>
  <sheets>
    <sheet name="Appendix A" sheetId="4" r:id="rId1"/>
  </sheets>
  <externalReferences>
    <externalReference r:id="rId2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localSheetId="0" hidden="1">#REF!</definedName>
    <definedName name="Crystal_12_1_WEBI_DataGrid" hidden="1">#REF!</definedName>
    <definedName name="Crystal_12_1_WEBI_HHeading" localSheetId="0" hidden="1">#REF!</definedName>
    <definedName name="Crystal_12_1_WEBI_HHeading" hidden="1">#REF!</definedName>
    <definedName name="Crystal_12_1_WEBI_Table" localSheetId="0" hidden="1">#REF!</definedName>
    <definedName name="Crystal_12_1_WEBI_Table" hidden="1">#REF!</definedName>
    <definedName name="Crystal_14_1_WEBI_DataGrid" localSheetId="0" hidden="1">#REF!</definedName>
    <definedName name="Crystal_14_1_WEBI_DataGrid" hidden="1">#REF!</definedName>
    <definedName name="Crystal_14_1_WEBI_HHeading" localSheetId="0" hidden="1">#REF!</definedName>
    <definedName name="Crystal_14_1_WEBI_HHeading" hidden="1">#REF!</definedName>
    <definedName name="Crystal_14_1_WEBI_Table" localSheetId="0" hidden="1">#REF!</definedName>
    <definedName name="Crystal_14_1_WEBI_Table" hidden="1">#REF!</definedName>
    <definedName name="Crystal_16_1_WEBI_DataGrid" localSheetId="0" hidden="1">#REF!</definedName>
    <definedName name="Crystal_16_1_WEBI_DataGrid" hidden="1">#REF!</definedName>
    <definedName name="Crystal_16_1_WEBI_HHeading" localSheetId="0" hidden="1">#REF!</definedName>
    <definedName name="Crystal_16_1_WEBI_HHeading" hidden="1">#REF!</definedName>
    <definedName name="Crystal_16_1_WEBI_Table" localSheetId="0" hidden="1">#REF!</definedName>
    <definedName name="Crystal_16_1_WEBI_Table" hidden="1">#REF!</definedName>
    <definedName name="Crystal_18_1_WEBI_DataGrid" localSheetId="0" hidden="1">#REF!</definedName>
    <definedName name="Crystal_18_1_WEBI_DataGrid" hidden="1">#REF!</definedName>
    <definedName name="Crystal_18_1_WEBI_HHeading" localSheetId="0" hidden="1">#REF!</definedName>
    <definedName name="Crystal_18_1_WEBI_HHeading" hidden="1">#REF!</definedName>
    <definedName name="Crystal_18_1_WEBI_Table" localSheetId="0" hidden="1">#REF!</definedName>
    <definedName name="Crystal_18_1_WEBI_Table" hidden="1">#REF!</definedName>
    <definedName name="Crystal_2_1_WEBI_DataGrid" localSheetId="0" hidden="1">#REF!</definedName>
    <definedName name="Crystal_2_1_WEBI_DataGrid" hidden="1">#REF!</definedName>
    <definedName name="Crystal_2_1_WEBI_HHeading" localSheetId="0" hidden="1">#REF!</definedName>
    <definedName name="Crystal_2_1_WEBI_HHeading" hidden="1">#REF!</definedName>
    <definedName name="Crystal_2_1_WEBI_Table" localSheetId="0" hidden="1">#REF!</definedName>
    <definedName name="Crystal_2_1_WEBI_Table" hidden="1">#REF!</definedName>
    <definedName name="Crystal_4_1_WEBI_DataGrid" localSheetId="0" hidden="1">#REF!</definedName>
    <definedName name="Crystal_4_1_WEBI_DataGrid" hidden="1">#REF!</definedName>
    <definedName name="Crystal_4_1_WEBI_HHeading" localSheetId="0" hidden="1">#REF!</definedName>
    <definedName name="Crystal_4_1_WEBI_HHeading" hidden="1">#REF!</definedName>
    <definedName name="Crystal_4_1_WEBI_Table" localSheetId="0" hidden="1">#REF!</definedName>
    <definedName name="Crystal_4_1_WEBI_Table" hidden="1">#REF!</definedName>
    <definedName name="Crystal_5_1_WEBI_DataGrid" localSheetId="0" hidden="1">#REF!</definedName>
    <definedName name="Crystal_5_1_WEBI_DataGrid" hidden="1">#REF!</definedName>
    <definedName name="Crystal_5_1_WEBI_HHeading" localSheetId="0" hidden="1">#REF!</definedName>
    <definedName name="Crystal_5_1_WEBI_HHeading" hidden="1">#REF!</definedName>
    <definedName name="Crystal_5_1_WEBI_Table" localSheetId="0" hidden="1">#REF!</definedName>
    <definedName name="Crystal_5_1_WEBI_Table" hidden="1">#REF!</definedName>
    <definedName name="Crystal_6_1_WEBI_DataGrid" localSheetId="0" hidden="1">#REF!</definedName>
    <definedName name="Crystal_6_1_WEBI_DataGrid" hidden="1">#REF!</definedName>
    <definedName name="Crystal_6_1_WEBI_HHeading" localSheetId="0" hidden="1">#REF!</definedName>
    <definedName name="Crystal_6_1_WEBI_HHeading" hidden="1">#REF!</definedName>
    <definedName name="Crystal_6_1_WEBI_Table" localSheetId="0" hidden="1">#REF!</definedName>
    <definedName name="Crystal_6_1_WEBI_Table" hidden="1">#REF!</definedName>
    <definedName name="Crystal_8_1_WEBI_DataGrid" localSheetId="0" hidden="1">#REF!</definedName>
    <definedName name="Crystal_8_1_WEBI_DataGrid" hidden="1">#REF!</definedName>
    <definedName name="Crystal_8_1_WEBI_HHeading" localSheetId="0" hidden="1">#REF!</definedName>
    <definedName name="Crystal_8_1_WEBI_HHeading" hidden="1">#REF!</definedName>
    <definedName name="Crystal_8_1_WEBI_Table" localSheetId="0" hidden="1">#REF!</definedName>
    <definedName name="Crystal_8_1_WEBI_Table" hidden="1">#REF!</definedName>
    <definedName name="Crystal_9_1_WEBI_DataGrid" localSheetId="0" hidden="1">#REF!</definedName>
    <definedName name="Crystal_9_1_WEBI_DataGrid" hidden="1">#REF!</definedName>
    <definedName name="Crystal_9_1_WEBI_HHeading" localSheetId="0" hidden="1">#REF!</definedName>
    <definedName name="Crystal_9_1_WEBI_HHeading" hidden="1">#REF!</definedName>
    <definedName name="Crystal_9_1_WEBI_Table" localSheetId="0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A'!$A$1:$P$49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4" l="1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</calcChain>
</file>

<file path=xl/sharedStrings.xml><?xml version="1.0" encoding="utf-8"?>
<sst xmlns="http://schemas.openxmlformats.org/spreadsheetml/2006/main" count="62" uniqueCount="51">
  <si>
    <t>Load Demand</t>
  </si>
  <si>
    <t>Metering</t>
  </si>
  <si>
    <t>System Access Total</t>
  </si>
  <si>
    <t>Total</t>
  </si>
  <si>
    <t>Area Conversions</t>
  </si>
  <si>
    <t>Network System Renewal</t>
  </si>
  <si>
    <t>Reactive and Corrective Capital</t>
  </si>
  <si>
    <t>Stations Renewal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</si>
  <si>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</si>
  <si>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</si>
  <si>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</si>
  <si>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</si>
  <si>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</si>
  <si>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</si>
  <si>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</si>
  <si>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</si>
  <si>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</si>
  <si>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</si>
  <si>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</si>
  <si>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</si>
  <si>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</si>
  <si>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System Service Total</t>
  </si>
  <si>
    <t>Facilities Management and Security</t>
  </si>
  <si>
    <t>Fleet and Equipment</t>
  </si>
  <si>
    <t>IT/OT Systems</t>
  </si>
  <si>
    <t>Operating Centers Consolidation Plan</t>
  </si>
  <si>
    <t>Program Support</t>
  </si>
  <si>
    <t>General Plant Total</t>
  </si>
  <si>
    <t>AFUDC</t>
  </si>
  <si>
    <t>Other Total</t>
  </si>
  <si>
    <t>Less Renewable Generation Facility Assets and Other Non Rate-Regulated Utility Assets (input as negative)</t>
  </si>
  <si>
    <t>Subtotal</t>
  </si>
  <si>
    <t>Control Operations Reinforcement</t>
  </si>
  <si>
    <t>Capital Programs Table</t>
  </si>
  <si>
    <t>Miscellaneous</t>
  </si>
  <si>
    <t>Programs ($M)</t>
  </si>
  <si>
    <t>Underground System Renewal - Downtown</t>
  </si>
  <si>
    <t>Underground System Renewal - Horseshoe</t>
  </si>
  <si>
    <t>Generation Protection, Monitoring, and Control</t>
  </si>
  <si>
    <t>Customer Connections Gross</t>
  </si>
  <si>
    <t>Customer Connections Capital Contribution</t>
  </si>
  <si>
    <t>Externally Initiated Plant Relocations &amp; Expansion Gross</t>
  </si>
  <si>
    <t>Externally Initiated Plant Relocations &amp; Expansion Capital Contribution</t>
  </si>
  <si>
    <t>Miscellaneous Capital Contribution</t>
  </si>
  <si>
    <t>Energy Storage Systems Gross</t>
  </si>
  <si>
    <t>Energy Storage Systems Capital Contribution</t>
  </si>
  <si>
    <t>Var</t>
  </si>
  <si>
    <t>CIR Filing Plan</t>
  </si>
  <si>
    <t>Actual</t>
  </si>
  <si>
    <t>Bridge</t>
  </si>
  <si>
    <t>U-Staff-166.3 Appendix A (Updated 2B-Staff-75 Appendix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</si>
</sst>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##,##0.0,,_);_(\(##,##0.0,,\);_(&quot;-&quot;_);_(@_)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1" fillId="0" borderId="4" xfId="1" applyFont="1" applyFill="1" applyBorder="1" applyAlignment="1">
      <alignment wrapText="1"/>
    </xf>
    <xf numFmtId="164" fontId="1" fillId="0" borderId="5" xfId="1" applyNumberFormat="1" applyFont="1" applyFill="1" applyBorder="1"/>
    <xf numFmtId="0" fontId="2" fillId="2" borderId="4" xfId="1" applyFont="1" applyFill="1" applyBorder="1" applyAlignment="1">
      <alignment wrapText="1"/>
    </xf>
    <xf numFmtId="164" fontId="2" fillId="2" borderId="5" xfId="1" applyNumberFormat="1" applyFont="1" applyFill="1" applyBorder="1"/>
    <xf numFmtId="0" fontId="2" fillId="0" borderId="4" xfId="1" applyFont="1" applyFill="1" applyBorder="1" applyAlignment="1">
      <alignment vertical="top" wrapText="1"/>
    </xf>
    <xf numFmtId="164" fontId="1" fillId="0" borderId="5" xfId="1" applyNumberFormat="1" applyFill="1" applyBorder="1"/>
    <xf numFmtId="0" fontId="2" fillId="0" borderId="6" xfId="1" applyFont="1" applyFill="1" applyBorder="1" applyAlignment="1">
      <alignment wrapText="1"/>
    </xf>
    <xf numFmtId="164" fontId="2" fillId="0" borderId="7" xfId="1" applyNumberFormat="1" applyFont="1" applyFill="1" applyBorder="1"/>
    <xf numFmtId="0" fontId="1" fillId="0" borderId="0" xfId="1" applyFill="1" applyAlignment="1"/>
    <xf numFmtId="0" fontId="0" fillId="0" borderId="0" xfId="0" applyFill="1"/>
    <xf numFmtId="0" fontId="1" fillId="0" borderId="0" xfId="1" applyFill="1"/>
    <xf numFmtId="165" fontId="0" fillId="0" borderId="0" xfId="0" applyNumberFormat="1" applyFill="1"/>
    <xf numFmtId="0" fontId="1" fillId="0" borderId="0" xfId="1" applyAlignment="1">
      <alignment horizontal="left" wrapText="1"/>
    </xf>
    <xf numFmtId="0" fontId="3" fillId="0" borderId="0" xfId="1" applyFont="1" applyAlignment="1">
      <alignment horizontal="centerContinuous" vertical="top"/>
    </xf>
    <xf numFmtId="0" fontId="0" fillId="0" borderId="0" xfId="0" applyFill="1" applyAlignment="1">
      <alignment horizontal="centerContinuous"/>
    </xf>
    <xf numFmtId="0" fontId="2" fillId="0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3" fontId="0" fillId="0" borderId="0" xfId="2" applyFont="1" applyFill="1"/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12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70"/>
  <sheetViews>
    <sheetView showGridLines="0" tabSelected="1" view="pageBreakPreview" zoomScale="78" zoomScaleNormal="90" zoomScaleSheetLayoutView="78" workbookViewId="0"/>
  </sheetViews>
  <sheetFormatPr defaultColWidth="9.140625" defaultRowHeight="15" x14ac:dyDescent="0.25"/>
  <cols>
    <col min="1" max="1" width="54.28515625" customWidth="1"/>
    <col min="2" max="2" width="11.140625" style="12" customWidth="1"/>
    <col min="3" max="3" width="11.140625" customWidth="1"/>
    <col min="4" max="5" width="11.140625" style="12" customWidth="1"/>
    <col min="6" max="6" width="11.140625" customWidth="1"/>
    <col min="7" max="8" width="11.140625" style="12" customWidth="1"/>
    <col min="9" max="9" width="11.140625" customWidth="1"/>
    <col min="10" max="11" width="11.140625" style="12" customWidth="1"/>
    <col min="12" max="12" width="11.140625" customWidth="1"/>
    <col min="13" max="14" width="11.140625" style="12" customWidth="1"/>
    <col min="15" max="15" width="11.140625" customWidth="1"/>
    <col min="16" max="16" width="11.140625" style="12" customWidth="1"/>
    <col min="17" max="17" width="9.140625" style="12"/>
    <col min="18" max="18" width="20.28515625" style="12" bestFit="1" customWidth="1"/>
    <col min="19" max="16384" width="9.140625" style="12"/>
  </cols>
  <sheetData>
    <row r="1" spans="1:19" ht="18" x14ac:dyDescent="0.25">
      <c r="A1" s="16" t="s">
        <v>50</v>
      </c>
      <c r="B1" s="17"/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</row>
    <row r="2" spans="1:19" ht="18" x14ac:dyDescent="0.25">
      <c r="A2" s="16" t="s">
        <v>33</v>
      </c>
      <c r="B2" s="17"/>
      <c r="C2" s="16"/>
      <c r="D2" s="17"/>
      <c r="E2" s="17"/>
      <c r="F2" s="16"/>
      <c r="G2" s="17"/>
      <c r="H2" s="17"/>
      <c r="I2" s="16"/>
      <c r="J2" s="17"/>
      <c r="K2" s="17"/>
      <c r="L2" s="16"/>
      <c r="M2" s="17"/>
      <c r="N2" s="17"/>
      <c r="O2" s="16"/>
      <c r="P2" s="17"/>
    </row>
    <row r="3" spans="1:19" ht="15.75" thickBot="1" x14ac:dyDescent="0.3">
      <c r="A3" s="15"/>
      <c r="C3" s="15"/>
      <c r="F3" s="15"/>
      <c r="I3" s="15"/>
      <c r="L3" s="15"/>
      <c r="O3" s="15"/>
    </row>
    <row r="4" spans="1:19" x14ac:dyDescent="0.25">
      <c r="A4" s="1" t="s">
        <v>35</v>
      </c>
      <c r="B4" s="21">
        <v>2015</v>
      </c>
      <c r="C4" s="22"/>
      <c r="D4" s="23"/>
      <c r="E4" s="21">
        <v>2016</v>
      </c>
      <c r="F4" s="22"/>
      <c r="G4" s="23"/>
      <c r="H4" s="21">
        <v>2017</v>
      </c>
      <c r="I4" s="22"/>
      <c r="J4" s="23"/>
      <c r="K4" s="21">
        <v>2018</v>
      </c>
      <c r="L4" s="22"/>
      <c r="M4" s="23"/>
      <c r="N4" s="21">
        <v>2019</v>
      </c>
      <c r="O4" s="22"/>
      <c r="P4" s="23"/>
    </row>
    <row r="5" spans="1:19" ht="40.15" customHeight="1" x14ac:dyDescent="0.25">
      <c r="A5" s="2"/>
      <c r="B5" s="18" t="s">
        <v>47</v>
      </c>
      <c r="C5" s="19" t="s">
        <v>48</v>
      </c>
      <c r="D5" s="18" t="s">
        <v>46</v>
      </c>
      <c r="E5" s="18" t="s">
        <v>47</v>
      </c>
      <c r="F5" s="19" t="s">
        <v>48</v>
      </c>
      <c r="G5" s="18" t="s">
        <v>46</v>
      </c>
      <c r="H5" s="18" t="s">
        <v>47</v>
      </c>
      <c r="I5" s="19" t="s">
        <v>48</v>
      </c>
      <c r="J5" s="18" t="s">
        <v>46</v>
      </c>
      <c r="K5" s="18" t="s">
        <v>47</v>
      </c>
      <c r="L5" s="19" t="s">
        <v>48</v>
      </c>
      <c r="M5" s="18" t="s">
        <v>46</v>
      </c>
      <c r="N5" s="18" t="s">
        <v>47</v>
      </c>
      <c r="O5" s="19" t="s">
        <v>49</v>
      </c>
      <c r="P5" s="18" t="s">
        <v>46</v>
      </c>
    </row>
    <row r="6" spans="1:19" x14ac:dyDescent="0.25">
      <c r="A6" s="3" t="s">
        <v>39</v>
      </c>
      <c r="B6" s="4">
        <v>53895369.578593731</v>
      </c>
      <c r="C6" s="4">
        <v>69169633.032541543</v>
      </c>
      <c r="D6" s="4">
        <v>15274263.453947812</v>
      </c>
      <c r="E6" s="4">
        <v>67426720.333680913</v>
      </c>
      <c r="F6" s="4">
        <v>67658058.822224453</v>
      </c>
      <c r="G6" s="4">
        <v>231338.48854354024</v>
      </c>
      <c r="H6" s="4">
        <v>81072687.514632776</v>
      </c>
      <c r="I6" s="4">
        <v>59457442.903394029</v>
      </c>
      <c r="J6" s="4">
        <v>-21615244.611238748</v>
      </c>
      <c r="K6" s="4">
        <v>76039557.253175393</v>
      </c>
      <c r="L6" s="4">
        <v>90594369.42727235</v>
      </c>
      <c r="M6" s="4">
        <f>+L6-K6</f>
        <v>14554812.174096957</v>
      </c>
      <c r="N6" s="4">
        <v>67747778.556648895</v>
      </c>
      <c r="O6" s="4">
        <v>105726637.87677352</v>
      </c>
      <c r="P6" s="4">
        <f>+O6-N6</f>
        <v>37978859.320124626</v>
      </c>
      <c r="R6" s="20"/>
      <c r="S6" s="20"/>
    </row>
    <row r="7" spans="1:19" x14ac:dyDescent="0.25">
      <c r="A7" s="3" t="s">
        <v>40</v>
      </c>
      <c r="B7" s="4">
        <v>-14598745.748561567</v>
      </c>
      <c r="C7" s="4">
        <v>-37435828.014228299</v>
      </c>
      <c r="D7" s="4">
        <v>-22837082.265666731</v>
      </c>
      <c r="E7" s="4">
        <v>-12600457.564624978</v>
      </c>
      <c r="F7" s="4">
        <v>-27586782.729797881</v>
      </c>
      <c r="G7" s="4">
        <v>-14986325.165172903</v>
      </c>
      <c r="H7" s="4">
        <v>-13609149.519960796</v>
      </c>
      <c r="I7" s="4">
        <v>-37573021.50607422</v>
      </c>
      <c r="J7" s="4">
        <v>-23963871.986113422</v>
      </c>
      <c r="K7" s="4">
        <v>-15720990.29784736</v>
      </c>
      <c r="L7" s="4">
        <v>-46614002.649999976</v>
      </c>
      <c r="M7" s="4">
        <f t="shared" ref="M7:M49" si="0">+L7-K7</f>
        <v>-30893012.352152616</v>
      </c>
      <c r="N7" s="4">
        <v>-17407265.157389835</v>
      </c>
      <c r="O7" s="4">
        <v>-65956979.364419617</v>
      </c>
      <c r="P7" s="4">
        <f t="shared" ref="P7:P49" si="1">+O7-N7</f>
        <v>-48549714.207029782</v>
      </c>
    </row>
    <row r="8" spans="1:19" x14ac:dyDescent="0.25">
      <c r="A8" s="3" t="s">
        <v>41</v>
      </c>
      <c r="B8" s="4">
        <v>6636573.0033768034</v>
      </c>
      <c r="C8" s="4">
        <v>3781112.74</v>
      </c>
      <c r="D8" s="4">
        <v>-2855460.2633768031</v>
      </c>
      <c r="E8" s="4">
        <v>8916948.7806873247</v>
      </c>
      <c r="F8" s="4">
        <v>8969302.5500000007</v>
      </c>
      <c r="G8" s="4">
        <v>52353.769312676042</v>
      </c>
      <c r="H8" s="4">
        <v>7675075.449607973</v>
      </c>
      <c r="I8" s="4">
        <v>12488494.949999999</v>
      </c>
      <c r="J8" s="4">
        <v>4813419.5003920263</v>
      </c>
      <c r="K8" s="4">
        <v>6508328.9371044822</v>
      </c>
      <c r="L8" s="4">
        <v>23386447.43</v>
      </c>
      <c r="M8" s="4">
        <f t="shared" si="0"/>
        <v>16878118.492895517</v>
      </c>
      <c r="N8" s="4">
        <v>6470431.6663085129</v>
      </c>
      <c r="O8" s="4">
        <v>69827118.945962429</v>
      </c>
      <c r="P8" s="4">
        <f t="shared" si="1"/>
        <v>63356687.279653914</v>
      </c>
    </row>
    <row r="9" spans="1:19" ht="26.25" x14ac:dyDescent="0.25">
      <c r="A9" s="3" t="s">
        <v>42</v>
      </c>
      <c r="B9" s="4">
        <v>-2589156.2838286185</v>
      </c>
      <c r="C9" s="4">
        <v>-1570726.91</v>
      </c>
      <c r="D9" s="4">
        <v>1018429.3738286186</v>
      </c>
      <c r="E9" s="4">
        <v>-4806153.5859209206</v>
      </c>
      <c r="F9" s="4">
        <v>-6408275.0699999984</v>
      </c>
      <c r="G9" s="4">
        <v>-1602121.4840790778</v>
      </c>
      <c r="H9" s="4">
        <v>-3516526.9645542232</v>
      </c>
      <c r="I9" s="4">
        <v>-9889351.6699999999</v>
      </c>
      <c r="J9" s="4">
        <v>-6372824.7054457767</v>
      </c>
      <c r="K9" s="4">
        <v>-2280956.4031908233</v>
      </c>
      <c r="L9" s="4">
        <v>-18374318.260000002</v>
      </c>
      <c r="M9" s="4">
        <f t="shared" si="0"/>
        <v>-16093361.856809178</v>
      </c>
      <c r="N9" s="4">
        <v>-2166772.7289023884</v>
      </c>
      <c r="O9" s="4">
        <v>-57942523.212911434</v>
      </c>
      <c r="P9" s="4">
        <f t="shared" si="1"/>
        <v>-55775750.484009042</v>
      </c>
    </row>
    <row r="10" spans="1:19" x14ac:dyDescent="0.25">
      <c r="A10" s="3" t="s">
        <v>38</v>
      </c>
      <c r="B10" s="4">
        <v>6117186.2940483298</v>
      </c>
      <c r="C10" s="4">
        <v>0</v>
      </c>
      <c r="D10" s="4">
        <v>-6117186.2940483298</v>
      </c>
      <c r="E10" s="4">
        <v>5282320.4648393132</v>
      </c>
      <c r="F10" s="4">
        <v>2129811.3199999998</v>
      </c>
      <c r="G10" s="4">
        <v>-3152509.1448393133</v>
      </c>
      <c r="H10" s="4">
        <v>3374650.7885174584</v>
      </c>
      <c r="I10" s="4">
        <v>13401.749999999998</v>
      </c>
      <c r="J10" s="4">
        <v>-3361249.0385174584</v>
      </c>
      <c r="K10" s="4">
        <v>2216638.2147921254</v>
      </c>
      <c r="L10" s="4">
        <v>603184.24000000011</v>
      </c>
      <c r="M10" s="4">
        <f t="shared" si="0"/>
        <v>-1613453.9747921252</v>
      </c>
      <c r="N10" s="4">
        <v>2152519.4555368433</v>
      </c>
      <c r="O10" s="4">
        <v>10874084.000000004</v>
      </c>
      <c r="P10" s="4">
        <f t="shared" si="1"/>
        <v>8721564.5444631614</v>
      </c>
    </row>
    <row r="11" spans="1:19" x14ac:dyDescent="0.25">
      <c r="A11" s="3" t="s">
        <v>0</v>
      </c>
      <c r="B11" s="4">
        <v>11963985.320261149</v>
      </c>
      <c r="C11" s="4">
        <v>9902803.2072274964</v>
      </c>
      <c r="D11" s="4">
        <v>-2061182.1130336523</v>
      </c>
      <c r="E11" s="4">
        <v>14199861.11563595</v>
      </c>
      <c r="F11" s="4">
        <v>16797109.856415674</v>
      </c>
      <c r="G11" s="4">
        <v>2597248.740779724</v>
      </c>
      <c r="H11" s="4">
        <v>14602445.966088736</v>
      </c>
      <c r="I11" s="4">
        <v>16228309.227046568</v>
      </c>
      <c r="J11" s="4">
        <v>1625863.2609578315</v>
      </c>
      <c r="K11" s="4">
        <v>16643769.576380063</v>
      </c>
      <c r="L11" s="4">
        <v>16391152.747876443</v>
      </c>
      <c r="M11" s="4">
        <f t="shared" si="0"/>
        <v>-252616.82850361988</v>
      </c>
      <c r="N11" s="4">
        <v>20792820.751867868</v>
      </c>
      <c r="O11" s="4">
        <v>23522299.619188741</v>
      </c>
      <c r="P11" s="4">
        <f t="shared" si="1"/>
        <v>2729478.8673208728</v>
      </c>
    </row>
    <row r="12" spans="1:19" x14ac:dyDescent="0.25">
      <c r="A12" s="3" t="s">
        <v>1</v>
      </c>
      <c r="B12" s="4">
        <v>24706494.59635355</v>
      </c>
      <c r="C12" s="4">
        <v>14500925.381961482</v>
      </c>
      <c r="D12" s="4">
        <v>-10205569.214392068</v>
      </c>
      <c r="E12" s="4">
        <v>16925466.238888338</v>
      </c>
      <c r="F12" s="4">
        <v>17402396.045305852</v>
      </c>
      <c r="G12" s="4">
        <v>476929.80641751364</v>
      </c>
      <c r="H12" s="4">
        <v>15284487.075645242</v>
      </c>
      <c r="I12" s="4">
        <v>24771230.75866545</v>
      </c>
      <c r="J12" s="4">
        <v>9486743.683020208</v>
      </c>
      <c r="K12" s="4">
        <v>12391583.23020071</v>
      </c>
      <c r="L12" s="4">
        <v>22007549.44899945</v>
      </c>
      <c r="M12" s="4">
        <f t="shared" si="0"/>
        <v>9615966.2187987398</v>
      </c>
      <c r="N12" s="4">
        <v>14736504.366321012</v>
      </c>
      <c r="O12" s="4">
        <v>26077964.297610097</v>
      </c>
      <c r="P12" s="4">
        <f t="shared" si="1"/>
        <v>11341459.931289084</v>
      </c>
    </row>
    <row r="13" spans="1:19" x14ac:dyDescent="0.25">
      <c r="A13" s="5" t="s">
        <v>2</v>
      </c>
      <c r="B13" s="6">
        <v>86131706.760243386</v>
      </c>
      <c r="C13" s="6">
        <v>58347919.437502213</v>
      </c>
      <c r="D13" s="6">
        <v>-27783787.322741173</v>
      </c>
      <c r="E13" s="6">
        <v>95344705.783185929</v>
      </c>
      <c r="F13" s="6">
        <v>78961620.794148102</v>
      </c>
      <c r="G13" s="6">
        <v>-16383084.989037827</v>
      </c>
      <c r="H13" s="6">
        <v>104883670.30997716</v>
      </c>
      <c r="I13" s="6">
        <v>65496506.413031824</v>
      </c>
      <c r="J13" s="6">
        <v>-39387163.896945335</v>
      </c>
      <c r="K13" s="6">
        <v>95797930.510614589</v>
      </c>
      <c r="L13" s="6">
        <v>87994382.38414827</v>
      </c>
      <c r="M13" s="6">
        <f t="shared" si="0"/>
        <v>-7803548.126466319</v>
      </c>
      <c r="N13" s="6">
        <v>92326016.910390899</v>
      </c>
      <c r="O13" s="6">
        <v>112128602.16220373</v>
      </c>
      <c r="P13" s="6">
        <f t="shared" si="1"/>
        <v>19802585.251812831</v>
      </c>
      <c r="Q13" s="14"/>
    </row>
    <row r="14" spans="1:19" x14ac:dyDescent="0.25">
      <c r="A14" s="3" t="s">
        <v>4</v>
      </c>
      <c r="B14" s="4">
        <v>33845363.846441902</v>
      </c>
      <c r="C14" s="4">
        <v>46266818.649431452</v>
      </c>
      <c r="D14" s="4">
        <v>12421454.80298955</v>
      </c>
      <c r="E14" s="4">
        <v>29362822.819760032</v>
      </c>
      <c r="F14" s="4">
        <v>28152639.688921593</v>
      </c>
      <c r="G14" s="4">
        <v>-1210183.1308384389</v>
      </c>
      <c r="H14" s="4">
        <v>32674309.525422316</v>
      </c>
      <c r="I14" s="4">
        <v>26857706.022282042</v>
      </c>
      <c r="J14" s="4">
        <v>-5816603.5031402744</v>
      </c>
      <c r="K14" s="4">
        <v>33818980.271309271</v>
      </c>
      <c r="L14" s="4">
        <v>34360583.883763134</v>
      </c>
      <c r="M14" s="4">
        <f t="shared" si="0"/>
        <v>541603.61245386302</v>
      </c>
      <c r="N14" s="4">
        <v>39347738.856284551</v>
      </c>
      <c r="O14" s="4">
        <v>35960771.532619298</v>
      </c>
      <c r="P14" s="4">
        <f t="shared" si="1"/>
        <v>-3386967.3236652538</v>
      </c>
    </row>
    <row r="15" spans="1:19" x14ac:dyDescent="0.25">
      <c r="A15" s="3" t="s">
        <v>5</v>
      </c>
      <c r="B15" s="4">
        <v>9583526.4022219852</v>
      </c>
      <c r="C15" s="4">
        <v>10242946.400864463</v>
      </c>
      <c r="D15" s="4">
        <v>659419.99864247814</v>
      </c>
      <c r="E15" s="4">
        <v>21418847.349371843</v>
      </c>
      <c r="F15" s="4">
        <v>16780825.346222691</v>
      </c>
      <c r="G15" s="4">
        <v>-4638022.0031491518</v>
      </c>
      <c r="H15" s="4">
        <v>21845884.135698218</v>
      </c>
      <c r="I15" s="4">
        <v>14699157.904574791</v>
      </c>
      <c r="J15" s="4">
        <v>-7146726.2311234269</v>
      </c>
      <c r="K15" s="4">
        <v>21965869.748600341</v>
      </c>
      <c r="L15" s="4">
        <v>18773090.024706103</v>
      </c>
      <c r="M15" s="4">
        <f t="shared" si="0"/>
        <v>-3192779.7238942385</v>
      </c>
      <c r="N15" s="4">
        <v>22608185.246377159</v>
      </c>
      <c r="O15" s="4">
        <v>32193183.256444521</v>
      </c>
      <c r="P15" s="4">
        <f t="shared" si="1"/>
        <v>9584998.0100673623</v>
      </c>
    </row>
    <row r="16" spans="1:19" x14ac:dyDescent="0.25">
      <c r="A16" s="3" t="s">
        <v>6</v>
      </c>
      <c r="B16" s="4">
        <v>33076868.330963895</v>
      </c>
      <c r="C16" s="4">
        <v>42014081.237430662</v>
      </c>
      <c r="D16" s="4">
        <v>8937212.9064667672</v>
      </c>
      <c r="E16" s="4">
        <v>35261652.472581886</v>
      </c>
      <c r="F16" s="4">
        <v>54278336.891057827</v>
      </c>
      <c r="G16" s="4">
        <v>19016684.418475941</v>
      </c>
      <c r="H16" s="4">
        <v>36378621.929205641</v>
      </c>
      <c r="I16" s="4">
        <v>55466555.406863727</v>
      </c>
      <c r="J16" s="4">
        <v>19087933.477658086</v>
      </c>
      <c r="K16" s="4">
        <v>37656296.81716226</v>
      </c>
      <c r="L16" s="4">
        <v>66112904.570493467</v>
      </c>
      <c r="M16" s="4">
        <f t="shared" si="0"/>
        <v>28456607.753331207</v>
      </c>
      <c r="N16" s="4">
        <v>39046674.05571764</v>
      </c>
      <c r="O16" s="4">
        <v>63738203.488129497</v>
      </c>
      <c r="P16" s="4">
        <f t="shared" si="1"/>
        <v>24691529.432411857</v>
      </c>
    </row>
    <row r="17" spans="1:16" x14ac:dyDescent="0.25">
      <c r="A17" s="3" t="s">
        <v>7</v>
      </c>
      <c r="B17" s="4">
        <v>16805755.989064842</v>
      </c>
      <c r="C17" s="4">
        <v>11298465.631097628</v>
      </c>
      <c r="D17" s="4">
        <v>-5507290.3579672147</v>
      </c>
      <c r="E17" s="4">
        <v>28594429.225475088</v>
      </c>
      <c r="F17" s="4">
        <v>11568748.524087248</v>
      </c>
      <c r="G17" s="4">
        <v>-17025680.701387838</v>
      </c>
      <c r="H17" s="4">
        <v>35703096.648051247</v>
      </c>
      <c r="I17" s="4">
        <v>18951954.011257201</v>
      </c>
      <c r="J17" s="4">
        <v>-16751142.636794046</v>
      </c>
      <c r="K17" s="4">
        <v>39848779.50580886</v>
      </c>
      <c r="L17" s="4">
        <v>21852900.775730684</v>
      </c>
      <c r="M17" s="4">
        <f t="shared" si="0"/>
        <v>-17995878.730078176</v>
      </c>
      <c r="N17" s="4">
        <v>35436970.25572776</v>
      </c>
      <c r="O17" s="4">
        <v>21967242.205634769</v>
      </c>
      <c r="P17" s="4">
        <f t="shared" si="1"/>
        <v>-13469728.050092991</v>
      </c>
    </row>
    <row r="18" spans="1:16" x14ac:dyDescent="0.25">
      <c r="A18" s="3" t="s">
        <v>36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-290.93300926307313</v>
      </c>
      <c r="M18" s="4">
        <f t="shared" si="0"/>
        <v>-290.93300926307313</v>
      </c>
      <c r="N18" s="4">
        <v>0</v>
      </c>
      <c r="O18" s="4">
        <v>0</v>
      </c>
      <c r="P18" s="4">
        <f t="shared" si="1"/>
        <v>0</v>
      </c>
    </row>
    <row r="19" spans="1:16" x14ac:dyDescent="0.25">
      <c r="A19" s="3" t="s">
        <v>37</v>
      </c>
      <c r="B19" s="4">
        <v>95984766.869985327</v>
      </c>
      <c r="C19" s="4">
        <v>115492197.77615644</v>
      </c>
      <c r="D19" s="4">
        <v>19507430.906171113</v>
      </c>
      <c r="E19" s="4">
        <v>81618513.476919442</v>
      </c>
      <c r="F19" s="4">
        <v>80683713.610760346</v>
      </c>
      <c r="G19" s="4">
        <v>-934799.86615909636</v>
      </c>
      <c r="H19" s="4">
        <v>87291793.036827564</v>
      </c>
      <c r="I19" s="4">
        <v>83100555.567650989</v>
      </c>
      <c r="J19" s="4">
        <v>-4191237.4691765755</v>
      </c>
      <c r="K19" s="4">
        <v>105689281.46525969</v>
      </c>
      <c r="L19" s="4">
        <v>69067469.835989505</v>
      </c>
      <c r="M19" s="4">
        <f t="shared" si="0"/>
        <v>-36621811.629270181</v>
      </c>
      <c r="N19" s="4">
        <v>107605778.26272663</v>
      </c>
      <c r="O19" s="4">
        <v>55820115.017504789</v>
      </c>
      <c r="P19" s="4">
        <f t="shared" si="1"/>
        <v>-51785663.245221846</v>
      </c>
    </row>
    <row r="20" spans="1:16" x14ac:dyDescent="0.25">
      <c r="A20" s="3" t="s">
        <v>8</v>
      </c>
      <c r="B20" s="4">
        <v>743213.62719581556</v>
      </c>
      <c r="C20" s="4">
        <v>874247.97958452604</v>
      </c>
      <c r="D20" s="4">
        <v>131034.35238871048</v>
      </c>
      <c r="E20" s="4">
        <v>1409415.4953484815</v>
      </c>
      <c r="F20" s="4">
        <v>3113266.2505676341</v>
      </c>
      <c r="G20" s="4">
        <v>1703850.7552191527</v>
      </c>
      <c r="H20" s="4">
        <v>1901050.7360245711</v>
      </c>
      <c r="I20" s="4">
        <v>2590168.5130583239</v>
      </c>
      <c r="J20" s="4">
        <v>689117.77703375276</v>
      </c>
      <c r="K20" s="4">
        <v>2415641.4479506621</v>
      </c>
      <c r="L20" s="4">
        <v>322087.42480597756</v>
      </c>
      <c r="M20" s="4">
        <f t="shared" si="0"/>
        <v>-2093554.0231446845</v>
      </c>
      <c r="N20" s="4">
        <v>3934773.8856284553</v>
      </c>
      <c r="O20" s="4">
        <v>1627651.9334918559</v>
      </c>
      <c r="P20" s="4">
        <f t="shared" si="1"/>
        <v>-2307121.9521365995</v>
      </c>
    </row>
    <row r="21" spans="1:16" x14ac:dyDescent="0.25">
      <c r="A21" s="3" t="s">
        <v>9</v>
      </c>
      <c r="B21" s="4">
        <v>6160650.2487410279</v>
      </c>
      <c r="C21" s="4">
        <v>3497617.6706256755</v>
      </c>
      <c r="D21" s="4">
        <v>-2663032.5781153524</v>
      </c>
      <c r="E21" s="4">
        <v>4193011.0986617329</v>
      </c>
      <c r="F21" s="4">
        <v>4877013.6123874616</v>
      </c>
      <c r="G21" s="4">
        <v>684002.51372572873</v>
      </c>
      <c r="H21" s="4">
        <v>2792168.268536089</v>
      </c>
      <c r="I21" s="4">
        <v>2106533.2005785336</v>
      </c>
      <c r="J21" s="4">
        <v>-685635.06795755541</v>
      </c>
      <c r="K21" s="4">
        <v>0</v>
      </c>
      <c r="L21" s="4">
        <v>1065825.2277385755</v>
      </c>
      <c r="M21" s="4">
        <f t="shared" si="0"/>
        <v>1065825.2277385755</v>
      </c>
      <c r="N21" s="4">
        <v>0</v>
      </c>
      <c r="O21" s="4">
        <v>1939267.2020909183</v>
      </c>
      <c r="P21" s="4">
        <f t="shared" si="1"/>
        <v>1939267.2020909183</v>
      </c>
    </row>
    <row r="22" spans="1:16" x14ac:dyDescent="0.25">
      <c r="A22" s="3" t="s">
        <v>10</v>
      </c>
      <c r="B22" s="4">
        <v>3450832.7273801677</v>
      </c>
      <c r="C22" s="4">
        <v>6007832.6892136754</v>
      </c>
      <c r="D22" s="4">
        <v>2556999.9618335078</v>
      </c>
      <c r="E22" s="4">
        <v>1409415.4953484815</v>
      </c>
      <c r="F22" s="4">
        <v>5743842.6655867239</v>
      </c>
      <c r="G22" s="4">
        <v>4334427.1702382425</v>
      </c>
      <c r="H22" s="4">
        <v>757449.90263479017</v>
      </c>
      <c r="I22" s="4">
        <v>1834612.9675219601</v>
      </c>
      <c r="J22" s="4">
        <v>1077163.06488717</v>
      </c>
      <c r="K22" s="4">
        <v>860572.26583242335</v>
      </c>
      <c r="L22" s="4">
        <v>836864.89741433889</v>
      </c>
      <c r="M22" s="4">
        <f t="shared" si="0"/>
        <v>-23707.368418084458</v>
      </c>
      <c r="N22" s="4">
        <v>553327.57766650151</v>
      </c>
      <c r="O22" s="4">
        <v>129619.39945633823</v>
      </c>
      <c r="P22" s="4">
        <f t="shared" si="1"/>
        <v>-423708.17821016326</v>
      </c>
    </row>
    <row r="23" spans="1:16" x14ac:dyDescent="0.25">
      <c r="A23" s="3" t="s">
        <v>11</v>
      </c>
      <c r="B23" s="4">
        <v>2060559.5130039772</v>
      </c>
      <c r="C23" s="4">
        <v>7428081.9983696062</v>
      </c>
      <c r="D23" s="4">
        <v>5367522.4853656292</v>
      </c>
      <c r="E23" s="4">
        <v>6823920.0233122315</v>
      </c>
      <c r="F23" s="4">
        <v>9883124.9980596434</v>
      </c>
      <c r="G23" s="4">
        <v>3059204.9747474119</v>
      </c>
      <c r="H23" s="4">
        <v>6903190.4851892246</v>
      </c>
      <c r="I23" s="4">
        <v>9004054.5476214048</v>
      </c>
      <c r="J23" s="4">
        <v>2100864.0624321802</v>
      </c>
      <c r="K23" s="4">
        <v>6872499.9194196342</v>
      </c>
      <c r="L23" s="4">
        <v>2696636.4098705188</v>
      </c>
      <c r="M23" s="4">
        <f t="shared" si="0"/>
        <v>-4175863.5095491153</v>
      </c>
      <c r="N23" s="4">
        <v>5963641.6704056272</v>
      </c>
      <c r="O23" s="4">
        <v>6024446.9534125589</v>
      </c>
      <c r="P23" s="4">
        <f t="shared" si="1"/>
        <v>60805.283006931655</v>
      </c>
    </row>
    <row r="24" spans="1:16" x14ac:dyDescent="0.25">
      <c r="A24" s="3" t="s">
        <v>12</v>
      </c>
      <c r="B24" s="4">
        <v>43972766.53266035</v>
      </c>
      <c r="C24" s="4">
        <v>61002946.210210703</v>
      </c>
      <c r="D24" s="4">
        <v>17030179.677550353</v>
      </c>
      <c r="E24" s="4">
        <v>23401198.009680454</v>
      </c>
      <c r="F24" s="4">
        <v>51015895.618588388</v>
      </c>
      <c r="G24" s="4">
        <v>27614697.608907934</v>
      </c>
      <c r="H24" s="4">
        <v>25879972.629671756</v>
      </c>
      <c r="I24" s="4">
        <v>35654001.106436871</v>
      </c>
      <c r="J24" s="4">
        <v>9774028.4767651148</v>
      </c>
      <c r="K24" s="4">
        <v>26779587.879536558</v>
      </c>
      <c r="L24" s="4">
        <v>30385555.568780463</v>
      </c>
      <c r="M24" s="4">
        <f t="shared" si="0"/>
        <v>3605967.6892439052</v>
      </c>
      <c r="N24" s="4">
        <v>32777083.235913906</v>
      </c>
      <c r="O24" s="4">
        <v>24819806.746932723</v>
      </c>
      <c r="P24" s="4">
        <f t="shared" si="1"/>
        <v>-7957276.4889811836</v>
      </c>
    </row>
    <row r="25" spans="1:16" x14ac:dyDescent="0.25">
      <c r="A25" s="5" t="s">
        <v>13</v>
      </c>
      <c r="B25" s="6">
        <v>245684304.0876593</v>
      </c>
      <c r="C25" s="6">
        <v>304125236.24298483</v>
      </c>
      <c r="D25" s="6">
        <v>58440932.155325532</v>
      </c>
      <c r="E25" s="6">
        <v>233493225.46645966</v>
      </c>
      <c r="F25" s="6">
        <v>266097407.20623952</v>
      </c>
      <c r="G25" s="6">
        <v>32604181.73977986</v>
      </c>
      <c r="H25" s="6">
        <v>252127537.29726142</v>
      </c>
      <c r="I25" s="6">
        <v>250265299.24784589</v>
      </c>
      <c r="J25" s="6">
        <v>-1862238.0494155288</v>
      </c>
      <c r="K25" s="6">
        <v>275907509.3208797</v>
      </c>
      <c r="L25" s="6">
        <v>245473627.68628347</v>
      </c>
      <c r="M25" s="6">
        <f t="shared" si="0"/>
        <v>-30433881.634596229</v>
      </c>
      <c r="N25" s="6">
        <v>287274173.04644823</v>
      </c>
      <c r="O25" s="6">
        <v>244220307.73571727</v>
      </c>
      <c r="P25" s="6">
        <f t="shared" si="1"/>
        <v>-43053865.310730964</v>
      </c>
    </row>
    <row r="26" spans="1:16" s="13" customFormat="1" ht="12.75" x14ac:dyDescent="0.2">
      <c r="A26" s="3" t="s">
        <v>44</v>
      </c>
      <c r="B26" s="4">
        <v>541683.59560728318</v>
      </c>
      <c r="C26" s="4">
        <v>0</v>
      </c>
      <c r="D26" s="4">
        <v>-541683.59560728318</v>
      </c>
      <c r="E26" s="4">
        <v>1109988.4451019671</v>
      </c>
      <c r="F26" s="4">
        <v>0</v>
      </c>
      <c r="G26" s="4">
        <v>-1109988.4451019671</v>
      </c>
      <c r="H26" s="4">
        <v>2254604.4622510783</v>
      </c>
      <c r="I26" s="4">
        <v>0</v>
      </c>
      <c r="J26" s="4">
        <v>-2254604.4622510783</v>
      </c>
      <c r="K26" s="4">
        <v>3444614.9303695224</v>
      </c>
      <c r="L26" s="4">
        <v>73979.199999999983</v>
      </c>
      <c r="M26" s="4">
        <f t="shared" si="0"/>
        <v>-3370635.7303695222</v>
      </c>
      <c r="N26" s="4">
        <v>4099367.9030395751</v>
      </c>
      <c r="O26" s="4">
        <v>7935000</v>
      </c>
      <c r="P26" s="4">
        <f t="shared" si="1"/>
        <v>3835632.0969604249</v>
      </c>
    </row>
    <row r="27" spans="1:16" s="13" customFormat="1" ht="12.75" x14ac:dyDescent="0.2">
      <c r="A27" s="3" t="s">
        <v>45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4">
        <v>0</v>
      </c>
      <c r="O27" s="4">
        <v>0</v>
      </c>
      <c r="P27" s="4">
        <f t="shared" si="1"/>
        <v>0</v>
      </c>
    </row>
    <row r="28" spans="1:16" x14ac:dyDescent="0.25">
      <c r="A28" s="3" t="s">
        <v>14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4">
        <v>0</v>
      </c>
      <c r="O28" s="4">
        <v>0</v>
      </c>
      <c r="P28" s="4">
        <f t="shared" si="1"/>
        <v>0</v>
      </c>
    </row>
    <row r="29" spans="1:16" x14ac:dyDescent="0.25">
      <c r="A29" s="3" t="s">
        <v>15</v>
      </c>
      <c r="B29" s="4">
        <v>0</v>
      </c>
      <c r="C29" s="4">
        <v>16866.96</v>
      </c>
      <c r="D29" s="4">
        <v>16866.96</v>
      </c>
      <c r="E29" s="4">
        <v>0</v>
      </c>
      <c r="F29" s="4">
        <v>0</v>
      </c>
      <c r="G29" s="4">
        <v>0</v>
      </c>
      <c r="H29" s="4">
        <v>665367.75760859984</v>
      </c>
      <c r="I29" s="4">
        <v>0</v>
      </c>
      <c r="J29" s="4">
        <v>-665367.75760859984</v>
      </c>
      <c r="K29" s="4">
        <v>676379.60542618542</v>
      </c>
      <c r="L29" s="4">
        <v>0</v>
      </c>
      <c r="M29" s="4">
        <f t="shared" si="0"/>
        <v>-676379.60542618542</v>
      </c>
      <c r="N29" s="4">
        <v>688585.42998497968</v>
      </c>
      <c r="O29" s="4">
        <v>300000</v>
      </c>
      <c r="P29" s="4">
        <f t="shared" si="1"/>
        <v>-388585.42998497968</v>
      </c>
    </row>
    <row r="30" spans="1:16" x14ac:dyDescent="0.25">
      <c r="A30" s="3" t="s">
        <v>16</v>
      </c>
      <c r="B30" s="4">
        <v>43977417.826486662</v>
      </c>
      <c r="C30" s="4">
        <v>22981441.200822014</v>
      </c>
      <c r="D30" s="4">
        <v>-20995976.625664648</v>
      </c>
      <c r="E30" s="4">
        <v>44661404.525019646</v>
      </c>
      <c r="F30" s="4">
        <v>34455509.402816683</v>
      </c>
      <c r="G30" s="4">
        <v>-10205895.122202963</v>
      </c>
      <c r="H30" s="4">
        <v>38649262.631663032</v>
      </c>
      <c r="I30" s="4">
        <v>59426832.936406255</v>
      </c>
      <c r="J30" s="4">
        <v>20777570.304743223</v>
      </c>
      <c r="K30" s="4">
        <v>23931237.330734227</v>
      </c>
      <c r="L30" s="4">
        <v>21041394.050000004</v>
      </c>
      <c r="M30" s="4">
        <f t="shared" si="0"/>
        <v>-2889843.2807342224</v>
      </c>
      <c r="N30" s="4">
        <v>48137447.218452595</v>
      </c>
      <c r="O30" s="4">
        <v>29072599.335404757</v>
      </c>
      <c r="P30" s="4">
        <f t="shared" si="1"/>
        <v>-19064847.883047838</v>
      </c>
    </row>
    <row r="31" spans="1:16" x14ac:dyDescent="0.25">
      <c r="A31" s="3" t="s">
        <v>17</v>
      </c>
      <c r="B31" s="4">
        <v>21708187.877714545</v>
      </c>
      <c r="C31" s="4">
        <v>7142309.7257193811</v>
      </c>
      <c r="D31" s="4">
        <v>-14565878.151995163</v>
      </c>
      <c r="E31" s="4">
        <v>23207012.30637401</v>
      </c>
      <c r="F31" s="4">
        <v>17179903.929679371</v>
      </c>
      <c r="G31" s="4">
        <v>-6027108.3766946383</v>
      </c>
      <c r="H31" s="4">
        <v>21723604.185824167</v>
      </c>
      <c r="I31" s="4">
        <v>12211824.24653733</v>
      </c>
      <c r="J31" s="4">
        <v>-9511779.9392868374</v>
      </c>
      <c r="K31" s="4">
        <v>22745404.685693447</v>
      </c>
      <c r="L31" s="4">
        <v>9406860.3817870095</v>
      </c>
      <c r="M31" s="4">
        <f t="shared" si="0"/>
        <v>-13338544.303906437</v>
      </c>
      <c r="N31" s="4">
        <v>25388425.495124925</v>
      </c>
      <c r="O31" s="4">
        <v>4013190.09182058</v>
      </c>
      <c r="P31" s="4">
        <f t="shared" si="1"/>
        <v>-21375235.403304346</v>
      </c>
    </row>
    <row r="32" spans="1:16" x14ac:dyDescent="0.25">
      <c r="A32" s="3" t="s">
        <v>18</v>
      </c>
      <c r="B32" s="4">
        <v>4980075.0005799383</v>
      </c>
      <c r="C32" s="4">
        <v>4720163.9373979047</v>
      </c>
      <c r="D32" s="4">
        <v>-259911.0631820336</v>
      </c>
      <c r="E32" s="4">
        <v>0</v>
      </c>
      <c r="F32" s="4">
        <v>783860.64858916902</v>
      </c>
      <c r="G32" s="4">
        <v>783860.64858916902</v>
      </c>
      <c r="H32" s="4">
        <v>0</v>
      </c>
      <c r="I32" s="4">
        <v>808872.81702397973</v>
      </c>
      <c r="J32" s="4">
        <v>808872.81702397973</v>
      </c>
      <c r="K32" s="4">
        <v>0</v>
      </c>
      <c r="L32" s="4">
        <v>29305.04238625713</v>
      </c>
      <c r="M32" s="4">
        <f t="shared" si="0"/>
        <v>29305.04238625713</v>
      </c>
      <c r="N32" s="4">
        <v>0</v>
      </c>
      <c r="O32" s="4">
        <v>0</v>
      </c>
      <c r="P32" s="4">
        <f t="shared" si="1"/>
        <v>0</v>
      </c>
    </row>
    <row r="33" spans="1:16" x14ac:dyDescent="0.25">
      <c r="A33" s="3" t="s">
        <v>19</v>
      </c>
      <c r="B33" s="4">
        <v>4835301.3508483358</v>
      </c>
      <c r="C33" s="4">
        <v>3048474.2241670219</v>
      </c>
      <c r="D33" s="4">
        <v>-1786827.1266813138</v>
      </c>
      <c r="E33" s="4">
        <v>0</v>
      </c>
      <c r="F33" s="4">
        <v>253537.46838767335</v>
      </c>
      <c r="G33" s="4">
        <v>253537.46838767335</v>
      </c>
      <c r="H33" s="4">
        <v>0</v>
      </c>
      <c r="I33" s="4">
        <v>18237.221998782323</v>
      </c>
      <c r="J33" s="4">
        <v>18237.221998782323</v>
      </c>
      <c r="K33" s="4">
        <v>0</v>
      </c>
      <c r="L33" s="4">
        <v>448915.31747897767</v>
      </c>
      <c r="M33" s="4">
        <f t="shared" si="0"/>
        <v>448915.31747897767</v>
      </c>
      <c r="N33" s="4">
        <v>0</v>
      </c>
      <c r="O33" s="4">
        <v>0</v>
      </c>
      <c r="P33" s="4">
        <f t="shared" si="1"/>
        <v>0</v>
      </c>
    </row>
    <row r="34" spans="1:16" x14ac:dyDescent="0.25">
      <c r="A34" s="3" t="s">
        <v>20</v>
      </c>
      <c r="B34" s="4">
        <v>408412.69438242033</v>
      </c>
      <c r="C34" s="4">
        <v>8761.7014066393513</v>
      </c>
      <c r="D34" s="4">
        <v>-399650.99297578097</v>
      </c>
      <c r="E34" s="4">
        <v>1761769.3691856021</v>
      </c>
      <c r="F34" s="4">
        <v>630182.09013948892</v>
      </c>
      <c r="G34" s="4">
        <v>-1131587.2790461131</v>
      </c>
      <c r="H34" s="4">
        <v>1782235.0650230357</v>
      </c>
      <c r="I34" s="4">
        <v>-30870.942844042242</v>
      </c>
      <c r="J34" s="4">
        <v>-1813106.0078670781</v>
      </c>
      <c r="K34" s="4">
        <v>1811731.0859629968</v>
      </c>
      <c r="L34" s="4">
        <v>34710.437916046445</v>
      </c>
      <c r="M34" s="4">
        <f t="shared" si="0"/>
        <v>-1777020.6480469503</v>
      </c>
      <c r="N34" s="4">
        <v>1844425.2588883385</v>
      </c>
      <c r="O34" s="4">
        <v>224738.91403733642</v>
      </c>
      <c r="P34" s="4">
        <f t="shared" si="1"/>
        <v>-1619686.3448510021</v>
      </c>
    </row>
    <row r="35" spans="1:16" ht="13.5" customHeight="1" x14ac:dyDescent="0.25">
      <c r="A35" s="5" t="s">
        <v>21</v>
      </c>
      <c r="B35" s="6">
        <v>76451078.345619172</v>
      </c>
      <c r="C35" s="6">
        <v>37918017.749512963</v>
      </c>
      <c r="D35" s="6">
        <v>-38533060.596106209</v>
      </c>
      <c r="E35" s="6">
        <v>70740174.645681217</v>
      </c>
      <c r="F35" s="6">
        <v>53302993.539612383</v>
      </c>
      <c r="G35" s="6">
        <v>-17437181.106068835</v>
      </c>
      <c r="H35" s="6">
        <v>65075074.102369919</v>
      </c>
      <c r="I35" s="6">
        <v>72434896.279122293</v>
      </c>
      <c r="J35" s="6">
        <v>7359822.1767523736</v>
      </c>
      <c r="K35" s="6">
        <v>52609367.63818638</v>
      </c>
      <c r="L35" s="6">
        <v>31035164.429568294</v>
      </c>
      <c r="M35" s="6">
        <f t="shared" si="0"/>
        <v>-21574203.208618086</v>
      </c>
      <c r="N35" s="6">
        <v>80158251.305490404</v>
      </c>
      <c r="O35" s="6">
        <v>41545528.341262676</v>
      </c>
      <c r="P35" s="6">
        <f t="shared" si="1"/>
        <v>-38612722.964227729</v>
      </c>
    </row>
    <row r="36" spans="1:16" x14ac:dyDescent="0.25">
      <c r="A36" s="3" t="s">
        <v>22</v>
      </c>
      <c r="B36" s="4">
        <v>16461028.939999998</v>
      </c>
      <c r="C36" s="4">
        <v>15379089.379999999</v>
      </c>
      <c r="D36" s="4">
        <v>-1081939.5599999987</v>
      </c>
      <c r="E36" s="4">
        <v>9565819.967146771</v>
      </c>
      <c r="F36" s="4">
        <v>9041682.0100000016</v>
      </c>
      <c r="G36" s="4">
        <v>-524137.95714676939</v>
      </c>
      <c r="H36" s="4">
        <v>2112005.9202405289</v>
      </c>
      <c r="I36" s="4">
        <v>6285716.46</v>
      </c>
      <c r="J36" s="4">
        <v>4173710.5397594711</v>
      </c>
      <c r="K36" s="4">
        <v>2166404.6583467056</v>
      </c>
      <c r="L36" s="4">
        <v>1745278.9099999997</v>
      </c>
      <c r="M36" s="4">
        <f t="shared" si="0"/>
        <v>-421125.74834670592</v>
      </c>
      <c r="N36" s="4">
        <v>2063668.2189473279</v>
      </c>
      <c r="O36" s="4">
        <v>3500000</v>
      </c>
      <c r="P36" s="4">
        <f t="shared" si="1"/>
        <v>1436331.7810526721</v>
      </c>
    </row>
    <row r="37" spans="1:16" x14ac:dyDescent="0.25">
      <c r="A37" s="3" t="s">
        <v>23</v>
      </c>
      <c r="B37" s="4">
        <v>3876735.97</v>
      </c>
      <c r="C37" s="4">
        <v>4111193.5899999989</v>
      </c>
      <c r="D37" s="4">
        <v>234457.61999999871</v>
      </c>
      <c r="E37" s="4">
        <v>3303275.539812983</v>
      </c>
      <c r="F37" s="4">
        <v>3668560.89</v>
      </c>
      <c r="G37" s="4">
        <v>365285.35018701712</v>
      </c>
      <c r="H37" s="4">
        <v>3828472.2148645441</v>
      </c>
      <c r="I37" s="4">
        <v>4714363.72</v>
      </c>
      <c r="J37" s="4">
        <v>885891.50513545563</v>
      </c>
      <c r="K37" s="4">
        <v>3737487.6441775607</v>
      </c>
      <c r="L37" s="4">
        <v>2939314.04</v>
      </c>
      <c r="M37" s="4">
        <f t="shared" si="0"/>
        <v>-798173.60417756066</v>
      </c>
      <c r="N37" s="4">
        <v>3898166.0075525371</v>
      </c>
      <c r="O37" s="4">
        <v>3600000</v>
      </c>
      <c r="P37" s="4">
        <f t="shared" si="1"/>
        <v>-298166.00755253714</v>
      </c>
    </row>
    <row r="38" spans="1:16" x14ac:dyDescent="0.25">
      <c r="A38" s="3" t="s">
        <v>24</v>
      </c>
      <c r="B38" s="4">
        <v>51761805.945205152</v>
      </c>
      <c r="C38" s="4">
        <v>28355710.68</v>
      </c>
      <c r="D38" s="4">
        <v>-23406095.265205152</v>
      </c>
      <c r="E38" s="4">
        <v>79142110.227284163</v>
      </c>
      <c r="F38" s="4">
        <v>48554148.469999999</v>
      </c>
      <c r="G38" s="4">
        <v>-30587961.757284164</v>
      </c>
      <c r="H38" s="4">
        <v>28340060.75865005</v>
      </c>
      <c r="I38" s="4">
        <v>55351001.560000002</v>
      </c>
      <c r="J38" s="4">
        <v>27010940.801349953</v>
      </c>
      <c r="K38" s="4">
        <v>28308310.787434179</v>
      </c>
      <c r="L38" s="4">
        <v>53695763.239999995</v>
      </c>
      <c r="M38" s="4">
        <f t="shared" si="0"/>
        <v>25387452.452565815</v>
      </c>
      <c r="N38" s="4">
        <v>24341493.965596247</v>
      </c>
      <c r="O38" s="4">
        <v>39325000</v>
      </c>
      <c r="P38" s="4">
        <f t="shared" si="1"/>
        <v>14983506.034403753</v>
      </c>
    </row>
    <row r="39" spans="1:16" x14ac:dyDescent="0.25">
      <c r="A39" s="3" t="s">
        <v>32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4">
        <v>0</v>
      </c>
      <c r="O39" s="4">
        <v>0</v>
      </c>
      <c r="P39" s="4">
        <f t="shared" si="1"/>
        <v>0</v>
      </c>
    </row>
    <row r="40" spans="1:16" x14ac:dyDescent="0.25">
      <c r="A40" s="3" t="s">
        <v>25</v>
      </c>
      <c r="B40" s="4">
        <v>37382318.980000004</v>
      </c>
      <c r="C40" s="4">
        <v>31588275.699999996</v>
      </c>
      <c r="D40" s="4">
        <v>-5794043.2800000086</v>
      </c>
      <c r="E40" s="4">
        <v>15127120.29058533</v>
      </c>
      <c r="F40" s="4">
        <v>48276688.699999996</v>
      </c>
      <c r="G40" s="4">
        <v>33149568.409414664</v>
      </c>
      <c r="H40" s="4">
        <v>140844.22941745195</v>
      </c>
      <c r="I40" s="4">
        <v>32197918.429999996</v>
      </c>
      <c r="J40" s="4">
        <v>32057074.200582545</v>
      </c>
      <c r="K40" s="4">
        <v>0</v>
      </c>
      <c r="L40" s="4">
        <v>0</v>
      </c>
      <c r="M40" s="4">
        <f t="shared" si="0"/>
        <v>0</v>
      </c>
      <c r="N40" s="4">
        <v>0</v>
      </c>
      <c r="O40" s="4">
        <v>0</v>
      </c>
      <c r="P40" s="4">
        <f t="shared" si="1"/>
        <v>0</v>
      </c>
    </row>
    <row r="41" spans="1:16" x14ac:dyDescent="0.25">
      <c r="A41" s="3" t="s">
        <v>26</v>
      </c>
      <c r="B41" s="4">
        <v>1200000</v>
      </c>
      <c r="C41" s="4">
        <v>0</v>
      </c>
      <c r="D41" s="4">
        <v>-1200000</v>
      </c>
      <c r="E41" s="4">
        <v>510360.79480062256</v>
      </c>
      <c r="F41" s="4">
        <v>2162.37</v>
      </c>
      <c r="G41" s="4">
        <v>-508198.42480062257</v>
      </c>
      <c r="H41" s="4">
        <v>0</v>
      </c>
      <c r="I41" s="4">
        <v>362028.58999999997</v>
      </c>
      <c r="J41" s="4">
        <v>362028.58999999997</v>
      </c>
      <c r="K41" s="4">
        <v>0</v>
      </c>
      <c r="L41" s="4">
        <v>0</v>
      </c>
      <c r="M41" s="4">
        <f t="shared" si="0"/>
        <v>0</v>
      </c>
      <c r="N41" s="4">
        <v>0</v>
      </c>
      <c r="O41" s="4">
        <v>0</v>
      </c>
      <c r="P41" s="4">
        <f t="shared" si="1"/>
        <v>0</v>
      </c>
    </row>
    <row r="42" spans="1:16" x14ac:dyDescent="0.25">
      <c r="A42" s="5" t="s">
        <v>27</v>
      </c>
      <c r="B42" s="6">
        <v>110681889.83520515</v>
      </c>
      <c r="C42" s="6">
        <v>79434269.349999994</v>
      </c>
      <c r="D42" s="6">
        <v>-31247620.485205159</v>
      </c>
      <c r="E42" s="6">
        <v>107648686.81962986</v>
      </c>
      <c r="F42" s="6">
        <v>109543242.44</v>
      </c>
      <c r="G42" s="6">
        <v>1894555.6203701347</v>
      </c>
      <c r="H42" s="6">
        <v>34421383.123172574</v>
      </c>
      <c r="I42" s="6">
        <v>98911028.760000005</v>
      </c>
      <c r="J42" s="6">
        <v>64489645.636827432</v>
      </c>
      <c r="K42" s="6">
        <v>34212203.089958444</v>
      </c>
      <c r="L42" s="6">
        <v>58380356.189999998</v>
      </c>
      <c r="M42" s="6">
        <f t="shared" si="0"/>
        <v>24168153.100041553</v>
      </c>
      <c r="N42" s="6">
        <v>30303328.192096114</v>
      </c>
      <c r="O42" s="6">
        <v>46425000</v>
      </c>
      <c r="P42" s="6">
        <f t="shared" si="1"/>
        <v>16121671.807903886</v>
      </c>
    </row>
    <row r="43" spans="1:16" x14ac:dyDescent="0.25">
      <c r="A43" s="3" t="s">
        <v>28</v>
      </c>
      <c r="B43" s="4">
        <v>7998401.79</v>
      </c>
      <c r="C43" s="4">
        <v>10805151.180000003</v>
      </c>
      <c r="D43" s="4">
        <v>2806749.3900000034</v>
      </c>
      <c r="E43" s="4">
        <v>5858619.8352853544</v>
      </c>
      <c r="F43" s="4">
        <v>12515399.80000001</v>
      </c>
      <c r="G43" s="4">
        <v>6656779.9647146557</v>
      </c>
      <c r="H43" s="4">
        <v>4688426.5356514174</v>
      </c>
      <c r="I43" s="4">
        <v>9802955.9300000034</v>
      </c>
      <c r="J43" s="4">
        <v>5114529.394348586</v>
      </c>
      <c r="K43" s="4">
        <v>4891924.3681143019</v>
      </c>
      <c r="L43" s="4">
        <v>8900063.4200000055</v>
      </c>
      <c r="M43" s="4">
        <f t="shared" si="0"/>
        <v>4008139.0518857036</v>
      </c>
      <c r="N43" s="4">
        <v>4993292.8172306968</v>
      </c>
      <c r="O43" s="4">
        <v>3976667.7832005378</v>
      </c>
      <c r="P43" s="4">
        <f t="shared" si="1"/>
        <v>-1016625.034030159</v>
      </c>
    </row>
    <row r="44" spans="1:16" ht="13.5" customHeight="1" x14ac:dyDescent="0.25">
      <c r="A44" s="3" t="s">
        <v>34</v>
      </c>
      <c r="B44" s="4">
        <v>4184192.5466</v>
      </c>
      <c r="C44" s="4">
        <v>2701284.4199999329</v>
      </c>
      <c r="D44" s="4">
        <v>-1482908.1266000671</v>
      </c>
      <c r="E44" s="4">
        <v>5703339.0219010385</v>
      </c>
      <c r="F44" s="4">
        <v>-8799320.7275999505</v>
      </c>
      <c r="G44" s="4">
        <v>-14502659.74950099</v>
      </c>
      <c r="H44" s="4">
        <v>6160968.3444865877</v>
      </c>
      <c r="I44" s="4">
        <v>899737.62080000015</v>
      </c>
      <c r="J44" s="4">
        <v>-5261230.7236865871</v>
      </c>
      <c r="K44" s="4">
        <v>6628080.4740842469</v>
      </c>
      <c r="L44" s="4">
        <v>3823422.58</v>
      </c>
      <c r="M44" s="4">
        <f t="shared" si="0"/>
        <v>-2804657.8940842468</v>
      </c>
      <c r="N44" s="4">
        <v>7104871.9095291961</v>
      </c>
      <c r="O44" s="4">
        <v>-5316783.82</v>
      </c>
      <c r="P44" s="4">
        <f t="shared" si="1"/>
        <v>-12421655.729529196</v>
      </c>
    </row>
    <row r="45" spans="1:16" ht="13.5" customHeight="1" x14ac:dyDescent="0.25">
      <c r="A45" s="3" t="s">
        <v>43</v>
      </c>
      <c r="B45" s="4">
        <v>0</v>
      </c>
      <c r="C45" s="4">
        <v>-1912170.1199999973</v>
      </c>
      <c r="D45" s="4">
        <v>-1912170.1199999973</v>
      </c>
      <c r="E45" s="4">
        <v>0</v>
      </c>
      <c r="F45" s="4">
        <v>-2360.0899999961257</v>
      </c>
      <c r="G45" s="4">
        <v>-2360.0899999961257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f t="shared" si="0"/>
        <v>0</v>
      </c>
      <c r="N45" s="4">
        <v>0</v>
      </c>
      <c r="O45" s="4">
        <v>0</v>
      </c>
      <c r="P45" s="4">
        <f t="shared" si="1"/>
        <v>0</v>
      </c>
    </row>
    <row r="46" spans="1:16" x14ac:dyDescent="0.25">
      <c r="A46" s="5" t="s">
        <v>29</v>
      </c>
      <c r="B46" s="6">
        <v>12182594.3366</v>
      </c>
      <c r="C46" s="6">
        <v>11594265.479999939</v>
      </c>
      <c r="D46" s="6">
        <v>-588328.85660006106</v>
      </c>
      <c r="E46" s="6">
        <v>11561958.857186392</v>
      </c>
      <c r="F46" s="6">
        <v>3713718.9824000634</v>
      </c>
      <c r="G46" s="6">
        <v>-7848239.8747863285</v>
      </c>
      <c r="H46" s="6">
        <v>10849394.880138006</v>
      </c>
      <c r="I46" s="6">
        <v>10702693.550800003</v>
      </c>
      <c r="J46" s="6">
        <v>-146701.32933800295</v>
      </c>
      <c r="K46" s="6">
        <v>11520004.842198549</v>
      </c>
      <c r="L46" s="6">
        <v>12723486.000000006</v>
      </c>
      <c r="M46" s="6">
        <f t="shared" si="0"/>
        <v>1203481.1578014567</v>
      </c>
      <c r="N46" s="6">
        <v>12098164.726759892</v>
      </c>
      <c r="O46" s="6">
        <v>-1340116.0367994625</v>
      </c>
      <c r="P46" s="6">
        <f t="shared" si="1"/>
        <v>-13438280.763559354</v>
      </c>
    </row>
    <row r="47" spans="1:16" x14ac:dyDescent="0.25">
      <c r="A47" s="5" t="s">
        <v>31</v>
      </c>
      <c r="B47" s="6">
        <v>531131573.365327</v>
      </c>
      <c r="C47" s="6">
        <v>491419708.25999993</v>
      </c>
      <c r="D47" s="6">
        <v>-39711865.10532707</v>
      </c>
      <c r="E47" s="6">
        <v>518788751.57214308</v>
      </c>
      <c r="F47" s="6">
        <v>511618982.96240008</v>
      </c>
      <c r="G47" s="6">
        <v>-7169768.6097429991</v>
      </c>
      <c r="H47" s="6">
        <v>467357059.71291912</v>
      </c>
      <c r="I47" s="6">
        <v>497810424.25080001</v>
      </c>
      <c r="J47" s="6">
        <v>30453364.537880898</v>
      </c>
      <c r="K47" s="6">
        <v>470047015.40183765</v>
      </c>
      <c r="L47" s="6">
        <v>435607016.69</v>
      </c>
      <c r="M47" s="6">
        <f t="shared" si="0"/>
        <v>-34439998.711837649</v>
      </c>
      <c r="N47" s="6">
        <v>502159934.18118554</v>
      </c>
      <c r="O47" s="6">
        <v>442979322.20238417</v>
      </c>
      <c r="P47" s="6">
        <f t="shared" si="1"/>
        <v>-59180611.97880137</v>
      </c>
    </row>
    <row r="48" spans="1:16" ht="48" customHeight="1" thickBot="1" x14ac:dyDescent="0.3">
      <c r="A48" s="7" t="s">
        <v>30</v>
      </c>
      <c r="B48" s="8">
        <v>-509182.57987084618</v>
      </c>
      <c r="C48" s="8">
        <v>-816418.67</v>
      </c>
      <c r="D48" s="8">
        <v>-307236.09012915386</v>
      </c>
      <c r="E48" s="8">
        <v>-1043389.138395849</v>
      </c>
      <c r="F48" s="8">
        <v>-3182819.0407999996</v>
      </c>
      <c r="G48" s="8">
        <v>-2139429.9024041505</v>
      </c>
      <c r="H48" s="8">
        <v>-2119328.1945160134</v>
      </c>
      <c r="I48" s="8">
        <v>-1175508.0949999997</v>
      </c>
      <c r="J48" s="8">
        <v>943820.09951601364</v>
      </c>
      <c r="K48" s="8">
        <v>-3237938.0345473508</v>
      </c>
      <c r="L48" s="8">
        <v>-661513.1736000001</v>
      </c>
      <c r="M48" s="8">
        <f t="shared" si="0"/>
        <v>2576424.860947351</v>
      </c>
      <c r="N48" s="8">
        <v>-3853405.8288572002</v>
      </c>
      <c r="O48" s="8">
        <v>-17680538.960000001</v>
      </c>
      <c r="P48" s="8">
        <f t="shared" si="1"/>
        <v>-13827133.131142801</v>
      </c>
    </row>
    <row r="49" spans="1:16" ht="16.5" thickTop="1" thickBot="1" x14ac:dyDescent="0.3">
      <c r="A49" s="9" t="s">
        <v>3</v>
      </c>
      <c r="B49" s="10">
        <v>530622390.785456</v>
      </c>
      <c r="C49" s="10">
        <v>490603289.58999991</v>
      </c>
      <c r="D49" s="10">
        <v>-40019101.195456088</v>
      </c>
      <c r="E49" s="10">
        <v>517745362.43374723</v>
      </c>
      <c r="F49" s="10">
        <v>508436163.9216001</v>
      </c>
      <c r="G49" s="10">
        <v>-9309198.5121471286</v>
      </c>
      <c r="H49" s="10">
        <v>465237731.51840311</v>
      </c>
      <c r="I49" s="10">
        <v>496634916.15579998</v>
      </c>
      <c r="J49" s="10">
        <v>31397184.637396872</v>
      </c>
      <c r="K49" s="10">
        <v>466809077.36729032</v>
      </c>
      <c r="L49" s="10">
        <v>434945503.51639998</v>
      </c>
      <c r="M49" s="10">
        <f t="shared" si="0"/>
        <v>-31863573.850890338</v>
      </c>
      <c r="N49" s="10">
        <v>498306528.35232836</v>
      </c>
      <c r="O49" s="10">
        <v>425298783.2423842</v>
      </c>
      <c r="P49" s="10">
        <f t="shared" si="1"/>
        <v>-73007745.109944165</v>
      </c>
    </row>
    <row r="50" spans="1:16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1:16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1:16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</row>
    <row r="55" spans="1:16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</row>
    <row r="56" spans="1:16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1:16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1:16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1:16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1:16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</row>
    <row r="61" spans="1:16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16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</row>
    <row r="63" spans="1:16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1:16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1:16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1:16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</row>
    <row r="68" spans="1:16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</row>
    <row r="69" spans="1:16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1:16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</row>
  </sheetData>
  <dataConsolidate/>
  <mergeCells count="5">
    <mergeCell ref="K4:M4"/>
    <mergeCell ref="N4:P4"/>
    <mergeCell ref="B4:D4"/>
    <mergeCell ref="E4:G4"/>
    <mergeCell ref="H4:J4"/>
  </mergeCells>
  <dataValidations count="1">
    <dataValidation type="list" allowBlank="1" showInputMessage="1" showErrorMessage="1" sqref="C5 O5 F5 L5 I5" xr:uid="{00000000-0002-0000-0000-000000000000}">
      <formula1>"CGAAP, MIFRS, USGAAP, ASPE"</formula1>
    </dataValidation>
  </dataValidations>
  <printOptions horizontalCentered="1"/>
  <pageMargins left="0.70866141732283472" right="0.70866141732283472" top="1.6929133858267718" bottom="0.6692913385826772" header="0.51181102362204722" footer="0.31496062992125984"/>
  <pageSetup scale="55" orientation="landscape" r:id="rId1"/>
  <headerFooter scaleWithDoc="0">
    <oddHeader>&amp;R&amp;7Toronto Hydro-Electric System Limited
EB-2018-0165
Interrogatory Responses
&amp;"-,Bold"U-STAFF-166.3
Appendix A&amp;"-,Regular"
FILED:  June 11,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95B2D4-62DA-48FB-8680-994A74C6CC83}"/>
</file>

<file path=customXml/itemProps2.xml><?xml version="1.0" encoding="utf-8"?>
<ds:datastoreItem xmlns:ds="http://schemas.openxmlformats.org/officeDocument/2006/customXml" ds:itemID="{3ACE7BB6-DDDD-4EFE-8B4E-C7975C7EA7F8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12f68b52-648b-46a0-8463-d3282342a499"/>
    <ds:schemaRef ds:uri="http://schemas.openxmlformats.org/package/2006/metadata/core-properties"/>
    <ds:schemaRef ds:uri="http://schemas.microsoft.com/sharepoint/v3/field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D46EE15-BD44-45EC-B6D6-B0D499E2C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Zubair Islam</dc:creator>
  <cp:lastModifiedBy>Elissar El-hage</cp:lastModifiedBy>
  <cp:lastPrinted>2019-06-09T17:17:35Z</cp:lastPrinted>
  <dcterms:created xsi:type="dcterms:W3CDTF">2018-05-28T13:23:51Z</dcterms:created>
  <dcterms:modified xsi:type="dcterms:W3CDTF">2019-06-09T17:17:41Z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