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6"/>
  <workbookPr/>
  <mc:AlternateContent xmlns:mc="http://schemas.openxmlformats.org/markup-compatibility/2006">
    <mc:Choice Requires="x15">
      <x15ac:absPath xmlns:x15ac="http://schemas.microsoft.com/office/spreadsheetml/2010/11/ac" url="https://myhydro.torontohydro.com/divisions/regulatorylegal/2020cir/Exhibits/2020 IRs on Application Update (Exhibit U)/VECC/U-VECC-79/"/>
    </mc:Choice>
  </mc:AlternateContent>
  <xr:revisionPtr revIDLastSave="0" documentId="13_ncr:1_{E0F94B83-5B9E-4A49-B355-BE76E916E696}" xr6:coauthVersionLast="36" xr6:coauthVersionMax="36" xr10:uidLastSave="{00000000-0000-0000-0000-000000000000}"/>
  <bookViews>
    <workbookView xWindow="0" yWindow="0" windowWidth="19200" windowHeight="9195" xr2:uid="{00000000-000D-0000-FFFF-FFFF00000000}"/>
  </bookViews>
  <sheets>
    <sheet name="Sheet 1" sheetId="4" r:id="rId1"/>
  </sheets>
  <definedNames>
    <definedName name="_xlnm.Print_Area" localSheetId="0">'Sheet 1'!$A$1:$V$50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4" l="1"/>
  <c r="D18" i="4"/>
  <c r="E18" i="4"/>
  <c r="F18" i="4"/>
  <c r="G18" i="4"/>
  <c r="H18" i="4"/>
  <c r="I18" i="4"/>
  <c r="J18" i="4"/>
  <c r="B18" i="4"/>
  <c r="U8" i="4"/>
  <c r="U9" i="4"/>
  <c r="U10" i="4"/>
  <c r="U11" i="4"/>
  <c r="U12" i="4"/>
  <c r="U13" i="4"/>
  <c r="U14" i="4"/>
  <c r="U15" i="4"/>
  <c r="U7" i="4"/>
  <c r="L18" i="4"/>
  <c r="N18" i="4"/>
  <c r="P18" i="4"/>
  <c r="R18" i="4"/>
  <c r="T18" i="4"/>
  <c r="K18" i="4"/>
  <c r="O18" i="4" l="1"/>
  <c r="S18" i="4"/>
  <c r="Q18" i="4"/>
  <c r="M18" i="4"/>
  <c r="U16" i="4"/>
  <c r="U17" i="4"/>
  <c r="U18" i="4" l="1"/>
  <c r="H33" i="4" l="1"/>
  <c r="H29" i="4"/>
  <c r="H25" i="4"/>
  <c r="H32" i="4"/>
  <c r="H28" i="4"/>
  <c r="H24" i="4"/>
  <c r="H31" i="4"/>
  <c r="H27" i="4"/>
  <c r="H30" i="4"/>
  <c r="H26" i="4"/>
  <c r="H34" i="4"/>
</calcChain>
</file>

<file path=xl/sharedStrings.xml><?xml version="1.0" encoding="utf-8"?>
<sst xmlns="http://schemas.openxmlformats.org/spreadsheetml/2006/main" count="31" uniqueCount="23">
  <si>
    <t>Program Year</t>
  </si>
  <si>
    <t>Total</t>
  </si>
  <si>
    <t>Calendar Year</t>
  </si>
  <si>
    <t>Table 1: Verified Gross CDM Savings per IESO/OPA Reports</t>
  </si>
  <si>
    <t>Verified Gross CDM Savings per IESO/OPA Reports (MWh)</t>
  </si>
  <si>
    <r>
      <t xml:space="preserve">Table 2:  </t>
    </r>
    <r>
      <rPr>
        <b/>
        <sz val="11"/>
        <color theme="1"/>
        <rFont val="Calibri"/>
        <family val="2"/>
        <scheme val="minor"/>
      </rPr>
      <t>Cumulative Annual Gross CDM Savings (MWh)</t>
    </r>
  </si>
  <si>
    <t>Year</t>
  </si>
  <si>
    <t>CUMULATIVE ANNUAL GROSS CDM SAVINGS (MWh)</t>
  </si>
  <si>
    <t>Residential</t>
  </si>
  <si>
    <t>CSMUR</t>
  </si>
  <si>
    <t>GS&lt;50 kW</t>
  </si>
  <si>
    <t>GS50 -999 kW</t>
  </si>
  <si>
    <t>GS1,000 – 4,999 kW</t>
  </si>
  <si>
    <t>LU</t>
  </si>
  <si>
    <t>CDM Verified Results</t>
  </si>
  <si>
    <t>(MWh)</t>
  </si>
  <si>
    <t>Persistence Variance</t>
  </si>
  <si>
    <t>Realization Rates Variance</t>
  </si>
  <si>
    <t>CDM in Load Forecast Appendix A-1</t>
  </si>
  <si>
    <t>Table 3:  Reconciliation of CDM Verified Results and Cumulative CDM Savings Used in Load Forecast</t>
  </si>
  <si>
    <t>Line Loss Variance</t>
  </si>
  <si>
    <t xml:space="preserve">  /c</t>
  </si>
  <si>
    <t>U-VECC-79 Appendix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</si>
</sst>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0" fillId="3" borderId="1" xfId="1" applyNumberFormat="1" applyFont="1" applyFill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0" fillId="3" borderId="1" xfId="0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0" fillId="0" borderId="0" xfId="0" applyNumberFormat="1"/>
    <xf numFmtId="3" fontId="8" fillId="0" borderId="1" xfId="0" applyNumberFormat="1" applyFont="1" applyBorder="1" applyAlignment="1">
      <alignment horizontal="center" vertical="center" wrapText="1"/>
    </xf>
    <xf numFmtId="0" fontId="2" fillId="0" borderId="0" xfId="0" quotePrefix="1" applyFont="1"/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0"/>
  <sheetViews>
    <sheetView showGridLines="0" tabSelected="1" view="pageBreakPreview" zoomScale="70" zoomScaleNormal="85" zoomScaleSheetLayoutView="70" zoomScalePageLayoutView="85" workbookViewId="0">
      <selection activeCell="K24" sqref="K24"/>
    </sheetView>
  </sheetViews>
  <sheetFormatPr defaultRowHeight="15" x14ac:dyDescent="0.25"/>
  <cols>
    <col min="2" max="2" width="13.85546875" bestFit="1" customWidth="1"/>
    <col min="3" max="3" width="13" bestFit="1" customWidth="1"/>
    <col min="4" max="4" width="14.42578125" customWidth="1"/>
    <col min="5" max="5" width="14.140625" customWidth="1"/>
    <col min="6" max="6" width="12.5703125" customWidth="1"/>
    <col min="7" max="7" width="13.42578125" customWidth="1"/>
    <col min="8" max="8" width="15.7109375" customWidth="1"/>
    <col min="9" max="9" width="10.42578125" bestFit="1" customWidth="1"/>
    <col min="10" max="10" width="10.7109375" customWidth="1"/>
    <col min="11" max="11" width="10.42578125" customWidth="1"/>
    <col min="12" max="19" width="10.42578125" bestFit="1" customWidth="1"/>
    <col min="20" max="20" width="10.7109375" customWidth="1"/>
    <col min="21" max="21" width="16" bestFit="1" customWidth="1"/>
    <col min="22" max="22" width="4.28515625" customWidth="1"/>
  </cols>
  <sheetData>
    <row r="1" spans="1:22" x14ac:dyDescent="0.25">
      <c r="A1" s="10" t="s">
        <v>22</v>
      </c>
    </row>
    <row r="3" spans="1:22" s="8" customFormat="1" ht="15.75" x14ac:dyDescent="0.25">
      <c r="A3" s="9" t="s">
        <v>3</v>
      </c>
    </row>
    <row r="4" spans="1:22" ht="15.75" customHeight="1" x14ac:dyDescent="0.25">
      <c r="A4" s="28" t="s">
        <v>4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</row>
    <row r="5" spans="1:22" ht="15.75" customHeight="1" x14ac:dyDescent="0.25">
      <c r="A5" s="28" t="s">
        <v>0</v>
      </c>
      <c r="B5" s="28" t="s">
        <v>2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</row>
    <row r="6" spans="1:22" x14ac:dyDescent="0.25">
      <c r="A6" s="28"/>
      <c r="B6" s="1">
        <v>2006</v>
      </c>
      <c r="C6" s="1">
        <v>2007</v>
      </c>
      <c r="D6" s="1">
        <v>2008</v>
      </c>
      <c r="E6" s="1">
        <v>2009</v>
      </c>
      <c r="F6" s="1">
        <v>2010</v>
      </c>
      <c r="G6" s="1">
        <v>2011</v>
      </c>
      <c r="H6" s="1">
        <v>2012</v>
      </c>
      <c r="I6" s="1">
        <v>2013</v>
      </c>
      <c r="J6" s="1">
        <v>2014</v>
      </c>
      <c r="K6" s="1">
        <v>2015</v>
      </c>
      <c r="L6" s="1">
        <v>2016</v>
      </c>
      <c r="M6" s="1">
        <v>2017</v>
      </c>
      <c r="N6" s="1">
        <v>2018</v>
      </c>
      <c r="O6" s="1">
        <v>2019</v>
      </c>
      <c r="P6" s="1">
        <v>2020</v>
      </c>
      <c r="Q6" s="1">
        <v>2021</v>
      </c>
      <c r="R6" s="1">
        <v>2022</v>
      </c>
      <c r="S6" s="1">
        <v>2023</v>
      </c>
      <c r="T6" s="1">
        <v>2024</v>
      </c>
      <c r="U6" s="2" t="s">
        <v>1</v>
      </c>
    </row>
    <row r="7" spans="1:22" x14ac:dyDescent="0.25">
      <c r="A7" s="6">
        <v>2006</v>
      </c>
      <c r="B7" s="3">
        <v>56009.982705436945</v>
      </c>
      <c r="C7" s="4">
        <v>56009.982705436945</v>
      </c>
      <c r="D7" s="4">
        <v>56009.982705436945</v>
      </c>
      <c r="E7" s="4">
        <v>56009.982705436945</v>
      </c>
      <c r="F7" s="4">
        <v>9963.6037363195082</v>
      </c>
      <c r="G7" s="4">
        <v>9963.6037363195082</v>
      </c>
      <c r="H7" s="4">
        <v>9138.3294795751008</v>
      </c>
      <c r="I7" s="4">
        <v>9138.3294795751008</v>
      </c>
      <c r="J7" s="4">
        <v>8604.0969203095447</v>
      </c>
      <c r="K7" s="4">
        <v>8604.0969203095447</v>
      </c>
      <c r="L7" s="4">
        <v>8144.7388536831522</v>
      </c>
      <c r="M7" s="4">
        <v>8144.7388536831522</v>
      </c>
      <c r="N7" s="4">
        <v>8144.7388536831522</v>
      </c>
      <c r="O7" s="4">
        <v>8144.7388536831522</v>
      </c>
      <c r="P7" s="4">
        <v>7399.5862061377093</v>
      </c>
      <c r="Q7" s="4">
        <v>6205.6498272146127</v>
      </c>
      <c r="R7" s="4">
        <v>6205.6498272146127</v>
      </c>
      <c r="S7" s="4">
        <v>6205.6498272146127</v>
      </c>
      <c r="T7" s="4">
        <v>3341.2230988072183</v>
      </c>
      <c r="U7" s="5">
        <f>SUM(B7:T7)</f>
        <v>341388.70529547753</v>
      </c>
    </row>
    <row r="8" spans="1:22" x14ac:dyDescent="0.25">
      <c r="A8" s="6">
        <v>2007</v>
      </c>
      <c r="B8" s="4">
        <v>0</v>
      </c>
      <c r="C8" s="4">
        <v>325917.83497099095</v>
      </c>
      <c r="D8" s="4">
        <v>237877.47869980341</v>
      </c>
      <c r="E8" s="4">
        <v>226832.98467460924</v>
      </c>
      <c r="F8" s="4">
        <v>226832.98467460924</v>
      </c>
      <c r="G8" s="4">
        <v>226823.61795999235</v>
      </c>
      <c r="H8" s="4">
        <v>40551.453540948627</v>
      </c>
      <c r="I8" s="4">
        <v>40551.453540948627</v>
      </c>
      <c r="J8" s="4">
        <v>40551.453540948627</v>
      </c>
      <c r="K8" s="4">
        <v>18404.553860386968</v>
      </c>
      <c r="L8" s="4">
        <v>15514.109493708298</v>
      </c>
      <c r="M8" s="4">
        <v>12062.154279383867</v>
      </c>
      <c r="N8" s="4">
        <v>12062.154279383867</v>
      </c>
      <c r="O8" s="4">
        <v>12062.154279383867</v>
      </c>
      <c r="P8" s="4">
        <v>12062.154279383867</v>
      </c>
      <c r="Q8" s="4">
        <v>5774.4428500784725</v>
      </c>
      <c r="R8" s="4">
        <v>1402.6485494857332</v>
      </c>
      <c r="S8" s="4">
        <v>1255.5943264044149</v>
      </c>
      <c r="T8" s="4">
        <v>1255.5943264044149</v>
      </c>
      <c r="U8" s="5">
        <f t="shared" ref="U8:U17" si="0">SUM(B8:T8)</f>
        <v>1457794.8221268549</v>
      </c>
    </row>
    <row r="9" spans="1:22" x14ac:dyDescent="0.25">
      <c r="A9" s="6">
        <v>2008</v>
      </c>
      <c r="B9" s="4">
        <v>0</v>
      </c>
      <c r="C9" s="4">
        <v>0</v>
      </c>
      <c r="D9" s="4">
        <v>198426.77764958388</v>
      </c>
      <c r="E9" s="4">
        <v>196101.25603507299</v>
      </c>
      <c r="F9" s="4">
        <v>195318.41710265155</v>
      </c>
      <c r="G9" s="4">
        <v>195318.41710265155</v>
      </c>
      <c r="H9" s="4">
        <v>189358.21893916329</v>
      </c>
      <c r="I9" s="4">
        <v>182962.73054381457</v>
      </c>
      <c r="J9" s="4">
        <v>161113.80513794531</v>
      </c>
      <c r="K9" s="4">
        <v>132580.19355964061</v>
      </c>
      <c r="L9" s="4">
        <v>118376.69184316904</v>
      </c>
      <c r="M9" s="4">
        <v>89579.016017489092</v>
      </c>
      <c r="N9" s="4">
        <v>87071.779414406235</v>
      </c>
      <c r="O9" s="4">
        <v>87071.779414406235</v>
      </c>
      <c r="P9" s="4">
        <v>85420.433234414217</v>
      </c>
      <c r="Q9" s="4">
        <v>85152.867062985926</v>
      </c>
      <c r="R9" s="4">
        <v>85032.361348440783</v>
      </c>
      <c r="S9" s="4">
        <v>82365.301293618555</v>
      </c>
      <c r="T9" s="4">
        <v>16808.150124299569</v>
      </c>
      <c r="U9" s="5">
        <f t="shared" si="0"/>
        <v>2188058.1958237533</v>
      </c>
    </row>
    <row r="10" spans="1:22" x14ac:dyDescent="0.25">
      <c r="A10" s="6">
        <v>2009</v>
      </c>
      <c r="B10" s="4">
        <v>0</v>
      </c>
      <c r="C10" s="4">
        <v>0</v>
      </c>
      <c r="D10" s="4">
        <v>0</v>
      </c>
      <c r="E10" s="4">
        <v>207499.21149952576</v>
      </c>
      <c r="F10" s="4">
        <v>183542.82873252186</v>
      </c>
      <c r="G10" s="4">
        <v>183542.82873252186</v>
      </c>
      <c r="H10" s="4">
        <v>183487.0487364502</v>
      </c>
      <c r="I10" s="4">
        <v>182022.69601044568</v>
      </c>
      <c r="J10" s="4">
        <v>177456.98976237621</v>
      </c>
      <c r="K10" s="4">
        <v>170240.73395366737</v>
      </c>
      <c r="L10" s="4">
        <v>157083.04774660917</v>
      </c>
      <c r="M10" s="4">
        <v>106015.38942362969</v>
      </c>
      <c r="N10" s="4">
        <v>74957.664330693471</v>
      </c>
      <c r="O10" s="4">
        <v>58123.214183614204</v>
      </c>
      <c r="P10" s="4">
        <v>36220.062197666593</v>
      </c>
      <c r="Q10" s="4">
        <v>26985.87473489785</v>
      </c>
      <c r="R10" s="4">
        <v>26975.501718608244</v>
      </c>
      <c r="S10" s="4">
        <v>26615.792081504795</v>
      </c>
      <c r="T10" s="4">
        <v>23866.227935542218</v>
      </c>
      <c r="U10" s="5">
        <f t="shared" si="0"/>
        <v>1824635.1117802751</v>
      </c>
    </row>
    <row r="11" spans="1:22" x14ac:dyDescent="0.25">
      <c r="A11" s="6">
        <v>2010</v>
      </c>
      <c r="B11" s="4">
        <v>0</v>
      </c>
      <c r="C11" s="4">
        <v>0</v>
      </c>
      <c r="D11" s="4">
        <v>0</v>
      </c>
      <c r="E11" s="4">
        <v>0</v>
      </c>
      <c r="F11" s="4">
        <v>412648.30878621759</v>
      </c>
      <c r="G11" s="4">
        <v>376505.20218237175</v>
      </c>
      <c r="H11" s="4">
        <v>376497.38414046599</v>
      </c>
      <c r="I11" s="4">
        <v>376461.24726741348</v>
      </c>
      <c r="J11" s="4">
        <v>374876.27991697425</v>
      </c>
      <c r="K11" s="4">
        <v>319470.78349663765</v>
      </c>
      <c r="L11" s="4">
        <v>253238.74064350396</v>
      </c>
      <c r="M11" s="4">
        <v>236280.9009275338</v>
      </c>
      <c r="N11" s="4">
        <v>209685.51211270361</v>
      </c>
      <c r="O11" s="4">
        <v>99652.324746501108</v>
      </c>
      <c r="P11" s="4">
        <v>24345.226675481521</v>
      </c>
      <c r="Q11" s="4">
        <v>24345.226675481521</v>
      </c>
      <c r="R11" s="4">
        <v>24176.059718290395</v>
      </c>
      <c r="S11" s="4">
        <v>24159.763039615689</v>
      </c>
      <c r="T11" s="4">
        <v>24159.763039615689</v>
      </c>
      <c r="U11" s="5">
        <f t="shared" si="0"/>
        <v>3156502.7233688077</v>
      </c>
    </row>
    <row r="12" spans="1:22" x14ac:dyDescent="0.25">
      <c r="A12" s="6">
        <v>2011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290029.22034703696</v>
      </c>
      <c r="H12" s="4">
        <v>289157.87163212232</v>
      </c>
      <c r="I12" s="4">
        <v>287288.18609354406</v>
      </c>
      <c r="J12" s="4">
        <v>280372.19744814723</v>
      </c>
      <c r="K12" s="4">
        <v>278421.26309289236</v>
      </c>
      <c r="L12" s="4">
        <v>274558.32248119812</v>
      </c>
      <c r="M12" s="4">
        <v>263083.15885350562</v>
      </c>
      <c r="N12" s="4">
        <v>262933.74092750659</v>
      </c>
      <c r="O12" s="4">
        <v>243971.3790283741</v>
      </c>
      <c r="P12" s="4">
        <v>238509.22441210941</v>
      </c>
      <c r="Q12" s="4">
        <v>208193</v>
      </c>
      <c r="R12" s="4">
        <v>207404.05840165197</v>
      </c>
      <c r="S12" s="4">
        <v>206173.01000498602</v>
      </c>
      <c r="T12" s="4">
        <v>35115.133064270478</v>
      </c>
      <c r="U12" s="5">
        <f t="shared" si="0"/>
        <v>3365209.7657873458</v>
      </c>
    </row>
    <row r="13" spans="1:22" x14ac:dyDescent="0.25">
      <c r="A13" s="6">
        <v>2012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148470.14447085746</v>
      </c>
      <c r="I13" s="4">
        <v>146814.24187184728</v>
      </c>
      <c r="J13" s="4">
        <v>144959.74060759757</v>
      </c>
      <c r="K13" s="4">
        <v>139326.8205671421</v>
      </c>
      <c r="L13" s="4">
        <v>134918.76191514789</v>
      </c>
      <c r="M13" s="4">
        <v>123592.51474691617</v>
      </c>
      <c r="N13" s="4">
        <v>117465.34343721306</v>
      </c>
      <c r="O13" s="4">
        <v>117403.84777947163</v>
      </c>
      <c r="P13" s="4">
        <v>114058.70601124497</v>
      </c>
      <c r="Q13" s="4">
        <v>77559.920087646606</v>
      </c>
      <c r="R13" s="4">
        <v>67967.745863101329</v>
      </c>
      <c r="S13" s="4">
        <v>62333.969042205092</v>
      </c>
      <c r="T13" s="4">
        <v>49951.430515155589</v>
      </c>
      <c r="U13" s="5">
        <f t="shared" si="0"/>
        <v>1444823.1869155469</v>
      </c>
    </row>
    <row r="14" spans="1:22" x14ac:dyDescent="0.25">
      <c r="A14" s="6">
        <v>2013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185316.0233424209</v>
      </c>
      <c r="J14" s="4">
        <v>182084.31876557483</v>
      </c>
      <c r="K14" s="4">
        <v>175008.79280279219</v>
      </c>
      <c r="L14" s="4">
        <v>169471.81851349768</v>
      </c>
      <c r="M14" s="4">
        <v>155244.88908361775</v>
      </c>
      <c r="N14" s="4">
        <v>147548.5327766116</v>
      </c>
      <c r="O14" s="4">
        <v>147471.2879160734</v>
      </c>
      <c r="P14" s="4">
        <v>143269.44637380246</v>
      </c>
      <c r="Q14" s="4">
        <v>138920.33928853742</v>
      </c>
      <c r="R14" s="4">
        <v>120026.68028847147</v>
      </c>
      <c r="S14" s="4">
        <v>93231.965881061173</v>
      </c>
      <c r="T14" s="4">
        <v>88364.543575670526</v>
      </c>
      <c r="U14" s="5">
        <f t="shared" si="0"/>
        <v>1745958.6386081316</v>
      </c>
    </row>
    <row r="15" spans="1:22" x14ac:dyDescent="0.25">
      <c r="A15" s="6">
        <v>2014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301636.29160268692</v>
      </c>
      <c r="K15" s="4">
        <v>289913.98572507233</v>
      </c>
      <c r="L15" s="4">
        <v>280741.61067260586</v>
      </c>
      <c r="M15" s="4">
        <v>257173.73302720321</v>
      </c>
      <c r="N15" s="4">
        <v>244424.1945795049</v>
      </c>
      <c r="O15" s="4">
        <v>244296.23320661188</v>
      </c>
      <c r="P15" s="4">
        <v>237335.59649004613</v>
      </c>
      <c r="Q15" s="4">
        <v>237335.59649004613</v>
      </c>
      <c r="R15" s="4">
        <v>231485.96178829009</v>
      </c>
      <c r="S15" s="4">
        <v>198350.89574442533</v>
      </c>
      <c r="T15" s="4">
        <v>161707.83837359177</v>
      </c>
      <c r="U15" s="5">
        <f t="shared" si="0"/>
        <v>2684401.9377000844</v>
      </c>
    </row>
    <row r="16" spans="1:22" x14ac:dyDescent="0.25">
      <c r="A16" s="6">
        <v>2015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404267.31599999999</v>
      </c>
      <c r="L16" s="4">
        <v>397488.80699999997</v>
      </c>
      <c r="M16" s="4">
        <v>396534.00400000002</v>
      </c>
      <c r="N16" s="4">
        <v>396750</v>
      </c>
      <c r="O16" s="4">
        <v>396286.66100000002</v>
      </c>
      <c r="P16" s="4">
        <v>395720.41899999999</v>
      </c>
      <c r="Q16" s="4">
        <v>395696.70400000003</v>
      </c>
      <c r="R16" s="4">
        <v>395599.33299999998</v>
      </c>
      <c r="S16" s="4">
        <v>393355.636</v>
      </c>
      <c r="T16" s="4">
        <v>355578.10200000001</v>
      </c>
      <c r="U16" s="5">
        <f t="shared" si="0"/>
        <v>3927276.9819999998</v>
      </c>
      <c r="V16" s="26" t="s">
        <v>21</v>
      </c>
    </row>
    <row r="17" spans="1:22" x14ac:dyDescent="0.25">
      <c r="A17" s="6">
        <v>2016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390281.10600000003</v>
      </c>
      <c r="M17" s="4">
        <v>390016.55699999997</v>
      </c>
      <c r="N17" s="4">
        <v>390071.52799999999</v>
      </c>
      <c r="O17" s="4">
        <v>389714.05800000002</v>
      </c>
      <c r="P17" s="4">
        <v>389693.84499999997</v>
      </c>
      <c r="Q17" s="4">
        <v>376777.56099999999</v>
      </c>
      <c r="R17" s="4">
        <v>375764.33799999999</v>
      </c>
      <c r="S17" s="4">
        <v>375741.74099999998</v>
      </c>
      <c r="T17" s="4">
        <v>373882.74599999998</v>
      </c>
      <c r="U17" s="5">
        <f t="shared" si="0"/>
        <v>3451943.4799999995</v>
      </c>
      <c r="V17" s="26" t="s">
        <v>21</v>
      </c>
    </row>
    <row r="18" spans="1:22" x14ac:dyDescent="0.25">
      <c r="A18" s="6"/>
      <c r="B18" s="7">
        <f>SUM(B7:B17)</f>
        <v>56009.982705436945</v>
      </c>
      <c r="C18" s="7">
        <f t="shared" ref="C18:U18" si="1">SUM(C7:C17)</f>
        <v>381927.81767642789</v>
      </c>
      <c r="D18" s="7">
        <f t="shared" si="1"/>
        <v>492314.23905482423</v>
      </c>
      <c r="E18" s="7">
        <f t="shared" si="1"/>
        <v>686443.43491464504</v>
      </c>
      <c r="F18" s="7">
        <f t="shared" si="1"/>
        <v>1028306.1430323197</v>
      </c>
      <c r="G18" s="7">
        <f t="shared" si="1"/>
        <v>1282182.890060894</v>
      </c>
      <c r="H18" s="7">
        <f t="shared" si="1"/>
        <v>1236660.4509395831</v>
      </c>
      <c r="I18" s="7">
        <f t="shared" si="1"/>
        <v>1410554.9081500096</v>
      </c>
      <c r="J18" s="7">
        <f t="shared" si="1"/>
        <v>1671655.1737025606</v>
      </c>
      <c r="K18" s="7">
        <f t="shared" si="1"/>
        <v>1936238.5399785414</v>
      </c>
      <c r="L18" s="7">
        <f t="shared" si="1"/>
        <v>2199817.7551631234</v>
      </c>
      <c r="M18" s="7">
        <f t="shared" si="1"/>
        <v>2037727.0562129624</v>
      </c>
      <c r="N18" s="7">
        <f t="shared" si="1"/>
        <v>1951115.1887117065</v>
      </c>
      <c r="O18" s="7">
        <f t="shared" si="1"/>
        <v>1804197.6784081196</v>
      </c>
      <c r="P18" s="7">
        <f t="shared" si="1"/>
        <v>1684034.6998802868</v>
      </c>
      <c r="Q18" s="7">
        <f t="shared" si="1"/>
        <v>1582947.1820168884</v>
      </c>
      <c r="R18" s="7">
        <f t="shared" si="1"/>
        <v>1542040.3385035545</v>
      </c>
      <c r="S18" s="7">
        <f t="shared" si="1"/>
        <v>1469789.3182410356</v>
      </c>
      <c r="T18" s="7">
        <f t="shared" si="1"/>
        <v>1134030.7520533574</v>
      </c>
      <c r="U18" s="7">
        <f t="shared" si="1"/>
        <v>25587993.549406279</v>
      </c>
      <c r="V18" s="26" t="s">
        <v>21</v>
      </c>
    </row>
    <row r="19" spans="1:22" s="17" customFormat="1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1" spans="1:22" ht="15.75" x14ac:dyDescent="0.25">
      <c r="A21" s="18" t="s">
        <v>5</v>
      </c>
    </row>
    <row r="22" spans="1:22" ht="15" customHeight="1" x14ac:dyDescent="0.25">
      <c r="A22" s="28" t="s">
        <v>6</v>
      </c>
      <c r="B22" s="28" t="s">
        <v>7</v>
      </c>
      <c r="C22" s="28"/>
      <c r="D22" s="28"/>
      <c r="E22" s="28"/>
      <c r="F22" s="28"/>
      <c r="G22" s="28"/>
      <c r="H22" s="28"/>
    </row>
    <row r="23" spans="1:22" ht="30" x14ac:dyDescent="0.25">
      <c r="A23" s="28"/>
      <c r="B23" s="12" t="s">
        <v>8</v>
      </c>
      <c r="C23" s="12" t="s">
        <v>9</v>
      </c>
      <c r="D23" s="12" t="s">
        <v>10</v>
      </c>
      <c r="E23" s="12" t="s">
        <v>11</v>
      </c>
      <c r="F23" s="12" t="s">
        <v>12</v>
      </c>
      <c r="G23" s="12" t="s">
        <v>13</v>
      </c>
      <c r="H23" s="23" t="s">
        <v>1</v>
      </c>
    </row>
    <row r="24" spans="1:22" x14ac:dyDescent="0.25">
      <c r="A24" s="6">
        <v>2006</v>
      </c>
      <c r="B24" s="13">
        <v>23311.12667981493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4">
        <f>SUM(B24:G24)</f>
        <v>23311.12667981493</v>
      </c>
    </row>
    <row r="25" spans="1:22" x14ac:dyDescent="0.25">
      <c r="A25" s="6">
        <v>2007</v>
      </c>
      <c r="B25" s="13">
        <v>103758.33287532795</v>
      </c>
      <c r="C25" s="13">
        <v>0</v>
      </c>
      <c r="D25" s="13">
        <v>15341.650207698078</v>
      </c>
      <c r="E25" s="13">
        <v>16417.611042385233</v>
      </c>
      <c r="F25" s="13">
        <v>15359.796856417015</v>
      </c>
      <c r="G25" s="13">
        <v>15176.284956141226</v>
      </c>
      <c r="H25" s="14">
        <f t="shared" ref="H25:H34" si="2">SUM(B25:G25)</f>
        <v>166053.6759379695</v>
      </c>
    </row>
    <row r="26" spans="1:22" x14ac:dyDescent="0.25">
      <c r="A26" s="6">
        <v>2008</v>
      </c>
      <c r="B26" s="13">
        <v>235152.40811907683</v>
      </c>
      <c r="C26" s="13">
        <v>0</v>
      </c>
      <c r="D26" s="13">
        <v>68853.358223065108</v>
      </c>
      <c r="E26" s="13">
        <v>72194.197276741208</v>
      </c>
      <c r="F26" s="13">
        <v>70402.762622057067</v>
      </c>
      <c r="G26" s="13">
        <v>69561.622281842108</v>
      </c>
      <c r="H26" s="14">
        <f t="shared" si="2"/>
        <v>516164.34852278233</v>
      </c>
    </row>
    <row r="27" spans="1:22" x14ac:dyDescent="0.25">
      <c r="A27" s="6">
        <v>2009</v>
      </c>
      <c r="B27" s="13">
        <v>278981.71580733091</v>
      </c>
      <c r="C27" s="13">
        <v>81.967718489593324</v>
      </c>
      <c r="D27" s="13">
        <v>99382.648500003736</v>
      </c>
      <c r="E27" s="13">
        <v>103820.20602172193</v>
      </c>
      <c r="F27" s="13">
        <v>108691.05310516735</v>
      </c>
      <c r="G27" s="13">
        <v>118934.75980568459</v>
      </c>
      <c r="H27" s="14">
        <f t="shared" si="2"/>
        <v>709892.35095839808</v>
      </c>
    </row>
    <row r="28" spans="1:22" x14ac:dyDescent="0.25">
      <c r="A28" s="6">
        <v>2010</v>
      </c>
      <c r="B28" s="13">
        <v>337794.01545415743</v>
      </c>
      <c r="C28" s="13">
        <v>339.02657408373983</v>
      </c>
      <c r="D28" s="13">
        <v>172007.06856272733</v>
      </c>
      <c r="E28" s="13">
        <v>177242.00706397867</v>
      </c>
      <c r="F28" s="13">
        <v>187202.5739404808</v>
      </c>
      <c r="G28" s="13">
        <v>205178.633948384</v>
      </c>
      <c r="H28" s="14">
        <f t="shared" si="2"/>
        <v>1079763.325543812</v>
      </c>
    </row>
    <row r="29" spans="1:22" x14ac:dyDescent="0.25">
      <c r="A29" s="6">
        <v>2011</v>
      </c>
      <c r="B29" s="13">
        <v>374634.9769848315</v>
      </c>
      <c r="C29" s="13">
        <v>599.3729719459011</v>
      </c>
      <c r="D29" s="13">
        <v>222968.25465072846</v>
      </c>
      <c r="E29" s="13">
        <v>240000.18271217495</v>
      </c>
      <c r="F29" s="13">
        <v>225696.2838748903</v>
      </c>
      <c r="G29" s="13">
        <v>221152.41523135218</v>
      </c>
      <c r="H29" s="14">
        <f t="shared" si="2"/>
        <v>1285051.4864259232</v>
      </c>
    </row>
    <row r="30" spans="1:22" x14ac:dyDescent="0.25">
      <c r="A30" s="6">
        <v>2012</v>
      </c>
      <c r="B30" s="13">
        <v>412940.61862420477</v>
      </c>
      <c r="C30" s="13">
        <v>913.30387268632137</v>
      </c>
      <c r="D30" s="13">
        <v>279601.54802173492</v>
      </c>
      <c r="E30" s="13">
        <v>329833.51450381381</v>
      </c>
      <c r="F30" s="13">
        <v>262093.17040962534</v>
      </c>
      <c r="G30" s="13">
        <v>250368.08415950788</v>
      </c>
      <c r="H30" s="14">
        <f t="shared" si="2"/>
        <v>1535750.2395915731</v>
      </c>
    </row>
    <row r="31" spans="1:22" x14ac:dyDescent="0.25">
      <c r="A31" s="6">
        <v>2013</v>
      </c>
      <c r="B31" s="13">
        <v>431024.34715546196</v>
      </c>
      <c r="C31" s="13">
        <v>967.17610173263006</v>
      </c>
      <c r="D31" s="13">
        <v>324436.09884283663</v>
      </c>
      <c r="E31" s="13">
        <v>407657.16177923087</v>
      </c>
      <c r="F31" s="13">
        <v>280158.98008405638</v>
      </c>
      <c r="G31" s="13">
        <v>261249.0068835713</v>
      </c>
      <c r="H31" s="14">
        <f t="shared" si="2"/>
        <v>1705492.7708468898</v>
      </c>
    </row>
    <row r="32" spans="1:22" x14ac:dyDescent="0.25">
      <c r="A32" s="6">
        <v>2014</v>
      </c>
      <c r="B32" s="13">
        <v>457815.59075254406</v>
      </c>
      <c r="C32" s="13">
        <v>1225.2898224899102</v>
      </c>
      <c r="D32" s="13">
        <v>369622.41959254479</v>
      </c>
      <c r="E32" s="13">
        <v>502025.67312517745</v>
      </c>
      <c r="F32" s="13">
        <v>324607.56056694238</v>
      </c>
      <c r="G32" s="13">
        <v>283352.2247031391</v>
      </c>
      <c r="H32" s="14">
        <f t="shared" si="2"/>
        <v>1938648.7585628377</v>
      </c>
    </row>
    <row r="33" spans="1:8" x14ac:dyDescent="0.25">
      <c r="A33" s="6">
        <v>2015</v>
      </c>
      <c r="B33" s="13">
        <v>497648.00045173953</v>
      </c>
      <c r="C33" s="13">
        <v>1931.0151144394899</v>
      </c>
      <c r="D33" s="13">
        <v>412921.80587786168</v>
      </c>
      <c r="E33" s="13">
        <v>653203.96290701686</v>
      </c>
      <c r="F33" s="13">
        <v>425569.53634467593</v>
      </c>
      <c r="G33" s="13">
        <v>353432.73162194528</v>
      </c>
      <c r="H33" s="14">
        <f t="shared" si="2"/>
        <v>2344707.0523176785</v>
      </c>
    </row>
    <row r="34" spans="1:8" x14ac:dyDescent="0.25">
      <c r="A34" s="6">
        <v>2016</v>
      </c>
      <c r="B34" s="13">
        <v>555301.29533206718</v>
      </c>
      <c r="C34" s="13">
        <v>4080.809405791053</v>
      </c>
      <c r="D34" s="13">
        <v>435449.84724386496</v>
      </c>
      <c r="E34" s="13">
        <v>811045.13794280717</v>
      </c>
      <c r="F34" s="13">
        <v>525668.11075660284</v>
      </c>
      <c r="G34" s="13">
        <v>420889.99486687197</v>
      </c>
      <c r="H34" s="14">
        <f t="shared" si="2"/>
        <v>2752435.1955480054</v>
      </c>
    </row>
    <row r="35" spans="1:8" ht="15.75" x14ac:dyDescent="0.25">
      <c r="A35" s="11"/>
    </row>
    <row r="37" spans="1:8" ht="15.75" x14ac:dyDescent="0.25">
      <c r="A37" s="19" t="s">
        <v>19</v>
      </c>
    </row>
    <row r="38" spans="1:8" ht="60" x14ac:dyDescent="0.25">
      <c r="A38" s="27" t="s">
        <v>6</v>
      </c>
      <c r="B38" s="20" t="s">
        <v>14</v>
      </c>
      <c r="C38" s="21" t="s">
        <v>16</v>
      </c>
      <c r="D38" s="21" t="s">
        <v>17</v>
      </c>
      <c r="E38" s="21" t="s">
        <v>20</v>
      </c>
      <c r="F38" s="22" t="s">
        <v>18</v>
      </c>
    </row>
    <row r="39" spans="1:8" ht="15.75" x14ac:dyDescent="0.25">
      <c r="A39" s="27"/>
      <c r="B39" s="20" t="s">
        <v>15</v>
      </c>
      <c r="C39" s="21" t="s">
        <v>15</v>
      </c>
      <c r="D39" s="21" t="s">
        <v>15</v>
      </c>
      <c r="E39" s="21" t="s">
        <v>15</v>
      </c>
      <c r="F39" s="22" t="s">
        <v>15</v>
      </c>
    </row>
    <row r="40" spans="1:8" x14ac:dyDescent="0.25">
      <c r="A40" s="21">
        <v>2006</v>
      </c>
      <c r="B40" s="25">
        <v>56009.982705436945</v>
      </c>
      <c r="C40" s="25">
        <v>0</v>
      </c>
      <c r="D40" s="25">
        <v>-33366.829058215058</v>
      </c>
      <c r="E40" s="25">
        <v>667.97303259304317</v>
      </c>
      <c r="F40" s="25">
        <v>23311.12667981493</v>
      </c>
      <c r="H40" s="24"/>
    </row>
    <row r="41" spans="1:8" x14ac:dyDescent="0.25">
      <c r="A41" s="21">
        <v>2007</v>
      </c>
      <c r="B41" s="25">
        <v>381927.81767642789</v>
      </c>
      <c r="C41" s="25">
        <v>0</v>
      </c>
      <c r="D41" s="25">
        <v>-220454.10438041497</v>
      </c>
      <c r="E41" s="25">
        <v>4579.9626419565757</v>
      </c>
      <c r="F41" s="25">
        <v>166053.6759379695</v>
      </c>
      <c r="H41" s="24"/>
    </row>
    <row r="42" spans="1:8" x14ac:dyDescent="0.25">
      <c r="A42" s="21">
        <v>2008</v>
      </c>
      <c r="B42" s="25">
        <v>492314.23905482423</v>
      </c>
      <c r="C42" s="25">
        <v>88040.356271187542</v>
      </c>
      <c r="D42" s="25">
        <v>-78163.736789831892</v>
      </c>
      <c r="E42" s="25">
        <v>13973.489986602508</v>
      </c>
      <c r="F42" s="25">
        <v>516164.34852278233</v>
      </c>
      <c r="H42" s="24"/>
    </row>
    <row r="43" spans="1:8" x14ac:dyDescent="0.25">
      <c r="A43" s="21">
        <v>2009</v>
      </c>
      <c r="B43" s="25">
        <v>686443.43491464504</v>
      </c>
      <c r="C43" s="25">
        <v>101199.35751089256</v>
      </c>
      <c r="D43" s="25">
        <v>-96695.233288262272</v>
      </c>
      <c r="E43" s="25">
        <v>18944.791821122752</v>
      </c>
      <c r="F43" s="25">
        <v>709892.35095839808</v>
      </c>
      <c r="H43" s="24"/>
    </row>
    <row r="44" spans="1:8" x14ac:dyDescent="0.25">
      <c r="A44" s="21">
        <v>2010</v>
      </c>
      <c r="B44" s="25">
        <v>1028306.1430323197</v>
      </c>
      <c r="C44" s="25">
        <v>151343.44405502768</v>
      </c>
      <c r="D44" s="25">
        <v>-128416.6107535949</v>
      </c>
      <c r="E44" s="25">
        <v>28530.349210059503</v>
      </c>
      <c r="F44" s="25">
        <v>1079763.325543812</v>
      </c>
      <c r="H44" s="24"/>
    </row>
    <row r="45" spans="1:8" x14ac:dyDescent="0.25">
      <c r="A45" s="21">
        <v>2011</v>
      </c>
      <c r="B45" s="25">
        <v>1282182.890060894</v>
      </c>
      <c r="C45" s="25">
        <v>151350.22329777293</v>
      </c>
      <c r="D45" s="25">
        <v>-182706.82364777057</v>
      </c>
      <c r="E45" s="25">
        <v>34225.196715026861</v>
      </c>
      <c r="F45" s="25">
        <v>1285051.4864259232</v>
      </c>
      <c r="H45" s="24"/>
    </row>
    <row r="46" spans="1:8" x14ac:dyDescent="0.25">
      <c r="A46" s="21">
        <v>2012</v>
      </c>
      <c r="B46" s="25">
        <v>1236660.4509395831</v>
      </c>
      <c r="C46" s="25">
        <v>344676.80941908387</v>
      </c>
      <c r="D46" s="25">
        <v>-86652.758370131021</v>
      </c>
      <c r="E46" s="25">
        <v>41065.737603036687</v>
      </c>
      <c r="F46" s="25">
        <v>1535750.2395915731</v>
      </c>
      <c r="H46" s="24"/>
    </row>
    <row r="47" spans="1:8" x14ac:dyDescent="0.25">
      <c r="A47" s="21">
        <v>2013</v>
      </c>
      <c r="B47" s="25">
        <v>1410554.9081500096</v>
      </c>
      <c r="C47" s="25">
        <v>355617.64220865723</v>
      </c>
      <c r="D47" s="25">
        <v>-106481.63403194514</v>
      </c>
      <c r="E47" s="25">
        <v>45801.854520168155</v>
      </c>
      <c r="F47" s="25">
        <v>1705492.7708468898</v>
      </c>
      <c r="H47" s="24"/>
    </row>
    <row r="48" spans="1:8" x14ac:dyDescent="0.25">
      <c r="A48" s="21">
        <v>2014</v>
      </c>
      <c r="B48" s="25">
        <v>1671655.1737025606</v>
      </c>
      <c r="C48" s="25">
        <v>395250.4886561064</v>
      </c>
      <c r="D48" s="25">
        <v>-180480.15622304706</v>
      </c>
      <c r="E48" s="25">
        <v>52223.252427217551</v>
      </c>
      <c r="F48" s="25">
        <v>1938648.7585628377</v>
      </c>
      <c r="H48" s="24"/>
    </row>
    <row r="49" spans="1:8" x14ac:dyDescent="0.25">
      <c r="A49" s="21">
        <v>2015</v>
      </c>
      <c r="B49" s="25">
        <v>1936238.5399785414</v>
      </c>
      <c r="C49" s="25">
        <v>534933.22338012606</v>
      </c>
      <c r="D49" s="25">
        <v>-189500.30437500076</v>
      </c>
      <c r="E49" s="25">
        <v>63035.593334012199</v>
      </c>
      <c r="F49" s="25">
        <v>2344707.0523176785</v>
      </c>
      <c r="H49" s="24"/>
    </row>
    <row r="50" spans="1:8" x14ac:dyDescent="0.25">
      <c r="A50" s="21">
        <v>2016</v>
      </c>
      <c r="B50" s="25">
        <v>2199817.7551631234</v>
      </c>
      <c r="C50" s="25">
        <v>661635.11419554427</v>
      </c>
      <c r="D50" s="25">
        <v>-182944.26843750011</v>
      </c>
      <c r="E50" s="25">
        <v>73926.59462683741</v>
      </c>
      <c r="F50" s="25">
        <v>2752435.1955480054</v>
      </c>
      <c r="H50" s="24"/>
    </row>
  </sheetData>
  <mergeCells count="6">
    <mergeCell ref="A38:A39"/>
    <mergeCell ref="B5:U5"/>
    <mergeCell ref="A5:A6"/>
    <mergeCell ref="A4:U4"/>
    <mergeCell ref="A22:A23"/>
    <mergeCell ref="B22:H22"/>
  </mergeCells>
  <pageMargins left="0.70866141732283472" right="0.70866141732283472" top="1.6141732283464567" bottom="0.74803149606299213" header="0.51181102362204722" footer="0.31496062992125984"/>
  <pageSetup paperSize="17" scale="78" orientation="landscape" r:id="rId1"/>
  <headerFooter scaleWithDoc="0">
    <oddHeader xml:space="preserve">&amp;R&amp;7Toronto Hydro-Electric System Limited
EB-2018-0165
Exhibit U
Tab  3
Schedule 1
Appendix C 
UPDATED:  June 11, 2019
Page &amp;P of &amp;P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A9BE3F8399684E98F75AD82101D2E8" ma:contentTypeVersion="0" ma:contentTypeDescription="Create a new document." ma:contentTypeScope="" ma:versionID="64ac6a507758e96d8d3804d4251f128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FA3E3D-841F-4CB1-BD7F-99FB99A6042D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microsoft.com/sharepoint/v3/fields"/>
    <ds:schemaRef ds:uri="http://schemas.openxmlformats.org/package/2006/metadata/core-properties"/>
    <ds:schemaRef ds:uri="http://schemas.microsoft.com/office/2006/metadata/properties"/>
    <ds:schemaRef ds:uri="12f68b52-648b-46a0-8463-d3282342a499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860B7C1-AB4D-4E33-AF5E-CD34A4C54E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8677A2-3BD4-4A88-B53E-8812CA090A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Toronto 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3-VECC-25-App D</dc:title>
  <dc:creator>Jp Musaazi</dc:creator>
  <cp:lastModifiedBy>Elissar El-hage</cp:lastModifiedBy>
  <cp:lastPrinted>2019-06-11T17:55:41Z</cp:lastPrinted>
  <dcterms:created xsi:type="dcterms:W3CDTF">2018-12-20T19:40:02Z</dcterms:created>
  <dcterms:modified xsi:type="dcterms:W3CDTF">2019-06-11T18:00:16Z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0x01010025A9BE3F8399684E98F75AD82101D2E8</vt:lpwstr>
  </property>
  <property fmtid="{D5CDD505-2E9C-101B-9397-08002B2CF9AE}" pid="3" name="SV_QUERY_LIST_4F35BF76-6C0D-4D9B-82B2-816C12CF3733">
    <vt:lpwstr>empty_477D106A-C0D6-4607-AEBD-E2C9D60EA279</vt:lpwstr>
  </property>
</Properties>
</file>