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revisionHeaders.xml" ContentType="application/vnd.openxmlformats-officedocument.spreadsheetml.revisionHeaders+xml"/>
  <Override PartName="/xl/revisions/revisionLog27.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xml" ContentType="application/vnd.openxmlformats-officedocument.spreadsheetml.revisionLog+xml"/>
  <Override PartName="/xl/revisions/revisionLog21.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14520" windowHeight="10140"/>
  </bookViews>
  <sheets>
    <sheet name="B-01-02" sheetId="1" r:id="rId1"/>
  </sheets>
  <externalReferences>
    <externalReference r:id="rId2"/>
  </externalReferences>
  <definedNames>
    <definedName name="EBNUMBER">'[1]LDC Info'!$E$16</definedName>
    <definedName name="_xlnm.Print_Area" localSheetId="0">'B-01-02'!$A$9:$G$61</definedName>
    <definedName name="Z_0EF663EF_4A1F_4760_9954_029618C51714_.wvu.PrintArea" localSheetId="0" hidden="1">'B-01-02'!$A$9:$G$61</definedName>
    <definedName name="Z_41E765B8_9595_4534_B8EF_076124D607FF_.wvu.PrintArea" localSheetId="0" hidden="1">'B-01-02'!$A$9:$G$61</definedName>
    <definedName name="Z_41E765B8_9595_4534_B8EF_076124D607FF_.wvu.Rows" localSheetId="0" hidden="1">'B-01-02'!$1:$8</definedName>
    <definedName name="Z_79D6CA5D_00D5_43D2_85D6_DFD835D66C47_.wvu.PrintArea" localSheetId="0" hidden="1">'B-01-02'!$A$9:$G$61</definedName>
    <definedName name="Z_8B035A7E_78F7_47FF_98E9_4325725B1FA2_.wvu.PrintArea" localSheetId="0" hidden="1">'B-01-02'!$A$9:$G$61</definedName>
    <definedName name="Z_8B035A7E_78F7_47FF_98E9_4325725B1FA2_.wvu.Rows" localSheetId="0" hidden="1">'B-01-02'!$1:$8</definedName>
    <definedName name="Z_9C6C87B9_5F5E_44FD_B0BA_E9633FC79632_.wvu.PrintArea" localSheetId="0" hidden="1">'B-01-02'!$A$9:$G$61</definedName>
    <definedName name="Z_A5060E6C_6D2F_488C_9D68_6E8A573AC744_.wvu.PrintArea" localSheetId="0" hidden="1">'B-01-02'!$A$9:$G$61</definedName>
    <definedName name="Z_FE0134CF_43A9_4EE5_AA71_C2E7CC6211F1_.wvu.PrintArea" localSheetId="0" hidden="1">'B-01-02'!$A$9:$G$61</definedName>
  </definedNames>
  <calcPr calcId="145621"/>
  <customWorkbookViews>
    <customWorkbookView name="LEE Julie(Qiu Ling) - Personal View" guid="{41E765B8-9595-4534-B8EF-076124D607FF}" mergeInterval="0" personalView="1" maximized="1" windowWidth="1920" windowHeight="855" activeSheetId="1"/>
    <customWorkbookView name="Author - Personal View" guid="{A5060E6C-6D2F-488C-9D68-6E8A573AC744}" mergeInterval="0" personalView="1" maximized="1" windowWidth="1920" windowHeight="735" activeSheetId="1" showComments="commIndAndComment"/>
    <customWorkbookView name="QURESHI Muhammad - Personal View" guid="{0EF663EF-4A1F-4760-9954-029618C51714}" mergeInterval="0" personalView="1" maximized="1" windowWidth="1920" windowHeight="807" activeSheetId="1" showComments="commIndAndComment"/>
    <customWorkbookView name="Uri AKSELRUD - Personal View" guid="{FE0134CF-43A9-4EE5-AA71-C2E7CC6211F1}" mergeInterval="0" personalView="1" maximized="1" windowWidth="1920" windowHeight="835" activeSheetId="1"/>
    <customWorkbookView name="BURKE Kathleen - Personal View" guid="{79D6CA5D-00D5-43D2-85D6-DFD835D66C47}" mergeInterval="0" personalView="1" maximized="1" windowWidth="1920" windowHeight="854" activeSheetId="1"/>
    <customWorkbookView name="GIBBONS Linda - Personal View" guid="{8B035A7E-78F7-47FF-98E9-4325725B1FA2}" mergeInterval="0" personalView="1" maximized="1" windowWidth="1920" windowHeight="897" activeSheetId="1"/>
    <customWorkbookView name="AKSELRUD Uri - Personal View" guid="{9C6C87B9-5F5E-44FD-B0BA-E9633FC79632}" mergeInterval="0" personalView="1" maximized="1" windowWidth="1920" windowHeight="811" activeSheetId="1"/>
  </customWorkbookViews>
</workbook>
</file>

<file path=xl/calcChain.xml><?xml version="1.0" encoding="utf-8"?>
<calcChain xmlns="http://schemas.openxmlformats.org/spreadsheetml/2006/main">
  <c r="E54" i="1" l="1"/>
  <c r="E56" i="1" s="1"/>
  <c r="E51" i="1"/>
  <c r="E42" i="1"/>
  <c r="E33" i="1"/>
  <c r="G20" i="1"/>
  <c r="F20" i="1"/>
  <c r="E20" i="1"/>
  <c r="D20" i="1"/>
  <c r="C20" i="1"/>
  <c r="F33" i="1"/>
  <c r="G33" i="1"/>
  <c r="F42" i="1"/>
  <c r="G42" i="1"/>
  <c r="B20" i="1"/>
  <c r="F51" i="1" l="1"/>
  <c r="F54" i="1" s="1"/>
  <c r="D51" i="1"/>
  <c r="D33" i="1"/>
  <c r="C51" i="1"/>
  <c r="C33" i="1"/>
  <c r="B51" i="1"/>
  <c r="B33" i="1"/>
  <c r="G51" i="1" l="1"/>
  <c r="G54" i="1" s="1"/>
  <c r="D42" i="1" l="1"/>
  <c r="D54" i="1" s="1"/>
  <c r="D56" i="1" s="1"/>
  <c r="C42" i="1"/>
  <c r="B42" i="1"/>
  <c r="B54" i="1"/>
  <c r="B56" i="1" s="1"/>
  <c r="C13" i="1"/>
  <c r="B13" i="1" s="1"/>
  <c r="G56" i="1" l="1"/>
  <c r="F56" i="1"/>
  <c r="C54" i="1"/>
  <c r="C56" i="1" s="1"/>
</calcChain>
</file>

<file path=xl/sharedStrings.xml><?xml version="1.0" encoding="utf-8"?>
<sst xmlns="http://schemas.openxmlformats.org/spreadsheetml/2006/main" count="65" uniqueCount="54">
  <si>
    <t>File Number:</t>
  </si>
  <si>
    <t>Exhibit:</t>
  </si>
  <si>
    <t>Tab:</t>
  </si>
  <si>
    <t>Schedule:</t>
  </si>
  <si>
    <t>Page:</t>
  </si>
  <si>
    <t>Date:</t>
  </si>
  <si>
    <t>Appendix 2-AA</t>
  </si>
  <si>
    <t>Projects</t>
  </si>
  <si>
    <t>Reporting Basis</t>
  </si>
  <si>
    <t>Sub-Total</t>
  </si>
  <si>
    <t>Total</t>
  </si>
  <si>
    <r>
      <t xml:space="preserve">Less Renewable Generation Facility Assets and Other Non-Rate-Regulated Utility Assets </t>
    </r>
    <r>
      <rPr>
        <b/>
        <i/>
        <sz val="10"/>
        <color rgb="FFFF000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</si>
  <si>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</si>
  <si>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</si>
  <si>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</si>
  <si>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Generator Customer Connection</t>
  </si>
  <si>
    <t>Load Customer Connection</t>
  </si>
  <si>
    <t>P&amp;C Enablement for Generation Connections</t>
  </si>
  <si>
    <t>Inter Area Network Transfer Capability</t>
  </si>
  <si>
    <t>Local Area Supply Adequacy</t>
  </si>
  <si>
    <t>Smart Grid</t>
  </si>
  <si>
    <t>TS Upgrades to Facilities Distribution Generation</t>
  </si>
  <si>
    <t xml:space="preserve">Performance Enhancement </t>
  </si>
  <si>
    <t>Risk Mitigation</t>
  </si>
  <si>
    <t>Power Quality</t>
  </si>
  <si>
    <t>Facilities &amp; Real Estate</t>
  </si>
  <si>
    <t>Grid Operating and Control Facilities</t>
  </si>
  <si>
    <t xml:space="preserve">Information Technology (including Cornerstone) </t>
  </si>
  <si>
    <t>Operating Infrastructure</t>
  </si>
  <si>
    <t>Other (including CDM)</t>
  </si>
  <si>
    <t>Transport and Work &amp; Service Equipment</t>
  </si>
  <si>
    <t>System Access</t>
  </si>
  <si>
    <t>System Renewal</t>
  </si>
  <si>
    <t>System Service</t>
  </si>
  <si>
    <t>General Plant</t>
  </si>
  <si>
    <t>Circuit Breakers</t>
  </si>
  <si>
    <t>Overhead Lines Refurbishment Projects, Component Replacement Programs and Secondary Land Use Projects</t>
  </si>
  <si>
    <t>Integrated Station Investment</t>
  </si>
  <si>
    <t>Underground Lines Cable Refurbishment &amp; Replacement</t>
  </si>
  <si>
    <t>Power Transformers</t>
  </si>
  <si>
    <t>Other Power Equipment</t>
  </si>
  <si>
    <t>Protection and Automation</t>
  </si>
  <si>
    <t>Ancillary Systems</t>
  </si>
  <si>
    <t>Site Facilities and Infrastructure</t>
  </si>
  <si>
    <t>Stations Environment</t>
  </si>
  <si>
    <t>Tx Transformers Demand and Spares</t>
  </si>
  <si>
    <t>USGAAP</t>
  </si>
  <si>
    <t>Capital Projects Table ($M)</t>
  </si>
  <si>
    <t>2019 Bridge</t>
  </si>
  <si>
    <t>2020 
Test</t>
  </si>
  <si>
    <t>Progressive productivity Placeholder</t>
  </si>
  <si>
    <t>B</t>
  </si>
  <si>
    <r>
      <t xml:space="preserve">Directive Adjustment </t>
    </r>
    <r>
      <rPr>
        <b/>
        <vertAlign val="superscript"/>
        <sz val="10"/>
        <rFont val="Arial"/>
        <family val="2"/>
      </rPr>
      <t>*</t>
    </r>
  </si>
  <si>
    <t>*   The Directive Adjustment reflects the impact of the directive issued by Ontario’s Management Board of Cabinet on February 21, 2019 and the associated compensation framework they approved on March 7, 2019. Refer to Exhibit F, Tab 4, Schedule 1 for further details.</t>
  </si>
</sst>
</file>

<file path=xl/styles.xml><?xml version="1.0" encoding="utf-8"?>
<styleSheet xmlns="http://schemas.openxmlformats.org/spreadsheetml/2006/main" xmlns:mc="http://schemas.openxmlformats.org/markup-compatibility/2006" xmlns:x14ac="http://schemas.microsoft.com/office/spreadsheetml/2009/9/ac" mc:Ignorable="x14ac">
  <numFmts count="9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s>
  <fonts count="186">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
      <b/>
      <vertAlign val="superscript"/>
      <sz val="10"/>
      <name val="Arial"/>
      <family val="2"/>
    </font>
  </fonts>
  <fills count="9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s>
  <borders count="64">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right style="medium">
        <color indexed="64"/>
      </right>
      <top/>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20">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21"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22">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5" applyBorder="0">
      <alignment horizontal="center"/>
    </xf>
    <xf numFmtId="0" fontId="51" fillId="56" borderId="5" applyBorder="0">
      <alignment horizontal="center"/>
    </xf>
    <xf numFmtId="0" fontId="51" fillId="57" borderId="5" applyBorder="0">
      <alignment horizontal="center"/>
    </xf>
    <xf numFmtId="0" fontId="51" fillId="57" borderId="5"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23" applyAlignment="0" applyProtection="0"/>
    <xf numFmtId="5" fontId="53" fillId="0" borderId="23" applyAlignment="0" applyProtection="0"/>
    <xf numFmtId="0" fontId="54" fillId="0" borderId="24">
      <alignment horizontal="centerContinuous" vertical="center"/>
    </xf>
    <xf numFmtId="0" fontId="2" fillId="0" borderId="5">
      <alignment horizontal="left" vertical="center"/>
    </xf>
    <xf numFmtId="0" fontId="2" fillId="0" borderId="5">
      <alignment horizontal="left" vertical="center"/>
    </xf>
    <xf numFmtId="169" fontId="2" fillId="0" borderId="5">
      <alignment horizontal="right" vertical="center"/>
    </xf>
    <xf numFmtId="169" fontId="2" fillId="0" borderId="5">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5" applyNumberFormat="0" applyAlignment="0" applyProtection="0"/>
    <xf numFmtId="0" fontId="57" fillId="58" borderId="25" applyNumberFormat="0" applyAlignment="0" applyProtection="0"/>
    <xf numFmtId="0" fontId="58"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17"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1" fontId="59" fillId="0" borderId="0">
      <alignment horizontal="center"/>
      <protection locked="0"/>
    </xf>
    <xf numFmtId="2" fontId="60" fillId="0" borderId="21" applyBorder="0" applyAlignment="0" applyProtection="0">
      <alignment horizontal="center"/>
      <protection locked="0"/>
    </xf>
    <xf numFmtId="1" fontId="60" fillId="0" borderId="0">
      <alignment horizontal="center"/>
      <protection locked="0"/>
    </xf>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2" fillId="9" borderId="16" applyNumberFormat="0" applyAlignment="0" applyProtection="0"/>
    <xf numFmtId="0" fontId="5" fillId="0" borderId="0" applyNumberFormat="0" applyFont="0" applyBorder="0" applyAlignment="0" applyProtection="0"/>
    <xf numFmtId="180" fontId="63" fillId="0" borderId="5" applyBorder="0"/>
    <xf numFmtId="180" fontId="63" fillId="0" borderId="5"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21" applyNumberFormat="0" applyFill="0" applyBorder="0" applyAlignment="0" applyProtection="0">
      <alignment horizontal="center"/>
    </xf>
    <xf numFmtId="0" fontId="69" fillId="0" borderId="21"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9">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6">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7"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8">
      <alignment vertical="center"/>
    </xf>
    <xf numFmtId="42" fontId="5" fillId="61" borderId="29"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5" applyBorder="0">
      <alignment horizontal="center"/>
    </xf>
    <xf numFmtId="0" fontId="51" fillId="45" borderId="5" applyBorder="0">
      <alignment horizontal="center"/>
    </xf>
    <xf numFmtId="0" fontId="51" fillId="63" borderId="5" applyBorder="0">
      <alignment horizontal="center"/>
    </xf>
    <xf numFmtId="0" fontId="51" fillId="63" borderId="5"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30" applyNumberFormat="0" applyAlignment="0" applyProtection="0">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 fillId="0" borderId="10" applyNumberFormat="0" applyFill="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100" fillId="0" borderId="10"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10" fillId="0" borderId="11" applyNumberFormat="0" applyFill="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2" fillId="0" borderId="11" applyNumberFormat="0" applyFill="0" applyAlignment="0" applyProtection="0"/>
    <xf numFmtId="0" fontId="54" fillId="0" borderId="0" applyNumberFormat="0" applyFill="0" applyBorder="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1" fillId="0" borderId="12"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4" fillId="0" borderId="1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5">
      <alignment horizontal="center"/>
    </xf>
    <xf numFmtId="0" fontId="106" fillId="0" borderId="0">
      <alignment horizontal="center"/>
    </xf>
    <xf numFmtId="0" fontId="107" fillId="0" borderId="21" applyFill="0" applyBorder="0" applyProtection="0">
      <alignment horizontal="center" wrapText="1"/>
    </xf>
    <xf numFmtId="0" fontId="107" fillId="0" borderId="0" applyFill="0" applyBorder="0" applyProtection="0">
      <alignment horizontal="left" vertical="top" wrapText="1"/>
    </xf>
    <xf numFmtId="0" fontId="85" fillId="0" borderId="36" applyBorder="0" applyAlignment="0"/>
    <xf numFmtId="0" fontId="108" fillId="0" borderId="37"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8" applyFill="0" applyBorder="0" applyAlignment="0">
      <alignment horizontal="center"/>
      <protection locked="0"/>
    </xf>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69"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21"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74" fontId="117" fillId="0" borderId="0" applyFill="0" applyBorder="0" applyAlignment="0" applyProtection="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5">
      <alignment horizontal="centerContinuous"/>
    </xf>
    <xf numFmtId="0" fontId="49" fillId="0" borderId="5">
      <alignment horizontal="centerContinuous"/>
    </xf>
    <xf numFmtId="0" fontId="4" fillId="1" borderId="5">
      <alignment horizontal="centerContinuous" vertical="center"/>
    </xf>
    <xf numFmtId="0" fontId="4" fillId="1" borderId="5">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8" fillId="0" borderId="15"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6" fillId="0" borderId="15"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40" applyNumberFormat="0" applyBorder="0" applyAlignment="0" applyProtection="0">
      <alignment horizontal="center" vertical="center"/>
    </xf>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3"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1"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7" fillId="10" borderId="17" applyNumberFormat="0" applyFont="0" applyAlignment="0" applyProtection="0"/>
    <xf numFmtId="0" fontId="27" fillId="10" borderId="17"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42">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43" applyNumberFormat="0" applyAlignment="0" applyProtection="0"/>
    <xf numFmtId="0" fontId="5" fillId="0" borderId="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6" fillId="8" borderId="14"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1" fillId="8" borderId="14" applyNumberFormat="0" applyAlignment="0" applyProtection="0"/>
    <xf numFmtId="40" fontId="56" fillId="61" borderId="0">
      <alignment horizontal="right"/>
    </xf>
    <xf numFmtId="0" fontId="142" fillId="71" borderId="44"/>
    <xf numFmtId="14" fontId="42" fillId="0" borderId="0">
      <alignment horizontal="center" wrapText="1"/>
      <protection locked="0"/>
    </xf>
    <xf numFmtId="219" fontId="42" fillId="0" borderId="3"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5">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5" applyBorder="0">
      <alignment horizontal="center"/>
    </xf>
    <xf numFmtId="0" fontId="145" fillId="52" borderId="5" applyBorder="0">
      <alignment horizontal="center"/>
    </xf>
    <xf numFmtId="0" fontId="145" fillId="73" borderId="5" applyBorder="0">
      <alignment horizontal="center"/>
    </xf>
    <xf numFmtId="0" fontId="145" fillId="73" borderId="5"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5" applyNumberFormat="0" applyProtection="0">
      <alignment vertical="center"/>
    </xf>
    <xf numFmtId="4" fontId="142" fillId="67" borderId="45" applyNumberFormat="0" applyProtection="0">
      <alignment vertical="center"/>
    </xf>
    <xf numFmtId="4" fontId="147" fillId="75" borderId="45" applyNumberFormat="0" applyProtection="0">
      <alignment vertical="center"/>
    </xf>
    <xf numFmtId="4" fontId="147" fillId="75" borderId="45" applyNumberFormat="0" applyProtection="0">
      <alignment vertical="center"/>
    </xf>
    <xf numFmtId="4" fontId="142" fillId="75" borderId="45" applyNumberFormat="0" applyProtection="0">
      <alignment horizontal="left" vertical="center" indent="1"/>
    </xf>
    <xf numFmtId="4" fontId="142" fillId="75" borderId="45" applyNumberFormat="0" applyProtection="0">
      <alignment horizontal="left" vertical="center" indent="1"/>
    </xf>
    <xf numFmtId="0" fontId="142" fillId="75" borderId="45" applyNumberFormat="0" applyProtection="0">
      <alignment horizontal="left" vertical="top" indent="1"/>
    </xf>
    <xf numFmtId="0" fontId="142" fillId="75" borderId="45" applyNumberFormat="0" applyProtection="0">
      <alignment horizontal="left" vertical="top" indent="1"/>
    </xf>
    <xf numFmtId="4" fontId="142" fillId="76" borderId="0" applyNumberFormat="0" applyProtection="0">
      <alignment horizontal="left" vertical="center" indent="1"/>
    </xf>
    <xf numFmtId="4" fontId="56" fillId="38" borderId="45" applyNumberFormat="0" applyProtection="0">
      <alignment horizontal="right" vertical="center"/>
    </xf>
    <xf numFmtId="4" fontId="56" fillId="38" borderId="45" applyNumberFormat="0" applyProtection="0">
      <alignment horizontal="right" vertical="center"/>
    </xf>
    <xf numFmtId="4" fontId="56" fillId="44" borderId="45" applyNumberFormat="0" applyProtection="0">
      <alignment horizontal="right" vertical="center"/>
    </xf>
    <xf numFmtId="4" fontId="56" fillId="44" borderId="45" applyNumberFormat="0" applyProtection="0">
      <alignment horizontal="right" vertical="center"/>
    </xf>
    <xf numFmtId="4" fontId="56" fillId="52" borderId="45" applyNumberFormat="0" applyProtection="0">
      <alignment horizontal="right" vertical="center"/>
    </xf>
    <xf numFmtId="4" fontId="56" fillId="52" borderId="45" applyNumberFormat="0" applyProtection="0">
      <alignment horizontal="right" vertical="center"/>
    </xf>
    <xf numFmtId="4" fontId="56" fillId="46" borderId="45" applyNumberFormat="0" applyProtection="0">
      <alignment horizontal="right" vertical="center"/>
    </xf>
    <xf numFmtId="4" fontId="56" fillId="46" borderId="45" applyNumberFormat="0" applyProtection="0">
      <alignment horizontal="right" vertical="center"/>
    </xf>
    <xf numFmtId="4" fontId="56" fillId="50" borderId="45" applyNumberFormat="0" applyProtection="0">
      <alignment horizontal="right" vertical="center"/>
    </xf>
    <xf numFmtId="4" fontId="56" fillId="50" borderId="45" applyNumberFormat="0" applyProtection="0">
      <alignment horizontal="right" vertical="center"/>
    </xf>
    <xf numFmtId="4" fontId="56" fillId="54" borderId="45" applyNumberFormat="0" applyProtection="0">
      <alignment horizontal="right" vertical="center"/>
    </xf>
    <xf numFmtId="4" fontId="56" fillId="54" borderId="45" applyNumberFormat="0" applyProtection="0">
      <alignment horizontal="right" vertical="center"/>
    </xf>
    <xf numFmtId="4" fontId="56" fillId="53" borderId="45" applyNumberFormat="0" applyProtection="0">
      <alignment horizontal="right" vertical="center"/>
    </xf>
    <xf numFmtId="4" fontId="56" fillId="53" borderId="45" applyNumberFormat="0" applyProtection="0">
      <alignment horizontal="right" vertical="center"/>
    </xf>
    <xf numFmtId="4" fontId="56" fillId="77" borderId="45" applyNumberFormat="0" applyProtection="0">
      <alignment horizontal="right" vertical="center"/>
    </xf>
    <xf numFmtId="4" fontId="56" fillId="77" borderId="45" applyNumberFormat="0" applyProtection="0">
      <alignment horizontal="right" vertical="center"/>
    </xf>
    <xf numFmtId="4" fontId="56" fillId="45" borderId="45" applyNumberFormat="0" applyProtection="0">
      <alignment horizontal="right" vertical="center"/>
    </xf>
    <xf numFmtId="4" fontId="56" fillId="45" borderId="45" applyNumberFormat="0" applyProtection="0">
      <alignment horizontal="right" vertical="center"/>
    </xf>
    <xf numFmtId="4" fontId="142" fillId="78" borderId="46"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5" applyNumberFormat="0" applyProtection="0">
      <alignment horizontal="right" vertical="center"/>
    </xf>
    <xf numFmtId="4" fontId="56" fillId="81" borderId="45"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76" borderId="45" applyNumberFormat="0" applyProtection="0">
      <alignment horizontal="left" vertical="center" indent="1"/>
    </xf>
    <xf numFmtId="0" fontId="5" fillId="76" borderId="45" applyNumberFormat="0" applyProtection="0">
      <alignment horizontal="left" vertical="center" indent="1"/>
    </xf>
    <xf numFmtId="0" fontId="5" fillId="76" borderId="45" applyNumberFormat="0" applyProtection="0">
      <alignment horizontal="left" vertical="top" indent="1"/>
    </xf>
    <xf numFmtId="0" fontId="5" fillId="76" borderId="45" applyNumberFormat="0" applyProtection="0">
      <alignment horizontal="left" vertical="top" indent="1"/>
    </xf>
    <xf numFmtId="0" fontId="5" fillId="55" borderId="45" applyNumberFormat="0" applyProtection="0">
      <alignment horizontal="left" vertical="center" indent="1"/>
    </xf>
    <xf numFmtId="0" fontId="5" fillId="55" borderId="45" applyNumberFormat="0" applyProtection="0">
      <alignment horizontal="left" vertical="center" indent="1"/>
    </xf>
    <xf numFmtId="0" fontId="5" fillId="55" borderId="45" applyNumberFormat="0" applyProtection="0">
      <alignment horizontal="left" vertical="top" indent="1"/>
    </xf>
    <xf numFmtId="0" fontId="5" fillId="55" borderId="45" applyNumberFormat="0" applyProtection="0">
      <alignment horizontal="left" vertical="top" indent="1"/>
    </xf>
    <xf numFmtId="0" fontId="5" fillId="82" borderId="45" applyNumberFormat="0" applyProtection="0">
      <alignment horizontal="left" vertical="center" indent="1"/>
    </xf>
    <xf numFmtId="0" fontId="5" fillId="82" borderId="45" applyNumberFormat="0" applyProtection="0">
      <alignment horizontal="left" vertical="center" indent="1"/>
    </xf>
    <xf numFmtId="0" fontId="5" fillId="82" borderId="45" applyNumberFormat="0" applyProtection="0">
      <alignment horizontal="left" vertical="top" indent="1"/>
    </xf>
    <xf numFmtId="0" fontId="5" fillId="82" borderId="45" applyNumberFormat="0" applyProtection="0">
      <alignment horizontal="left" vertical="top" indent="1"/>
    </xf>
    <xf numFmtId="4" fontId="56" fillId="65" borderId="45" applyNumberFormat="0" applyProtection="0">
      <alignment vertical="center"/>
    </xf>
    <xf numFmtId="4" fontId="56" fillId="65" borderId="45" applyNumberFormat="0" applyProtection="0">
      <alignment vertical="center"/>
    </xf>
    <xf numFmtId="4" fontId="149" fillId="65" borderId="45" applyNumberFormat="0" applyProtection="0">
      <alignment vertical="center"/>
    </xf>
    <xf numFmtId="4" fontId="149" fillId="65" borderId="45" applyNumberFormat="0" applyProtection="0">
      <alignment vertical="center"/>
    </xf>
    <xf numFmtId="4" fontId="56" fillId="65" borderId="45" applyNumberFormat="0" applyProtection="0">
      <alignment horizontal="left" vertical="center" indent="1"/>
    </xf>
    <xf numFmtId="4" fontId="56" fillId="65" borderId="45" applyNumberFormat="0" applyProtection="0">
      <alignment horizontal="left" vertical="center" indent="1"/>
    </xf>
    <xf numFmtId="0" fontId="56" fillId="65" borderId="45" applyNumberFormat="0" applyProtection="0">
      <alignment horizontal="left" vertical="top" indent="1"/>
    </xf>
    <xf numFmtId="0" fontId="56" fillId="65" borderId="45" applyNumberFormat="0" applyProtection="0">
      <alignment horizontal="left" vertical="top" indent="1"/>
    </xf>
    <xf numFmtId="4" fontId="56" fillId="79" borderId="45" applyNumberFormat="0" applyProtection="0">
      <alignment horizontal="right" vertical="center"/>
    </xf>
    <xf numFmtId="4" fontId="56" fillId="79" borderId="45" applyNumberFormat="0" applyProtection="0">
      <alignment horizontal="right" vertical="center"/>
    </xf>
    <xf numFmtId="4" fontId="149" fillId="79" borderId="45" applyNumberFormat="0" applyProtection="0">
      <alignment horizontal="right" vertical="center"/>
    </xf>
    <xf numFmtId="4" fontId="149" fillId="79" borderId="45" applyNumberFormat="0" applyProtection="0">
      <alignment horizontal="right" vertical="center"/>
    </xf>
    <xf numFmtId="4" fontId="56" fillId="81" borderId="45" applyNumberFormat="0" applyProtection="0">
      <alignment horizontal="left" vertical="center" indent="1"/>
    </xf>
    <xf numFmtId="4" fontId="56" fillId="81" borderId="45" applyNumberFormat="0" applyProtection="0">
      <alignment horizontal="left" vertical="center" indent="1"/>
    </xf>
    <xf numFmtId="0" fontId="56" fillId="76" borderId="45" applyNumberFormat="0" applyProtection="0">
      <alignment horizontal="left" vertical="top" indent="1"/>
    </xf>
    <xf numFmtId="0" fontId="56" fillId="76" borderId="45" applyNumberFormat="0" applyProtection="0">
      <alignment horizontal="left" vertical="top" indent="1"/>
    </xf>
    <xf numFmtId="4" fontId="150" fillId="56" borderId="0" applyNumberFormat="0" applyProtection="0">
      <alignment horizontal="left" vertical="center" indent="1"/>
    </xf>
    <xf numFmtId="4" fontId="151" fillId="79" borderId="45" applyNumberFormat="0" applyProtection="0">
      <alignment horizontal="right" vertical="center"/>
    </xf>
    <xf numFmtId="4" fontId="151" fillId="79" borderId="45"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31" applyNumberFormat="0" applyFont="0" applyAlignment="0">
      <alignment horizontal="center"/>
    </xf>
    <xf numFmtId="0" fontId="146" fillId="1" borderId="31"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5"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21"/>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8" applyNumberForma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22" fillId="0" borderId="1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10" fontId="168" fillId="0" borderId="49" applyNumberFormat="0" applyFont="0" applyFill="0" applyAlignment="0" applyProtection="0"/>
    <xf numFmtId="37" fontId="3" fillId="75" borderId="0" applyNumberFormat="0" applyBorder="0" applyAlignment="0" applyProtection="0"/>
    <xf numFmtId="37" fontId="3" fillId="0" borderId="0"/>
    <xf numFmtId="3" fontId="169" fillId="0" borderId="37"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1" applyFont="0" applyFill="0" applyBorder="0" applyAlignment="0" applyProtection="0"/>
    <xf numFmtId="211" fontId="5" fillId="0" borderId="31" applyFont="0" applyFill="0" applyBorder="0" applyAlignment="0" applyProtection="0"/>
    <xf numFmtId="0" fontId="138" fillId="89" borderId="50" applyNumberFormat="0" applyFont="0" applyBorder="0" applyAlignment="0" applyProtection="0">
      <alignment horizontal="right"/>
    </xf>
    <xf numFmtId="0" fontId="173" fillId="90" borderId="5" applyBorder="0">
      <alignment horizontal="center"/>
    </xf>
    <xf numFmtId="0" fontId="173" fillId="90" borderId="5" applyBorder="0">
      <alignment horizontal="center"/>
    </xf>
    <xf numFmtId="0" fontId="174" fillId="91" borderId="5" applyBorder="0">
      <alignment horizontal="center"/>
    </xf>
    <xf numFmtId="0" fontId="174" fillId="91" borderId="5"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7">
      <protection locked="0"/>
    </xf>
    <xf numFmtId="243" fontId="180" fillId="0" borderId="0" applyFont="0" applyFill="0" applyBorder="0" applyAlignment="0" applyProtection="0"/>
    <xf numFmtId="245" fontId="180" fillId="0" borderId="0" applyFont="0" applyFill="0" applyBorder="0" applyAlignment="0" applyProtection="0"/>
  </cellStyleXfs>
  <cellXfs count="52">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protection locked="0"/>
    </xf>
    <xf numFmtId="3" fontId="0" fillId="0" borderId="5" xfId="1" applyNumberFormat="1" applyFont="1" applyFill="1" applyBorder="1" applyProtection="1">
      <protection locked="0"/>
    </xf>
    <xf numFmtId="0" fontId="2" fillId="0" borderId="8" xfId="0" applyFont="1" applyFill="1" applyBorder="1" applyProtection="1">
      <protection locked="0"/>
    </xf>
    <xf numFmtId="0" fontId="7" fillId="0" borderId="0" xfId="0" applyFont="1" applyAlignment="1" applyProtection="1">
      <alignment horizontal="left" vertical="top"/>
      <protection locked="0"/>
    </xf>
    <xf numFmtId="0" fontId="5" fillId="0" borderId="0" xfId="0" applyFont="1" applyProtection="1">
      <protection locked="0"/>
    </xf>
    <xf numFmtId="164" fontId="0" fillId="2" borderId="6" xfId="1" applyNumberFormat="1" applyFont="1" applyFill="1" applyBorder="1" applyProtection="1">
      <protection locked="0"/>
    </xf>
    <xf numFmtId="164" fontId="0" fillId="0" borderId="5" xfId="0" applyNumberFormat="1" applyFill="1" applyBorder="1" applyProtection="1">
      <protection locked="0"/>
    </xf>
    <xf numFmtId="164" fontId="0" fillId="2" borderId="5" xfId="1" applyNumberFormat="1" applyFont="1" applyFill="1" applyBorder="1" applyProtection="1">
      <protection locked="0"/>
    </xf>
    <xf numFmtId="164" fontId="0" fillId="2" borderId="7" xfId="1" applyNumberFormat="1" applyFont="1" applyFill="1" applyBorder="1" applyProtection="1">
      <protection locked="0"/>
    </xf>
    <xf numFmtId="164" fontId="0" fillId="0" borderId="5" xfId="1" applyNumberFormat="1" applyFont="1" applyFill="1" applyBorder="1" applyProtection="1">
      <protection locked="0"/>
    </xf>
    <xf numFmtId="164" fontId="0" fillId="0" borderId="4" xfId="1" applyNumberFormat="1" applyFont="1" applyFill="1" applyBorder="1" applyProtection="1">
      <protection locked="0"/>
    </xf>
    <xf numFmtId="164" fontId="2" fillId="0" borderId="9"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1" xfId="0" applyFont="1" applyFill="1" applyBorder="1" applyProtection="1">
      <protection locked="0"/>
    </xf>
    <xf numFmtId="0" fontId="2" fillId="0" borderId="52" xfId="0" applyFont="1" applyFill="1" applyBorder="1" applyAlignment="1" applyProtection="1">
      <alignment horizontal="center" vertical="center" wrapText="1"/>
      <protection locked="0"/>
    </xf>
    <xf numFmtId="0" fontId="2" fillId="0" borderId="53" xfId="0" applyFont="1" applyFill="1" applyBorder="1" applyProtection="1">
      <protection locked="0"/>
    </xf>
    <xf numFmtId="0" fontId="2" fillId="3" borderId="54" xfId="0" applyFont="1" applyFill="1" applyBorder="1" applyAlignment="1" applyProtection="1">
      <alignment horizontal="center"/>
      <protection locked="0"/>
    </xf>
    <xf numFmtId="3" fontId="22" fillId="0" borderId="55" xfId="1" applyNumberFormat="1" applyFont="1" applyFill="1" applyBorder="1" applyProtection="1">
      <protection locked="0"/>
    </xf>
    <xf numFmtId="3" fontId="0" fillId="0" borderId="56" xfId="1" applyNumberFormat="1" applyFont="1" applyFill="1" applyBorder="1" applyProtection="1">
      <protection locked="0"/>
    </xf>
    <xf numFmtId="0" fontId="5" fillId="2" borderId="55" xfId="0" applyFont="1" applyFill="1" applyBorder="1" applyProtection="1">
      <protection locked="0"/>
    </xf>
    <xf numFmtId="164" fontId="0" fillId="2" borderId="57" xfId="1" applyNumberFormat="1" applyFont="1" applyFill="1" applyBorder="1" applyProtection="1">
      <protection locked="0"/>
    </xf>
    <xf numFmtId="164" fontId="0" fillId="2" borderId="56" xfId="1" applyNumberFormat="1" applyFont="1" applyFill="1" applyBorder="1" applyProtection="1">
      <protection locked="0"/>
    </xf>
    <xf numFmtId="164" fontId="0" fillId="2" borderId="58" xfId="1" applyNumberFormat="1" applyFont="1" applyFill="1" applyBorder="1" applyProtection="1">
      <protection locked="0"/>
    </xf>
    <xf numFmtId="0" fontId="2" fillId="0" borderId="55" xfId="0" applyFont="1" applyFill="1" applyBorder="1" applyProtection="1">
      <protection locked="0"/>
    </xf>
    <xf numFmtId="164" fontId="0" fillId="0" borderId="56" xfId="0" applyNumberFormat="1" applyFill="1" applyBorder="1" applyProtection="1">
      <protection locked="0"/>
    </xf>
    <xf numFmtId="164" fontId="0" fillId="0" borderId="56" xfId="1" applyNumberFormat="1" applyFont="1" applyFill="1" applyBorder="1" applyProtection="1">
      <protection locked="0"/>
    </xf>
    <xf numFmtId="164" fontId="0" fillId="0" borderId="54" xfId="1" applyNumberFormat="1" applyFont="1" applyFill="1" applyBorder="1" applyProtection="1">
      <protection locked="0"/>
    </xf>
    <xf numFmtId="0" fontId="2" fillId="2" borderId="55" xfId="0" applyFont="1" applyFill="1" applyBorder="1" applyAlignment="1" applyProtection="1">
      <alignment wrapText="1"/>
      <protection locked="0"/>
    </xf>
    <xf numFmtId="0" fontId="2" fillId="0" borderId="55" xfId="0" applyFont="1" applyBorder="1" applyAlignment="1" applyProtection="1">
      <alignment vertical="top" wrapText="1"/>
      <protection locked="0"/>
    </xf>
    <xf numFmtId="0" fontId="2" fillId="0" borderId="60" xfId="0" applyFont="1" applyFill="1" applyBorder="1" applyProtection="1">
      <protection locked="0"/>
    </xf>
    <xf numFmtId="164" fontId="0" fillId="0" borderId="0" xfId="0" applyNumberFormat="1"/>
    <xf numFmtId="14" fontId="3" fillId="2" borderId="0" xfId="0" applyNumberFormat="1" applyFont="1" applyFill="1" applyAlignment="1" applyProtection="1">
      <alignment horizontal="right" vertical="top"/>
      <protection locked="0"/>
    </xf>
    <xf numFmtId="0" fontId="0" fillId="0" borderId="0" xfId="0" applyAlignment="1" applyProtection="1">
      <protection locked="0"/>
    </xf>
    <xf numFmtId="164" fontId="0" fillId="0" borderId="6" xfId="1" applyNumberFormat="1" applyFont="1" applyFill="1" applyBorder="1" applyProtection="1">
      <protection locked="0"/>
    </xf>
    <xf numFmtId="0" fontId="2" fillId="0" borderId="61" xfId="0" applyFont="1" applyFill="1" applyBorder="1" applyAlignment="1" applyProtection="1">
      <alignment wrapText="1"/>
      <protection locked="0"/>
    </xf>
    <xf numFmtId="164" fontId="0" fillId="0" borderId="57" xfId="1" applyNumberFormat="1" applyFont="1" applyFill="1" applyBorder="1" applyProtection="1">
      <protection locked="0"/>
    </xf>
    <xf numFmtId="164" fontId="2" fillId="0" borderId="59" xfId="0" applyNumberFormat="1" applyFont="1" applyFill="1"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0" xfId="0" applyBorder="1" applyAlignment="1" applyProtection="1">
      <protection locked="0"/>
    </xf>
    <xf numFmtId="0" fontId="4" fillId="0" borderId="0" xfId="0" applyFont="1" applyAlignment="1" applyProtection="1">
      <alignment horizontal="center" vertical="top"/>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usernames" Target="revisions/userNames.xml"/><Relationship Id="rId5" Type="http://schemas.openxmlformats.org/officeDocument/2006/relationships/sharedStrings" Target="sharedStrings.xml"/><Relationship Id="rId10" Type="http://schemas.openxmlformats.org/officeDocument/2006/relationships/revisionHeaders" Target="revisions/revisionHeader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 Type="http://schemas.openxmlformats.org/officeDocument/2006/relationships/revisionLog" Target="revisionLog3.xml"/><Relationship Id="rId21" Type="http://schemas.openxmlformats.org/officeDocument/2006/relationships/revisionLog" Target="revisionLog21.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10" Type="http://schemas.openxmlformats.org/officeDocument/2006/relationships/revisionLog" Target="revisionLog10.xml"/><Relationship Id="rId19" Type="http://schemas.openxmlformats.org/officeDocument/2006/relationships/revisionLog" Target="revisionLog19.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F75639E2-6707-4046-9060-DD8CAD5B714B}" diskRevisions="1" revisionId="253" version="27">
  <header guid="{1DE47341-29E8-42D7-B461-F1AA2F0988AF}" dateTime="2018-11-28T10:22:47" maxSheetId="2" userName="QURESHI Muhammad" r:id="rId1">
    <sheetIdMap count="1">
      <sheetId val="1"/>
    </sheetIdMap>
  </header>
  <header guid="{9F187D49-2951-4DA9-801B-D786F8ED31F5}" dateTime="2019-01-09T11:46:25" maxSheetId="2" userName="Uri AKSELRUD" r:id="rId2" minRId="1" maxRId="6">
    <sheetIdMap count="1">
      <sheetId val="1"/>
    </sheetIdMap>
  </header>
  <header guid="{0CDD1EFD-F84C-45E2-8225-4F694DBF23F4}" dateTime="2019-01-09T11:46:46" maxSheetId="2" userName="Uri AKSELRUD" r:id="rId3" minRId="8" maxRId="63">
    <sheetIdMap count="1">
      <sheetId val="1"/>
    </sheetIdMap>
  </header>
  <header guid="{B2ACFAD1-D8FF-450C-A056-A76B3B556F30}" dateTime="2019-01-09T13:45:21" maxSheetId="2" userName="Uri AKSELRUD" r:id="rId4" minRId="64" maxRId="172">
    <sheetIdMap count="1">
      <sheetId val="1"/>
    </sheetIdMap>
  </header>
  <header guid="{CFB83B32-A986-45FE-8D12-58161450FB22}" dateTime="2019-01-17T17:46:33" maxSheetId="2" userName="Uri AKSELRUD" r:id="rId5" minRId="173">
    <sheetIdMap count="1">
      <sheetId val="1"/>
    </sheetIdMap>
  </header>
  <header guid="{20C3C1B4-E725-44D5-8644-10C9262EE703}" dateTime="2019-01-30T15:18:59" maxSheetId="2" userName="Author" r:id="rId6">
    <sheetIdMap count="1">
      <sheetId val="1"/>
    </sheetIdMap>
  </header>
  <header guid="{23941346-7F1F-41CE-A95A-095F4B48FAA1}" dateTime="2019-02-01T11:07:48" maxSheetId="2" userName="AKSELRUD Uri" r:id="rId7" minRId="175" maxRId="178">
    <sheetIdMap count="1">
      <sheetId val="1"/>
    </sheetIdMap>
  </header>
  <header guid="{2E0DAAFD-9A68-4351-82EB-38FC596174AC}" dateTime="2019-02-12T13:03:08" maxSheetId="2" userName="AKSELRUD Uri" r:id="rId8">
    <sheetIdMap count="1">
      <sheetId val="1"/>
    </sheetIdMap>
  </header>
  <header guid="{216529D4-02D2-4D20-B266-B15A42275F20}" dateTime="2019-02-12T13:10:21" maxSheetId="2" userName="AKSELRUD Uri" r:id="rId9">
    <sheetIdMap count="1">
      <sheetId val="1"/>
    </sheetIdMap>
  </header>
  <header guid="{72F23E3B-1F15-4130-8194-C148A9523169}" dateTime="2019-02-12T23:00:53" maxSheetId="2" userName="AKSELRUD Uri" r:id="rId10" minRId="181" maxRId="182">
    <sheetIdMap count="1">
      <sheetId val="1"/>
    </sheetIdMap>
  </header>
  <header guid="{E2CDCCD1-D21C-4F4E-8626-2F64D231F946}" dateTime="2019-02-12T23:01:23" maxSheetId="2" userName="AKSELRUD Uri" r:id="rId11">
    <sheetIdMap count="1">
      <sheetId val="1"/>
    </sheetIdMap>
  </header>
  <header guid="{D8D76C17-5228-4FB6-BD73-A988C2986CDF}" dateTime="2019-02-13T09:15:33" maxSheetId="2" userName="AKSELRUD Uri" r:id="rId12" minRId="184" maxRId="187">
    <sheetIdMap count="1">
      <sheetId val="1"/>
    </sheetIdMap>
  </header>
  <header guid="{3EE4D4ED-193B-48D1-B141-5C011DAB12A5}" dateTime="2019-02-20T09:26:53" maxSheetId="2" userName="BURKE Kathleen" r:id="rId13">
    <sheetIdMap count="1">
      <sheetId val="1"/>
    </sheetIdMap>
  </header>
  <header guid="{850EB084-6272-4209-8FBD-0FD975B7D57C}" dateTime="2019-02-21T16:24:27" maxSheetId="2" userName="LEE Julie(Qiu Ling)" r:id="rId14">
    <sheetIdMap count="1">
      <sheetId val="1"/>
    </sheetIdMap>
  </header>
  <header guid="{D2C0B6E1-3A95-49EF-B014-83EB3AC08DA0}" dateTime="2019-02-25T16:20:23" maxSheetId="2" userName="AKSELRUD Uri" r:id="rId15">
    <sheetIdMap count="1">
      <sheetId val="1"/>
    </sheetIdMap>
  </header>
  <header guid="{01B4C84C-2C01-4A26-B1E1-B69CCB72FFB8}" dateTime="2019-02-26T15:45:56" maxSheetId="2" userName="LEE Julie(Qiu Ling)" r:id="rId16" minRId="193">
    <sheetIdMap count="1">
      <sheetId val="1"/>
    </sheetIdMap>
  </header>
  <header guid="{6474A1A5-338B-4D8C-BDC3-112EF3D9CD21}" dateTime="2019-03-19T15:44:45" maxSheetId="2" userName="GIBBONS Linda" r:id="rId17" minRId="194" maxRId="197">
    <sheetIdMap count="1">
      <sheetId val="1"/>
    </sheetIdMap>
  </header>
  <header guid="{A8F6F716-300D-43F0-8F58-3F27220C9D6A}" dateTime="2019-03-19T15:49:15" maxSheetId="2" userName="GIBBONS Linda" r:id="rId18">
    <sheetIdMap count="1">
      <sheetId val="1"/>
    </sheetIdMap>
  </header>
  <header guid="{158661D0-BE51-478E-B3A6-0C9837EA8B3E}" dateTime="2019-05-28T15:28:30" maxSheetId="2" userName="AKSELRUD Uri" r:id="rId19" minRId="202" maxRId="237">
    <sheetIdMap count="1">
      <sheetId val="1"/>
    </sheetIdMap>
  </header>
  <header guid="{490389B5-CE5E-4A67-835F-9119758946AB}" dateTime="2019-05-28T16:12:45" maxSheetId="2" userName="AKSELRUD Uri" r:id="rId20" minRId="239" maxRId="240">
    <sheetIdMap count="1">
      <sheetId val="1"/>
    </sheetIdMap>
  </header>
  <header guid="{A7BD7E30-0FCB-432C-809D-6755E59732F6}" dateTime="2019-06-05T14:00:55" maxSheetId="2" userName="LEE Julie(Qiu Ling)" r:id="rId21">
    <sheetIdMap count="1">
      <sheetId val="1"/>
    </sheetIdMap>
  </header>
  <header guid="{1A680C22-C6AD-4A19-8DF4-F354515BE029}" dateTime="2019-06-05T14:04:44" maxSheetId="2" userName="LEE Julie(Qiu Ling)" r:id="rId22">
    <sheetIdMap count="1">
      <sheetId val="1"/>
    </sheetIdMap>
  </header>
  <header guid="{E449B4D8-D33C-4C92-9D05-EED6216C0897}" dateTime="2019-06-10T11:01:44" maxSheetId="2" userName="AKSELRUD Uri" r:id="rId23" minRId="246">
    <sheetIdMap count="1">
      <sheetId val="1"/>
    </sheetIdMap>
  </header>
  <header guid="{55CAC240-4BF6-417E-B4AE-37B3051B7688}" dateTime="2019-06-10T11:02:24" maxSheetId="2" userName="AKSELRUD Uri" r:id="rId24" minRId="248">
    <sheetIdMap count="1">
      <sheetId val="1"/>
    </sheetIdMap>
  </header>
  <header guid="{7ED0FFDE-01BE-4F22-8075-2E4A4193620D}" dateTime="2019-06-10T11:06:43" maxSheetId="2" userName="AKSELRUD Uri" r:id="rId25">
    <sheetIdMap count="1">
      <sheetId val="1"/>
    </sheetIdMap>
  </header>
  <header guid="{E8736C3A-B0A2-4B83-A0EF-19C0859065A6}" dateTime="2019-06-10T14:48:20" maxSheetId="2" userName="LEE Julie(Qiu Ling)" r:id="rId26">
    <sheetIdMap count="1">
      <sheetId val="1"/>
    </sheetIdMap>
  </header>
  <header guid="{F75639E2-6707-4046-9060-DD8CAD5B714B}" dateTime="2019-06-10T14:51:47" maxSheetId="2" userName="LEE Julie(Qiu Ling)" r:id="rId27">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 sId="1" numFmtId="4">
    <oc r="B16">
      <v>-0.44482679999999997</v>
    </oc>
    <nc r="B16">
      <v>-0.47586317</v>
    </nc>
  </rcc>
  <rcc rId="182" sId="1" numFmtId="4">
    <oc r="B23">
      <v>125.39779757999997</v>
    </oc>
    <nc r="B23">
      <v>125.42883394999997</v>
    </nc>
  </rc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E7589B22-AF6E-4339-8BDE-8D03F5EF1C0F}" alwaysShow="1" author="AKSELRUD Uri" newLength="48"/>
  <rcmt sheetId="1" cell="B23" guid="{EEDE8D4E-3647-41C3-8BE0-637CC1D35B09}" alwaysShow="1" author="AKSELRUD Uri" newLength="48"/>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 sId="1" numFmtId="4">
    <oc r="B16">
      <v>-0.47586317</v>
    </oc>
    <nc r="B16">
      <v>-0.47878551000000003</v>
    </nc>
  </rcc>
  <rcc rId="185" sId="1" numFmtId="4">
    <oc r="B23">
      <v>125.42883394999997</v>
    </oc>
    <nc r="B23">
      <v>125.43175628999997</v>
    </nc>
  </rcc>
  <rcc rId="186" sId="1" numFmtId="4">
    <oc r="C16">
      <v>1.7787150700000001</v>
    </oc>
    <nc r="C16">
      <v>1.7757422700000001</v>
    </nc>
  </rcc>
  <rcc rId="187" sId="1" numFmtId="4">
    <oc r="C23">
      <v>164.02110679</v>
    </oc>
    <nc r="C23">
      <v>164.02407959000001</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AKSELRUD Uri"/>
  <rcmt sheetId="1" cell="B23" guid="{00000000-0000-0000-0000-000000000000}" action="delete" alwaysShow="1" author="AKSELRUD Uri"/>
  <rdn rId="0" localSheetId="1" customView="1" name="Z_79D6CA5D_00D5_43D2_85D6_DFD835D66C47_.wvu.PrintArea" hidden="1" oldHidden="1">
    <formula>Sheet1!$A$9:$G$60</formula>
  </rdn>
  <rcv guid="{79D6CA5D-00D5-43D2-85D6-DFD835D66C47}"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41E765B8_9595_4534_B8EF_076124D607FF_.wvu.PrintArea" hidden="1" oldHidden="1">
    <formula>Sheet1!$A$9:$G$60</formula>
  </rdn>
  <rcv guid="{41E765B8-9595-4534-B8EF-076124D607FF}"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'B-01-02'!$A$9:$G$60</formula>
    <oldFormula>'B-01-02'!$A$9:$G$60</oldFormula>
  </rdn>
  <rdn rId="0" localSheetId="1" customView="1" name="Z_41E765B8_9595_4534_B8EF_076124D607FF_.wvu.Rows" hidden="1" oldHidden="1">
    <formula>'B-01-02'!$1:$8</formula>
  </rdn>
  <rcv guid="{41E765B8-9595-4534-B8EF-076124D607FF}" action="add"/>
  <rsnm rId="193" sheetId="1" oldName="[B-01-02.xlsx]Sheet1" newName="[B-01-02.xlsx]B-01-02"/>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
    <nc r="H2" t="inlineStr">
      <is>
        <t>B</t>
      </is>
    </nc>
  </rcc>
  <rcc rId="195" sId="1">
    <nc r="H3">
      <v>1</v>
    </nc>
  </rcc>
  <rcc rId="196" sId="1">
    <nc r="H4">
      <v>2</v>
    </nc>
  </rcc>
  <rcc rId="197" sId="1" odxf="1" dxf="1" numFmtId="19">
    <nc r="H7">
      <v>43543</v>
    </nc>
    <odxf>
      <numFmt numFmtId="0" formatCode="General"/>
    </odxf>
    <ndxf>
      <numFmt numFmtId="19" formatCode="m/d/yyyy"/>
    </ndxf>
  </rcc>
  <rdn rId="0" localSheetId="1" customView="1" name="Z_8B035A7E_78F7_47FF_98E9_4325725B1FA2_.wvu.PrintArea" hidden="1" oldHidden="1">
    <formula>'B-01-02'!$A$9:$G$60</formula>
  </rdn>
  <rdn rId="0" localSheetId="1" customView="1" name="Z_8B035A7E_78F7_47FF_98E9_4325725B1FA2_.wvu.Rows" hidden="1" oldHidden="1">
    <formula>'B-01-02'!$1:$9</formula>
  </rdn>
  <rcv guid="{8B035A7E-78F7-47FF-98E9-4325725B1FA2}"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8B035A7E-78F7-47FF-98E9-4325725B1FA2}" action="delete"/>
  <rdn rId="0" localSheetId="1" customView="1" name="Z_8B035A7E_78F7_47FF_98E9_4325725B1FA2_.wvu.PrintArea" hidden="1" oldHidden="1">
    <formula>'B-01-02'!$A$9:$G$60</formula>
    <oldFormula>'B-01-02'!$A$9:$G$60</oldFormula>
  </rdn>
  <rdn rId="0" localSheetId="1" customView="1" name="Z_8B035A7E_78F7_47FF_98E9_4325725B1FA2_.wvu.Rows" hidden="1" oldHidden="1">
    <formula>'B-01-02'!$1:$8</formula>
    <oldFormula>'B-01-02'!$1:$9</oldFormula>
  </rdn>
  <rcv guid="{8B035A7E-78F7-47FF-98E9-4325725B1FA2}"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2" sId="1">
    <oc r="E13" t="inlineStr">
      <is>
        <t>2018
Forecast</t>
      </is>
    </oc>
    <nc r="E13" t="inlineStr">
      <is>
        <t xml:space="preserve">2018
</t>
      </is>
    </nc>
  </rcc>
  <rfmt sheetId="1" sqref="E13">
    <dxf>
      <fill>
        <patternFill patternType="solid">
          <bgColor rgb="FFFFFF00"/>
        </patternFill>
      </fill>
    </dxf>
  </rfmt>
  <rcc rId="203" sId="1" numFmtId="4">
    <oc r="E16">
      <v>4.8192707600000011</v>
    </oc>
    <nc r="E16">
      <v>4.3755005599999999</v>
    </nc>
  </rcc>
  <rcc rId="204" sId="1" numFmtId="4">
    <oc r="E17">
      <v>0.82291495000000003</v>
    </oc>
    <nc r="E17">
      <v>0.323166539999999</v>
    </nc>
  </rcc>
  <rcc rId="205" sId="1" numFmtId="4">
    <oc r="E18">
      <v>30.090684290000002</v>
    </oc>
    <nc r="E18">
      <v>28.497296649999996</v>
    </nc>
  </rcc>
  <rcc rId="206" sId="1" numFmtId="4">
    <oc r="E19">
      <v>2.2540920000000023E-2</v>
    </oc>
    <nc r="E19">
      <v>0.48133019000000005</v>
    </nc>
  </rcc>
  <rfmt sheetId="1" sqref="E16:E19">
    <dxf>
      <fill>
        <patternFill>
          <bgColor rgb="FFFFFF00"/>
        </patternFill>
      </fill>
    </dxf>
  </rfmt>
  <rcc rId="207" sId="1" numFmtId="4">
    <oc r="E22">
      <v>3.3487000000000003E-2</v>
    </oc>
    <nc r="E22">
      <v>9.7130110000000019E-2</v>
    </nc>
  </rcc>
  <rcc rId="208" sId="1" numFmtId="4">
    <oc r="E23">
      <v>230.59677649999995</v>
    </oc>
    <nc r="E23">
      <v>221.19680273000009</v>
    </nc>
  </rcc>
  <rcc rId="209" sId="1" numFmtId="4">
    <oc r="E24">
      <v>413.71905214999992</v>
    </oc>
    <nc r="E24">
      <v>410.73080782000011</v>
    </nc>
  </rcc>
  <rcc rId="210" sId="1" numFmtId="4">
    <oc r="E25">
      <v>20.148514539999997</v>
    </oc>
    <nc r="E25">
      <v>16.490567800000001</v>
    </nc>
  </rcc>
  <rcc rId="211" sId="1" numFmtId="4">
    <oc r="E26">
      <v>-1.7213692400000002</v>
    </oc>
    <nc r="E26">
      <v>-0.69243227000000007</v>
    </nc>
  </rcc>
  <rcc rId="212" sId="1" numFmtId="4">
    <oc r="E27">
      <v>0.14690400000000001</v>
    </oc>
    <nc r="E27">
      <v>0.25978659999999998</v>
    </nc>
  </rcc>
  <rcc rId="213" sId="1" numFmtId="4">
    <oc r="E28">
      <v>58.030277579999996</v>
    </oc>
    <nc r="E28">
      <v>44.428684530000005</v>
    </nc>
  </rcc>
  <rcc rId="214" sId="1" numFmtId="4">
    <oc r="E29">
      <v>0.51854699999999998</v>
    </oc>
    <nc r="E29">
      <v>0.70889210000000014</v>
    </nc>
  </rcc>
  <rcc rId="215" sId="1" numFmtId="4">
    <oc r="E30">
      <v>0.20825000000000002</v>
    </oc>
    <nc r="E30">
      <v>0.31644291999999996</v>
    </nc>
  </rcc>
  <rcc rId="216" sId="1" numFmtId="4">
    <oc r="E31">
      <v>0</v>
    </oc>
    <nc r="E31">
      <v>6.6215900000000001E-3</v>
    </nc>
  </rcc>
  <rcc rId="217" sId="1" numFmtId="4">
    <oc r="E32">
      <v>75.516741389999993</v>
    </oc>
    <nc r="E32">
      <v>82.612891399999967</v>
    </nc>
  </rcc>
  <rfmt sheetId="1" sqref="E22:E32">
    <dxf>
      <fill>
        <patternFill>
          <bgColor rgb="FFFFFF00"/>
        </patternFill>
      </fill>
    </dxf>
  </rfmt>
  <rfmt sheetId="1" sqref="E20">
    <dxf>
      <fill>
        <patternFill patternType="solid">
          <bgColor rgb="FFFFFF00"/>
        </patternFill>
      </fill>
    </dxf>
  </rfmt>
  <rfmt sheetId="1" sqref="E33">
    <dxf>
      <fill>
        <patternFill patternType="solid">
          <bgColor rgb="FFFFFF00"/>
        </patternFill>
      </fill>
    </dxf>
  </rfmt>
  <rcc rId="218" sId="1" numFmtId="4">
    <oc r="E35">
      <v>51.875751709999996</v>
    </oc>
    <nc r="E35">
      <v>48.924530409999996</v>
    </nc>
  </rcc>
  <rcc rId="219" sId="1" numFmtId="4">
    <oc r="E36">
      <v>19.404385000000001</v>
    </oc>
    <nc r="E36">
      <v>20.716120099999998</v>
    </nc>
  </rcc>
  <rcc rId="220" sId="1" numFmtId="4">
    <oc r="E37">
      <v>0.21426975000000001</v>
    </oc>
    <nc r="E37">
      <v>0.20696414999999999</v>
    </nc>
  </rcc>
  <rcc rId="221" sId="1" numFmtId="4">
    <oc r="E39">
      <v>0</v>
    </oc>
    <nc r="E39">
      <v>1.534785E-2</v>
    </nc>
  </rcc>
  <rcc rId="222" sId="1" numFmtId="4">
    <oc r="E40">
      <v>4.5350827499999999</v>
    </oc>
    <nc r="E40">
      <v>2.5523242399999999</v>
    </nc>
  </rcc>
  <rcc rId="223" sId="1" numFmtId="4">
    <oc r="E41">
      <v>3.0294980000000002</v>
    </oc>
    <nc r="E41">
      <v>1.4421003200000011</v>
    </nc>
  </rcc>
  <rfmt sheetId="1" sqref="E35:E41">
    <dxf>
      <fill>
        <patternFill>
          <bgColor rgb="FFFFFF00"/>
        </patternFill>
      </fill>
    </dxf>
  </rfmt>
  <rfmt sheetId="1" sqref="E42">
    <dxf>
      <fill>
        <patternFill patternType="solid">
          <bgColor rgb="FFFFFF00"/>
        </patternFill>
      </fill>
    </dxf>
  </rfmt>
  <rcc rId="224" sId="1" numFmtId="4">
    <oc r="E44">
      <v>7.582746145742</v>
    </oc>
    <nc r="E44">
      <v>6.9815761881159997</v>
    </nc>
  </rcc>
  <rcc rId="225" sId="1" numFmtId="4">
    <oc r="E45">
      <v>5.12271481321</v>
    </oc>
    <nc r="E45">
      <v>3.7613965011700006</v>
    </nc>
  </rcc>
  <rcc rId="226" sId="1" numFmtId="4">
    <oc r="E46">
      <v>48.370154403970005</v>
    </oc>
    <nc r="E46">
      <v>42.022208477140005</v>
    </nc>
  </rcc>
  <rcc rId="227" sId="1" numFmtId="4">
    <oc r="E47">
      <v>7.9202612599999984</v>
    </oc>
    <nc r="E47">
      <v>5.814265859999999</v>
    </nc>
  </rcc>
  <rcc rId="228" sId="1" numFmtId="4">
    <oc r="E48">
      <v>-1.47792889038101E-12</v>
    </oc>
    <nc r="E48">
      <v>-0.71734012809403702</v>
    </nc>
  </rcc>
  <rcc rId="229" sId="1" numFmtId="4">
    <oc r="E49">
      <v>22.222999999999999</v>
    </oc>
    <nc r="E49">
      <v>16.400049120000002</v>
    </nc>
  </rcc>
  <rcc rId="230" sId="1" numFmtId="4">
    <oc r="E50">
      <v>6.3085938964099988</v>
    </oc>
    <nc r="E50">
      <v>9.3139023993079988</v>
    </nc>
  </rcc>
  <rfmt sheetId="1" sqref="E44:E50">
    <dxf>
      <fill>
        <patternFill>
          <bgColor rgb="FFFFFF00"/>
        </patternFill>
      </fill>
    </dxf>
  </rfmt>
  <rrc rId="231" sId="1" ref="A53:XFD53" action="insertRow"/>
  <rcc rId="232" sId="1" numFmtId="4">
    <nc r="F53">
      <v>-0.25412000000000001</v>
    </nc>
  </rcc>
  <rcc rId="233" sId="1" numFmtId="4">
    <nc r="G53">
      <v>-0.29315600000000003</v>
    </nc>
  </rcc>
  <rcc rId="234" sId="1">
    <oc r="F54">
      <f>SUMPRODUCT(--($A15:$A52="Sub-Total"), F$15:F$52)+F52</f>
    </oc>
    <nc r="F54">
      <f>SUMPRODUCT(--($A15:$A52="Sub-Total"), F$15:F$52)+F52+F53</f>
    </nc>
  </rcc>
  <rcc rId="235" sId="1">
    <oc r="G54">
      <f>SUMPRODUCT(--($A15:$A52="Sub-Total"), G$15:G$52)+G52</f>
    </oc>
    <nc r="G54">
      <f>SUMPRODUCT(--($A15:$A52="Sub-Total"), G$15:G$52)+G52+G53</f>
    </nc>
  </rcc>
  <rfmt sheetId="1" sqref="A53:G53">
    <dxf>
      <fill>
        <patternFill>
          <bgColor rgb="FFFFFF00"/>
        </patternFill>
      </fill>
    </dxf>
  </rfmt>
  <rfmt sheetId="1" sqref="E51">
    <dxf>
      <fill>
        <patternFill patternType="solid">
          <bgColor rgb="FFFFFF00"/>
        </patternFill>
      </fill>
    </dxf>
  </rfmt>
  <rfmt sheetId="1" sqref="E54 E56">
    <dxf>
      <fill>
        <patternFill patternType="solid">
          <bgColor rgb="FFFFFF00"/>
        </patternFill>
      </fill>
    </dxf>
  </rfmt>
  <rfmt sheetId="1" sqref="F54 G54 G56 F56">
    <dxf>
      <fill>
        <patternFill patternType="solid">
          <bgColor rgb="FFFFFF00"/>
        </patternFill>
      </fill>
    </dxf>
  </rfmt>
  <rcc rId="236" sId="1">
    <nc r="A53" t="inlineStr">
      <is>
        <r>
          <t xml:space="preserve">Directive Adjustment </t>
        </r>
        <r>
          <rPr>
            <b/>
            <vertAlign val="superscript"/>
            <sz val="10"/>
            <rFont val="Arial"/>
            <family val="2"/>
          </rPr>
          <t>1</t>
        </r>
      </is>
    </nc>
  </rcc>
  <rfmt sheetId="1" xfDxf="1" sqref="A59" start="0" length="0">
    <dxf>
      <protection locked="0"/>
    </dxf>
  </rfmt>
  <rcc rId="237" sId="1">
    <n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nc>
  </rcc>
  <rfmt sheetId="1" sqref="A59">
    <dxf>
      <alignment wrapText="1" readingOrder="0"/>
    </dxf>
  </rfmt>
  <rfmt sheetId="1" sqref="A59:G59">
    <dxf>
      <alignment wrapText="0" readingOrder="0"/>
    </dxf>
  </rfmt>
  <rfmt sheetId="1" sqref="A59">
    <dxf>
      <alignment wrapText="1" readingOrder="0"/>
    </dxf>
  </rfmt>
  <rcv guid="{9C6C87B9-5F5E-44FD-B0BA-E9633FC79632}" action="delete"/>
  <rdn rId="0" localSheetId="1" customView="1" name="Z_9C6C87B9_5F5E_44FD_B0BA_E9633FC79632_.wvu.PrintArea" hidden="1" oldHidden="1">
    <formula>'B-01-02'!$A$9:$G$59</formula>
    <oldFormula>'B-01-02'!$A$9:$G$61</oldFormula>
  </rdn>
  <rcv guid="{9C6C87B9-5F5E-44FD-B0BA-E9633FC7963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 sId="1" ref="F1:F1048576" action="insertCol"/>
  <rcc rId="2" sId="1">
    <nc r="F13" t="inlineStr">
      <is>
        <t>2018
Forecast</t>
      </is>
    </nc>
  </rcc>
  <rcc rId="3" sId="1">
    <oc r="G13" t="inlineStr">
      <is>
        <t>2018 Bridge</t>
      </is>
    </oc>
    <nc r="G13" t="inlineStr">
      <is>
        <t>2019 Bridge</t>
      </is>
    </nc>
  </rcc>
  <rcc rId="4" sId="1">
    <oc r="H13" t="inlineStr">
      <is>
        <t>2019 Test</t>
      </is>
    </oc>
    <nc r="H13" t="inlineStr">
      <is>
        <t>2020 Test</t>
      </is>
    </nc>
  </rcc>
  <rrc rId="5" sId="1" ref="B1:B1048576" action="deleteCol">
    <rfmt sheetId="1" xfDxf="1" sqref="B1:B1048576" start="0" length="0"/>
    <rfmt sheetId="1" sqref="B1" start="0" length="0">
      <dxf>
        <protection locked="0"/>
      </dxf>
    </rfmt>
    <rfmt sheetId="1" sqref="B2" start="0" length="0">
      <dxf>
        <protection locked="0"/>
      </dxf>
    </rfmt>
    <rfmt sheetId="1" sqref="B3" start="0" length="0">
      <dxf>
        <protection locked="0"/>
      </dxf>
    </rfmt>
    <rfmt sheetId="1" sqref="B4" start="0" length="0">
      <dxf>
        <protection locked="0"/>
      </dxf>
    </rfmt>
    <rfmt sheetId="1" sqref="B5" start="0" length="0">
      <dxf>
        <protection locked="0"/>
      </dxf>
    </rfmt>
    <rfmt sheetId="1" sqref="B6" start="0" length="0">
      <dxf>
        <protection locked="0"/>
      </dxf>
    </rfmt>
    <rfmt sheetId="1" sqref="B7" start="0" length="0">
      <dxf>
        <protection locked="0"/>
      </dxf>
    </rfmt>
    <rfmt sheetId="1" sqref="B8" start="0" length="0">
      <dxf>
        <protection locked="0"/>
      </dxf>
    </rfmt>
    <rfmt sheetId="1" sqref="B9" start="0" length="0">
      <dxf>
        <font>
          <b/>
          <sz val="14"/>
          <color auto="1"/>
          <name val="Arial"/>
          <scheme val="none"/>
        </font>
        <alignment horizontal="center" vertical="top" readingOrder="0"/>
        <protection locked="0"/>
      </dxf>
    </rfmt>
    <rfmt sheetId="1" sqref="B10" start="0" length="0">
      <dxf>
        <font>
          <b/>
          <sz val="14"/>
          <color auto="1"/>
          <name val="Arial"/>
          <scheme val="none"/>
        </font>
        <alignment horizontal="center" vertical="top" readingOrder="0"/>
        <protection locked="0"/>
      </dxf>
    </rfmt>
    <rfmt sheetId="1" sqref="B11" start="0" length="0">
      <dxf>
        <alignment horizontal="center" vertical="top" readingOrder="0"/>
        <protection locked="0"/>
      </dxf>
    </rfmt>
    <rfmt sheetId="1" sqref="B12" start="0" length="0">
      <dxf>
        <alignment vertical="top" wrapText="1" readingOrder="0"/>
        <protection locked="0"/>
      </dxf>
    </rfmt>
    <rcc rId="0" sId="1" dxf="1">
      <nc r="B13">
        <f>C13-1</f>
      </nc>
      <ndxf>
        <font>
          <b/>
          <sz val="10"/>
          <color auto="1"/>
          <name val="Arial"/>
          <scheme val="none"/>
        </font>
        <alignment horizontal="center" vertical="center" wrapText="1" readingOrder="0"/>
        <border outline="0">
          <left style="thin">
            <color indexed="64"/>
          </left>
          <right style="thin">
            <color indexed="64"/>
          </right>
          <top style="medium">
            <color indexed="64"/>
          </top>
          <bottom style="thin">
            <color indexed="64"/>
          </bottom>
        </border>
        <protection locked="0"/>
      </ndxf>
    </rcc>
    <rcc rId="0" sId="1" dxf="1">
      <nc r="B14" t="inlineStr">
        <is>
          <t>USGAAP</t>
        </is>
      </nc>
      <ndxf>
        <font>
          <b/>
          <sz val="10"/>
          <color auto="1"/>
          <name val="Arial"/>
          <scheme val="none"/>
        </font>
        <fill>
          <patternFill patternType="solid">
            <bgColor theme="4" tint="0.79998168889431442"/>
          </patternFill>
        </fill>
        <alignment horizontal="center" vertical="top" readingOrder="0"/>
        <border outline="0">
          <left style="thin">
            <color indexed="64"/>
          </left>
          <right style="thin">
            <color indexed="64"/>
          </right>
          <bottom style="thin">
            <color indexed="64"/>
          </bottom>
        </border>
        <protection locked="0"/>
      </ndxf>
    </rcc>
    <rfmt sheetId="1" s="1" sqref="B15" start="0" length="0">
      <dxf>
        <numFmt numFmtId="3" formatCode="#,##0"/>
        <border outline="0">
          <left style="thin">
            <color indexed="64"/>
          </left>
          <right style="thin">
            <color indexed="64"/>
          </right>
          <top style="thin">
            <color indexed="64"/>
          </top>
          <bottom style="thin">
            <color indexed="64"/>
          </bottom>
        </border>
        <protection locked="0"/>
      </dxf>
    </rfmt>
    <rcc rId="0" sId="1" s="1" dxf="1" numFmtId="4">
      <nc r="B16">
        <v>1.7288834900000005</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17">
        <v>14.561597440000007</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18">
        <v>1.238399569999999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19">
        <f>SUM(B16:B18)</f>
      </nc>
      <ndxf>
        <numFmt numFmtId="164" formatCode="#,##0.0"/>
        <border outline="0">
          <left style="thin">
            <color indexed="64"/>
          </left>
          <right style="thin">
            <color indexed="64"/>
          </right>
          <top style="thin">
            <color indexed="64"/>
          </top>
          <bottom style="thin">
            <color indexed="64"/>
          </bottom>
        </border>
        <protection locked="0"/>
      </ndxf>
    </rcc>
    <rfmt sheetId="1" s="1" sqref="B20"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21">
        <v>25.014255839999969</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22">
        <v>119.38153034000001</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23">
        <v>157.26573220000003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4">
        <v>20.599118199999999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5">
        <v>111.13929060000005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6">
        <v>27.482992109999987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7">
        <v>97.891588410000054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8">
        <v>22.043654460000003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9">
        <v>23.001190359999999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0">
        <v>10.45120298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1">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32">
        <f>SUM(B21:B31)</f>
      </nc>
      <ndxf>
        <numFmt numFmtId="164" formatCode="#,##0.0"/>
        <border outline="0">
          <left style="thin">
            <color indexed="64"/>
          </left>
          <right style="thin">
            <color indexed="64"/>
          </right>
          <top style="thin">
            <color indexed="64"/>
          </top>
          <bottom style="thin">
            <color indexed="64"/>
          </bottom>
        </border>
        <protection locked="0"/>
      </ndxf>
    </rcc>
    <rfmt sheetId="1" s="1" sqref="B33"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34">
        <v>45.932771909999992</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35">
        <v>49.055348500000008</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36">
        <v>2.4848731099999992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7">
        <v>-1.0105226800000005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8">
        <v>0.52594286000000001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9">
        <v>17.042542600000001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41">
        <f>SUM(B34:B40)</f>
      </nc>
      <ndxf>
        <numFmt numFmtId="164" formatCode="#,##0.0"/>
        <border outline="0">
          <left style="thin">
            <color indexed="64"/>
          </left>
          <right style="thin">
            <color indexed="64"/>
          </right>
          <top style="thin">
            <color indexed="64"/>
          </top>
          <bottom style="thin">
            <color indexed="64"/>
          </bottom>
        </border>
        <protection locked="0"/>
      </ndxf>
    </rcc>
    <rfmt sheetId="1" s="1" sqref="B42" start="0" length="0">
      <dxf>
        <numFmt numFmtId="164" formatCode="#,##0.0"/>
        <border outline="0">
          <left style="thin">
            <color indexed="64"/>
          </left>
          <right style="thin">
            <color indexed="64"/>
          </right>
          <bottom style="thin">
            <color indexed="64"/>
          </bottom>
        </border>
        <protection locked="0"/>
      </dxf>
    </rfmt>
    <rcc rId="0" sId="1" s="1" dxf="1" numFmtId="4">
      <nc r="B43">
        <v>13.685530754730006</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44">
        <v>23.312463225130003</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45">
        <v>26.849564020269998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6">
        <v>5.0786635899999997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7">
        <v>0.92482185505010528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8">
        <v>6.9869888699999994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9">
        <v>21.978297601260003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50">
        <f>SUM(B43:B49)</f>
      </nc>
      <ndxf>
        <numFmt numFmtId="164" formatCode="#,##0.0"/>
        <border outline="0">
          <left style="thin">
            <color indexed="64"/>
          </left>
          <right style="thin">
            <color indexed="64"/>
          </right>
          <top style="thin">
            <color indexed="64"/>
          </top>
          <bottom style="thin">
            <color indexed="64"/>
          </bottom>
        </border>
        <protection locked="0"/>
      </ndxf>
    </rcc>
    <rfmt sheetId="1" s="1" sqref="B51"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2">
        <f>SUMPRODUCT(--($A15:$A51="Sub-Total"), B$15:B$51)+B51</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1" sqref="B5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4">
        <f>B52+B53</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B55" start="0" length="0">
      <dxf>
        <protection locked="0"/>
      </dxf>
    </rfmt>
    <rfmt sheetId="1" sqref="B56" start="0" length="0">
      <dxf>
        <protection locked="0"/>
      </dxf>
    </rfmt>
    <rfmt sheetId="1" sqref="B57" start="0" length="0">
      <dxf>
        <protection locked="0"/>
      </dxf>
    </rfmt>
    <rfmt sheetId="1" sqref="B58" start="0" length="0">
      <dxf>
        <font>
          <sz val="10"/>
          <color auto="1"/>
          <name val="Arial"/>
          <scheme val="none"/>
        </font>
        <alignment horizontal="left" vertical="top" wrapText="1" readingOrder="0"/>
        <protection locked="0"/>
      </dxf>
    </rfmt>
    <rfmt sheetId="1" sqref="B59" start="0" length="0">
      <dxf>
        <font>
          <sz val="10"/>
          <color auto="1"/>
          <name val="Arial"/>
          <scheme val="none"/>
        </font>
        <alignment horizontal="left" vertical="top" wrapText="1" readingOrder="0"/>
        <protection locked="0"/>
      </dxf>
    </rfmt>
  </rrc>
  <rcc rId="6" sId="1">
    <nc r="E14" t="inlineStr">
      <is>
        <t>USGAAP</t>
      </is>
    </nc>
  </rcc>
  <rdn rId="0" localSheetId="1" customView="1" name="Z_FE0134CF_43A9_4EE5_AA71_C2E7CC6211F1_.wvu.PrintArea" hidden="1" oldHidden="1">
    <formula>Sheet1!$A$9:$G$59</formula>
  </rdn>
  <rcv guid="{FE0134CF-43A9-4EE5-AA71-C2E7CC6211F1}"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9" sId="1">
    <oc r="A53" t="inlineStr">
      <is>
        <r>
          <t xml:space="preserve">Directive Adjustment </t>
        </r>
        <r>
          <rPr>
            <b/>
            <vertAlign val="superscript"/>
            <sz val="10"/>
            <rFont val="Arial"/>
            <family val="2"/>
          </rPr>
          <t>1</t>
        </r>
      </is>
    </oc>
    <nc r="A53" t="inlineStr">
      <is>
        <r>
          <t xml:space="preserve">Directive Adjustment </t>
        </r>
        <r>
          <rPr>
            <b/>
            <vertAlign val="superscript"/>
            <sz val="10"/>
            <rFont val="Arial"/>
            <family val="2"/>
          </rPr>
          <t>*</t>
        </r>
      </is>
    </nc>
  </rcc>
  <rcc rId="240" sId="1">
    <o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oc>
    <nc r="A59" t="inlineStr">
      <is>
        <t>*   The Directive Adjustment reflects the impact of the directive issued by Ontario’s Management Board of Cabinet on February 21, 2019 and the associated compensation framework they approved on March 7, 2019. Refer to Exhibit F, Tab 4, Schedule 1 for further details.</t>
      </is>
    </nc>
  </rcc>
  <rcv guid="{9C6C87B9-5F5E-44FD-B0BA-E9633FC79632}" action="delete"/>
  <rdn rId="0" localSheetId="1" customView="1" name="Z_9C6C87B9_5F5E_44FD_B0BA_E9633FC79632_.wvu.PrintArea" hidden="1" oldHidden="1">
    <formula>'B-01-02'!$A$9:$G$61</formula>
    <oldFormula>'B-01-02'!$A$9:$G$59</oldFormula>
  </rdn>
  <rcv guid="{9C6C87B9-5F5E-44FD-B0BA-E9633FC79632}"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N27" start="0" length="0">
    <dxf>
      <border>
        <left/>
        <right style="thin">
          <color indexed="64"/>
        </right>
        <top/>
        <bottom/>
      </border>
    </dxf>
  </rfmt>
  <rfmt sheetId="1" sqref="H16:H20" start="0" length="0">
    <dxf>
      <border>
        <right style="thin">
          <color indexed="64"/>
        </right>
      </border>
    </dxf>
  </rfmt>
  <rfmt sheetId="1" sqref="H22:H33" start="0" length="0">
    <dxf>
      <border>
        <right style="thin">
          <color indexed="64"/>
        </right>
      </border>
    </dxf>
  </rfmt>
  <rfmt sheetId="1" sqref="H35:H42" start="0" length="0">
    <dxf>
      <border>
        <right style="thin">
          <color indexed="64"/>
        </right>
      </border>
    </dxf>
  </rfmt>
  <rfmt sheetId="1" sqref="H44:H51" start="0" length="0">
    <dxf>
      <border>
        <right style="thin">
          <color indexed="64"/>
        </right>
      </border>
    </dxf>
  </rfmt>
  <rfmt sheetId="1" sqref="H53:H54" start="0" length="0">
    <dxf>
      <border>
        <right style="thin">
          <color indexed="64"/>
        </right>
      </border>
    </dxf>
  </rfmt>
  <rfmt sheetId="1" sqref="H56" start="0" length="0">
    <dxf>
      <border>
        <left style="medium">
          <color indexed="64"/>
        </left>
        <right style="thin">
          <color indexed="64"/>
        </right>
        <top/>
        <bottom/>
      </border>
    </dxf>
  </rfmt>
  <rfmt sheetId="1" sqref="N27" start="0" length="0">
    <dxf>
      <border outline="0">
        <right/>
      </border>
    </dxf>
  </rfmt>
  <rfmt sheetId="1" sqref="H13" start="0" length="0">
    <dxf>
      <border>
        <left style="medium">
          <color indexed="64"/>
        </left>
        <right style="thin">
          <color indexed="64"/>
        </right>
        <top/>
        <bottom/>
      </border>
    </dxf>
  </rfmt>
  <rfmt sheetId="1" sqref="E13" start="0" length="0">
    <dxf>
      <fill>
        <patternFill patternType="none">
          <bgColor indexed="65"/>
        </patternFill>
      </fill>
    </dxf>
  </rfmt>
  <rfmt sheetId="1" sqref="E13">
    <dxf>
      <alignment vertical="top" readingOrder="0"/>
    </dxf>
  </rfmt>
  <rfmt sheetId="1" sqref="E13">
    <dxf>
      <alignment vertical="center" readingOrder="0"/>
    </dxf>
  </rfmt>
  <rfmt sheetId="1" sqref="E13">
    <dxf>
      <alignment vertical="bottom" readingOrder="0"/>
    </dxf>
  </rfmt>
  <rfmt sheetId="1" sqref="E13">
    <dxf>
      <alignment vertical="center" readingOrder="0"/>
    </dxf>
  </rfmt>
  <rfmt sheetId="1" sqref="E16:E20">
    <dxf>
      <fill>
        <patternFill patternType="none">
          <bgColor auto="1"/>
        </patternFill>
      </fill>
    </dxf>
  </rfmt>
  <rfmt sheetId="1" sqref="E22:E33">
    <dxf>
      <fill>
        <patternFill patternType="none">
          <bgColor auto="1"/>
        </patternFill>
      </fill>
    </dxf>
  </rfmt>
  <rfmt sheetId="1" sqref="E35:E42">
    <dxf>
      <fill>
        <patternFill patternType="none">
          <bgColor auto="1"/>
        </patternFill>
      </fill>
    </dxf>
  </rfmt>
  <rfmt sheetId="1" sqref="E44:E51">
    <dxf>
      <fill>
        <patternFill patternType="none">
          <bgColor auto="1"/>
        </patternFill>
      </fill>
    </dxf>
  </rfmt>
  <rfmt sheetId="1" sqref="A53:G54">
    <dxf>
      <fill>
        <patternFill patternType="none">
          <bgColor auto="1"/>
        </patternFill>
      </fill>
    </dxf>
  </rfmt>
  <rfmt sheetId="1" sqref="E56:G56">
    <dxf>
      <fill>
        <patternFill patternType="none">
          <bgColor auto="1"/>
        </patternFill>
      </fill>
    </dxf>
  </rfmt>
  <rfmt sheetId="1" sqref="E16:E19">
    <dxf>
      <fill>
        <patternFill patternType="solid">
          <bgColor theme="6" tint="0.79998168889431442"/>
        </patternFill>
      </fill>
    </dxf>
  </rfmt>
  <rfmt sheetId="1" sqref="E22:E32">
    <dxf>
      <fill>
        <patternFill patternType="solid">
          <bgColor theme="6" tint="0.79998168889431442"/>
        </patternFill>
      </fill>
    </dxf>
  </rfmt>
  <rfmt sheetId="1" sqref="E35:E41">
    <dxf>
      <fill>
        <patternFill patternType="solid">
          <bgColor theme="6" tint="0.79998168889431442"/>
        </patternFill>
      </fill>
    </dxf>
  </rfmt>
  <rfmt sheetId="1" sqref="E44:E50">
    <dxf>
      <fill>
        <patternFill patternType="solid">
          <bgColor theme="6" tint="0.79998168889431442"/>
        </patternFill>
      </fill>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3" start="0" length="0">
    <dxf>
      <border>
        <left style="medium">
          <color indexed="64"/>
        </left>
        <right style="medium">
          <color indexed="64"/>
        </right>
        <top/>
        <bottom/>
      </border>
    </dxf>
  </rfmt>
  <rfmt sheetId="1" sqref="H16:H20" start="0" length="0">
    <dxf>
      <border>
        <right style="medium">
          <color indexed="64"/>
        </right>
      </border>
    </dxf>
  </rfmt>
  <rfmt sheetId="1" sqref="H22:H33" start="0" length="0">
    <dxf>
      <border>
        <right style="medium">
          <color indexed="64"/>
        </right>
      </border>
    </dxf>
  </rfmt>
  <rfmt sheetId="1" sqref="H35:H42" start="0" length="0">
    <dxf>
      <border>
        <right style="medium">
          <color indexed="64"/>
        </right>
      </border>
    </dxf>
  </rfmt>
  <rfmt sheetId="1" sqref="H44:H51" start="0" length="0">
    <dxf>
      <border>
        <right style="medium">
          <color indexed="64"/>
        </right>
      </border>
    </dxf>
  </rfmt>
  <rfmt sheetId="1" sqref="H53:H54" start="0" length="0">
    <dxf>
      <border>
        <right style="medium">
          <color indexed="64"/>
        </right>
      </border>
    </dxf>
  </rfmt>
  <rfmt sheetId="1" sqref="H56" start="0" length="0">
    <dxf>
      <border>
        <left style="medium">
          <color indexed="64"/>
        </left>
        <right style="medium">
          <color indexed="64"/>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6" sId="1" numFmtId="19">
    <oc r="H7">
      <v>43543</v>
    </oc>
    <nc r="H7">
      <v>43637</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8" sId="1">
    <oc r="E13" t="inlineStr">
      <is>
        <t xml:space="preserve">2018
</t>
      </is>
    </oc>
    <nc r="E13">
      <v>2018</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59" start="0" length="0">
    <dxf>
      <border outline="0">
        <left style="medium">
          <color indexed="64"/>
        </left>
        <right style="medium">
          <color indexed="64"/>
        </right>
      </border>
    </dxf>
  </rfmt>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59" start="0" length="0">
    <dxf>
      <border>
        <left/>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 sId="1" numFmtId="4">
    <oc r="F16">
      <v>1.6467694042402774</v>
    </oc>
    <nc r="F16"/>
  </rcc>
  <rcc rId="9" sId="1" numFmtId="4">
    <oc r="G16">
      <v>2.0658868369061407</v>
    </oc>
    <nc r="G16"/>
  </rcc>
  <rcc rId="10" sId="1" numFmtId="4">
    <oc r="F17">
      <v>42.195636377977863</v>
    </oc>
    <nc r="F17"/>
  </rcc>
  <rcc rId="11" sId="1" numFmtId="4">
    <oc r="G17">
      <v>5.1202716062021834</v>
    </oc>
    <nc r="G17"/>
  </rcc>
  <rcc rId="12" sId="1" numFmtId="4">
    <oc r="F18">
      <v>0</v>
    </oc>
    <nc r="F18"/>
  </rcc>
  <rcc rId="13" sId="1" numFmtId="4">
    <oc r="G18">
      <v>-1.1805067639463661E-7</v>
    </oc>
    <nc r="G18"/>
  </rcc>
  <rcc rId="14" sId="1" numFmtId="4">
    <oc r="F21">
      <v>2.9848527476408169</v>
    </oc>
    <nc r="F21"/>
  </rcc>
  <rcc rId="15" sId="1" numFmtId="4">
    <oc r="G21">
      <v>0</v>
    </oc>
    <nc r="G21"/>
  </rcc>
  <rcc rId="16" sId="1" numFmtId="4">
    <oc r="F22">
      <v>232.81851750640109</v>
    </oc>
    <nc r="F22"/>
  </rcc>
  <rcc rId="17" sId="1" numFmtId="4">
    <oc r="G22">
      <v>318.18261446641128</v>
    </oc>
    <nc r="G22"/>
  </rcc>
  <rcc rId="18" sId="1" numFmtId="4">
    <oc r="F23">
      <v>377.78036963375928</v>
    </oc>
    <nc r="F23"/>
  </rcc>
  <rcc rId="19" sId="1" numFmtId="4">
    <oc r="G23">
      <v>427.96783840616547</v>
    </oc>
    <nc r="G23"/>
  </rcc>
  <rcc rId="20" sId="1" numFmtId="4">
    <oc r="F24">
      <v>33.271171891987855</v>
    </oc>
    <nc r="F24"/>
  </rcc>
  <rcc rId="21" sId="1" numFmtId="4">
    <oc r="G24">
      <v>6.2293133786133588</v>
    </oc>
    <nc r="G24"/>
  </rcc>
  <rcc rId="22" sId="1" numFmtId="4">
    <oc r="F25">
      <v>0.63102985390235744</v>
    </oc>
    <nc r="F25"/>
  </rcc>
  <rcc rId="23" sId="1" numFmtId="4">
    <oc r="G25">
      <v>0</v>
    </oc>
    <nc r="G25"/>
  </rcc>
  <rcc rId="24" sId="1" numFmtId="4">
    <oc r="F26">
      <v>0.22572293860043358</v>
    </oc>
    <nc r="F26"/>
  </rcc>
  <rcc rId="25" sId="1" numFmtId="4">
    <oc r="G26">
      <v>0</v>
    </oc>
    <nc r="G26"/>
  </rcc>
  <rcc rId="26" sId="1" numFmtId="4">
    <oc r="F27">
      <v>57.712983226360109</v>
    </oc>
    <nc r="F27"/>
  </rcc>
  <rcc rId="27" sId="1" numFmtId="4">
    <oc r="G27">
      <v>67.014443509200049</v>
    </oc>
    <nc r="G27"/>
  </rcc>
  <rcc rId="28" sId="1" numFmtId="4">
    <oc r="F28">
      <v>0.54292830165566841</v>
    </oc>
    <nc r="F28"/>
  </rcc>
  <rcc rId="29" sId="1" numFmtId="4">
    <oc r="G28">
      <v>0</v>
    </oc>
    <nc r="G28"/>
  </rcc>
  <rcc rId="30" sId="1" numFmtId="4">
    <oc r="F29">
      <v>0.59165263641963861</v>
    </oc>
    <nc r="F29"/>
  </rcc>
  <rcc rId="31" sId="1" numFmtId="4">
    <oc r="G29">
      <v>0</v>
    </oc>
    <nc r="G29"/>
  </rcc>
  <rcc rId="32" sId="1" numFmtId="4">
    <oc r="F30">
      <v>0</v>
    </oc>
    <nc r="F30"/>
  </rcc>
  <rcc rId="33" sId="1" numFmtId="4">
    <oc r="G30">
      <v>0</v>
    </oc>
    <nc r="G30"/>
  </rcc>
  <rcc rId="34" sId="1" numFmtId="4">
    <oc r="F31">
      <v>66.776862592893011</v>
    </oc>
    <nc r="F31"/>
  </rcc>
  <rcc rId="35" sId="1" numFmtId="4">
    <oc r="G31">
      <v>24.180119448283666</v>
    </oc>
    <nc r="G31"/>
  </rcc>
  <rcc rId="36" sId="1" numFmtId="4">
    <oc r="F34">
      <v>38.477133758632085</v>
    </oc>
    <nc r="F34"/>
  </rcc>
  <rcc rId="37" sId="1" numFmtId="4">
    <oc r="G34">
      <v>70.855000679366398</v>
    </oc>
    <nc r="G34"/>
  </rcc>
  <rcc rId="38" sId="1" numFmtId="4">
    <oc r="F35">
      <v>23.562221410410462</v>
    </oc>
    <nc r="F35"/>
  </rcc>
  <rcc rId="39" sId="1" numFmtId="4">
    <oc r="G35">
      <v>64.147652636830529</v>
    </oc>
    <nc r="G35"/>
  </rcc>
  <rcc rId="40" sId="1" numFmtId="4">
    <oc r="F36">
      <v>0</v>
    </oc>
    <nc r="F36"/>
  </rcc>
  <rcc rId="41" sId="1" numFmtId="4">
    <oc r="G36">
      <v>0</v>
    </oc>
    <nc r="G36"/>
  </rcc>
  <rcc rId="42" sId="1" numFmtId="4">
    <oc r="F37">
      <v>0</v>
    </oc>
    <nc r="F37"/>
  </rcc>
  <rcc rId="43" sId="1" numFmtId="4">
    <oc r="G37">
      <v>0</v>
    </oc>
    <nc r="G37"/>
  </rcc>
  <rcc rId="44" sId="1" numFmtId="4">
    <oc r="F38">
      <v>0.24540585906253731</v>
    </oc>
    <nc r="F38"/>
  </rcc>
  <rcc rId="45" sId="1" numFmtId="4">
    <oc r="G38">
      <v>0.73781672746647886</v>
    </oc>
    <nc r="G38"/>
  </rcc>
  <rcc rId="46" sId="1" numFmtId="4">
    <oc r="F39">
      <v>4.3040559393940852</v>
    </oc>
    <nc r="F39"/>
  </rcc>
  <rcc rId="47" sId="1" numFmtId="4">
    <oc r="G39">
      <v>3.1570004952276642</v>
    </oc>
    <nc r="G39"/>
  </rcc>
  <rcc rId="48" sId="1" numFmtId="4">
    <oc r="F40">
      <v>4.0678261344710043</v>
    </oc>
    <nc r="F40"/>
  </rcc>
  <rcc rId="49" sId="1" numFmtId="4">
    <oc r="G40">
      <v>4.1120915880089433</v>
    </oc>
    <nc r="G40"/>
  </rcc>
  <rcc rId="50" sId="1" numFmtId="4">
    <oc r="F43">
      <v>18.115869456657069</v>
    </oc>
    <nc r="F43"/>
  </rcc>
  <rcc rId="51" sId="1" numFmtId="4">
    <oc r="G43">
      <v>20.545573593539398</v>
    </oc>
    <nc r="G43"/>
  </rcc>
  <rcc rId="52" sId="1" numFmtId="4">
    <oc r="F44">
      <v>29.134113797447167</v>
    </oc>
    <nc r="F44"/>
  </rcc>
  <rcc rId="53" sId="1" numFmtId="4">
    <oc r="G44">
      <v>43.505202399236019</v>
    </oc>
    <nc r="G44"/>
  </rcc>
  <rcc rId="54" sId="1" numFmtId="4">
    <oc r="F45">
      <v>26.747046440750001</v>
    </oc>
    <nc r="F45"/>
  </rcc>
  <rcc rId="55" sId="1" numFmtId="4">
    <oc r="G45">
      <v>34.548727845925548</v>
    </oc>
    <nc r="G45"/>
  </rcc>
  <rcc rId="56" sId="1" numFmtId="4">
    <oc r="F46">
      <v>13.916302500173845</v>
    </oc>
    <nc r="F46"/>
  </rcc>
  <rcc rId="57" sId="1" numFmtId="4">
    <oc r="G46">
      <v>17.786539401846934</v>
    </oc>
    <nc r="G46"/>
  </rcc>
  <rcc rId="58" sId="1" numFmtId="4">
    <oc r="F47">
      <v>0</v>
    </oc>
    <nc r="F47"/>
  </rcc>
  <rcc rId="59" sId="1" numFmtId="4">
    <oc r="G47">
      <v>-7.4202253755287995</v>
    </oc>
    <nc r="G47"/>
  </rcc>
  <rcc rId="60" sId="1" numFmtId="4">
    <oc r="F48">
      <v>8.4521805202805513</v>
    </oc>
    <nc r="F48"/>
  </rcc>
  <rcc rId="61" sId="1" numFmtId="4">
    <oc r="G48">
      <v>9.9101917656871326</v>
    </oc>
    <nc r="G48"/>
  </rcc>
  <rcc rId="62" sId="1" numFmtId="4">
    <oc r="F49">
      <v>16.2251164738</v>
    </oc>
    <nc r="F49"/>
  </rcc>
  <rcc rId="63" sId="1" numFmtId="4">
    <oc r="G49">
      <v>17.78589217954676</v>
    </oc>
    <nc r="G49"/>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64" sId="1" ref="A16:XFD16" action="insertRow"/>
  <rfmt sheetId="1" s="1" sqref="A16" start="0" length="0">
    <dxf>
      <font>
        <b val="0"/>
        <sz val="10"/>
        <color auto="1"/>
        <name val="Arial"/>
        <scheme val="none"/>
      </font>
      <numFmt numFmtId="0" formatCode="General"/>
      <fill>
        <patternFill patternType="solid">
          <bgColor theme="6" tint="0.79998168889431442"/>
        </patternFill>
      </fill>
    </dxf>
  </rfmt>
  <rfmt sheetId="1" sqref="B16" start="0" length="0">
    <dxf>
      <numFmt numFmtId="164" formatCode="#,##0.0"/>
      <fill>
        <patternFill patternType="solid">
          <bgColor theme="6" tint="0.79998168889431442"/>
        </patternFill>
      </fill>
    </dxf>
  </rfmt>
  <rfmt sheetId="1" sqref="C16" start="0" length="0">
    <dxf>
      <numFmt numFmtId="164" formatCode="#,##0.0"/>
      <fill>
        <patternFill patternType="solid">
          <bgColor theme="6" tint="0.79998168889431442"/>
        </patternFill>
      </fill>
    </dxf>
  </rfmt>
  <rfmt sheetId="1" sqref="D16" start="0" length="0">
    <dxf>
      <numFmt numFmtId="164" formatCode="#,##0.0"/>
      <fill>
        <patternFill patternType="solid">
          <bgColor theme="6" tint="0.79998168889431442"/>
        </patternFill>
      </fill>
    </dxf>
  </rfmt>
  <rfmt sheetId="1" sqref="E16" start="0" length="0">
    <dxf>
      <numFmt numFmtId="164" formatCode="#,##0.0"/>
      <fill>
        <patternFill patternType="solid">
          <bgColor theme="6" tint="0.79998168889431442"/>
        </patternFill>
      </fill>
    </dxf>
  </rfmt>
  <rfmt sheetId="1" sqref="F16" start="0" length="0">
    <dxf>
      <numFmt numFmtId="164" formatCode="#,##0.0"/>
      <fill>
        <patternFill patternType="solid">
          <bgColor theme="6" tint="0.79998168889431442"/>
        </patternFill>
      </fill>
    </dxf>
  </rfmt>
  <rfmt sheetId="1" sqref="G16" start="0" length="0">
    <dxf>
      <numFmt numFmtId="164" formatCode="#,##0.0"/>
      <fill>
        <patternFill patternType="solid">
          <bgColor theme="6" tint="0.79998168889431442"/>
        </patternFill>
      </fill>
    </dxf>
  </rfmt>
  <rfmt sheetId="1" sqref="B17" start="0" length="0">
    <dxf>
      <border outline="0">
        <top style="thin">
          <color indexed="64"/>
        </top>
        <bottom style="thin">
          <color indexed="64"/>
        </bottom>
      </border>
    </dxf>
  </rfmt>
  <rfmt sheetId="1" sqref="C17" start="0" length="0">
    <dxf>
      <border outline="0">
        <top style="thin">
          <color indexed="64"/>
        </top>
        <bottom style="thin">
          <color indexed="64"/>
        </bottom>
      </border>
    </dxf>
  </rfmt>
  <rfmt sheetId="1" sqref="D17" start="0" length="0">
    <dxf>
      <border outline="0">
        <top style="thin">
          <color indexed="64"/>
        </top>
        <bottom style="thin">
          <color indexed="64"/>
        </bottom>
      </border>
    </dxf>
  </rfmt>
  <rfmt sheetId="1" sqref="E17" start="0" length="0">
    <dxf>
      <border outline="0">
        <top style="thin">
          <color indexed="64"/>
        </top>
        <bottom style="thin">
          <color indexed="64"/>
        </bottom>
      </border>
    </dxf>
  </rfmt>
  <rfmt sheetId="1" sqref="F17" start="0" length="0">
    <dxf>
      <border outline="0">
        <top style="thin">
          <color indexed="64"/>
        </top>
        <bottom style="thin">
          <color indexed="64"/>
        </bottom>
      </border>
    </dxf>
  </rfmt>
  <rfmt sheetId="1" sqref="G17" start="0" length="0">
    <dxf>
      <border outline="0">
        <top style="thin">
          <color indexed="64"/>
        </top>
        <bottom style="thin">
          <color indexed="64"/>
        </bottom>
      </border>
    </dxf>
  </rfmt>
  <rcc rId="65" sId="1">
    <nc r="A16" t="inlineStr">
      <is>
        <t>Overhead Lines Refurbishment Projects, Component Replacement Programs and Secondary Land Use Projects</t>
      </is>
    </nc>
  </rcc>
  <rcc rId="66" sId="1" numFmtId="4">
    <nc r="B16">
      <v>-0.44482679999999997</v>
    </nc>
  </rcc>
  <rcc rId="67" sId="1" numFmtId="4">
    <nc r="C16">
      <v>1.7787150700000001</v>
    </nc>
  </rcc>
  <rcc rId="68" sId="1" numFmtId="4">
    <nc r="D16">
      <v>-0.87346185000000098</v>
    </nc>
  </rcc>
  <rcc rId="69" sId="1" numFmtId="4">
    <nc r="E16">
      <v>4.8192707600000011</v>
    </nc>
  </rcc>
  <rcc rId="70" sId="1" numFmtId="4">
    <nc r="F16">
      <v>2.8943733521069248</v>
    </nc>
  </rcc>
  <rcc rId="71" sId="1" numFmtId="4">
    <nc r="G16">
      <v>0.8820521125757087</v>
    </nc>
  </rcc>
  <rcc rId="72" sId="1" numFmtId="4">
    <nc r="E17">
      <v>0.82291495000000003</v>
    </nc>
  </rcc>
  <rcc rId="73" sId="1" numFmtId="4">
    <nc r="F17">
      <v>1.1297255887252287</v>
    </nc>
  </rcc>
  <rcc rId="74" sId="1" numFmtId="4">
    <nc r="G17">
      <v>2.2590296492626565</v>
    </nc>
  </rcc>
  <rcc rId="75" sId="1" numFmtId="4">
    <nc r="E18">
      <v>30.090684290000002</v>
    </nc>
  </rcc>
  <rcc rId="76" sId="1" numFmtId="4">
    <nc r="F18">
      <v>41.088251860038397</v>
    </nc>
  </rcc>
  <rcc rId="77" sId="1" numFmtId="4">
    <nc r="G18">
      <v>21.618562608504234</v>
    </nc>
  </rcc>
  <rcc rId="78" sId="1" numFmtId="4">
    <nc r="E19">
      <v>2.2540920000000023E-2</v>
    </nc>
  </rcc>
  <rcc rId="79" sId="1" numFmtId="4">
    <nc r="F19">
      <v>0</v>
    </nc>
  </rcc>
  <rcc rId="80" sId="1" numFmtId="4">
    <nc r="G19">
      <v>0</v>
    </nc>
  </rcc>
  <rcc rId="81" sId="1">
    <oc r="B20">
      <f>SUM(B17:B19)</f>
    </oc>
    <nc r="B20">
      <f>SUM(B16:B19)</f>
    </nc>
  </rcc>
  <rcc rId="82" sId="1">
    <oc r="C20">
      <f>SUM(C17:C19)</f>
    </oc>
    <nc r="C20">
      <f>SUM(C16:C19)</f>
    </nc>
  </rcc>
  <rcc rId="83" sId="1">
    <oc r="D20">
      <f>SUM(D17:D19)</f>
    </oc>
    <nc r="D20">
      <f>SUM(D16:D19)</f>
    </nc>
  </rcc>
  <rcc rId="84" sId="1">
    <nc r="E20">
      <f>SUM(E16:E19)</f>
    </nc>
  </rcc>
  <rcc rId="85" sId="1">
    <oc r="F20">
      <f>SUM(F17:F19)</f>
    </oc>
    <nc r="F20">
      <f>SUM(F16:F19)</f>
    </nc>
  </rcc>
  <rcc rId="86" sId="1">
    <oc r="G20">
      <f>SUM(G17:G19)</f>
    </oc>
    <nc r="G20">
      <f>SUM(G16:G19)</f>
    </nc>
  </rcc>
  <rcc rId="87" sId="1" numFmtId="4">
    <nc r="E22">
      <v>3.3487000000000003E-2</v>
    </nc>
  </rcc>
  <rcc rId="88" sId="1" numFmtId="4">
    <nc r="F22">
      <v>0</v>
    </nc>
  </rcc>
  <rcc rId="89" sId="1" numFmtId="4">
    <nc r="G22">
      <v>4.1000000400000003</v>
    </nc>
  </rcc>
  <rcc rId="90" sId="1" numFmtId="4">
    <oc r="B23">
      <v>124.95297077999997</v>
    </oc>
    <nc r="B23">
      <v>125.39779757999997</v>
    </nc>
  </rcc>
  <rcc rId="91" sId="1" numFmtId="4">
    <oc r="C23">
      <v>165.79982186000001</v>
    </oc>
    <nc r="C23">
      <v>164.02110679</v>
    </nc>
  </rcc>
  <rcc rId="92" sId="1" numFmtId="4">
    <oc r="D23">
      <v>196.31876722999999</v>
    </oc>
    <nc r="D23">
      <v>197.19222908</v>
    </nc>
  </rcc>
  <rcc rId="93" sId="1" numFmtId="4">
    <nc r="E23">
      <v>230.59677649999995</v>
    </nc>
  </rcc>
  <rcc rId="94" sId="1" numFmtId="4">
    <nc r="F23">
      <v>291.89830822885352</v>
    </nc>
  </rcc>
  <rcc rId="95" sId="1" numFmtId="4">
    <nc r="G23">
      <v>323.90406877294311</v>
    </nc>
  </rcc>
  <rcc rId="96" sId="1" numFmtId="4">
    <nc r="E24">
      <v>413.71905214999992</v>
    </nc>
  </rcc>
  <rcc rId="97" sId="1" numFmtId="4">
    <nc r="F24">
      <v>336.86297972813247</v>
    </nc>
  </rcc>
  <rcc rId="98" sId="1" numFmtId="4">
    <nc r="G24">
      <v>405.07076375559814</v>
    </nc>
  </rcc>
  <rcc rId="99" sId="1" numFmtId="4">
    <nc r="E25">
      <v>20.148514539999997</v>
    </nc>
  </rcc>
  <rcc rId="100" sId="1" numFmtId="4">
    <nc r="F25">
      <v>14.99940178623509</v>
    </nc>
  </rcc>
  <rcc rId="101" sId="1" numFmtId="4">
    <nc r="G25">
      <v>7.0541631213820635</v>
    </nc>
  </rcc>
  <rcc rId="102" sId="1" numFmtId="4">
    <nc r="E26">
      <v>-1.7213692400000002</v>
    </nc>
  </rcc>
  <rcc rId="103" sId="1" numFmtId="4">
    <nc r="F26">
      <v>0.13350200000000001</v>
    </nc>
  </rcc>
  <rcc rId="104" sId="1" numFmtId="4">
    <nc r="G26">
      <v>2.9999999999999997E-8</v>
    </nc>
  </rcc>
  <rcc rId="105" sId="1" numFmtId="4">
    <nc r="E27">
      <v>0.14690400000000001</v>
    </nc>
  </rcc>
  <rcc rId="106" sId="1" numFmtId="4">
    <nc r="F27">
      <v>0</v>
    </nc>
  </rcc>
  <rcc rId="107" sId="1" numFmtId="4">
    <nc r="G27">
      <v>0</v>
    </nc>
  </rcc>
  <rcc rId="108" sId="1" numFmtId="4">
    <nc r="E28">
      <v>58.030277579999996</v>
    </nc>
  </rcc>
  <rcc rId="109" sId="1" numFmtId="4">
    <nc r="F28">
      <v>72.832246444958741</v>
    </nc>
  </rcc>
  <rcc rId="110" sId="1" numFmtId="4">
    <nc r="G28">
      <v>77.667391392164717</v>
    </nc>
  </rcc>
  <rcc rId="111" sId="1" numFmtId="4">
    <nc r="E29">
      <v>0.51854699999999998</v>
    </nc>
  </rcc>
  <rcc rId="112" sId="1" numFmtId="4">
    <nc r="F29">
      <v>0</v>
    </nc>
  </rcc>
  <rcc rId="113" sId="1" numFmtId="4">
    <nc r="G29">
      <v>0</v>
    </nc>
  </rcc>
  <rcc rId="114" sId="1" numFmtId="4">
    <nc r="E30">
      <v>0.20825000000000002</v>
    </nc>
  </rcc>
  <rcc rId="115" sId="1" numFmtId="4">
    <nc r="F30">
      <v>0</v>
    </nc>
  </rcc>
  <rcc rId="116" sId="1" numFmtId="4">
    <nc r="G30">
      <v>0</v>
    </nc>
  </rcc>
  <rcc rId="117" sId="1" numFmtId="4">
    <nc r="E31">
      <v>0</v>
    </nc>
  </rcc>
  <rcc rId="118" sId="1" numFmtId="4">
    <nc r="F31">
      <v>0</v>
    </nc>
  </rcc>
  <rcc rId="119" sId="1" numFmtId="4">
    <nc r="G31">
      <v>0</v>
    </nc>
  </rcc>
  <rcc rId="120" sId="1" numFmtId="4">
    <nc r="E32">
      <v>75.516741389999993</v>
    </nc>
  </rcc>
  <rcc rId="121" sId="1" numFmtId="4">
    <nc r="F32">
      <v>56.556797597459045</v>
    </nc>
  </rcc>
  <rcc rId="122" sId="1" numFmtId="4">
    <nc r="G32">
      <v>47.424024754250283</v>
    </nc>
  </rcc>
  <rcc rId="123" sId="1">
    <nc r="E33">
      <f>SUM(E22:E32)</f>
    </nc>
  </rcc>
  <rcc rId="124" sId="1" numFmtId="4">
    <nc r="E35">
      <v>51.875751709999996</v>
    </nc>
  </rcc>
  <rcc rId="125" sId="1" numFmtId="4">
    <nc r="F35">
      <v>51.327302667182011</v>
    </nc>
  </rcc>
  <rcc rId="126" sId="1" numFmtId="4">
    <nc r="G35">
      <v>112.53976083608696</v>
    </nc>
  </rcc>
  <rcc rId="127" sId="1" numFmtId="4">
    <nc r="E36">
      <v>19.404385000000001</v>
    </nc>
  </rcc>
  <rcc rId="128" sId="1" numFmtId="4">
    <nc r="F36">
      <v>42.5840243815029</v>
    </nc>
  </rcc>
  <rcc rId="129" sId="1" numFmtId="4">
    <nc r="G36">
      <v>82.448237493780994</v>
    </nc>
  </rcc>
  <rcc rId="130" sId="1" numFmtId="4">
    <nc r="E37">
      <v>0.21426975000000001</v>
    </nc>
  </rcc>
  <rcc rId="131" sId="1" numFmtId="4">
    <nc r="F37">
      <v>0</v>
    </nc>
  </rcc>
  <rcc rId="132" sId="1" numFmtId="4">
    <nc r="G37">
      <v>0</v>
    </nc>
  </rcc>
  <rcc rId="133" sId="1" numFmtId="4">
    <nc r="E38">
      <v>0</v>
    </nc>
  </rcc>
  <rcc rId="134" sId="1" numFmtId="4">
    <nc r="F38">
      <v>0</v>
    </nc>
  </rcc>
  <rcc rId="135" sId="1" numFmtId="4">
    <nc r="G38">
      <v>0</v>
    </nc>
  </rcc>
  <rcc rId="136" sId="1" numFmtId="4">
    <nc r="E39">
      <v>0</v>
    </nc>
  </rcc>
  <rcc rId="137" sId="1" numFmtId="4">
    <nc r="F39">
      <v>0.29969535047969026</v>
    </nc>
  </rcc>
  <rcc rId="138" sId="1" numFmtId="4">
    <nc r="G39">
      <v>0.29960617941936429</v>
    </nc>
  </rcc>
  <rcc rId="139" sId="1" numFmtId="4">
    <nc r="E40">
      <v>4.5350827499999999</v>
    </nc>
  </rcc>
  <rcc rId="140" sId="1" numFmtId="4">
    <nc r="F40">
      <v>5.4484810240421204</v>
    </nc>
  </rcc>
  <rcc rId="141" sId="1" numFmtId="4">
    <nc r="G40">
      <v>4.6686256755423852</v>
    </nc>
  </rcc>
  <rcc rId="142" sId="1" numFmtId="4">
    <nc r="E41">
      <v>3.0294980000000002</v>
    </nc>
  </rcc>
  <rcc rId="143" sId="1" numFmtId="4">
    <nc r="F41">
      <v>4.1047923042346213</v>
    </nc>
  </rcc>
  <rcc rId="144" sId="1" numFmtId="4">
    <nc r="G41">
      <v>4.160436673404587</v>
    </nc>
  </rcc>
  <rcc rId="145" sId="1">
    <nc r="E42">
      <f>SUM(E35:E41)</f>
    </nc>
  </rcc>
  <rcc rId="146" sId="1" numFmtId="4">
    <nc r="E44">
      <v>7.582746145742</v>
    </nc>
  </rcc>
  <rcc rId="147" sId="1" numFmtId="4">
    <nc r="F44">
      <v>7.21735215052</v>
    </nc>
  </rcc>
  <rcc rId="148" sId="1" numFmtId="4">
    <nc r="G44">
      <v>8.0976817765739995</v>
    </nc>
  </rcc>
  <rcc rId="149" sId="1" numFmtId="4">
    <nc r="E45">
      <v>5.12271481321</v>
    </nc>
  </rcc>
  <rcc rId="150" sId="1" numFmtId="4">
    <nc r="F45">
      <v>37.43423325043004</v>
    </nc>
  </rcc>
  <rcc rId="151" sId="1" numFmtId="4">
    <nc r="G45">
      <v>35.277645686883787</v>
    </nc>
  </rcc>
  <rcc rId="152" sId="1" numFmtId="4">
    <nc r="E46">
      <v>48.370154403970005</v>
    </nc>
  </rcc>
  <rcc rId="153" sId="1" numFmtId="4">
    <nc r="F46">
      <v>33.65611755663835</v>
    </nc>
  </rcc>
  <rcc rId="154" sId="1" numFmtId="4">
    <nc r="G46">
      <v>25.656745437056344</v>
    </nc>
  </rcc>
  <rcc rId="155" sId="1" numFmtId="4">
    <nc r="E47">
      <v>7.9202612599999984</v>
    </nc>
  </rcc>
  <rcc rId="156" sId="1" numFmtId="4">
    <nc r="F47">
      <v>10.150611111744929</v>
    </nc>
  </rcc>
  <rcc rId="157" sId="1" numFmtId="4">
    <nc r="G47">
      <v>21.134993783463511</v>
    </nc>
  </rcc>
  <rcc rId="158" sId="1" numFmtId="4">
    <nc r="E48">
      <v>-1.47792889038101E-12</v>
    </nc>
  </rcc>
  <rcc rId="159" sId="1" numFmtId="4">
    <nc r="F48">
      <v>0</v>
    </nc>
  </rcc>
  <rcc rId="160" sId="1" numFmtId="4">
    <nc r="G48">
      <v>0</v>
    </nc>
  </rcc>
  <rcc rId="161" sId="1" numFmtId="4">
    <nc r="E49">
      <v>22.222999999999999</v>
    </nc>
  </rcc>
  <rcc rId="162" sId="1" numFmtId="4">
    <nc r="F49">
      <v>12</v>
    </nc>
  </rcc>
  <rcc rId="163" sId="1" numFmtId="4">
    <nc r="G49">
      <v>9.4439374800000007</v>
    </nc>
  </rcc>
  <rcc rId="164" sId="1" numFmtId="4">
    <nc r="E50">
      <v>6.3085938964099988</v>
    </nc>
  </rcc>
  <rcc rId="165" sId="1" numFmtId="4">
    <nc r="F50">
      <v>15.872958226242</v>
    </nc>
  </rcc>
  <rcc rId="166" sId="1" numFmtId="4">
    <nc r="G50">
      <v>15.768378950765999</v>
    </nc>
  </rcc>
  <rcc rId="167" sId="1">
    <nc r="E51">
      <f>SUM(E44:E50)</f>
    </nc>
  </rcc>
  <rcc rId="168" sId="1">
    <nc r="E53">
      <f>SUMPRODUCT(--($A15:$A52="Sub-Total"), E$15:E$52)+E52</f>
    </nc>
  </rcc>
  <rcc rId="169" sId="1">
    <nc r="E55">
      <f>E53+E54</f>
    </nc>
  </rcc>
  <rcc rId="170" sId="1">
    <oc r="A52" t="inlineStr">
      <is>
        <t>Miscellaneous</t>
      </is>
    </oc>
    <nc r="A52" t="inlineStr">
      <is>
        <t>Progressive productivity</t>
      </is>
    </nc>
  </rcc>
  <rcc rId="171" sId="1" numFmtId="4">
    <nc r="G52">
      <v>-17.00000004</v>
    </nc>
  </rcc>
  <rcc rId="172" sId="1">
    <oc r="G13" t="inlineStr">
      <is>
        <t>2020 Test</t>
      </is>
    </oc>
    <nc r="G13" t="inlineStr">
      <is>
        <t>2020 
Test</t>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3" sId="1">
    <oc r="A52" t="inlineStr">
      <is>
        <t>Progressive productivity</t>
      </is>
    </oc>
    <nc r="A52" t="inlineStr">
      <is>
        <t>Progressive productivity Placeholder</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35">
    <dxf>
      <fill>
        <patternFill>
          <bgColor theme="5" tint="0.59999389629810485"/>
        </patternFill>
      </fill>
    </dxf>
  </rfmt>
  <rfmt sheetId="1" sqref="G35">
    <dxf>
      <fill>
        <patternFill>
          <bgColor theme="5" tint="0.59999389629810485"/>
        </patternFill>
      </fill>
    </dxf>
  </rfmt>
  <rfmt sheetId="1" sqref="F36:G36">
    <dxf>
      <fill>
        <patternFill>
          <bgColor theme="5" tint="0.59999389629810485"/>
        </patternFill>
      </fill>
    </dxf>
  </rfmt>
  <rfmt sheetId="1" sqref="M37" start="0" length="0">
    <dxf>
      <numFmt numFmtId="164" formatCode="#,##0.0"/>
    </dxf>
  </rfmt>
  <rfmt sheetId="1" sqref="N37" start="0" length="0">
    <dxf>
      <numFmt numFmtId="164" formatCode="#,##0.0"/>
    </dxf>
  </rfmt>
  <rdn rId="0" localSheetId="1" customView="1" name="Z_A5060E6C_6D2F_488C_9D68_6E8A573AC744_.wvu.PrintArea" hidden="1" oldHidden="1">
    <formula>Sheet1!$A$9:$G$60</formula>
  </rdn>
  <rcv guid="{A5060E6C-6D2F-488C-9D68-6E8A573AC744}"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 numFmtId="4">
    <oc r="F35">
      <v>51.327302667182011</v>
    </oc>
    <nc r="F35">
      <v>54.927302667181991</v>
    </nc>
  </rcc>
  <rcc rId="176" sId="1" numFmtId="4">
    <oc r="G35">
      <v>112.53976083608696</v>
    </oc>
    <nc r="G35">
      <v>121.03976083608696</v>
    </nc>
  </rcc>
  <rcc rId="177" sId="1" numFmtId="4">
    <oc r="F36">
      <v>42.5840243815029</v>
    </oc>
    <nc r="F36">
      <v>38.984024381502898</v>
    </nc>
  </rcc>
  <rcc rId="178" sId="1" numFmtId="4">
    <oc r="G36">
      <v>82.448237493780994</v>
    </oc>
    <nc r="G36">
      <v>73.948237493781022</v>
    </nc>
  </rcc>
  <rcmt sheetId="1" cell="G35" guid="{32BFF8CB-768C-4E84-B291-EA543FBF31A2}" alwaysShow="1" author="Author" oldLength="119" newLength="61"/>
  <rcmt sheetId="1" cell="G36" guid="{8E5CE225-6479-4114-AA3D-9C31B357D5AA}" alwaysShow="1" author="Author" oldLength="118" newLength="60"/>
  <rdn rId="0" localSheetId="1" customView="1" name="Z_9C6C87B9_5F5E_44FD_B0BA_E9633FC79632_.wvu.PrintArea" hidden="1" oldHidden="1">
    <formula>Sheet1!$A$9:$G$60</formula>
  </rdn>
  <rcv guid="{9C6C87B9-5F5E-44FD-B0BA-E9633FC79632}"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G35" guid="{00000000-0000-0000-0000-000000000000}" action="delete" alwaysShow="1" author="Author"/>
  <rcmt sheetId="1" cell="G36" guid="{00000000-0000-0000-0000-000000000000}" action="delete" alwaysShow="1" author="Author"/>
  <rfmt sheetId="1" sqref="F35:G36">
    <dxf>
      <fill>
        <patternFill>
          <bgColor theme="6" tint="0.79998168889431442"/>
        </patternFill>
      </fill>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23">
  <userInfo guid="{1DE47341-29E8-42D7-B461-F1AA2F0988AF}" name="QURESHI Muhammad" id="-1425979965" dateTime="2018-11-28T10:22:47"/>
  <userInfo guid="{0CDD1EFD-F84C-45E2-8225-4F694DBF23F4}" name="Uri AKSELRUD" id="-2147231847" dateTime="2019-01-09T11:08:16"/>
  <userInfo guid="{B2ACFAD1-D8FF-450C-A056-A76B3B556F30}" name="Uri AKSELRUD" id="-2147281309" dateTime="2019-01-09T11:47:31"/>
  <userInfo guid="{CFB83B32-A986-45FE-8D12-58161450FB22}" name="Uri AKSELRUD" id="-2147234586" dateTime="2019-01-17T17:46:18"/>
  <userInfo guid="{20C3C1B4-E725-44D5-8644-10C9262EE703}" name="Author" id="-614728211" dateTime="2019-01-30T12:55:23"/>
  <userInfo guid="{23941346-7F1F-41CE-A95A-095F4B48FAA1}" name="AKSELRUD Uri" id="-1364605381" dateTime="2019-02-01T11:05:10"/>
  <userInfo guid="{216529D4-02D2-4D20-B266-B15A42275F20}" name="AKSELRUD Uri" id="-1364599887" dateTime="2019-02-12T13:02:30"/>
  <userInfo guid="{E2CDCCD1-D21C-4F4E-8626-2F64D231F946}" name="AKSELRUD Uri" id="-1364612897" dateTime="2019-02-12T22:57:38"/>
  <userInfo guid="{D8D76C17-5228-4FB6-BD73-A988C2986CDF}" name="AKSELRUD Uri" id="-1364598301" dateTime="2019-02-13T09:13:12"/>
  <userInfo guid="{3EE4D4ED-193B-48D1-B141-5C011DAB12A5}" name="BURKE Kathleen" id="-709667640" dateTime="2019-02-20T09:26:12"/>
  <userInfo guid="{850EB084-6272-4209-8FBD-0FD975B7D57C}" name="LEE Julie(Qiu Ling)" id="-696795675" dateTime="2019-02-21T16:15:47"/>
  <userInfo guid="{D2C0B6E1-3A95-49EF-B014-83EB3AC08DA0}" name="AKSELRUD Uri" id="-1364616475" dateTime="2019-02-25T16:20:09"/>
  <userInfo guid="{01B4C84C-2C01-4A26-B1E1-B69CCB72FFB8}" name="LEE Julie(Qiu Ling)" id="-696844210" dateTime="2019-02-26T15:45:33"/>
  <userInfo guid="{A8F6F716-300D-43F0-8F58-3F27220C9D6A}" name="GIBBONS Linda" id="-164861338" dateTime="2019-03-19T15:38:40"/>
  <userInfo guid="{158661D0-BE51-478E-B3A6-0C9837EA8B3E}" name="AKSELRUD Uri" id="-1364641264" dateTime="2019-05-28T15:20:26"/>
  <userInfo guid="{158661D0-BE51-478E-B3A6-0C9837EA8B3E}" name="AKSELRUD Uri" id="-1364601815" dateTime="2019-05-28T15:30:57"/>
  <userInfo guid="{490389B5-CE5E-4A67-835F-9119758946AB}" name="AKSELRUD Uri" id="-1364644480" dateTime="2019-05-28T16:12:00"/>
  <userInfo guid="{A7BD7E30-0FCB-432C-809D-6755E59732F6}" name="LEE Julie(Qiu Ling)" id="-696806951" dateTime="2019-06-05T13:41:13"/>
  <userInfo guid="{1A680C22-C6AD-4A19-8DF4-F354515BE029}" name="LEE Julie(Qiu Ling)" id="-696786341" dateTime="2019-06-05T14:04:11"/>
  <userInfo guid="{55CAC240-4BF6-417E-B4AE-37B3051B7688}" name="AKSELRUD Uri" id="-1364614379" dateTime="2019-06-10T11:00:54"/>
  <userInfo guid="{7ED0FFDE-01BE-4F22-8075-2E4A4193620D}" name="AKSELRUD Uri" id="-1364599290" dateTime="2019-06-10T11:04:55"/>
  <userInfo guid="{E8736C3A-B0A2-4B83-A0EF-19C0859065A6}" name="LEE Julie(Qiu Ling)" id="-696820324" dateTime="2019-06-10T14:42:55"/>
  <userInfo guid="{F75639E2-6707-4046-9060-DD8CAD5B714B}" name="LEE Julie(Qiu Ling)" id="-696799102" dateTime="2019-06-10T14:48:35"/>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1"/>
  <sheetViews>
    <sheetView tabSelected="1" topLeftCell="A9" zoomScale="90" zoomScaleNormal="90" zoomScaleSheetLayoutView="100" workbookViewId="0">
      <selection activeCell="L25" sqref="L25"/>
    </sheetView>
  </sheetViews>
  <sheetFormatPr defaultRowHeight="15"/>
  <cols>
    <col min="1" max="1" width="65.5703125" customWidth="1"/>
  </cols>
  <sheetData>
    <row r="1" spans="1:8" hidden="1">
      <c r="A1" s="1"/>
      <c r="B1" s="1"/>
      <c r="C1" s="1"/>
      <c r="D1" s="1"/>
      <c r="E1" s="1"/>
      <c r="F1" s="1"/>
      <c r="G1" s="2" t="s">
        <v>0</v>
      </c>
      <c r="H1" s="3">
        <v>0</v>
      </c>
    </row>
    <row r="2" spans="1:8" hidden="1">
      <c r="A2" s="1"/>
      <c r="B2" s="1"/>
      <c r="C2" s="1"/>
      <c r="D2" s="1"/>
      <c r="E2" s="1"/>
      <c r="F2" s="1"/>
      <c r="G2" s="2" t="s">
        <v>1</v>
      </c>
      <c r="H2" s="4" t="s">
        <v>51</v>
      </c>
    </row>
    <row r="3" spans="1:8" hidden="1">
      <c r="A3" s="1"/>
      <c r="B3" s="1"/>
      <c r="C3" s="1"/>
      <c r="D3" s="1"/>
      <c r="E3" s="1"/>
      <c r="F3" s="1"/>
      <c r="G3" s="2" t="s">
        <v>2</v>
      </c>
      <c r="H3" s="4">
        <v>1</v>
      </c>
    </row>
    <row r="4" spans="1:8" hidden="1">
      <c r="A4" s="1"/>
      <c r="B4" s="1"/>
      <c r="C4" s="1"/>
      <c r="D4" s="1"/>
      <c r="E4" s="1"/>
      <c r="F4" s="1"/>
      <c r="G4" s="2" t="s">
        <v>3</v>
      </c>
      <c r="H4" s="4">
        <v>2</v>
      </c>
    </row>
    <row r="5" spans="1:8" hidden="1">
      <c r="A5" s="1"/>
      <c r="B5" s="1"/>
      <c r="C5" s="1"/>
      <c r="D5" s="1"/>
      <c r="E5" s="1"/>
      <c r="F5" s="1"/>
      <c r="G5" s="2" t="s">
        <v>4</v>
      </c>
      <c r="H5" s="5"/>
    </row>
    <row r="6" spans="1:8" hidden="1">
      <c r="A6" s="1"/>
      <c r="B6" s="1"/>
      <c r="C6" s="1"/>
      <c r="D6" s="1"/>
      <c r="E6" s="1"/>
      <c r="F6" s="1"/>
      <c r="G6" s="2"/>
      <c r="H6" s="3"/>
    </row>
    <row r="7" spans="1:8" hidden="1">
      <c r="A7" s="1"/>
      <c r="B7" s="1"/>
      <c r="C7" s="1"/>
      <c r="D7" s="1"/>
      <c r="E7" s="1"/>
      <c r="F7" s="1"/>
      <c r="G7" s="2" t="s">
        <v>5</v>
      </c>
      <c r="H7" s="40">
        <v>43637</v>
      </c>
    </row>
    <row r="8" spans="1:8" hidden="1">
      <c r="A8" s="1"/>
      <c r="B8" s="1"/>
      <c r="C8" s="1"/>
      <c r="D8" s="1"/>
      <c r="E8" s="1"/>
      <c r="F8" s="1"/>
      <c r="G8" s="1"/>
      <c r="H8" s="1"/>
    </row>
    <row r="9" spans="1:8" ht="22.9" customHeight="1">
      <c r="A9" s="49" t="s">
        <v>6</v>
      </c>
      <c r="B9" s="49"/>
      <c r="C9" s="49"/>
      <c r="D9" s="49"/>
      <c r="E9" s="49"/>
      <c r="F9" s="49"/>
      <c r="G9" s="49"/>
      <c r="H9" s="19"/>
    </row>
    <row r="10" spans="1:8" ht="18">
      <c r="A10" s="49" t="s">
        <v>47</v>
      </c>
      <c r="B10" s="49"/>
      <c r="C10" s="49"/>
      <c r="D10" s="49"/>
      <c r="E10" s="49"/>
      <c r="F10" s="49"/>
      <c r="G10" s="49"/>
      <c r="H10" s="19"/>
    </row>
    <row r="11" spans="1:8">
      <c r="A11" s="50"/>
      <c r="B11" s="50"/>
      <c r="C11" s="50"/>
      <c r="D11" s="50"/>
      <c r="E11" s="50"/>
      <c r="F11" s="50"/>
      <c r="G11" s="50"/>
      <c r="H11" s="1"/>
    </row>
    <row r="12" spans="1:8" ht="15.75" thickBot="1">
      <c r="A12" s="20"/>
      <c r="B12" s="20"/>
      <c r="C12" s="20"/>
      <c r="D12" s="20"/>
      <c r="E12" s="20"/>
      <c r="F12" s="20"/>
      <c r="G12" s="20"/>
      <c r="H12" s="20"/>
    </row>
    <row r="13" spans="1:8" ht="25.5">
      <c r="A13" s="22" t="s">
        <v>7</v>
      </c>
      <c r="B13" s="6">
        <f>C13-1</f>
        <v>2015</v>
      </c>
      <c r="C13" s="6">
        <f>D13-1</f>
        <v>2016</v>
      </c>
      <c r="D13" s="6">
        <v>2017</v>
      </c>
      <c r="E13" s="6">
        <v>2018</v>
      </c>
      <c r="F13" s="6" t="s">
        <v>48</v>
      </c>
      <c r="G13" s="23" t="s">
        <v>49</v>
      </c>
      <c r="H13" s="46"/>
    </row>
    <row r="14" spans="1:8">
      <c r="A14" s="24" t="s">
        <v>8</v>
      </c>
      <c r="B14" s="7" t="s">
        <v>46</v>
      </c>
      <c r="C14" s="7" t="s">
        <v>46</v>
      </c>
      <c r="D14" s="7" t="s">
        <v>46</v>
      </c>
      <c r="E14" s="7" t="s">
        <v>46</v>
      </c>
      <c r="F14" s="7" t="s">
        <v>46</v>
      </c>
      <c r="G14" s="25" t="s">
        <v>46</v>
      </c>
      <c r="H14" s="1"/>
    </row>
    <row r="15" spans="1:8">
      <c r="A15" s="26" t="s">
        <v>31</v>
      </c>
      <c r="B15" s="8"/>
      <c r="C15" s="8"/>
      <c r="D15" s="8"/>
      <c r="E15" s="8"/>
      <c r="F15" s="8"/>
      <c r="G15" s="27"/>
      <c r="H15" s="1"/>
    </row>
    <row r="16" spans="1:8">
      <c r="A16" s="28" t="s">
        <v>36</v>
      </c>
      <c r="B16" s="12">
        <v>-0.47878551000000003</v>
      </c>
      <c r="C16" s="12">
        <v>1.7757422700000001</v>
      </c>
      <c r="D16" s="12">
        <v>-0.87346185000000098</v>
      </c>
      <c r="E16" s="15">
        <v>4.3755005599999999</v>
      </c>
      <c r="F16" s="12">
        <v>2.8943733521069248</v>
      </c>
      <c r="G16" s="29">
        <v>0.8820521125757087</v>
      </c>
      <c r="H16" s="46"/>
    </row>
    <row r="17" spans="1:8">
      <c r="A17" s="28" t="s">
        <v>15</v>
      </c>
      <c r="B17" s="14">
        <v>-1.6758532200000003</v>
      </c>
      <c r="C17" s="14">
        <v>0.22583198999999798</v>
      </c>
      <c r="D17" s="14">
        <v>0.44851553000000022</v>
      </c>
      <c r="E17" s="14">
        <v>0.323166539999999</v>
      </c>
      <c r="F17" s="14">
        <v>1.1297255887252287</v>
      </c>
      <c r="G17" s="30">
        <v>2.2590296492626565</v>
      </c>
      <c r="H17" s="46"/>
    </row>
    <row r="18" spans="1:8">
      <c r="A18" s="28" t="s">
        <v>16</v>
      </c>
      <c r="B18" s="14">
        <v>7.6953713600000038</v>
      </c>
      <c r="C18" s="14">
        <v>13.643965830000004</v>
      </c>
      <c r="D18" s="14">
        <v>42.325694010000021</v>
      </c>
      <c r="E18" s="14">
        <v>28.497296649999996</v>
      </c>
      <c r="F18" s="14">
        <v>41.088251860038397</v>
      </c>
      <c r="G18" s="30">
        <v>21.618562608504234</v>
      </c>
      <c r="H18" s="46"/>
    </row>
    <row r="19" spans="1:8">
      <c r="A19" s="28" t="s">
        <v>17</v>
      </c>
      <c r="B19" s="15">
        <v>2.0767217800000002</v>
      </c>
      <c r="C19" s="15">
        <v>1.3425593999999994</v>
      </c>
      <c r="D19" s="15">
        <v>0.80928455999999982</v>
      </c>
      <c r="E19" s="15">
        <v>0.48133019000000005</v>
      </c>
      <c r="F19" s="15">
        <v>0</v>
      </c>
      <c r="G19" s="31">
        <v>0</v>
      </c>
      <c r="H19" s="46"/>
    </row>
    <row r="20" spans="1:8">
      <c r="A20" s="32" t="s">
        <v>9</v>
      </c>
      <c r="B20" s="13">
        <f>SUM(B16:B19)</f>
        <v>7.6174544100000041</v>
      </c>
      <c r="C20" s="13">
        <f t="shared" ref="C20:G20" si="0">SUM(C16:C19)</f>
        <v>16.988099490000003</v>
      </c>
      <c r="D20" s="13">
        <f t="shared" si="0"/>
        <v>42.710032250000019</v>
      </c>
      <c r="E20" s="13">
        <f t="shared" si="0"/>
        <v>33.677293939999998</v>
      </c>
      <c r="F20" s="13">
        <f t="shared" si="0"/>
        <v>45.112350800870551</v>
      </c>
      <c r="G20" s="33">
        <f t="shared" si="0"/>
        <v>24.759644370342599</v>
      </c>
      <c r="H20" s="46"/>
    </row>
    <row r="21" spans="1:8">
      <c r="A21" s="26" t="s">
        <v>32</v>
      </c>
      <c r="B21" s="16"/>
      <c r="C21" s="16"/>
      <c r="D21" s="16"/>
      <c r="E21" s="16"/>
      <c r="F21" s="16"/>
      <c r="G21" s="34"/>
      <c r="H21" s="1"/>
    </row>
    <row r="22" spans="1:8">
      <c r="A22" s="28" t="s">
        <v>35</v>
      </c>
      <c r="B22" s="12">
        <v>7.0599722599999994</v>
      </c>
      <c r="C22" s="12">
        <v>4.0800569300000005</v>
      </c>
      <c r="D22" s="12">
        <v>0.41671477000000001</v>
      </c>
      <c r="E22" s="12">
        <v>9.7130110000000019E-2</v>
      </c>
      <c r="F22" s="12">
        <v>0</v>
      </c>
      <c r="G22" s="29">
        <v>4.1000000400000003</v>
      </c>
      <c r="H22" s="46"/>
    </row>
    <row r="23" spans="1:8">
      <c r="A23" s="28" t="s">
        <v>36</v>
      </c>
      <c r="B23" s="14">
        <v>125.43175628999997</v>
      </c>
      <c r="C23" s="14">
        <v>164.02407959000001</v>
      </c>
      <c r="D23" s="14">
        <v>197.19222908</v>
      </c>
      <c r="E23" s="14">
        <v>221.19680273000009</v>
      </c>
      <c r="F23" s="14">
        <v>291.89830822885352</v>
      </c>
      <c r="G23" s="30">
        <v>323.90406877294311</v>
      </c>
      <c r="H23" s="46"/>
    </row>
    <row r="24" spans="1:8">
      <c r="A24" s="28" t="s">
        <v>37</v>
      </c>
      <c r="B24" s="15">
        <v>374.20909130999996</v>
      </c>
      <c r="C24" s="15">
        <v>469.0500104300001</v>
      </c>
      <c r="D24" s="15">
        <v>480.95262065999998</v>
      </c>
      <c r="E24" s="15">
        <v>410.73080782000011</v>
      </c>
      <c r="F24" s="15">
        <v>336.86297972813247</v>
      </c>
      <c r="G24" s="31">
        <v>405.07076375559814</v>
      </c>
      <c r="H24" s="46"/>
    </row>
    <row r="25" spans="1:8">
      <c r="A25" s="28" t="s">
        <v>38</v>
      </c>
      <c r="B25" s="15">
        <v>3.4632473300000002</v>
      </c>
      <c r="C25" s="15">
        <v>1.7071279500000001</v>
      </c>
      <c r="D25" s="15">
        <v>10.736020140000001</v>
      </c>
      <c r="E25" s="15">
        <v>16.490567800000001</v>
      </c>
      <c r="F25" s="15">
        <v>14.99940178623509</v>
      </c>
      <c r="G25" s="31">
        <v>7.0541631213820635</v>
      </c>
      <c r="H25" s="46"/>
    </row>
    <row r="26" spans="1:8">
      <c r="A26" s="28" t="s">
        <v>39</v>
      </c>
      <c r="B26" s="15">
        <v>43.459111489999984</v>
      </c>
      <c r="C26" s="15">
        <v>12.987887059999993</v>
      </c>
      <c r="D26" s="15">
        <v>-4.0707909999999792E-2</v>
      </c>
      <c r="E26" s="15">
        <v>-0.69243227000000007</v>
      </c>
      <c r="F26" s="15">
        <v>0.13350200000000001</v>
      </c>
      <c r="G26" s="31">
        <v>2.9999999999999997E-8</v>
      </c>
      <c r="H26" s="46"/>
    </row>
    <row r="27" spans="1:8">
      <c r="A27" s="28" t="s">
        <v>40</v>
      </c>
      <c r="B27" s="15">
        <v>12.533906310000001</v>
      </c>
      <c r="C27" s="15">
        <v>5.2544951100000006</v>
      </c>
      <c r="D27" s="15">
        <v>2.5348309999998996E-2</v>
      </c>
      <c r="E27" s="15">
        <v>0.25978659999999998</v>
      </c>
      <c r="F27" s="15">
        <v>0</v>
      </c>
      <c r="G27" s="31">
        <v>0</v>
      </c>
      <c r="H27" s="46"/>
    </row>
    <row r="28" spans="1:8">
      <c r="A28" s="28" t="s">
        <v>41</v>
      </c>
      <c r="B28" s="15">
        <v>60.215475239999982</v>
      </c>
      <c r="C28" s="15">
        <v>40.479022560000004</v>
      </c>
      <c r="D28" s="15">
        <v>20.911059829999999</v>
      </c>
      <c r="E28" s="15">
        <v>44.428684530000005</v>
      </c>
      <c r="F28" s="15">
        <v>72.832246444958741</v>
      </c>
      <c r="G28" s="31">
        <v>77.667391392164717</v>
      </c>
      <c r="H28" s="46"/>
    </row>
    <row r="29" spans="1:8">
      <c r="A29" s="28" t="s">
        <v>42</v>
      </c>
      <c r="B29" s="15">
        <v>17.055607299999984</v>
      </c>
      <c r="C29" s="15">
        <v>7.632480389999996</v>
      </c>
      <c r="D29" s="15">
        <v>1.0980732099999997</v>
      </c>
      <c r="E29" s="15">
        <v>0.70889210000000014</v>
      </c>
      <c r="F29" s="15">
        <v>0</v>
      </c>
      <c r="G29" s="31">
        <v>0</v>
      </c>
      <c r="H29" s="46"/>
    </row>
    <row r="30" spans="1:8">
      <c r="A30" s="28" t="s">
        <v>43</v>
      </c>
      <c r="B30" s="15">
        <v>14.450580229999998</v>
      </c>
      <c r="C30" s="15">
        <v>2.2237337000000004</v>
      </c>
      <c r="D30" s="15">
        <v>2.1920525100000008</v>
      </c>
      <c r="E30" s="15">
        <v>0.31644291999999996</v>
      </c>
      <c r="F30" s="15">
        <v>0</v>
      </c>
      <c r="G30" s="31">
        <v>0</v>
      </c>
      <c r="H30" s="46"/>
    </row>
    <row r="31" spans="1:8">
      <c r="A31" s="28" t="s">
        <v>44</v>
      </c>
      <c r="B31" s="15">
        <v>3.7903065799999998</v>
      </c>
      <c r="C31" s="15">
        <v>1.8727354200000013</v>
      </c>
      <c r="D31" s="15">
        <v>0.36221021999999997</v>
      </c>
      <c r="E31" s="15">
        <v>6.6215900000000001E-3</v>
      </c>
      <c r="F31" s="15">
        <v>0</v>
      </c>
      <c r="G31" s="31">
        <v>0</v>
      </c>
      <c r="H31" s="46"/>
    </row>
    <row r="32" spans="1:8">
      <c r="A32" s="28" t="s">
        <v>45</v>
      </c>
      <c r="B32" s="15">
        <v>27.203310639999991</v>
      </c>
      <c r="C32" s="15">
        <v>24.619442770000003</v>
      </c>
      <c r="D32" s="15">
        <v>26.831002649999988</v>
      </c>
      <c r="E32" s="15">
        <v>82.612891399999967</v>
      </c>
      <c r="F32" s="15">
        <v>56.556797597459045</v>
      </c>
      <c r="G32" s="31">
        <v>47.424024754250283</v>
      </c>
      <c r="H32" s="46"/>
    </row>
    <row r="33" spans="1:14">
      <c r="A33" s="32" t="s">
        <v>9</v>
      </c>
      <c r="B33" s="13">
        <f t="shared" ref="B33:G33" si="1">SUM(B22:B32)</f>
        <v>688.87236497999993</v>
      </c>
      <c r="C33" s="13">
        <f t="shared" si="1"/>
        <v>733.93107191000013</v>
      </c>
      <c r="D33" s="13">
        <f t="shared" si="1"/>
        <v>740.67662346999998</v>
      </c>
      <c r="E33" s="13">
        <f t="shared" si="1"/>
        <v>776.15619533000006</v>
      </c>
      <c r="F33" s="13">
        <f t="shared" si="1"/>
        <v>773.28323578563902</v>
      </c>
      <c r="G33" s="33">
        <f t="shared" si="1"/>
        <v>865.2204118663384</v>
      </c>
      <c r="H33" s="46"/>
    </row>
    <row r="34" spans="1:14">
      <c r="A34" s="26" t="s">
        <v>33</v>
      </c>
      <c r="B34" s="16"/>
      <c r="C34" s="16"/>
      <c r="D34" s="16"/>
      <c r="E34" s="16"/>
      <c r="F34" s="16"/>
      <c r="G34" s="34"/>
      <c r="H34" s="1"/>
    </row>
    <row r="35" spans="1:14">
      <c r="A35" s="28" t="s">
        <v>18</v>
      </c>
      <c r="B35" s="12">
        <v>86.252024449999894</v>
      </c>
      <c r="C35" s="12">
        <v>80.785036870000084</v>
      </c>
      <c r="D35" s="12">
        <v>35.965442440000011</v>
      </c>
      <c r="E35" s="12">
        <v>48.924530409999996</v>
      </c>
      <c r="F35" s="12">
        <v>54.927302667181991</v>
      </c>
      <c r="G35" s="29">
        <v>121.03976083608696</v>
      </c>
      <c r="H35" s="46"/>
    </row>
    <row r="36" spans="1:14">
      <c r="A36" s="28" t="s">
        <v>19</v>
      </c>
      <c r="B36" s="14">
        <v>64.904211799999985</v>
      </c>
      <c r="C36" s="14">
        <v>54.329250279999961</v>
      </c>
      <c r="D36" s="14">
        <v>45.091380209999997</v>
      </c>
      <c r="E36" s="14">
        <v>20.716120099999998</v>
      </c>
      <c r="F36" s="14">
        <v>38.984024381502898</v>
      </c>
      <c r="G36" s="30">
        <v>73.948237493781022</v>
      </c>
      <c r="H36" s="46"/>
    </row>
    <row r="37" spans="1:14">
      <c r="A37" s="28" t="s">
        <v>20</v>
      </c>
      <c r="B37" s="15">
        <v>3.5495665499999998</v>
      </c>
      <c r="C37" s="15">
        <v>3.3247417400000003</v>
      </c>
      <c r="D37" s="15">
        <v>0.68224533999999992</v>
      </c>
      <c r="E37" s="15">
        <v>0.20696414999999999</v>
      </c>
      <c r="F37" s="15">
        <v>0</v>
      </c>
      <c r="G37" s="31">
        <v>0</v>
      </c>
      <c r="H37" s="46"/>
      <c r="M37" s="39"/>
      <c r="N37" s="39"/>
    </row>
    <row r="38" spans="1:14">
      <c r="A38" s="28" t="s">
        <v>21</v>
      </c>
      <c r="B38" s="15">
        <v>-1.2066261299999999</v>
      </c>
      <c r="C38" s="15">
        <v>1.4527630000000001E-2</v>
      </c>
      <c r="D38" s="15">
        <v>4.5968800000000002E-3</v>
      </c>
      <c r="E38" s="15">
        <v>0</v>
      </c>
      <c r="F38" s="15">
        <v>0</v>
      </c>
      <c r="G38" s="31">
        <v>0</v>
      </c>
      <c r="H38" s="46"/>
    </row>
    <row r="39" spans="1:14">
      <c r="A39" s="28" t="s">
        <v>22</v>
      </c>
      <c r="B39" s="15">
        <v>1.2897017</v>
      </c>
      <c r="C39" s="15">
        <v>0.39268916999999959</v>
      </c>
      <c r="D39" s="15">
        <v>4.0680659999999993E-2</v>
      </c>
      <c r="E39" s="15">
        <v>1.534785E-2</v>
      </c>
      <c r="F39" s="15">
        <v>0.29969535047969026</v>
      </c>
      <c r="G39" s="31">
        <v>0.29960617941936429</v>
      </c>
      <c r="H39" s="46"/>
    </row>
    <row r="40" spans="1:14">
      <c r="A40" s="28" t="s">
        <v>23</v>
      </c>
      <c r="B40" s="15">
        <v>3.0999758599999994</v>
      </c>
      <c r="C40" s="15">
        <v>1.82994586</v>
      </c>
      <c r="D40" s="15">
        <v>9.4795030300000018</v>
      </c>
      <c r="E40" s="15">
        <v>2.5523242399999999</v>
      </c>
      <c r="F40" s="15">
        <v>5.4484810240421204</v>
      </c>
      <c r="G40" s="31">
        <v>4.6686256755423852</v>
      </c>
      <c r="H40" s="46"/>
    </row>
    <row r="41" spans="1:14">
      <c r="A41" s="28" t="s">
        <v>24</v>
      </c>
      <c r="B41" s="15">
        <v>0</v>
      </c>
      <c r="C41" s="15">
        <v>0.22326353000000002</v>
      </c>
      <c r="D41" s="15">
        <v>2.2847438900000001</v>
      </c>
      <c r="E41" s="15">
        <v>1.4421003200000011</v>
      </c>
      <c r="F41" s="15">
        <v>4.1047923042346213</v>
      </c>
      <c r="G41" s="31">
        <v>4.160436673404587</v>
      </c>
      <c r="H41" s="46"/>
    </row>
    <row r="42" spans="1:14">
      <c r="A42" s="32" t="s">
        <v>9</v>
      </c>
      <c r="B42" s="13">
        <f t="shared" ref="B42:G42" si="2">SUM(B35:B41)</f>
        <v>157.88885422999991</v>
      </c>
      <c r="C42" s="13">
        <f t="shared" si="2"/>
        <v>140.89945508000008</v>
      </c>
      <c r="D42" s="13">
        <f t="shared" si="2"/>
        <v>93.548592450000015</v>
      </c>
      <c r="E42" s="13">
        <f t="shared" si="2"/>
        <v>73.857387070000001</v>
      </c>
      <c r="F42" s="13">
        <f t="shared" si="2"/>
        <v>103.76429572744132</v>
      </c>
      <c r="G42" s="33">
        <f t="shared" si="2"/>
        <v>204.11666685823431</v>
      </c>
      <c r="H42" s="46"/>
    </row>
    <row r="43" spans="1:14">
      <c r="A43" s="26" t="s">
        <v>34</v>
      </c>
      <c r="B43" s="17"/>
      <c r="C43" s="17"/>
      <c r="D43" s="17"/>
      <c r="E43" s="17"/>
      <c r="F43" s="17"/>
      <c r="G43" s="35"/>
      <c r="H43" s="1"/>
    </row>
    <row r="44" spans="1:14">
      <c r="A44" s="28" t="s">
        <v>25</v>
      </c>
      <c r="B44" s="12">
        <v>22.707320191310004</v>
      </c>
      <c r="C44" s="12">
        <v>13.876528420451002</v>
      </c>
      <c r="D44" s="12">
        <v>6.7370586541200055</v>
      </c>
      <c r="E44" s="12">
        <v>6.9815761881159997</v>
      </c>
      <c r="F44" s="12">
        <v>7.21735215052</v>
      </c>
      <c r="G44" s="29">
        <v>8.0976817765739995</v>
      </c>
      <c r="H44" s="46"/>
    </row>
    <row r="45" spans="1:14">
      <c r="A45" s="28" t="s">
        <v>26</v>
      </c>
      <c r="B45" s="14">
        <v>14.20557595447</v>
      </c>
      <c r="C45" s="14">
        <v>7.5650259942260005</v>
      </c>
      <c r="D45" s="14">
        <v>5.9804827113499996</v>
      </c>
      <c r="E45" s="14">
        <v>3.7613965011700006</v>
      </c>
      <c r="F45" s="14">
        <v>37.43423325043004</v>
      </c>
      <c r="G45" s="30">
        <v>35.277645686883787</v>
      </c>
      <c r="H45" s="46"/>
    </row>
    <row r="46" spans="1:14">
      <c r="A46" s="28" t="s">
        <v>27</v>
      </c>
      <c r="B46" s="15">
        <v>21.637072892460004</v>
      </c>
      <c r="C46" s="15">
        <v>35.857815953101003</v>
      </c>
      <c r="D46" s="15">
        <v>32.839787621520003</v>
      </c>
      <c r="E46" s="15">
        <v>42.022208477140005</v>
      </c>
      <c r="F46" s="15">
        <v>33.65611755663835</v>
      </c>
      <c r="G46" s="31">
        <v>25.656745437056344</v>
      </c>
      <c r="H46" s="46"/>
    </row>
    <row r="47" spans="1:14">
      <c r="A47" s="28" t="s">
        <v>28</v>
      </c>
      <c r="B47" s="15">
        <v>1.4150188600000002</v>
      </c>
      <c r="C47" s="15">
        <v>4.6024404900000011</v>
      </c>
      <c r="D47" s="15">
        <v>4.8258103300000004</v>
      </c>
      <c r="E47" s="15">
        <v>5.814265859999999</v>
      </c>
      <c r="F47" s="15">
        <v>10.150611111744929</v>
      </c>
      <c r="G47" s="31">
        <v>21.134993783463511</v>
      </c>
      <c r="H47" s="46"/>
    </row>
    <row r="48" spans="1:14">
      <c r="A48" s="28" t="s">
        <v>29</v>
      </c>
      <c r="B48" s="15">
        <v>0.67027878649044892</v>
      </c>
      <c r="C48" s="15">
        <v>0.26429103991737513</v>
      </c>
      <c r="D48" s="15">
        <v>-1.1254267376517417</v>
      </c>
      <c r="E48" s="15">
        <v>-0.71734012809403702</v>
      </c>
      <c r="F48" s="15">
        <v>0</v>
      </c>
      <c r="G48" s="31">
        <v>0</v>
      </c>
      <c r="H48" s="46"/>
    </row>
    <row r="49" spans="1:8">
      <c r="A49" s="28" t="s">
        <v>43</v>
      </c>
      <c r="B49" s="15">
        <v>5.8642096499999994</v>
      </c>
      <c r="C49" s="15">
        <v>8.0568174100000025</v>
      </c>
      <c r="D49" s="15">
        <v>10.81445377</v>
      </c>
      <c r="E49" s="15">
        <v>16.400049120000002</v>
      </c>
      <c r="F49" s="15">
        <v>12</v>
      </c>
      <c r="G49" s="31">
        <v>9.4439374800000007</v>
      </c>
      <c r="H49" s="46"/>
    </row>
    <row r="50" spans="1:8">
      <c r="A50" s="28" t="s">
        <v>30</v>
      </c>
      <c r="B50" s="15">
        <v>22.10481189994</v>
      </c>
      <c r="C50" s="15">
        <v>24.610677565028002</v>
      </c>
      <c r="D50" s="15">
        <v>16.853016748129999</v>
      </c>
      <c r="E50" s="15">
        <v>9.3139023993079988</v>
      </c>
      <c r="F50" s="15">
        <v>15.872958226242</v>
      </c>
      <c r="G50" s="31">
        <v>15.768378950765999</v>
      </c>
      <c r="H50" s="46"/>
    </row>
    <row r="51" spans="1:8">
      <c r="A51" s="32" t="s">
        <v>9</v>
      </c>
      <c r="B51" s="13">
        <f t="shared" ref="B51:G51" si="3">SUM(B44:B50)</f>
        <v>88.604288234670463</v>
      </c>
      <c r="C51" s="13">
        <f t="shared" si="3"/>
        <v>94.83359687272339</v>
      </c>
      <c r="D51" s="13">
        <f t="shared" si="3"/>
        <v>76.925183097468263</v>
      </c>
      <c r="E51" s="13">
        <f t="shared" si="3"/>
        <v>83.576058417639956</v>
      </c>
      <c r="F51" s="13">
        <f t="shared" si="3"/>
        <v>116.33127229557532</v>
      </c>
      <c r="G51" s="33">
        <f t="shared" si="3"/>
        <v>115.37938311474363</v>
      </c>
      <c r="H51" s="46"/>
    </row>
    <row r="52" spans="1:8">
      <c r="A52" s="36" t="s">
        <v>50</v>
      </c>
      <c r="B52" s="14"/>
      <c r="C52" s="14"/>
      <c r="D52" s="14"/>
      <c r="E52" s="14"/>
      <c r="F52" s="14"/>
      <c r="G52" s="30">
        <v>-17.00000004</v>
      </c>
      <c r="H52" s="1"/>
    </row>
    <row r="53" spans="1:8" ht="15.75" thickBot="1">
      <c r="A53" s="43" t="s">
        <v>52</v>
      </c>
      <c r="B53" s="42"/>
      <c r="C53" s="42"/>
      <c r="D53" s="42"/>
      <c r="E53" s="42"/>
      <c r="F53" s="42">
        <v>-0.25412000000000001</v>
      </c>
      <c r="G53" s="44">
        <v>-0.29315600000000003</v>
      </c>
      <c r="H53" s="46"/>
    </row>
    <row r="54" spans="1:8" ht="16.5" thickTop="1" thickBot="1">
      <c r="A54" s="9" t="s">
        <v>10</v>
      </c>
      <c r="B54" s="18">
        <f>SUMPRODUCT(--($A15:$A52="Sub-Total"), B$15:B$52)+B52</f>
        <v>942.98296185467029</v>
      </c>
      <c r="C54" s="18">
        <f>SUMPRODUCT(--($A15:$A52="Sub-Total"), C$15:C$52)+C52</f>
        <v>986.65222335272358</v>
      </c>
      <c r="D54" s="18">
        <f>SUMPRODUCT(--($A15:$A52="Sub-Total"), D$15:D$52)+D52</f>
        <v>953.86043126746824</v>
      </c>
      <c r="E54" s="18">
        <f>SUMPRODUCT(--($A15:$A52="Sub-Total"), E$15:E$52)+E52</f>
        <v>967.26693475764</v>
      </c>
      <c r="F54" s="18">
        <f>SUMPRODUCT(--($A15:$A52="Sub-Total"), F$15:F$52)+F52+F53</f>
        <v>1038.2370346095261</v>
      </c>
      <c r="G54" s="45">
        <f>SUMPRODUCT(--($A15:$A52="Sub-Total"), G$15:G$52)+G52+G53</f>
        <v>1192.1829501696589</v>
      </c>
      <c r="H54" s="46"/>
    </row>
    <row r="55" spans="1:8" ht="26.25" thickBot="1">
      <c r="A55" s="37" t="s">
        <v>11</v>
      </c>
      <c r="B55" s="14"/>
      <c r="C55" s="14"/>
      <c r="D55" s="14"/>
      <c r="E55" s="14"/>
      <c r="F55" s="14"/>
      <c r="G55" s="30"/>
      <c r="H55" s="1"/>
    </row>
    <row r="56" spans="1:8" ht="16.5" thickTop="1" thickBot="1">
      <c r="A56" s="38" t="s">
        <v>10</v>
      </c>
      <c r="B56" s="18">
        <f t="shared" ref="B56:G56" si="4">B54+B55</f>
        <v>942.98296185467029</v>
      </c>
      <c r="C56" s="18">
        <f t="shared" si="4"/>
        <v>986.65222335272358</v>
      </c>
      <c r="D56" s="18">
        <f t="shared" si="4"/>
        <v>953.86043126746824</v>
      </c>
      <c r="E56" s="18">
        <f t="shared" si="4"/>
        <v>967.26693475764</v>
      </c>
      <c r="F56" s="18">
        <f t="shared" si="4"/>
        <v>1038.2370346095261</v>
      </c>
      <c r="G56" s="45">
        <f t="shared" si="4"/>
        <v>1192.1829501696589</v>
      </c>
      <c r="H56" s="46"/>
    </row>
    <row r="57" spans="1:8">
      <c r="A57" s="1"/>
      <c r="B57" s="1"/>
      <c r="C57" s="1"/>
      <c r="D57" s="1"/>
      <c r="E57" s="1"/>
      <c r="F57" s="1"/>
      <c r="G57" s="1"/>
      <c r="H57" s="1"/>
    </row>
    <row r="58" spans="1:8">
      <c r="A58" s="10" t="s">
        <v>12</v>
      </c>
      <c r="B58" s="1"/>
      <c r="C58" s="1"/>
      <c r="D58" s="1"/>
      <c r="E58" s="1"/>
      <c r="F58" s="1"/>
      <c r="G58" s="11"/>
      <c r="H58" s="1"/>
    </row>
    <row r="59" spans="1:8" ht="60">
      <c r="A59" s="20" t="s">
        <v>53</v>
      </c>
      <c r="B59" s="41"/>
      <c r="C59" s="41"/>
      <c r="D59" s="41"/>
      <c r="E59" s="41"/>
      <c r="F59" s="41"/>
      <c r="G59" s="48"/>
      <c r="H59" s="47"/>
    </row>
    <row r="60" spans="1:8">
      <c r="A60" s="51" t="s">
        <v>13</v>
      </c>
      <c r="B60" s="51"/>
      <c r="C60" s="51"/>
      <c r="D60" s="51"/>
      <c r="E60" s="51"/>
      <c r="F60" s="51"/>
      <c r="G60" s="51"/>
      <c r="H60" s="21"/>
    </row>
    <row r="61" spans="1:8">
      <c r="A61" s="51" t="s">
        <v>14</v>
      </c>
      <c r="B61" s="51"/>
      <c r="C61" s="51"/>
      <c r="D61" s="51"/>
      <c r="E61" s="51"/>
      <c r="F61" s="51"/>
      <c r="G61" s="51"/>
      <c r="H61" s="21"/>
    </row>
  </sheetData>
  <customSheetViews>
    <customSheetView guid="{41E765B8-9595-4534-B8EF-076124D607FF}" scale="90" showPageBreaks="1" fitToPage="1" printArea="1" hiddenRows="1" topLeftCell="A9">
      <selection activeCell="L25" sqref="L25"/>
      <pageMargins left="0.7" right="0.7" top="0.75" bottom="0.75" header="0.3" footer="0.3"/>
      <printOptions horizontalCentered="1"/>
      <pageSetup scale="75" orientation="portrait" r:id="rId1"/>
      <headerFooter>
        <oddFooter>&amp;L&amp;"Times New Roman,Regular"&amp;12Witness: Bruno Jesus</oddFooter>
      </headerFooter>
    </customSheetView>
    <customSheetView guid="{A5060E6C-6D2F-488C-9D68-6E8A573AC744}" fitToPage="1" printArea="1" topLeftCell="A19">
      <selection activeCell="L30" sqref="L30"/>
      <pageMargins left="0.45" right="0.7" top="1" bottom="0.5" header="0.3" footer="0.3"/>
      <pageSetup scale="58" orientation="portrait" r:id="rId2"/>
    </customSheetView>
    <customSheetView guid="{0EF663EF-4A1F-4760-9954-029618C51714}" fitToPage="1">
      <selection activeCell="A65" sqref="A65"/>
      <pageMargins left="0.45" right="0.7" top="1" bottom="0.5" header="0.3" footer="0.3"/>
      <pageSetup scale="63" orientation="portrait" r:id="rId3"/>
    </customSheetView>
    <customSheetView guid="{FE0134CF-43A9-4EE5-AA71-C2E7CC6211F1}" fitToPage="1" printArea="1">
      <selection activeCell="B16" sqref="B16"/>
      <pageMargins left="0.45" right="0.7" top="1" bottom="0.5" header="0.3" footer="0.3"/>
      <pageSetup scale="63" orientation="portrait" r:id="rId4"/>
    </customSheetView>
    <customSheetView guid="{79D6CA5D-00D5-43D2-85D6-DFD835D66C47}" scale="115" showPageBreaks="1" fitToPage="1" printArea="1" view="pageBreakPreview">
      <selection activeCell="D34" sqref="D34"/>
      <pageMargins left="0.45" right="0.7" top="1" bottom="0.5" header="0.3" footer="0.3"/>
      <pageSetup scale="78" orientation="portrait" r:id="rId5"/>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6"/>
      <headerFooter>
        <oddFooter>&amp;L&amp;"Times New Roman,Regular"&amp;12Witness: Darlene Bradley</oddFooter>
      </headerFooter>
    </customSheetView>
    <customSheetView guid="{9C6C87B9-5F5E-44FD-B0BA-E9633FC79632}" showPageBreaks="1" fitToPage="1" printArea="1" view="pageBreakPreview">
      <selection activeCell="E13" sqref="E13"/>
      <pageMargins left="0.45" right="0.7" top="1" bottom="0.5" header="0.3" footer="0.3"/>
      <pageSetup scale="77" orientation="portrait" r:id="rId7"/>
    </customSheetView>
  </customSheetViews>
  <mergeCells count="5">
    <mergeCell ref="A9:G9"/>
    <mergeCell ref="A10:G10"/>
    <mergeCell ref="A11:G11"/>
    <mergeCell ref="A60:G60"/>
    <mergeCell ref="A61:G61"/>
  </mergeCells>
  <dataValidations disablePrompts="1" count="1">
    <dataValidation type="list" allowBlank="1" showInputMessage="1" showErrorMessage="1" sqref="B14:G14">
      <formula1>"CGAAP, MIFRS, USGAAP, ASPE"</formula1>
    </dataValidation>
  </dataValidations>
  <printOptions horizontalCentered="1"/>
  <pageMargins left="0.7" right="0.7" top="0.75" bottom="0.75" header="0.3" footer="0.3"/>
  <pageSetup scale="75" orientation="portrait" r:id="rId8"/>
  <headerFooter>
    <oddFooter>&amp;L&amp;"Times New Roman,Regular"&amp;12Witness: Bruno Jesus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RA_x0020_Reviewed xmlns="85e47f12-5c15-41f8-8a9e-205fb4d12ed4">false</RA_x0020_Reviewe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3596246B4ACC1459DDB2FD0B43648E7" ma:contentTypeVersion="1" ma:contentTypeDescription="Create a new document." ma:contentTypeScope="" ma:versionID="1c709d5e00a528b8d43f70f28f0794ec">
  <xsd:schema xmlns:xsd="http://www.w3.org/2001/XMLSchema" xmlns:xs="http://www.w3.org/2001/XMLSchema" xmlns:p="http://schemas.microsoft.com/office/2006/metadata/properties" xmlns:ns2="f0af1d65-dfd0-4b99-b523-def3a954563f" xmlns:ns3="85e47f12-5c15-41f8-8a9e-205fb4d12ed4" targetNamespace="http://schemas.microsoft.com/office/2006/metadata/properties" ma:root="true" ma:fieldsID="21e976f6e9dae6b4827b02e923b2a671" ns2:_="" ns3:_="">
    <xsd:import namespace="f0af1d65-dfd0-4b99-b523-def3a954563f"/>
    <xsd:import namespace="85e47f12-5c15-41f8-8a9e-205fb4d12ed4"/>
    <xsd:element name="properties">
      <xsd:complexType>
        <xsd:sequence>
          <xsd:element name="documentManagement">
            <xsd:complexType>
              <xsd:all>
                <xsd:element ref="ns2:Hydro_x0020_One_x0020_Data_x0020_Classification"/>
                <xsd:element ref="ns3:RA_x0020_Review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ma:displayName="Hydro One Data Classification" ma:default="Internal Use" ma:format="RadioButtons" ma:internalName="Hydro_x0020_One_x0020_Data_x0020_Classification">
      <xsd:simpleType>
        <xsd:restriction base="dms:Choice">
          <xsd:enumeration value="Secret"/>
          <xsd:enumeration value="Confidential"/>
          <xsd:enumeration value="Internal Use"/>
          <xsd:enumeration value="Public"/>
        </xsd:restriction>
      </xsd:simpleType>
    </xsd:element>
  </xsd:schema>
  <xsd:schema xmlns:xsd="http://www.w3.org/2001/XMLSchema" xmlns:xs="http://www.w3.org/2001/XMLSchema" xmlns:dms="http://schemas.microsoft.com/office/2006/documentManagement/types" xmlns:pc="http://schemas.microsoft.com/office/infopath/2007/PartnerControls" targetNamespace="85e47f12-5c15-41f8-8a9e-205fb4d12ed4" elementFormDefault="qualified">
    <xsd:import namespace="http://schemas.microsoft.com/office/2006/documentManagement/types"/>
    <xsd:import namespace="http://schemas.microsoft.com/office/infopath/2007/PartnerControls"/>
    <xsd:element name="RA_x0020_Reviewed" ma:index="9" nillable="true" ma:displayName="RA Reviewed" ma:default="0" ma:internalName="RA_x0020_Review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2C0C94-FF4D-49D9-9CA4-29A0DBC9A812}"/>
</file>

<file path=customXml/itemProps2.xml><?xml version="1.0" encoding="utf-8"?>
<ds:datastoreItem xmlns:ds="http://schemas.openxmlformats.org/officeDocument/2006/customXml" ds:itemID="{CD9EE087-8BAC-4CC7-9AC7-BDEC99C736B0}"/>
</file>

<file path=customXml/itemProps3.xml><?xml version="1.0" encoding="utf-8"?>
<ds:datastoreItem xmlns:ds="http://schemas.openxmlformats.org/officeDocument/2006/customXml" ds:itemID="{36878167-B120-423C-8F47-D088F1AFB7A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B-01-02</vt:lpstr>
      <vt:lpstr>'B-01-02'!Print_Area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Dx Chapter 2 Appendix 2-AA</dc:title>
  <dc:creator>VETSIS Stephen</dc:creator>
  <cp:lastModifiedBy>LEE Julie(Qiu Ling)</cp:lastModifiedBy>
  <cp:lastPrinted>2019-06-10T18:49:08Z</cp:lastPrinted>
  <dcterms:created xsi:type="dcterms:W3CDTF">2018-07-04T19:28:49Z</dcterms:created>
  <dcterms:modified xsi:type="dcterms:W3CDTF">2019-06-10T18:51:47Z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0x01010023596246B4ACC1459DDB2FD0B43648E7</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ies>
</file>