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2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05" windowWidth="22980" windowHeight="8205"/>
  </bookViews>
  <sheets>
    <sheet name="B-01-03" sheetId="1" r:id="rId1"/>
  </sheets>
  <externalReferences>
    <externalReference r:id="rId2"/>
  </externalReferences>
  <definedNames>
    <definedName name="EBNUMBER">'[1]LDC Info'!$E$16</definedName>
    <definedName name="_xlnm.Print_Area" localSheetId="0">'B-01-03'!$A$9:$U$41</definedName>
    <definedName name="TestYear">'[1]LDC Info'!$E$24</definedName>
    <definedName name="Z_1797CFFA_3390_4254_8FA9_2F25D66B4F1A_.wvu.PrintArea" localSheetId="0" hidden="1">'B-01-03'!$A$9:$U$41</definedName>
    <definedName name="Z_1797CFFA_3390_4254_8FA9_2F25D66B4F1A_.wvu.Rows" localSheetId="0" hidden="1">'B-01-03'!$1:$8</definedName>
    <definedName name="Z_449D6B9E_B785_4E84_ACAB_137323526370_.wvu.PrintArea" localSheetId="0" hidden="1">'B-01-03'!$A$9:$U$41</definedName>
    <definedName name="Z_449D6B9E_B785_4E84_ACAB_137323526370_.wvu.Rows" localSheetId="0" hidden="1">'B-01-03'!$1:$8</definedName>
    <definedName name="Z_480B44C6_D96D_41B2_9546_45D5665A84A4_.wvu.PrintArea" localSheetId="0" hidden="1">'B-01-03'!$A$9:$U$41</definedName>
    <definedName name="Z_5DFA4A0C_6565_4BF7_BE38_916E4F2979C3_.wvu.PrintArea" localSheetId="0" hidden="1">'B-01-03'!$A$9:$U$41</definedName>
    <definedName name="Z_97EC67DE_7B5C_4F08_AE9C_F362DA4C8743_.wvu.PrintArea" localSheetId="0" hidden="1">'B-01-03'!$A$9:$U$41</definedName>
    <definedName name="Z_A2F85699_7AC7_4AE0_980A_314B7F7FFF0C_.wvu.PrintArea" localSheetId="0" hidden="1">'B-01-03'!$A$9:$U$41</definedName>
    <definedName name="Z_A2F85699_7AC7_4AE0_980A_314B7F7FFF0C_.wvu.Rows" localSheetId="0" hidden="1">'B-01-03'!$1:$7</definedName>
    <definedName name="Z_E74A0FF3_6984_4DFF_9770_98C2C7CCF6D5_.wvu.PrintArea" localSheetId="0" hidden="1">'B-01-03'!$A$9:$W$41</definedName>
    <definedName name="Z_ED9294FF_4279_408F_AEAD_106654C19584_.wvu.PrintArea" localSheetId="0" hidden="1">'B-01-03'!$A$9:$U$41</definedName>
  </definedNames>
  <calcPr calcId="145621"/>
  <customWorkbookViews>
    <customWorkbookView name="LEE Julie(Qiu Ling) - Personal View" guid="{A2F85699-7AC7-4AE0-980A-314B7F7FFF0C}" mergeInterval="0" personalView="1" maximized="1" windowWidth="1920" windowHeight="855" activeSheetId="1"/>
    <customWorkbookView name="Mark Brodie - Personal View" guid="{449D6B9E-B785-4E84-ACAB-137323526370}" mergeInterval="0" personalView="1" maximized="1" xWindow="-8" yWindow="-8" windowWidth="1936" windowHeight="1056" activeSheetId="1"/>
    <customWorkbookView name="BURKE Kathleen - Personal View" guid="{ED9294FF-4279-408F-AEAD-106654C19584}" mergeInterval="0" personalView="1" maximized="1" windowWidth="1280" windowHeight="751"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 name="AKSELRUD Uri - Personal View" guid="{E74A0FF3-6984-4DFF-9770-98C2C7CCF6D5}" mergeInterval="0" personalView="1" maximized="1" windowWidth="1920" windowHeight="810" activeSheetId="1"/>
  </customWorkbookViews>
</workbook>
</file>

<file path=xl/calcChain.xml><?xml version="1.0" encoding="utf-8"?>
<calcChain xmlns="http://schemas.openxmlformats.org/spreadsheetml/2006/main">
  <c r="U23" i="1" l="1"/>
  <c r="T23" i="1"/>
  <c r="S23" i="1"/>
  <c r="R23" i="1"/>
  <c r="Q23" i="1"/>
  <c r="O23" i="1"/>
  <c r="B23" i="1" l="1"/>
  <c r="P24" i="1" l="1"/>
  <c r="M24" i="1"/>
  <c r="J24" i="1"/>
  <c r="G24" i="1"/>
  <c r="D24" i="1"/>
  <c r="N23" i="1"/>
  <c r="L23" i="1"/>
  <c r="K23" i="1"/>
  <c r="I23" i="1"/>
  <c r="H23" i="1"/>
  <c r="F23" i="1"/>
  <c r="E23" i="1"/>
  <c r="C23" i="1"/>
  <c r="P20" i="1"/>
  <c r="M20" i="1"/>
  <c r="J20" i="1"/>
  <c r="G20" i="1"/>
  <c r="D20" i="1"/>
  <c r="P19" i="1"/>
  <c r="M19" i="1"/>
  <c r="J19" i="1"/>
  <c r="G19" i="1"/>
  <c r="D19" i="1"/>
  <c r="P18" i="1"/>
  <c r="M18" i="1"/>
  <c r="J18" i="1"/>
  <c r="G18" i="1"/>
  <c r="D18" i="1"/>
  <c r="P17" i="1"/>
  <c r="M17" i="1"/>
  <c r="J17" i="1"/>
  <c r="G17" i="1"/>
  <c r="D17" i="1"/>
  <c r="Q14" i="1"/>
  <c r="G23" i="1" l="1"/>
  <c r="P23" i="1"/>
  <c r="M23" i="1"/>
  <c r="J23" i="1"/>
  <c r="D23" i="1"/>
  <c r="R14" i="1"/>
  <c r="S14" i="1" s="1"/>
  <c r="T14" i="1" s="1"/>
  <c r="U14" i="1" s="1"/>
  <c r="N14" i="1"/>
  <c r="K14" i="1" s="1"/>
  <c r="H14" i="1" s="1"/>
  <c r="E14" i="1" s="1"/>
  <c r="B14" i="1" s="1"/>
</calcChain>
</file>

<file path=xl/sharedStrings.xml><?xml version="1.0" encoding="utf-8"?>
<sst xmlns="http://schemas.openxmlformats.org/spreadsheetml/2006/main" count="58" uniqueCount="40">
  <si>
    <t>File Number:</t>
  </si>
  <si>
    <t>Exhibit:</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</si>
  <si>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</si>
  <si>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</si>
  <si>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</si>
  <si>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</si>
  <si>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</si>
  <si>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</si>
  <si>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</si>
  <si>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</si>
  <si>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</si>
  <si>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</si>
  <si>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</si>
  <si>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</si>
  <si>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</si>
  <si>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t>
  </si>
  <si>
    <t>System Access</t>
  </si>
  <si>
    <t>System Renewal</t>
  </si>
  <si>
    <t>System Service</t>
  </si>
  <si>
    <t>General Plant</t>
  </si>
  <si>
    <t>TOTAL EXPENDITURE</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</si>
  <si>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</si>
  <si>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</si>
  <si>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</si>
  <si>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</si>
  <si>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</si>
  <si>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</si>
  <si>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</si>
  <si>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Table 2 - Capital Expenditure Summary from Chapter 5 Consolidated
Distribution System Plan Filing Requirements ($M)</t>
  </si>
  <si>
    <t>System OM&amp;A</t>
  </si>
  <si>
    <t>*</t>
  </si>
  <si>
    <t>N/A</t>
  </si>
  <si>
    <t>Progressive Productivity Placeholder</t>
  </si>
  <si>
    <t>TSP Section 3.3</t>
  </si>
  <si>
    <t>Exhibit B, Tab 1, Schedule 1 (“TSP”) Section 3.3</t>
  </si>
  <si>
    <t>* System OM&amp;A includes Operations, Maintenance and Administration expenses. System OM&amp;A for 2021 and 2022 is determined based on the escalation factor identified in Exhibit A, Tab 4, Schedule 1</t>
  </si>
  <si>
    <t>B</t>
  </si>
  <si>
    <t>** 2019 is Bridge Year Forecast</t>
  </si>
  <si>
    <t>Directive Adjustment</t>
  </si>
  <si>
    <t>*** The Directive Adjustment reflects the impact of the directive issued by Ontario’s Management Board of Cabinet on February 21, 2019 and the associated compensation framework they approved on March 7, 2019. Refer to Exhibit F, Tab 4, Schedule 1 for further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</si>
</sst>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_-;\-&quot;$&quot;* #,##0_-;_-&quot;$&quot;* &quot;-&quot;_-;_-@_-"/>
    <numFmt numFmtId="165" formatCode="_-* #,##0.0_-;\-* #,##0.0_-;_-* &quot;-&quot;_-;_-@_-"/>
    <numFmt numFmtId="166"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right" vertical="center" wrapText="1" indent="1"/>
      <protection locked="0"/>
    </xf>
    <xf numFmtId="0" fontId="11" fillId="0" borderId="18" xfId="0" applyFont="1" applyFill="1" applyBorder="1" applyAlignment="1" applyProtection="1">
      <alignment horizontal="right" vertical="center" wrapText="1" indent="1"/>
      <protection locked="0"/>
    </xf>
    <xf numFmtId="0" fontId="11" fillId="0" borderId="23" xfId="0" applyFont="1" applyFill="1" applyBorder="1" applyAlignment="1" applyProtection="1">
      <alignment horizontal="right" vertical="center" wrapText="1" indent="1"/>
      <protection locked="0"/>
    </xf>
    <xf numFmtId="164" fontId="6" fillId="2" borderId="24" xfId="0" applyNumberFormat="1" applyFont="1" applyFill="1" applyBorder="1" applyAlignment="1" applyProtection="1">
      <alignment horizontal="center" vertical="center" wrapText="1"/>
      <protection locked="0"/>
    </xf>
    <xf numFmtId="164" fontId="6" fillId="2" borderId="27" xfId="0" applyNumberFormat="1" applyFont="1" applyFill="1" applyBorder="1" applyAlignment="1" applyProtection="1">
      <alignment horizontal="center" vertical="center" wrapText="1"/>
      <protection locked="0"/>
    </xf>
    <xf numFmtId="0" fontId="6" fillId="0" borderId="0" xfId="0" applyFont="1" applyProtection="1">
      <protection locked="0"/>
    </xf>
    <xf numFmtId="0" fontId="1" fillId="0" borderId="0" xfId="0" applyFont="1" applyProtection="1">
      <protection locked="0"/>
    </xf>
    <xf numFmtId="0" fontId="0" fillId="0" borderId="0" xfId="0" applyFill="1" applyBorder="1" applyProtection="1">
      <protection locked="0"/>
    </xf>
    <xf numFmtId="165" fontId="6" fillId="2" borderId="12" xfId="0" applyNumberFormat="1" applyFont="1" applyFill="1" applyBorder="1" applyAlignment="1" applyProtection="1">
      <alignment horizontal="center" vertical="center" wrapText="1"/>
      <protection locked="0"/>
    </xf>
    <xf numFmtId="165" fontId="6" fillId="0" borderId="19" xfId="0" applyNumberFormat="1" applyFont="1" applyFill="1" applyBorder="1" applyAlignment="1" applyProtection="1">
      <alignment horizontal="center" vertical="center" wrapText="1"/>
      <protection locked="0"/>
    </xf>
    <xf numFmtId="165" fontId="6" fillId="0" borderId="21" xfId="0" applyNumberFormat="1" applyFont="1" applyFill="1" applyBorder="1" applyAlignment="1" applyProtection="1">
      <alignment horizontal="center" vertical="center" wrapText="1"/>
      <protection locked="0"/>
    </xf>
    <xf numFmtId="165" fontId="6" fillId="2" borderId="13" xfId="0" applyNumberFormat="1" applyFont="1" applyFill="1" applyBorder="1" applyAlignment="1" applyProtection="1">
      <alignment horizontal="center" vertical="center" wrapText="1"/>
      <protection locked="0"/>
    </xf>
    <xf numFmtId="165" fontId="6" fillId="2" borderId="14" xfId="0" applyNumberFormat="1" applyFont="1" applyFill="1" applyBorder="1" applyAlignment="1" applyProtection="1">
      <alignment horizontal="center" vertical="center" wrapText="1"/>
      <protection locked="0"/>
    </xf>
    <xf numFmtId="165" fontId="6" fillId="2" borderId="17" xfId="0" applyNumberFormat="1" applyFont="1" applyFill="1" applyBorder="1" applyAlignment="1" applyProtection="1">
      <alignment horizontal="center" vertical="center" wrapText="1"/>
      <protection locked="0"/>
    </xf>
    <xf numFmtId="9" fontId="6" fillId="0" borderId="12"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166" fontId="6" fillId="2" borderId="24" xfId="0" applyNumberFormat="1" applyFont="1" applyFill="1" applyBorder="1" applyAlignment="1" applyProtection="1">
      <alignment horizontal="center" vertical="center" wrapText="1"/>
      <protection locked="0"/>
    </xf>
    <xf numFmtId="9" fontId="6" fillId="0" borderId="25" xfId="0" applyNumberFormat="1" applyFont="1" applyFill="1" applyBorder="1" applyAlignment="1" applyProtection="1">
      <alignment horizontal="center" vertical="center" wrapText="1"/>
      <protection locked="0"/>
    </xf>
    <xf numFmtId="166" fontId="6" fillId="2" borderId="26" xfId="0" applyNumberFormat="1" applyFont="1" applyFill="1" applyBorder="1" applyAlignment="1" applyProtection="1">
      <alignment horizontal="center" vertical="center" wrapText="1"/>
      <protection locked="0"/>
    </xf>
    <xf numFmtId="165" fontId="6" fillId="0" borderId="0" xfId="0" applyNumberFormat="1" applyFont="1" applyProtection="1">
      <protection locked="0"/>
    </xf>
    <xf numFmtId="14" fontId="3" fillId="2" borderId="0" xfId="0" applyNumberFormat="1" applyFont="1" applyFill="1" applyAlignment="1" applyProtection="1">
      <alignment horizontal="right" vertical="top"/>
      <protection locked="0"/>
    </xf>
    <xf numFmtId="9" fontId="6" fillId="2" borderId="12" xfId="0" applyNumberFormat="1" applyFont="1" applyFill="1" applyBorder="1" applyAlignment="1" applyProtection="1">
      <alignment horizontal="center" vertical="center" wrapText="1"/>
      <protection locked="0"/>
    </xf>
    <xf numFmtId="165" fontId="6" fillId="2" borderId="21" xfId="0" applyNumberFormat="1" applyFont="1" applyFill="1" applyBorder="1" applyAlignment="1" applyProtection="1">
      <alignment horizontal="center" vertical="center" wrapText="1"/>
      <protection locked="0"/>
    </xf>
    <xf numFmtId="165" fontId="6" fillId="2" borderId="19" xfId="0" applyNumberFormat="1" applyFont="1" applyFill="1" applyBorder="1" applyAlignment="1" applyProtection="1">
      <alignment horizontal="center" vertical="center" wrapText="1"/>
      <protection locked="0"/>
    </xf>
    <xf numFmtId="165" fontId="6" fillId="2" borderId="22" xfId="0" applyNumberFormat="1" applyFont="1" applyFill="1" applyBorder="1" applyAlignment="1" applyProtection="1">
      <alignment horizontal="center" vertical="center" wrapText="1"/>
      <protection locked="0"/>
    </xf>
    <xf numFmtId="0" fontId="6" fillId="0" borderId="0" xfId="0" applyFont="1" applyFill="1" applyProtection="1">
      <protection locked="0"/>
    </xf>
    <xf numFmtId="165" fontId="6" fillId="0" borderId="0" xfId="0" applyNumberFormat="1" applyFont="1" applyFill="1" applyProtection="1">
      <protection locked="0"/>
    </xf>
    <xf numFmtId="0" fontId="0" fillId="0" borderId="0" xfId="0" applyFill="1"/>
    <xf numFmtId="0" fontId="0" fillId="0" borderId="20" xfId="0" applyBorder="1"/>
    <xf numFmtId="0" fontId="0" fillId="0" borderId="7" xfId="0" applyBorder="1"/>
    <xf numFmtId="0" fontId="0" fillId="0" borderId="20" xfId="0" applyFill="1" applyBorder="1"/>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6" fillId="0" borderId="15"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3" fillId="2" borderId="31" xfId="0" applyFont="1" applyFill="1" applyBorder="1" applyAlignment="1" applyProtection="1">
      <alignment horizontal="left" vertical="top"/>
      <protection locked="0"/>
    </xf>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13" fillId="2" borderId="36" xfId="0" applyFont="1" applyFill="1" applyBorder="1" applyAlignment="1" applyProtection="1">
      <alignment horizontal="left" vertical="top"/>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0"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0615FA9-786E-4A9A-945A-6646A4931E78}" diskRevisions="1" revisionId="171" version="25">
  <header guid="{7284EC5D-3C28-401E-AED4-6467DCD2E70E}" dateTime="2018-11-28T10:23:35" maxSheetId="2" userName="QURESHI Muhammad" r:id="rId1">
    <sheetIdMap count="1">
      <sheetId val="1"/>
    </sheetIdMap>
  </header>
  <header guid="{60A6310F-1031-4E17-B2AB-22C304074373}" dateTime="2019-01-09T14:08:01" maxSheetId="2" userName="Uri AKSELRUD" r:id="rId2" minRId="1" maxRId="91">
    <sheetIdMap count="1">
      <sheetId val="1"/>
    </sheetIdMap>
  </header>
  <header guid="{3755887A-F1FF-4FA7-884B-EA6A3DAC5362}" dateTime="2019-01-17T17:46:58" maxSheetId="2" userName="Uri AKSELRUD" r:id="rId3" minRId="93">
    <sheetIdMap count="1">
      <sheetId val="1"/>
    </sheetIdMap>
  </header>
  <header guid="{BA8ABB68-A48C-4792-9ADE-821EC6E05E64}" dateTime="2019-01-23T09:56:30" maxSheetId="2" userName="AKSELRUD Uri" r:id="rId4" minRId="95" maxRId="96">
    <sheetIdMap count="1">
      <sheetId val="1"/>
    </sheetIdMap>
  </header>
  <header guid="{9C30F6BC-A31C-4D6D-A70C-A71B7B050CF4}" dateTime="2019-01-30T15:06:49" maxSheetId="2" userName="Author" r:id="rId5">
    <sheetIdMap count="1">
      <sheetId val="1"/>
    </sheetIdMap>
  </header>
  <header guid="{4554F725-BD60-4832-A85F-9999D500718B}" dateTime="2019-02-01T11:13:38" maxSheetId="2" userName="AKSELRUD Uri" r:id="rId6">
    <sheetIdMap count="1">
      <sheetId val="1"/>
    </sheetIdMap>
  </header>
  <header guid="{3D331F32-68AF-43BC-ADF7-1395D1684420}" dateTime="2019-02-12T13:25:57" maxSheetId="2" userName="AKSELRUD Uri" r:id="rId7" minRId="99" maxRId="100">
    <sheetIdMap count="1">
      <sheetId val="1"/>
    </sheetIdMap>
  </header>
  <header guid="{4C45AECA-B80C-470F-A76B-0DEC944E9A1F}" dateTime="2019-02-12T23:07:21" maxSheetId="2" userName="AKSELRUD Uri" r:id="rId8" minRId="101" maxRId="108">
    <sheetIdMap count="1">
      <sheetId val="1"/>
    </sheetIdMap>
  </header>
  <header guid="{74CEFADC-76C8-4846-8ED6-5528FB4FD0DD}" dateTime="2019-02-13T09:18:08" maxSheetId="2" userName="AKSELRUD Uri" r:id="rId9" minRId="109" maxRId="112">
    <sheetIdMap count="1">
      <sheetId val="1"/>
    </sheetIdMap>
  </header>
  <header guid="{62144459-B733-4C19-879F-11E4B6F11566}" dateTime="2019-02-20T09:31:24" maxSheetId="2" userName="BURKE Kathleen" r:id="rId10" minRId="114" maxRId="116">
    <sheetIdMap count="1">
      <sheetId val="1"/>
    </sheetIdMap>
  </header>
  <header guid="{29539D9D-7C22-4E72-A03E-82281BA5C455}" dateTime="2019-02-21T10:50:47" maxSheetId="2" userName="AKSELRUD Uri" r:id="rId11" minRId="118">
    <sheetIdMap count="1">
      <sheetId val="1"/>
    </sheetIdMap>
  </header>
  <header guid="{C5B7C027-6D1F-4450-8D3B-A01CD9322B14}" dateTime="2019-02-21T16:14:13" maxSheetId="2" userName="LEE Julie(Qiu Ling)" r:id="rId12">
    <sheetIdMap count="1">
      <sheetId val="1"/>
    </sheetIdMap>
  </header>
  <header guid="{43ECF07E-2201-45A9-A307-01DA1DC573BF}" dateTime="2019-02-25T11:22:03" maxSheetId="2" userName="AKSELRUD Uri" r:id="rId13">
    <sheetIdMap count="1">
      <sheetId val="1"/>
    </sheetIdMap>
  </header>
  <header guid="{1540EA9B-5868-4053-9F2D-2C1A0C9A01D4}" dateTime="2019-02-25T16:21:21" maxSheetId="2" userName="AKSELRUD Uri" r:id="rId14">
    <sheetIdMap count="1">
      <sheetId val="1"/>
    </sheetIdMap>
  </header>
  <header guid="{37AC7227-57AC-47FA-811F-E95D0AF66712}" dateTime="2019-02-26T12:57:49" maxSheetId="2" userName="LEE Julie(Qiu Ling)" r:id="rId15">
    <sheetIdMap count="1">
      <sheetId val="1"/>
    </sheetIdMap>
  </header>
  <header guid="{C1184D44-B362-4073-AB78-BD11D8F59FA0}" dateTime="2019-02-26T15:44:31" maxSheetId="2" userName="LEE Julie(Qiu Ling)" r:id="rId16">
    <sheetIdMap count="1">
      <sheetId val="1"/>
    </sheetIdMap>
  </header>
  <header guid="{FD9F696B-5885-4361-A2AE-CF6E86CB2E54}" dateTime="2019-03-19T16:08:27" maxSheetId="2" userName="GIBBONS Linda" r:id="rId17" minRId="126" maxRId="132">
    <sheetIdMap count="1">
      <sheetId val="1"/>
    </sheetIdMap>
  </header>
  <header guid="{8B4BC1B0-D1EB-4399-8893-3126B0638D41}" dateTime="2019-04-11T17:01:59" maxSheetId="2" userName="Mark Brodie" r:id="rId18" minRId="133" maxRId="136">
    <sheetIdMap count="1">
      <sheetId val="1"/>
    </sheetIdMap>
  </header>
  <header guid="{43294E8E-A8BB-41FF-8D11-4E2B480CE3DF}" dateTime="2019-04-16T08:34:34" maxSheetId="2" userName="Mark Brodie" r:id="rId19" minRId="139">
    <sheetIdMap count="1">
      <sheetId val="1"/>
    </sheetIdMap>
  </header>
  <header guid="{0FFE2C2B-B72F-4FD8-AD4E-64187BE717DE}" dateTime="2019-04-16T13:03:08" maxSheetId="2" userName="Mark Brodie" r:id="rId20" minRId="142">
    <sheetIdMap count="1">
      <sheetId val="1"/>
    </sheetIdMap>
  </header>
  <header guid="{CF56F79A-21B8-4ECA-8FB7-DAEFE097CB73}" dateTime="2019-05-28T15:41:12" maxSheetId="2" userName="AKSELRUD Uri" r:id="rId21" minRId="145" maxRId="164">
    <sheetIdMap count="1">
      <sheetId val="1"/>
    </sheetIdMap>
  </header>
  <header guid="{1432D8CC-AD44-4F90-85A5-98317080F865}" dateTime="2019-05-28T15:44:10" maxSheetId="2" userName="AKSELRUD Uri" r:id="rId22">
    <sheetIdMap count="1">
      <sheetId val="1"/>
    </sheetIdMap>
  </header>
  <header guid="{8A493034-77AF-4B2D-8517-0DF03FA76989}" dateTime="2019-06-05T14:03:49" maxSheetId="2" userName="LEE Julie(Qiu Ling)" r:id="rId23">
    <sheetIdMap count="1">
      <sheetId val="1"/>
    </sheetIdMap>
  </header>
  <header guid="{3158D00B-6748-4C14-8038-1B2903A209CC}" dateTime="2019-06-10T11:07:36" maxSheetId="2" userName="AKSELRUD Uri" r:id="rId24" minRId="168">
    <sheetIdMap count="1">
      <sheetId val="1"/>
    </sheetIdMap>
  </header>
  <header guid="{F0615FA9-786E-4A9A-945A-6646A4931E78}" dateTime="2019-06-10T15:45:22" maxSheetId="2" userName="LEE Julie(Qiu Ling)" r:id="rId25">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A36" t="inlineStr">
      <is>
        <t>TSP Section 3.3.3</t>
      </is>
    </oc>
    <nc r="A36" t="inlineStr">
      <is>
        <t>TSP Section 3.3</t>
      </is>
    </nc>
  </rcc>
  <rcc rId="115" sId="1">
    <oc r="A39" t="inlineStr">
      <is>
        <t>TSP Section 3.3.3</t>
      </is>
    </oc>
    <nc r="A39" t="inlineStr">
      <is>
        <t>TSP Section 3.3</t>
      </is>
    </nc>
  </rcc>
  <rcc rId="116" sId="1">
    <oc r="A33" t="inlineStr">
      <is>
        <t>Exhibit B, Tab 1, Schedule 1 (“TSP”) Section 3.3.3</t>
      </is>
    </oc>
    <nc r="A33" t="inlineStr">
      <is>
        <t>Exhibit B, Tab 1, Schedule 1 (“TSP”) Section 3.3</t>
      </is>
    </nc>
  </rcc>
  <rdn rId="0" localSheetId="1" customView="1" name="Z_ED9294FF_4279_408F_AEAD_106654C19584_.wvu.PrintArea" hidden="1" oldHidden="1">
    <formula>Sheet1!$A$9:$U$40</formula>
  </rdn>
  <rcv guid="{ED9294FF-4279-408F-AEAD-106654C1958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A24" t="inlineStr">
      <is>
        <t>* System OM&amp;A for 2021 and 2022 is determined based on the escalation factor identified in Exhibit A, Tab 4, Schedule 1</t>
      </is>
    </oc>
    <nc r="A24" t="inlineStr">
      <is>
        <t>* System OM&amp;A includes Operations, Maintenance and Administration expenses. System OM&amp;A for 2021 and 2022 is determined based on the escalation factor identified in Exhibit A, Tab 4, Schedule 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F85699_7AC7_4AE0_980A_314B7F7FFF0C_.wvu.PrintArea" hidden="1" oldHidden="1">
    <formula>Sheet1!$A$9:$U$40</formula>
  </rdn>
  <rcv guid="{A2F85699-7AC7-4AE0-980A-314B7F7FFF0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rdn>
  <rcv guid="{A2F85699-7AC7-4AE0-980A-314B7F7FFF0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oldFormula>Sheet1!$1:$7</oldFormula>
  </rdn>
  <rcv guid="{A2F85699-7AC7-4AE0-980A-314B7F7FFF0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nc r="U2" t="inlineStr">
      <is>
        <t>B</t>
      </is>
    </nc>
  </rcc>
  <rcc rId="127" sId="1">
    <nc r="U3">
      <v>1</v>
    </nc>
  </rcc>
  <rcc rId="128" sId="1">
    <nc r="U4">
      <v>3</v>
    </nc>
  </rcc>
  <rcc rId="129" sId="1" odxf="1" dxf="1" numFmtId="19">
    <nc r="U7">
      <v>43545</v>
    </nc>
    <odxf>
      <numFmt numFmtId="0" formatCode="General"/>
    </odxf>
    <ndxf>
      <numFmt numFmtId="19" formatCode="m/d/yyyy"/>
    </ndxf>
  </rcc>
  <rdn rId="0" localSheetId="1" customView="1" name="Z_1797CFFA_3390_4254_8FA9_2F25D66B4F1A_.wvu.PrintArea" hidden="1" oldHidden="1">
    <formula>'B-01-03'!$A$9:$U$40</formula>
  </rdn>
  <rdn rId="0" localSheetId="1" customView="1" name="Z_1797CFFA_3390_4254_8FA9_2F25D66B4F1A_.wvu.Rows" hidden="1" oldHidden="1">
    <formula>'B-01-03'!$1:$8</formula>
  </rdn>
  <rcv guid="{1797CFFA-3390-4254-8FA9-2F25D66B4F1A}" action="add"/>
  <rsnm rId="132" sheetId="1" oldName="[B-01-03.xlsx]Sheet1" newName="[B-01-03.xlsx]B-01-03"/>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numFmtId="34">
    <oc r="L17">
      <v>35.755410919999996</v>
    </oc>
    <nc r="L17">
      <v>33.677293939999991</v>
    </nc>
  </rcc>
  <rcc rId="134" sId="1" numFmtId="34">
    <oc r="L18">
      <v>797.19718092000005</v>
    </oc>
    <nc r="L18">
      <v>776.15619533000017</v>
    </nc>
  </rcc>
  <rcc rId="135" sId="1" numFmtId="34">
    <oc r="L19">
      <v>79.058987209999998</v>
    </oc>
    <nc r="L19">
      <v>85.048202849999996</v>
    </nc>
  </rcc>
  <rcc rId="136" sId="1" numFmtId="34">
    <oc r="L20">
      <v>97.527470519330507</v>
    </oc>
    <nc r="L20">
      <v>83.576058417639985</v>
    </nc>
  </rcc>
  <rdn rId="0" localSheetId="1" customView="1" name="Z_449D6B9E_B785_4E84_ACAB_137323526370_.wvu.PrintArea" hidden="1" oldHidden="1">
    <formula>'B-01-03'!$A$9:$U$40</formula>
  </rdn>
  <rdn rId="0" localSheetId="1" customView="1" name="Z_449D6B9E_B785_4E84_ACAB_137323526370_.wvu.Rows" hidden="1" oldHidden="1">
    <formula>'B-01-03'!$1:$8</formula>
  </rdn>
  <rcv guid="{449D6B9E-B785-4E84-ACAB-13732352637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umFmtId="34">
    <oc r="L23">
      <v>399.40648558164673</v>
    </oc>
    <nc r="L23">
      <v>419.17271086678829</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2">
      <v>2019</v>
    </oc>
    <nc r="B12">
      <v>2020</v>
    </nc>
  </rcc>
  <rcc rId="2" sId="1">
    <oc r="A23" t="inlineStr">
      <is>
        <t>* System OM&amp;A for 2020 to 2023 is determined based on the escalation factor identified in Exhibit A, Tab 4, Schedule 1</t>
      </is>
    </oc>
    <nc r="A23" t="inlineStr">
      <is>
        <t>* System OM&amp;A for 2021 and 2022 is determined based on the escalation factor identified in Exhibit A, Tab 4, Schedule 1</t>
      </is>
    </nc>
  </rcc>
  <rfmt sheetId="1" sqref="E17" start="0" length="0">
    <dxf>
      <border outline="0">
        <left style="medium">
          <color indexed="64"/>
        </left>
        <top style="medium">
          <color indexed="64"/>
        </top>
      </border>
    </dxf>
  </rfmt>
  <rfmt sheetId="1" sqref="F17" start="0" length="0">
    <dxf>
      <border outline="0">
        <left style="medium">
          <color indexed="64"/>
        </left>
        <top style="medium">
          <color indexed="64"/>
        </top>
      </border>
    </dxf>
  </rfmt>
  <rfmt sheetId="1" sqref="E18" start="0" length="0">
    <dxf>
      <border outline="0">
        <left style="medium">
          <color indexed="64"/>
        </left>
        <top style="medium">
          <color indexed="64"/>
        </top>
      </border>
    </dxf>
  </rfmt>
  <rfmt sheetId="1" sqref="F18" start="0" length="0">
    <dxf>
      <border outline="0">
        <left style="medium">
          <color indexed="64"/>
        </left>
      </border>
    </dxf>
  </rfmt>
  <rfmt sheetId="1" sqref="E19" start="0" length="0">
    <dxf>
      <border outline="0">
        <left style="medium">
          <color indexed="64"/>
        </left>
        <top style="medium">
          <color indexed="64"/>
        </top>
      </border>
    </dxf>
  </rfmt>
  <rfmt sheetId="1" sqref="F19" start="0" length="0">
    <dxf>
      <border outline="0">
        <left style="medium">
          <color indexed="64"/>
        </left>
      </border>
    </dxf>
  </rfmt>
  <rfmt sheetId="1" sqref="E20" start="0" length="0">
    <dxf>
      <border outline="0">
        <left style="medium">
          <color indexed="64"/>
        </left>
        <top style="medium">
          <color indexed="64"/>
        </top>
      </border>
    </dxf>
  </rfmt>
  <rfmt sheetId="1" sqref="F20" start="0" length="0">
    <dxf>
      <border outline="0">
        <left style="medium">
          <color indexed="64"/>
        </left>
      </border>
    </dxf>
  </rfmt>
  <rfmt sheetId="1" sqref="H17" start="0" length="0">
    <dxf>
      <border outline="0">
        <left/>
        <top/>
      </border>
    </dxf>
  </rfmt>
  <rfmt sheetId="1" sqref="I17" start="0" length="0">
    <dxf>
      <border outline="0">
        <left/>
        <top/>
      </border>
    </dxf>
  </rfmt>
  <rfmt sheetId="1" sqref="H18" start="0" length="0">
    <dxf>
      <border outline="0">
        <left/>
        <top/>
      </border>
    </dxf>
  </rfmt>
  <rfmt sheetId="1" sqref="I18" start="0" length="0">
    <dxf>
      <border outline="0">
        <left/>
      </border>
    </dxf>
  </rfmt>
  <rfmt sheetId="1" sqref="H19" start="0" length="0">
    <dxf>
      <border outline="0">
        <left/>
        <top/>
      </border>
    </dxf>
  </rfmt>
  <rfmt sheetId="1" sqref="I19" start="0" length="0">
    <dxf>
      <border outline="0">
        <left/>
      </border>
    </dxf>
  </rfmt>
  <rfmt sheetId="1" sqref="H20" start="0" length="0">
    <dxf>
      <border outline="0">
        <left/>
        <top/>
      </border>
    </dxf>
  </rfmt>
  <rfmt sheetId="1" sqref="I20" start="0" length="0">
    <dxf>
      <border outline="0">
        <left/>
      </border>
    </dxf>
  </rfmt>
  <rcc rId="3" sId="1" numFmtId="34">
    <oc r="N18">
      <v>785.40010184894436</v>
    </oc>
    <nc r="N18"/>
  </rcc>
  <rcc rId="4" sId="1" numFmtId="34">
    <oc r="N19">
      <v>75.626342813981069</v>
    </oc>
    <nc r="N19"/>
  </rcc>
  <rcc rId="5" sId="1" numFmtId="34">
    <oc r="N20">
      <v>119.68445309750001</v>
    </oc>
    <nc r="N20"/>
  </rcc>
  <rrc rId="6" sId="1" ref="A21:XFD21" action="insertRow"/>
  <rfmt sheetId="1" sqref="A21" start="0" length="0">
    <dxf>
      <border outline="0">
        <bottom style="medium">
          <color indexed="64"/>
        </bottom>
      </border>
    </dxf>
  </rfmt>
  <rfmt sheetId="1" sqref="B21" start="0" length="0">
    <dxf>
      <border outline="0">
        <bottom style="medium">
          <color indexed="64"/>
        </bottom>
      </border>
    </dxf>
  </rfmt>
  <rfmt sheetId="1" sqref="C21" start="0" length="0">
    <dxf>
      <border outline="0">
        <bottom style="medium">
          <color indexed="64"/>
        </bottom>
      </border>
    </dxf>
  </rfmt>
  <rfmt sheetId="1" sqref="D21" start="0" length="0">
    <dxf>
      <border outline="0">
        <bottom style="medium">
          <color indexed="64"/>
        </bottom>
      </border>
    </dxf>
  </rfmt>
  <rfmt sheetId="1" sqref="E21" start="0" length="0">
    <dxf>
      <border outline="0">
        <left style="medium">
          <color indexed="64"/>
        </left>
        <bottom style="medium">
          <color indexed="64"/>
        </bottom>
      </border>
    </dxf>
  </rfmt>
  <rfmt sheetId="1" sqref="F21" start="0" length="0">
    <dxf>
      <border outline="0">
        <left style="medium">
          <color indexed="64"/>
        </left>
        <bottom style="medium">
          <color indexed="64"/>
        </bottom>
      </border>
    </dxf>
  </rfmt>
  <rfmt sheetId="1" sqref="G21" start="0" length="0">
    <dxf>
      <border outline="0">
        <bottom style="medium">
          <color indexed="64"/>
        </bottom>
      </border>
    </dxf>
  </rfmt>
  <rfmt sheetId="1" sqref="H21" start="0" length="0">
    <dxf>
      <border outline="0">
        <bottom style="medium">
          <color indexed="64"/>
        </bottom>
      </border>
    </dxf>
  </rfmt>
  <rfmt sheetId="1" sqref="I21" start="0" length="0">
    <dxf>
      <border outline="0">
        <bottom style="medium">
          <color indexed="64"/>
        </bottom>
      </border>
    </dxf>
  </rfmt>
  <rfmt sheetId="1" sqref="J21" start="0" length="0">
    <dxf>
      <border outline="0">
        <bottom style="medium">
          <color indexed="64"/>
        </bottom>
      </border>
    </dxf>
  </rfmt>
  <rfmt sheetId="1" sqref="K21" start="0" length="0">
    <dxf>
      <border outline="0">
        <bottom style="medium">
          <color indexed="64"/>
        </bottom>
      </border>
    </dxf>
  </rfmt>
  <rfmt sheetId="1" sqref="L21" start="0" length="0">
    <dxf>
      <border outline="0">
        <bottom style="medium">
          <color indexed="64"/>
        </bottom>
      </border>
    </dxf>
  </rfmt>
  <rfmt sheetId="1" sqref="M21" start="0" length="0">
    <dxf>
      <border outline="0">
        <bottom style="medium">
          <color indexed="64"/>
        </bottom>
      </border>
    </dxf>
  </rfmt>
  <rfmt sheetId="1" sqref="N21" start="0" length="0">
    <dxf>
      <border outline="0">
        <left style="medium">
          <color indexed="64"/>
        </left>
        <bottom style="medium">
          <color indexed="64"/>
        </bottom>
      </border>
    </dxf>
  </rfmt>
  <rfmt sheetId="1" sqref="O21" start="0" length="0">
    <dxf>
      <border outline="0">
        <left style="medium">
          <color indexed="64"/>
        </left>
        <bottom style="medium">
          <color indexed="64"/>
        </bottom>
      </border>
    </dxf>
  </rfmt>
  <rfmt sheetId="1" sqref="P21" start="0" length="0">
    <dxf>
      <border outline="0">
        <bottom style="medium">
          <color indexed="64"/>
        </bottom>
      </border>
    </dxf>
  </rfmt>
  <rfmt sheetId="1" sqref="Q21" start="0" length="0">
    <dxf>
      <border outline="0">
        <bottom style="medium">
          <color indexed="64"/>
        </bottom>
      </border>
    </dxf>
  </rfmt>
  <rfmt sheetId="1" sqref="R21" start="0" length="0">
    <dxf>
      <border outline="0">
        <bottom style="medium">
          <color indexed="64"/>
        </bottom>
      </border>
    </dxf>
  </rfmt>
  <rfmt sheetId="1" sqref="S21" start="0" length="0">
    <dxf>
      <border outline="0">
        <bottom style="medium">
          <color indexed="64"/>
        </bottom>
      </border>
    </dxf>
  </rfmt>
  <rfmt sheetId="1" sqref="T21" start="0" length="0">
    <dxf>
      <border outline="0">
        <bottom style="medium">
          <color indexed="64"/>
        </bottom>
      </border>
    </dxf>
  </rfmt>
  <rfmt sheetId="1" sqref="U21" start="0" length="0">
    <dxf>
      <border outline="0">
        <bottom style="medium">
          <color indexed="64"/>
        </bottom>
      </border>
    </dxf>
  </rfmt>
  <rcc rId="7" sId="1">
    <nc r="A21" t="inlineStr">
      <is>
        <t>Progressive Productivity</t>
      </is>
    </nc>
  </rcc>
  <rcc rId="8" sId="1" numFmtId="34">
    <oc r="B17">
      <v>35.800000000000004</v>
    </oc>
    <nc r="B17">
      <v>56.656999999999996</v>
    </nc>
  </rcc>
  <rcc rId="9" sId="1" numFmtId="34">
    <oc r="B18">
      <v>570.81500000000005</v>
    </oc>
    <nc r="B18">
      <v>536.55799999999999</v>
    </nc>
  </rcc>
  <rcc rId="10" sId="1" numFmtId="34">
    <oc r="B19">
      <v>159.77899999999997</v>
    </oc>
    <nc r="B19">
      <v>189.87899999999999</v>
    </nc>
  </rcc>
  <rcc rId="11" sId="1" numFmtId="34">
    <oc r="B20">
      <v>132.83499999999998</v>
    </oc>
    <nc r="B20">
      <v>116.28400000000001</v>
    </nc>
  </rcc>
  <rcc rId="12" sId="1" numFmtId="34">
    <oc r="B23">
      <v>449.8</v>
    </oc>
    <nc r="B23">
      <v>431.2</v>
    </nc>
  </rcc>
  <rcc rId="13" sId="1" odxf="1" dxf="1" numFmtId="34">
    <oc r="C23">
      <v>399.5</v>
    </oc>
    <nc r="C23">
      <v>441.6</v>
    </nc>
    <odxf>
      <border outline="0">
        <left/>
      </border>
    </odxf>
    <ndxf>
      <border outline="0">
        <left style="medium">
          <color indexed="64"/>
        </left>
      </border>
    </ndxf>
  </rcc>
  <rcc rId="14" sId="1" odxf="1" dxf="1" numFmtId="34">
    <oc r="E23">
      <v>431.2</v>
    </oc>
    <nc r="E23">
      <v>436.8</v>
    </nc>
    <ndxf>
      <border outline="0">
        <left style="medium">
          <color indexed="64"/>
        </left>
      </border>
    </ndxf>
  </rcc>
  <rcc rId="15" sId="1" numFmtId="34">
    <oc r="F23">
      <v>441.6</v>
    </oc>
    <nc r="F23">
      <v>408.1</v>
    </nc>
  </rcc>
  <rcc rId="16" sId="1" odxf="1" dxf="1" numFmtId="34">
    <oc r="H23">
      <v>436.8</v>
    </oc>
    <nc r="H23">
      <v>397.7</v>
    </nc>
    <ndxf>
      <border outline="0">
        <left/>
      </border>
    </ndxf>
  </rcc>
  <rcc rId="17" sId="1" odxf="1" dxf="1" numFmtId="34">
    <oc r="I23">
      <v>408.1</v>
    </oc>
    <nc r="I23">
      <v>385</v>
    </nc>
    <ndxf>
      <border outline="0">
        <left/>
      </border>
    </ndxf>
  </rcc>
  <rcc rId="18" sId="1" numFmtId="34">
    <oc r="N23">
      <v>394.3</v>
    </oc>
    <nc r="N23"/>
  </rcc>
  <rcc rId="19" sId="1" numFmtId="34">
    <oc r="C17">
      <v>17.528880500000007</v>
    </oc>
    <nc r="C17">
      <v>7.6514131200000026</v>
    </nc>
  </rcc>
  <rcc rId="20" sId="1" numFmtId="34">
    <oc r="C18">
      <v>614.2705555</v>
    </oc>
    <nc r="C18">
      <v>688.83840626999995</v>
    </nc>
  </rcc>
  <rcc rId="21" sId="1" numFmtId="34">
    <oc r="C19">
      <v>114.0309563</v>
    </oc>
    <nc r="C19">
      <v>157.88885422999991</v>
    </nc>
  </rcc>
  <rcc rId="22" sId="1" numFmtId="34">
    <oc r="C20">
      <v>98.816329916440125</v>
    </oc>
    <nc r="C20">
      <v>88.604288234670449</v>
    </nc>
  </rcc>
  <rfmt sheetId="1" sqref="B17:C21">
    <dxf>
      <fill>
        <patternFill>
          <bgColor rgb="FF92D050"/>
        </patternFill>
      </fill>
    </dxf>
  </rfmt>
  <rcc rId="23" sId="1" numFmtId="34">
    <oc r="E17">
      <v>19.837</v>
    </oc>
    <nc r="E17">
      <v>61.134999999999998</v>
    </nc>
  </rcc>
  <rcc rId="24" sId="1" numFmtId="34">
    <oc r="E18">
      <v>573.37799999999993</v>
    </oc>
    <nc r="E18">
      <v>510.654</v>
    </nc>
  </rcc>
  <rcc rId="25" sId="1" numFmtId="34">
    <oc r="E19">
      <v>189.87899999999999</v>
    </oc>
    <nc r="E19">
      <v>179.95800000000003</v>
    </nc>
  </rcc>
  <rcc rId="26" sId="1" numFmtId="34">
    <oc r="E20">
      <v>116.28400000000001</v>
    </oc>
    <nc r="E20">
      <v>114.589</v>
    </nc>
  </rcc>
  <rfmt sheetId="1" sqref="E17:E20">
    <dxf>
      <fill>
        <patternFill>
          <bgColor rgb="FF92D050"/>
        </patternFill>
      </fill>
    </dxf>
  </rfmt>
  <rfmt sheetId="1" sqref="E17:E21">
    <dxf>
      <fill>
        <patternFill>
          <bgColor rgb="FF92D050"/>
        </patternFill>
      </fill>
    </dxf>
  </rfmt>
  <rcc rId="27" sId="1" numFmtId="34">
    <oc r="F17">
      <v>8.0962399200000039</v>
    </oc>
    <nc r="F17">
      <v>16.991072290000002</v>
    </nc>
  </rcc>
  <rcc rId="28" sId="1" numFmtId="34">
    <oc r="F18">
      <v>688.39357946999996</v>
    </oc>
    <nc r="F18">
      <v>733.92809911000006</v>
    </nc>
  </rcc>
  <rcc rId="29" sId="1" numFmtId="34">
    <oc r="F19">
      <v>157.88885422999991</v>
    </oc>
    <nc r="F19">
      <v>140.89945508000008</v>
    </nc>
  </rcc>
  <rcc rId="30" sId="1" numFmtId="34">
    <oc r="F20">
      <v>88.604288234670449</v>
    </oc>
    <nc r="F20">
      <v>94.833596872723376</v>
    </nc>
  </rcc>
  <rfmt sheetId="1" sqref="F17:F21">
    <dxf>
      <fill>
        <patternFill>
          <bgColor rgb="FF92D050"/>
        </patternFill>
      </fill>
    </dxf>
  </rfmt>
  <rcc rId="31" sId="1" numFmtId="34">
    <oc r="H17">
      <v>31.795000000000002</v>
    </oc>
    <nc r="H17">
      <v>33.281702160000009</v>
    </nc>
  </rcc>
  <rcc rId="32" sId="1" numFmtId="34">
    <oc r="H18">
      <v>539.99400000000003</v>
    </oc>
    <nc r="H18">
      <v>733.74748780000004</v>
    </nc>
  </rcc>
  <rcc rId="33" sId="1" numFmtId="34">
    <oc r="H19">
      <v>179.95800000000003</v>
    </oc>
    <nc r="H19">
      <v>96.985347950000005</v>
    </nc>
  </rcc>
  <rcc rId="34" sId="1" numFmtId="34">
    <oc r="H20">
      <v>114.589</v>
    </oc>
    <nc r="H20">
      <v>85.969265300460989</v>
    </nc>
  </rcc>
  <rfmt sheetId="1" sqref="H17:H20">
    <dxf>
      <fill>
        <patternFill>
          <bgColor rgb="FF92D050"/>
        </patternFill>
      </fill>
    </dxf>
  </rfmt>
  <rfmt sheetId="1" sqref="H17:H21">
    <dxf>
      <fill>
        <patternFill>
          <bgColor rgb="FF92D050"/>
        </patternFill>
      </fill>
    </dxf>
  </rfmt>
  <rcc rId="35" sId="1" numFmtId="34">
    <oc r="I17">
      <v>15.212357220000001</v>
    </oc>
    <nc r="I17">
      <v>42.710032250000026</v>
    </nc>
  </rcc>
  <rcc rId="36" sId="1" numFmtId="34">
    <oc r="I18">
      <v>735.70681417999992</v>
    </oc>
    <nc r="I18">
      <v>740.67662346999998</v>
    </nc>
  </rcc>
  <rcc rId="37" sId="1" numFmtId="34">
    <oc r="I19">
      <v>140.89945508000008</v>
    </oc>
    <nc r="I19">
      <v>93.548592450000015</v>
    </nc>
  </rcc>
  <rcc rId="38" sId="1" numFmtId="34">
    <oc r="I20">
      <v>94.833596872723376</v>
    </oc>
    <nc r="I20">
      <v>76.925183097468263</v>
    </nc>
  </rcc>
  <rfmt sheetId="1" sqref="I17:I21">
    <dxf>
      <fill>
        <patternFill>
          <bgColor rgb="FF92D050"/>
        </patternFill>
      </fill>
    </dxf>
  </rfmt>
  <rcc rId="39" sId="1" numFmtId="34">
    <oc r="K17">
      <v>34.382924060000008</v>
    </oc>
    <nc r="K17">
      <v>24.264806197074535</v>
    </nc>
  </rcc>
  <rcc rId="40" sId="1" numFmtId="34">
    <oc r="K18">
      <v>732.64626590000012</v>
    </oc>
    <nc r="K18">
      <v>780.40152684894429</v>
    </nc>
  </rcc>
  <rcc rId="41" sId="1" numFmtId="34">
    <oc r="K19">
      <v>96.985347950000005</v>
    </oc>
    <nc r="K19">
      <v>75.626342813981069</v>
    </nc>
  </rcc>
  <rcc rId="42" sId="1" numFmtId="34">
    <oc r="K20">
      <v>85.969265300460989</v>
    </oc>
    <nc r="K20">
      <v>119.68445309750001</v>
    </nc>
  </rcc>
  <rfmt sheetId="1" sqref="K17:K21">
    <dxf>
      <fill>
        <patternFill>
          <bgColor rgb="FF92D050"/>
        </patternFill>
      </fill>
    </dxf>
  </rfmt>
  <rcc rId="43" sId="1" numFmtId="34">
    <oc r="L17">
      <v>43.583494100000024</v>
    </oc>
    <nc r="L17">
      <v>35.755410919999996</v>
    </nc>
  </rcc>
  <rcc rId="44" sId="1" numFmtId="34">
    <oc r="L18">
      <v>739.80316161999997</v>
    </oc>
    <nc r="L18">
      <v>797.19718092000005</v>
    </nc>
  </rcc>
  <rcc rId="45" sId="1" numFmtId="34">
    <oc r="L19">
      <v>93.548592450000015</v>
    </oc>
    <nc r="L19">
      <v>79.058987209999998</v>
    </nc>
  </rcc>
  <rcc rId="46" sId="1" numFmtId="34">
    <oc r="L20">
      <v>76.925183097468263</v>
    </oc>
    <nc r="L20">
      <v>97.527470519330507</v>
    </nc>
  </rcc>
  <rfmt sheetId="1" sqref="L17:L21">
    <dxf>
      <fill>
        <patternFill>
          <bgColor rgb="FF92D050"/>
        </patternFill>
      </fill>
    </dxf>
  </rfmt>
  <rcc rId="47" sId="1" numFmtId="34">
    <oc r="N17">
      <v>19.266231197074536</v>
    </oc>
    <nc r="N17"/>
  </rcc>
  <rcc rId="48" sId="1" numFmtId="34">
    <oc r="O17">
      <v>43.842405782218137</v>
    </oc>
    <nc r="O17">
      <v>45.112350800870551</v>
    </nc>
  </rcc>
  <rcc rId="49" sId="1" numFmtId="34">
    <oc r="O18">
      <v>773.33609132962033</v>
    </oc>
    <nc r="O18">
      <v>773.28323578563891</v>
    </nc>
  </rcc>
  <rcc rId="50" sId="1" numFmtId="34">
    <oc r="O19">
      <v>70.656643101970175</v>
    </oc>
    <nc r="O19">
      <v>103.76429572744135</v>
    </nc>
  </rcc>
  <rcc rId="51" sId="1" numFmtId="34">
    <oc r="O20">
      <v>112.59062918910864</v>
    </oc>
    <nc r="O20">
      <v>116.3312722955753</v>
    </nc>
  </rcc>
  <rrc rId="52" sId="1" ref="A25:XFD25" action="insertRow"/>
  <rrc rId="53" sId="1" ref="A26:XFD26" action="insertRow"/>
  <rcc rId="54" sId="1">
    <nc r="A25" t="inlineStr">
      <is>
        <t>** 2018 is a forecast</t>
      </is>
    </nc>
  </rcc>
  <rcc rId="55" sId="1">
    <nc r="A26" t="inlineStr">
      <is>
        <t>*** 2019 is Bridge Year Forecast</t>
      </is>
    </nc>
  </rcc>
  <rfmt sheetId="1" sqref="O17:O21">
    <dxf>
      <fill>
        <patternFill>
          <bgColor rgb="FF92D050"/>
        </patternFill>
      </fill>
    </dxf>
  </rfmt>
  <rcc rId="56" sId="1" numFmtId="34">
    <oc r="Q17">
      <v>7.1861583250576473</v>
    </oc>
    <nc r="Q17">
      <v>24.759644370342603</v>
    </nc>
  </rcc>
  <rcc rId="57" sId="1" numFmtId="34">
    <oc r="R17">
      <v>12.440168509632565</v>
    </oc>
    <nc r="R17">
      <v>11.345208612355966</v>
    </nc>
  </rcc>
  <rcc rId="58" sId="1" numFmtId="34">
    <oc r="S17">
      <v>16.563210537755435</v>
    </oc>
    <nc r="S17">
      <v>11.685580224521647</v>
    </nc>
  </rcc>
  <rcc rId="59" sId="1" numFmtId="34">
    <oc r="T17">
      <v>13.29158628044398</v>
    </oc>
    <nc r="T17">
      <v>12.710264391621324</v>
    </nc>
  </rcc>
  <rcc rId="60" sId="1" numFmtId="34">
    <oc r="U17">
      <v>12.226184105822014</v>
    </oc>
    <nc r="U17">
      <v>4.1221409550767216</v>
    </nc>
  </rcc>
  <rcc rId="61" sId="1" numFmtId="34">
    <oc r="Q18">
      <v>843.57432920867382</v>
    </oc>
    <nc r="Q18">
      <v>865.22041186633828</v>
    </nc>
  </rcc>
  <rcc rId="62" sId="1" numFmtId="34">
    <oc r="R18">
      <v>922.05602705234867</v>
    </oc>
    <nc r="R18">
      <v>1103.1439685968253</v>
    </nc>
  </rcc>
  <rcc rId="63" sId="1" numFmtId="34">
    <oc r="S18">
      <v>1115.6718078590814</v>
    </oc>
    <nc r="S18">
      <v>1172.7801180541387</v>
    </nc>
  </rcc>
  <rcc rId="64" sId="1" numFmtId="34">
    <oc r="T18">
      <v>1089.4956031802215</v>
    </oc>
    <nc r="T18">
      <v>1177.4037893123959</v>
    </nc>
  </rcc>
  <rcc rId="65" sId="1" numFmtId="34">
    <oc r="U18">
      <v>1034.3519329603507</v>
    </oc>
    <nc r="U18">
      <v>1193.7741112549622</v>
    </nc>
  </rcc>
  <rcc rId="66" sId="1" numFmtId="34">
    <oc r="Q19">
      <v>143.00956212690002</v>
    </oc>
    <nc r="Q19">
      <v>204.11666685823425</v>
    </nc>
  </rcc>
  <rcc rId="67" sId="1" numFmtId="34">
    <oc r="R19">
      <v>148.68571584585561</v>
    </oc>
    <nc r="R19">
      <v>148.16649185717003</v>
    </nc>
  </rcc>
  <rcc rId="68" sId="1" numFmtId="34">
    <oc r="S19">
      <v>106.47266654559468</v>
    </oc>
    <nc r="S19">
      <v>151.79872826865852</v>
    </nc>
  </rcc>
  <rcc rId="69" sId="1" numFmtId="34">
    <oc r="T19">
      <v>182.30266230321021</v>
    </oc>
    <nc r="T19">
      <v>174.26754845454204</v>
    </nc>
  </rcc>
  <rcc rId="70" sId="1" numFmtId="34">
    <oc r="U19">
      <v>297.82388339498601</v>
    </oc>
    <nc r="U19">
      <v>204.18251888969687</v>
    </nc>
  </rcc>
  <rcc rId="71" sId="1" numFmtId="34">
    <oc r="Q20">
      <v>136.66190181025297</v>
    </oc>
    <nc r="Q20">
      <v>115.37938311474365</v>
    </nc>
  </rcc>
  <rcc rId="72" sId="1" numFmtId="34">
    <oc r="R20">
      <v>93.615727467195228</v>
    </oc>
    <nc r="R20">
      <v>94.37722577775331</v>
    </nc>
  </rcc>
  <rcc rId="73" sId="1" numFmtId="34">
    <oc r="S20">
      <v>85.102907280623484</v>
    </oc>
    <nc r="S20">
      <v>94.73421106635567</v>
    </nc>
  </rcc>
  <rcc rId="74" sId="1" numFmtId="34">
    <oc r="T20">
      <v>100.6510679538749</v>
    </oc>
    <nc r="T20">
      <v>83.625515001350152</v>
    </nc>
  </rcc>
  <rcc rId="75" sId="1" numFmtId="34">
    <oc r="U20">
      <v>80.492354071432146</v>
    </oc>
    <nc r="U20">
      <v>58.918965747264259</v>
    </nc>
  </rcc>
  <rcc rId="76" sId="1" numFmtId="34">
    <nc r="Q21">
      <v>-17.00000004</v>
    </nc>
  </rcc>
  <rcc rId="77" sId="1" numFmtId="34">
    <nc r="R21">
      <v>-39</v>
    </nc>
  </rcc>
  <rcc rId="78" sId="1" numFmtId="34">
    <nc r="S21">
      <v>-60.999999959999997</v>
    </nc>
  </rcc>
  <rcc rId="79" sId="1" numFmtId="34">
    <nc r="T21">
      <v>-78</v>
    </nc>
  </rcc>
  <rcc rId="80" sId="1" numFmtId="34">
    <nc r="U21">
      <v>-91.000000080000007</v>
    </nc>
  </rcc>
  <rcc rId="81" sId="1">
    <oc r="Q22">
      <f>SUM(Q17:Q20)</f>
    </oc>
    <nc r="Q22">
      <f>SUM(Q17:Q21)</f>
    </nc>
  </rcc>
  <rcc rId="82" sId="1">
    <oc r="R22">
      <f>SUM(R17:R20)</f>
    </oc>
    <nc r="R22">
      <f>SUM(R17:R21)</f>
    </nc>
  </rcc>
  <rcc rId="83" sId="1">
    <oc r="S22">
      <f>SUM(S17:S20)</f>
    </oc>
    <nc r="S22">
      <f>SUM(S17:S21)</f>
    </nc>
  </rcc>
  <rcc rId="84" sId="1">
    <oc r="T22">
      <f>SUM(T17:T20)</f>
    </oc>
    <nc r="T22">
      <f>SUM(T17:T21)</f>
    </nc>
  </rcc>
  <rcc rId="85" sId="1">
    <oc r="U22">
      <f>SUM(U17:U20)</f>
    </oc>
    <nc r="U22">
      <f>SUM(U17:U21)</f>
    </nc>
  </rcc>
  <rfmt sheetId="1" sqref="Q17:U21">
    <dxf>
      <fill>
        <patternFill>
          <bgColor rgb="FF92D050"/>
        </patternFill>
      </fill>
    </dxf>
  </rfmt>
  <rcc rId="86" sId="1">
    <oc r="T23" t="inlineStr">
      <is>
        <t>*</t>
      </is>
    </oc>
    <nc r="T23" t="inlineStr">
      <is>
        <t>N/A</t>
      </is>
    </nc>
  </rcc>
  <rcc rId="87" sId="1">
    <oc r="U23" t="inlineStr">
      <is>
        <t>*</t>
      </is>
    </oc>
    <nc r="U23" t="inlineStr">
      <is>
        <t>N/A</t>
      </is>
    </nc>
  </rcc>
  <rcc rId="88" sId="1" numFmtId="34">
    <oc r="Q23">
      <v>413</v>
    </oc>
    <nc r="Q23">
      <v>359.28007658711874</v>
    </nc>
  </rcc>
  <rfmt sheetId="1" sqref="Q23">
    <dxf>
      <fill>
        <patternFill>
          <bgColor rgb="FF92D050"/>
        </patternFill>
      </fill>
    </dxf>
  </rfmt>
  <rcc rId="89" sId="1" numFmtId="34">
    <oc r="O23">
      <v>395.1</v>
    </oc>
    <nc r="O23">
      <v>342.28219713791731</v>
    </nc>
  </rcc>
  <rfmt sheetId="1" sqref="O23">
    <dxf>
      <fill>
        <patternFill>
          <bgColor rgb="FF92D050"/>
        </patternFill>
      </fill>
    </dxf>
  </rfmt>
  <rfmt sheetId="1" sqref="B23">
    <dxf>
      <fill>
        <patternFill>
          <bgColor rgb="FF92D050"/>
        </patternFill>
      </fill>
    </dxf>
  </rfmt>
  <rfmt sheetId="1" sqref="C23">
    <dxf>
      <fill>
        <patternFill>
          <bgColor rgb="FF92D050"/>
        </patternFill>
      </fill>
    </dxf>
  </rfmt>
  <rfmt sheetId="1" sqref="E23">
    <dxf>
      <fill>
        <patternFill>
          <bgColor rgb="FF92D050"/>
        </patternFill>
      </fill>
    </dxf>
  </rfmt>
  <rfmt sheetId="1" sqref="F23">
    <dxf>
      <fill>
        <patternFill>
          <bgColor rgb="FF92D050"/>
        </patternFill>
      </fill>
    </dxf>
  </rfmt>
  <rfmt sheetId="1" sqref="I23">
    <dxf>
      <fill>
        <patternFill>
          <bgColor rgb="FF92D050"/>
        </patternFill>
      </fill>
    </dxf>
  </rfmt>
  <rfmt sheetId="1" sqref="H23">
    <dxf>
      <fill>
        <patternFill>
          <bgColor rgb="FF92D050"/>
        </patternFill>
      </fill>
    </dxf>
  </rfmt>
  <rcc rId="90" sId="1" numFmtId="34">
    <oc r="K23">
      <v>397.7</v>
    </oc>
    <nc r="K23">
      <v>394.32988985346572</v>
    </nc>
  </rcc>
  <rfmt sheetId="1" sqref="K23">
    <dxf>
      <fill>
        <patternFill>
          <bgColor rgb="FF92D050"/>
        </patternFill>
      </fill>
    </dxf>
  </rfmt>
  <rcc rId="91" sId="1" numFmtId="34">
    <oc r="L23">
      <v>385</v>
    </oc>
    <nc r="L23">
      <v>399.40648558164673</v>
    </nc>
  </rcc>
  <rfmt sheetId="1" sqref="L23">
    <dxf>
      <fill>
        <patternFill>
          <bgColor rgb="FF92D050"/>
        </patternFill>
      </fill>
    </dxf>
  </rfmt>
  <rfmt sheetId="1" sqref="R23:U23">
    <dxf>
      <fill>
        <patternFill>
          <bgColor rgb="FF92D050"/>
        </patternFill>
      </fill>
    </dxf>
  </rfmt>
  <rfmt sheetId="1" sqref="B17:C21 B23:C23 E17:F21 E23:F23 H17:I21 H23:I23 K17:L21 K23:L23 O17:O21 O23 Q17:U21 Q23:U23">
    <dxf>
      <fill>
        <patternFill>
          <bgColor theme="6" tint="0.79998168889431442"/>
        </patternFill>
      </fill>
    </dxf>
  </rfmt>
  <rdn rId="0" localSheetId="1" customView="1" name="Z_97EC67DE_7B5C_4F08_AE9C_F362DA4C8743_.wvu.PrintArea" hidden="1" oldHidden="1">
    <formula>Sheet1!$A$9:$U$40</formula>
  </rdn>
  <rcv guid="{97EC67DE-7B5C-4F08-AE9C-F362DA4C8743}"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numFmtId="34">
    <oc r="L19">
      <v>85.048202849999996</v>
    </oc>
    <nc r="L19">
      <v>73.857387070000001</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7:M20 L22 M22">
    <dxf>
      <fill>
        <patternFill>
          <bgColor rgb="FFFFFF00"/>
        </patternFill>
      </fill>
    </dxf>
  </rfmt>
  <rfmt sheetId="1" sqref="L23 M23">
    <dxf>
      <fill>
        <patternFill>
          <bgColor rgb="FFFFFF00"/>
        </patternFill>
      </fill>
    </dxf>
  </rfmt>
  <rrc rId="145" sId="1" ref="A22:XFD22" action="insertRow"/>
  <rrc rId="146" sId="1" ref="A26:XFD26" action="deleteRow">
    <rfmt sheetId="1" xfDxf="1" sqref="A26:XFD26" start="0" length="0"/>
    <rcc rId="0" sId="1" dxf="1">
      <nc r="A26" t="inlineStr">
        <is>
          <t>** 2018 is a forecast</t>
        </is>
      </nc>
      <ndxf>
        <font>
          <sz val="10"/>
          <color auto="1"/>
          <name val="Arial"/>
          <scheme val="none"/>
        </font>
        <protection locked="0"/>
      </ndxf>
    </rcc>
    <rfmt sheetId="1" sqref="B26" start="0" length="0">
      <dxf>
        <font>
          <sz val="10"/>
          <color auto="1"/>
          <name val="Arial"/>
          <scheme val="none"/>
        </font>
        <protection locked="0"/>
      </dxf>
    </rfmt>
    <rfmt sheetId="1" sqref="C26" start="0" length="0">
      <dxf>
        <font>
          <sz val="10"/>
          <color auto="1"/>
          <name val="Arial"/>
          <scheme val="none"/>
        </font>
        <protection locked="0"/>
      </dxf>
    </rfmt>
    <rfmt sheetId="1" sqref="D26" start="0" length="0">
      <dxf>
        <font>
          <sz val="10"/>
          <color auto="1"/>
          <name val="Arial"/>
          <scheme val="none"/>
        </font>
        <protection locked="0"/>
      </dxf>
    </rfmt>
    <rfmt sheetId="1" sqref="E26" start="0" length="0">
      <dxf>
        <font>
          <sz val="10"/>
          <color auto="1"/>
          <name val="Arial"/>
          <scheme val="none"/>
        </font>
        <protection locked="0"/>
      </dxf>
    </rfmt>
    <rfmt sheetId="1" sqref="F26" start="0" length="0">
      <dxf>
        <font>
          <sz val="10"/>
          <color auto="1"/>
          <name val="Arial"/>
          <scheme val="none"/>
        </font>
        <protection locked="0"/>
      </dxf>
    </rfmt>
    <rfmt sheetId="1" sqref="G26" start="0" length="0">
      <dxf>
        <font>
          <sz val="10"/>
          <color auto="1"/>
          <name val="Arial"/>
          <scheme val="none"/>
        </font>
        <protection locked="0"/>
      </dxf>
    </rfmt>
    <rfmt sheetId="1" sqref="H26" start="0" length="0">
      <dxf>
        <font>
          <sz val="10"/>
          <color auto="1"/>
          <name val="Arial"/>
          <scheme val="none"/>
        </font>
        <protection locked="0"/>
      </dxf>
    </rfmt>
    <rfmt sheetId="1" sqref="I26" start="0" length="0">
      <dxf>
        <font>
          <sz val="10"/>
          <color auto="1"/>
          <name val="Arial"/>
          <scheme val="none"/>
        </font>
        <protection locked="0"/>
      </dxf>
    </rfmt>
    <rfmt sheetId="1" sqref="J26" start="0" length="0">
      <dxf>
        <font>
          <sz val="10"/>
          <color auto="1"/>
          <name val="Arial"/>
          <scheme val="none"/>
        </font>
        <protection locked="0"/>
      </dxf>
    </rfmt>
    <rfmt sheetId="1" sqref="K26" start="0" length="0">
      <dxf>
        <font>
          <sz val="10"/>
          <color auto="1"/>
          <name val="Arial"/>
          <scheme val="none"/>
        </font>
        <protection locked="0"/>
      </dxf>
    </rfmt>
    <rfmt sheetId="1" sqref="L26" start="0" length="0">
      <dxf>
        <font>
          <sz val="10"/>
          <color auto="1"/>
          <name val="Arial"/>
          <scheme val="none"/>
        </font>
        <protection locked="0"/>
      </dxf>
    </rfmt>
    <rfmt sheetId="1" sqref="M26" start="0" length="0">
      <dxf>
        <font>
          <sz val="10"/>
          <color auto="1"/>
          <name val="Arial"/>
          <scheme val="none"/>
        </font>
        <protection locked="0"/>
      </dxf>
    </rfmt>
    <rfmt sheetId="1" sqref="N26" start="0" length="0">
      <dxf>
        <font>
          <sz val="10"/>
          <color auto="1"/>
          <name val="Arial"/>
          <scheme val="none"/>
        </font>
        <protection locked="0"/>
      </dxf>
    </rfmt>
    <rfmt sheetId="1" sqref="O26" start="0" length="0">
      <dxf>
        <font>
          <sz val="10"/>
          <color auto="1"/>
          <name val="Arial"/>
          <scheme val="none"/>
        </font>
        <protection locked="0"/>
      </dxf>
    </rfmt>
    <rfmt sheetId="1" sqref="P26" start="0" length="0">
      <dxf>
        <font>
          <sz val="10"/>
          <color auto="1"/>
          <name val="Arial"/>
          <scheme val="none"/>
        </font>
        <protection locked="0"/>
      </dxf>
    </rfmt>
    <rfmt sheetId="1" sqref="Q26" start="0" length="0">
      <dxf>
        <font>
          <sz val="10"/>
          <color auto="1"/>
          <name val="Arial"/>
          <scheme val="none"/>
        </font>
        <protection locked="0"/>
      </dxf>
    </rfmt>
    <rfmt sheetId="1" sqref="R26" start="0" length="0">
      <dxf>
        <font>
          <sz val="10"/>
          <color auto="1"/>
          <name val="Arial"/>
          <scheme val="none"/>
        </font>
        <protection locked="0"/>
      </dxf>
    </rfmt>
    <rfmt sheetId="1" sqref="S26" start="0" length="0">
      <dxf>
        <font>
          <sz val="10"/>
          <color auto="1"/>
          <name val="Arial"/>
          <scheme val="none"/>
        </font>
        <protection locked="0"/>
      </dxf>
    </rfmt>
    <rfmt sheetId="1" sqref="T26" start="0" length="0">
      <dxf>
        <font>
          <sz val="10"/>
          <color auto="1"/>
          <name val="Arial"/>
          <scheme val="none"/>
        </font>
        <protection locked="0"/>
      </dxf>
    </rfmt>
    <rfmt sheetId="1" sqref="U26" start="0" length="0">
      <dxf>
        <font>
          <sz val="10"/>
          <color auto="1"/>
          <name val="Arial"/>
          <scheme val="none"/>
        </font>
        <protection locked="0"/>
      </dxf>
    </rfmt>
  </rrc>
  <rrc rId="147" sId="1" ref="A27:XFD27" action="insertRow"/>
  <rcc rId="148" sId="1">
    <oc r="A26" t="inlineStr">
      <is>
        <t>*** 2019 is Bridge Year Forecast</t>
      </is>
    </oc>
    <nc r="A26" t="inlineStr">
      <is>
        <t>** 2019 is Bridge Year Forecast</t>
      </is>
    </nc>
  </rcc>
  <rcc rId="149" sId="1">
    <nc r="A27"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rcc>
  <rcc rId="150" sId="1" odxf="1" dxf="1">
    <nc r="A22" t="inlineStr">
      <is>
        <t>Directive Adjustment</t>
      </is>
    </nc>
    <ndxf>
      <border outline="0">
        <bottom style="medium">
          <color indexed="64"/>
        </bottom>
      </border>
    </ndxf>
  </rcc>
  <rfmt sheetId="1" sqref="B22" start="0" length="0">
    <dxf>
      <border outline="0">
        <bottom style="medium">
          <color indexed="64"/>
        </bottom>
      </border>
    </dxf>
  </rfmt>
  <rfmt sheetId="1" sqref="C22" start="0" length="0">
    <dxf>
      <border outline="0">
        <bottom style="medium">
          <color indexed="64"/>
        </bottom>
      </border>
    </dxf>
  </rfmt>
  <rfmt sheetId="1" sqref="D22" start="0" length="0">
    <dxf>
      <border outline="0">
        <bottom style="medium">
          <color indexed="64"/>
        </bottom>
      </border>
    </dxf>
  </rfmt>
  <rfmt sheetId="1" sqref="E22" start="0" length="0">
    <dxf>
      <border outline="0">
        <left style="medium">
          <color indexed="64"/>
        </left>
        <bottom style="medium">
          <color indexed="64"/>
        </bottom>
      </border>
    </dxf>
  </rfmt>
  <rfmt sheetId="1" sqref="F22" start="0" length="0">
    <dxf>
      <border outline="0">
        <left style="medium">
          <color indexed="64"/>
        </left>
        <bottom style="medium">
          <color indexed="64"/>
        </bottom>
      </border>
    </dxf>
  </rfmt>
  <rfmt sheetId="1" sqref="G22" start="0" length="0">
    <dxf>
      <border outline="0">
        <bottom style="medium">
          <color indexed="64"/>
        </bottom>
      </border>
    </dxf>
  </rfmt>
  <rfmt sheetId="1" sqref="H22" start="0" length="0">
    <dxf>
      <border outline="0">
        <bottom style="medium">
          <color indexed="64"/>
        </bottom>
      </border>
    </dxf>
  </rfmt>
  <rfmt sheetId="1" sqref="I22" start="0" length="0">
    <dxf>
      <border outline="0">
        <bottom style="medium">
          <color indexed="64"/>
        </bottom>
      </border>
    </dxf>
  </rfmt>
  <rfmt sheetId="1" sqref="J22" start="0" length="0">
    <dxf>
      <border outline="0">
        <bottom style="medium">
          <color indexed="64"/>
        </bottom>
      </border>
    </dxf>
  </rfmt>
  <rfmt sheetId="1" sqref="K22" start="0" length="0">
    <dxf>
      <border outline="0">
        <bottom style="medium">
          <color indexed="64"/>
        </bottom>
      </border>
    </dxf>
  </rfmt>
  <rfmt sheetId="1" sqref="L22" start="0" length="0">
    <dxf>
      <border outline="0">
        <bottom style="medium">
          <color indexed="64"/>
        </bottom>
      </border>
    </dxf>
  </rfmt>
  <rfmt sheetId="1" sqref="M22" start="0" length="0">
    <dxf>
      <border outline="0">
        <bottom style="medium">
          <color indexed="64"/>
        </bottom>
      </border>
    </dxf>
  </rfmt>
  <rfmt sheetId="1" sqref="N22" start="0" length="0">
    <dxf>
      <border outline="0">
        <left style="medium">
          <color indexed="64"/>
        </left>
        <bottom style="medium">
          <color indexed="64"/>
        </bottom>
      </border>
    </dxf>
  </rfmt>
  <rfmt sheetId="1" sqref="O22" start="0" length="0">
    <dxf>
      <border outline="0">
        <left style="medium">
          <color indexed="64"/>
        </left>
        <bottom style="medium">
          <color indexed="64"/>
        </bottom>
      </border>
    </dxf>
  </rfmt>
  <rfmt sheetId="1" sqref="P22" start="0" length="0">
    <dxf>
      <border outline="0">
        <bottom style="medium">
          <color indexed="64"/>
        </bottom>
      </border>
    </dxf>
  </rfmt>
  <rfmt sheetId="1" sqref="Q22" start="0" length="0">
    <dxf>
      <border outline="0">
        <bottom style="medium">
          <color indexed="64"/>
        </bottom>
      </border>
    </dxf>
  </rfmt>
  <rfmt sheetId="1" sqref="R22" start="0" length="0">
    <dxf>
      <border outline="0">
        <bottom style="medium">
          <color indexed="64"/>
        </bottom>
      </border>
    </dxf>
  </rfmt>
  <rfmt sheetId="1" sqref="S22" start="0" length="0">
    <dxf>
      <border outline="0">
        <bottom style="medium">
          <color indexed="64"/>
        </bottom>
      </border>
    </dxf>
  </rfmt>
  <rfmt sheetId="1" sqref="T22" start="0" length="0">
    <dxf>
      <border outline="0">
        <bottom style="medium">
          <color indexed="64"/>
        </bottom>
      </border>
    </dxf>
  </rfmt>
  <rfmt sheetId="1" sqref="U22" start="0" length="0">
    <dxf>
      <border outline="0">
        <bottom style="medium">
          <color indexed="64"/>
        </bottom>
      </border>
    </dxf>
  </rfmt>
  <rfmt sheetId="1" sqref="A22">
    <dxf>
      <fill>
        <patternFill patternType="solid">
          <bgColor rgb="FFFFFF00"/>
        </patternFill>
      </fill>
    </dxf>
  </rfmt>
  <rcc rId="151" sId="1" numFmtId="34">
    <nc r="O22">
      <v>-0.25412000000000001</v>
    </nc>
  </rcc>
  <rcc rId="152" sId="1">
    <oc r="O23">
      <f>SUM(O17:O20)</f>
    </oc>
    <nc r="O23">
      <f>SUM(O17:O22)</f>
    </nc>
  </rcc>
  <rfmt sheetId="1" sqref="O22:O23">
    <dxf>
      <fill>
        <patternFill>
          <bgColor rgb="FFFFFF00"/>
        </patternFill>
      </fill>
    </dxf>
  </rfmt>
  <rcc rId="153" sId="1" numFmtId="34">
    <nc r="Q22">
      <v>-0.29315600000000003</v>
    </nc>
  </rcc>
  <rcc rId="154" sId="1" numFmtId="34">
    <nc r="R22">
      <v>-0.33328000000000002</v>
    </nc>
  </rcc>
  <rcc rId="155" sId="1" numFmtId="34">
    <nc r="S22">
      <v>-0.37119200000000002</v>
    </nc>
  </rcc>
  <rcc rId="156" sId="1" numFmtId="34">
    <nc r="T22">
      <v>-0.408472</v>
    </nc>
  </rcc>
  <rcc rId="157" sId="1" numFmtId="34">
    <nc r="U22">
      <v>-0.446629</v>
    </nc>
  </rcc>
  <rfmt sheetId="1" sqref="Q22:U22">
    <dxf>
      <fill>
        <patternFill>
          <bgColor rgb="FFFFFF00"/>
        </patternFill>
      </fill>
    </dxf>
  </rfmt>
  <rfmt sheetId="1" sqref="Q23:U23">
    <dxf>
      <fill>
        <patternFill patternType="solid">
          <bgColor rgb="FFFFFF00"/>
        </patternFill>
      </fill>
    </dxf>
  </rfmt>
  <rcc rId="158" sId="1">
    <oc r="Q23">
      <f>SUM(Q17:Q21)</f>
    </oc>
    <nc r="Q23">
      <f>SUM(Q17:Q22)</f>
    </nc>
  </rcc>
  <rcc rId="159" sId="1">
    <oc r="R23">
      <f>SUM(R17:R21)</f>
    </oc>
    <nc r="R23">
      <f>SUM(R17:R22)</f>
    </nc>
  </rcc>
  <rcc rId="160" sId="1">
    <oc r="S23">
      <f>SUM(S17:S21)</f>
    </oc>
    <nc r="S23">
      <f>SUM(S17:S22)</f>
    </nc>
  </rcc>
  <rcc rId="161" sId="1">
    <oc r="T23">
      <f>SUM(T17:T21)</f>
    </oc>
    <nc r="T23">
      <f>SUM(T17:T22)</f>
    </nc>
  </rcc>
  <rcc rId="162" sId="1">
    <oc r="U23">
      <f>SUM(U17:U21)</f>
    </oc>
    <nc r="U23">
      <f>SUM(U17:U22)</f>
    </nc>
  </rcc>
  <rcc rId="163" sId="1" numFmtId="34">
    <oc r="Q24">
      <v>375.92207918066993</v>
    </oc>
    <nc r="Q24">
      <v>375.83192918066993</v>
    </nc>
  </rcc>
  <rfmt sheetId="1" sqref="Q24">
    <dxf>
      <fill>
        <patternFill>
          <bgColor rgb="FFFFFF00"/>
        </patternFill>
      </fill>
    </dxf>
  </rfmt>
  <rcc rId="164" sId="1" numFmtId="34">
    <oc r="O24">
      <v>356.61450893102074</v>
    </oc>
    <nc r="O24">
      <v>356.53047993102075</v>
    </nc>
  </rcc>
  <rfmt sheetId="1" sqref="O24">
    <dxf>
      <fill>
        <patternFill>
          <bgColor rgb="FFFFFF00"/>
        </patternFill>
      </fill>
    </dxf>
  </rfmt>
  <rcv guid="{E74A0FF3-6984-4DFF-9770-98C2C7CCF6D5}" action="delete"/>
  <rdn rId="0" localSheetId="1" customView="1" name="Z_E74A0FF3_6984_4DFF_9770_98C2C7CCF6D5_.wvu.PrintArea" hidden="1" oldHidden="1">
    <formula>'B-01-03'!$A$9:$V$41</formula>
    <oldFormula>'B-01-03'!$A$9:$U$41</oldFormula>
  </rdn>
  <rcv guid="{E74A0FF3-6984-4DFF-9770-98C2C7CCF6D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7:V27">
    <dxf>
      <fill>
        <patternFill patternType="solid">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0" start="0" length="0">
    <dxf>
      <border>
        <right style="thin">
          <color indexed="64"/>
        </right>
      </border>
    </dxf>
  </rfmt>
  <rfmt sheetId="1" sqref="V22:V24" start="0" length="0">
    <dxf>
      <border>
        <right style="thin">
          <color indexed="64"/>
        </right>
      </border>
    </dxf>
  </rfmt>
  <rfmt sheetId="1" sqref="V27" start="0" length="0">
    <dxf>
      <border>
        <left/>
        <right style="thin">
          <color indexed="64"/>
        </right>
        <top/>
        <bottom/>
      </border>
    </dxf>
  </rfmt>
  <rfmt sheetId="1" sqref="L17:M20">
    <dxf>
      <fill>
        <patternFill>
          <bgColor theme="6" tint="0.79998168889431442"/>
        </patternFill>
      </fill>
    </dxf>
  </rfmt>
  <rfmt sheetId="1" sqref="O22:O24">
    <dxf>
      <fill>
        <patternFill>
          <bgColor theme="6" tint="0.79998168889431442"/>
        </patternFill>
      </fill>
    </dxf>
  </rfmt>
  <rfmt sheetId="1" sqref="L23:L24">
    <dxf>
      <fill>
        <patternFill>
          <bgColor theme="6" tint="0.79998168889431442"/>
        </patternFill>
      </fill>
    </dxf>
  </rfmt>
  <rfmt sheetId="1" sqref="M23:M24">
    <dxf>
      <fill>
        <patternFill patternType="none">
          <bgColor auto="1"/>
        </patternFill>
      </fill>
    </dxf>
  </rfmt>
  <rfmt sheetId="1" sqref="Q22:U24">
    <dxf>
      <fill>
        <patternFill>
          <bgColor theme="6" tint="0.79998168889431442"/>
        </patternFill>
      </fill>
    </dxf>
  </rfmt>
  <rfmt sheetId="1" sqref="A22">
    <dxf>
      <fill>
        <patternFill patternType="none">
          <bgColor auto="1"/>
        </patternFill>
      </fill>
    </dxf>
  </rfmt>
  <rfmt sheetId="1" sqref="A27:XFD27">
    <dxf>
      <fill>
        <patternFill patternType="none">
          <bgColor auto="1"/>
        </patternFill>
      </fill>
    </dxf>
  </rfmt>
  <rfmt sheetId="1" sqref="AF36" start="0" length="0">
    <dxf>
      <border>
        <left/>
        <right style="medium">
          <color indexed="64"/>
        </right>
        <top/>
        <bottom/>
      </border>
    </dxf>
  </rfmt>
  <rfmt sheetId="1" sqref="V17:V20" start="0" length="0">
    <dxf>
      <border>
        <right style="medium">
          <color indexed="64"/>
        </right>
      </border>
    </dxf>
  </rfmt>
  <rfmt sheetId="1" sqref="V22:V24" start="0" length="0">
    <dxf>
      <border>
        <right style="medium">
          <color indexed="64"/>
        </right>
      </border>
    </dxf>
  </rfmt>
  <rfmt sheetId="1" sqref="V27" start="0" length="0">
    <dxf>
      <border>
        <left/>
        <right style="medium">
          <color indexed="64"/>
        </right>
        <top/>
        <bottom/>
      </border>
    </dxf>
  </rfmt>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numFmtId="19">
    <oc r="U7">
      <v>43545</v>
    </oc>
    <nc r="U7">
      <v>43635</v>
    </nc>
  </rcc>
  <rcv guid="{E74A0FF3-6984-4DFF-9770-98C2C7CCF6D5}" action="delete"/>
  <rdn rId="0" localSheetId="1" customView="1" name="Z_E74A0FF3_6984_4DFF_9770_98C2C7CCF6D5_.wvu.PrintArea" hidden="1" oldHidden="1">
    <formula>'B-01-03'!$A$9:$W$41</formula>
    <oldFormula>'B-01-03'!$A$9:$V$41</oldFormula>
  </rdn>
  <rcv guid="{E74A0FF3-6984-4DFF-9770-98C2C7CCF6D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A21" t="inlineStr">
      <is>
        <t>Progressive Productivity</t>
      </is>
    </oc>
    <nc r="A21" t="inlineStr">
      <is>
        <t>Progressive Productivity Placeholder</t>
      </is>
    </nc>
  </rcc>
  <rcv guid="{97EC67DE-7B5C-4F08-AE9C-F362DA4C8743}" action="delete"/>
  <rdn rId="0" localSheetId="1" customView="1" name="Z_97EC67DE_7B5C_4F08_AE9C_F362DA4C8743_.wvu.PrintArea" hidden="1" oldHidden="1">
    <formula>Sheet1!$A$9:$U$40</formula>
    <oldFormula>Sheet1!$A$9:$U$40</oldFormula>
  </rdn>
  <rcv guid="{97EC67DE-7B5C-4F08-AE9C-F362DA4C874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34">
    <oc r="O23">
      <v>342.28219713791731</v>
    </oc>
    <nc r="O23">
      <v>356.61450893102074</v>
    </nc>
  </rcc>
  <rcc rId="96" sId="1" numFmtId="34">
    <oc r="Q23">
      <v>359.28007658711874</v>
    </oc>
    <nc r="Q23">
      <v>375.92207918066993</v>
    </nc>
  </rcc>
  <rdn rId="0" localSheetId="1" customView="1" name="Z_E74A0FF3_6984_4DFF_9770_98C2C7CCF6D5_.wvu.PrintArea" hidden="1" oldHidden="1">
    <formula>Sheet1!$A$9:$U$40</formula>
  </rdn>
  <rcv guid="{E74A0FF3-6984-4DFF-9770-98C2C7CCF6D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7">
    <dxf>
      <fill>
        <patternFill>
          <bgColor theme="5" tint="0.59999389629810485"/>
        </patternFill>
      </fill>
    </dxf>
  </rfmt>
  <rfmt sheetId="1" sqref="B17">
    <dxf>
      <fill>
        <patternFill>
          <bgColor theme="5" tint="0.59999389629810485"/>
        </patternFill>
      </fill>
    </dxf>
  </rfmt>
  <rfmt sheetId="1" sqref="B18">
    <dxf>
      <fill>
        <patternFill>
          <bgColor theme="5" tint="0.59999389629810485"/>
        </patternFill>
      </fill>
    </dxf>
  </rfmt>
  <rfmt sheetId="1" sqref="E18">
    <dxf>
      <fill>
        <patternFill>
          <bgColor theme="5" tint="0.59999389629810485"/>
        </patternFill>
      </fill>
    </dxf>
  </rfmt>
  <rfmt sheetId="1" sqref="B26" start="0" length="0">
    <dxf>
      <numFmt numFmtId="165" formatCode="_-* #,##0.0_-;\-* #,##0.0_-;_-* &quot;-&quot;_-;_-@_-"/>
    </dxf>
  </rfmt>
  <rfmt sheetId="1" sqref="E26" start="0" length="0">
    <dxf>
      <numFmt numFmtId="165" formatCode="_-* #,##0.0_-;\-* #,##0.0_-;_-* &quot;-&quot;_-;_-@_-"/>
    </dxf>
  </rfmt>
  <rdn rId="0" localSheetId="1" customView="1" name="Z_480B44C6_D96D_41B2_9546_45D5665A84A4_.wvu.PrintArea" hidden="1" oldHidden="1">
    <formula>Sheet1!$A$9:$U$40</formula>
  </rdn>
  <rcv guid="{480B44C6-D96D-41B2-9546-45D5665A84A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AD35EEA1-632A-4ABC-9C7D-1BD94870B294}" alwaysShow="1" author="Author" oldLength="329" newLength="158"/>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00000000-0000-0000-0000-000000000000}" action="delete" alwaysShow="1" author="Author"/>
  <rfmt sheetId="1" sqref="E17" start="0" length="0">
    <dxf>
      <fill>
        <patternFill>
          <bgColor theme="6" tint="0.79998168889431442"/>
        </patternFill>
      </fill>
      <border outline="0">
        <left/>
        <top/>
      </border>
    </dxf>
  </rfmt>
  <rfmt sheetId="1" sqref="E18" start="0" length="0">
    <dxf>
      <fill>
        <patternFill>
          <bgColor theme="6" tint="0.79998168889431442"/>
        </patternFill>
      </fill>
      <border outline="0">
        <left/>
        <top/>
      </border>
    </dxf>
  </rfmt>
  <rfmt sheetId="1" sqref="B17" start="0" length="0">
    <dxf>
      <fill>
        <patternFill>
          <bgColor theme="6" tint="0.79998168889431442"/>
        </patternFill>
      </fill>
    </dxf>
  </rfmt>
  <rfmt sheetId="1" sqref="B18" start="0" length="0">
    <dxf>
      <fill>
        <patternFill>
          <bgColor theme="6" tint="0.79998168889431442"/>
        </patternFill>
      </fill>
    </dxf>
  </rfmt>
  <rcc rId="99" sId="1">
    <oc r="A36" t="inlineStr">
      <is>
        <t>TSP Section 3.3.4</t>
      </is>
    </oc>
    <nc r="A36" t="inlineStr">
      <is>
        <t>TSP Section 3.3.3</t>
      </is>
    </nc>
  </rcc>
  <rcc rId="100" sId="1">
    <oc r="A39" t="inlineStr">
      <is>
        <t>TSP Section 3.3.4</t>
      </is>
    </oc>
    <nc r="A39" t="inlineStr">
      <is>
        <t>TSP Section 3.3.3</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34">
    <oc r="B17">
      <v>56.656999999999996</v>
    </oc>
    <nc r="B17">
      <v>19.657</v>
    </nc>
  </rcc>
  <rcc rId="102" sId="1" numFmtId="34">
    <oc r="C17">
      <v>7.6514131200000026</v>
    </oc>
    <nc r="C17">
      <v>7.6203767500000037</v>
    </nc>
  </rcc>
  <rcc rId="103" sId="1" numFmtId="34">
    <oc r="B18">
      <v>536.55799999999999</v>
    </oc>
    <nc r="B18">
      <v>573.55799999999999</v>
    </nc>
  </rcc>
  <rcc rId="104" sId="1" numFmtId="34">
    <oc r="C18">
      <v>688.83840626999995</v>
    </oc>
    <nc r="C18">
      <v>688.86944263999987</v>
    </nc>
  </rcc>
  <rcc rId="105" sId="1" numFmtId="34">
    <oc r="E17">
      <v>61.134999999999998</v>
    </oc>
    <nc r="E17">
      <v>31.914305760000001</v>
    </nc>
  </rcc>
  <rcc rId="106" sId="1" numFmtId="34">
    <oc r="F17">
      <v>16.991072290000002</v>
    </oc>
    <nc r="F17">
      <v>16.990894220000001</v>
    </nc>
  </rcc>
  <rcc rId="107" sId="1" numFmtId="34">
    <oc r="E18">
      <v>510.654</v>
    </oc>
    <nc r="E18">
      <v>539.87469424000005</v>
    </nc>
  </rcc>
  <rcc rId="108" sId="1" numFmtId="34">
    <oc r="F18">
      <v>733.92809911000006</v>
    </oc>
    <nc r="F18">
      <v>733.92827718000001</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C17">
      <v>7.6203767500000037</v>
    </oc>
    <nc r="C17">
      <v>7.6174544100000041</v>
    </nc>
  </rcc>
  <rcc rId="110" sId="1" numFmtId="34">
    <oc r="C18">
      <v>688.86944263999987</v>
    </oc>
    <nc r="C18">
      <v>688.87236497999993</v>
    </nc>
  </rcc>
  <rcc rId="111" sId="1" numFmtId="34">
    <oc r="F17">
      <v>16.990894220000001</v>
    </oc>
    <nc r="F17">
      <v>16.988099490000003</v>
    </nc>
  </rcc>
  <rcc rId="112" sId="1" numFmtId="34">
    <oc r="F18">
      <v>733.92827718000001</v>
    </oc>
    <nc r="F18">
      <v>733.93107191000001</v>
    </nc>
  </rc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6">
  <userInfo guid="{7284EC5D-3C28-401E-AED4-6467DCD2E70E}" name="QURESHI Muhammad" id="-1425976976" dateTime="2018-11-28T10:23:35"/>
  <userInfo guid="{60A6310F-1031-4E17-B2AB-22C304074373}" name="Uri AKSELRUD" id="-2147283972" dateTime="2019-01-09T13:49:08"/>
  <userInfo guid="{3755887A-F1FF-4FA7-884B-EA6A3DAC5362}" name="Uri AKSELRUD" id="-2147232972" dateTime="2019-01-17T17:46:44"/>
  <userInfo guid="{BA8ABB68-A48C-4792-9ADE-821EC6E05E64}" name="AKSELRUD Uri" id="-1364638544" dateTime="2019-01-23T09:55:12"/>
  <userInfo guid="{9C30F6BC-A31C-4D6D-A70C-A71B7B050CF4}" name="Author" id="-614790798" dateTime="2019-01-30T12:56:10"/>
  <userInfo guid="{4554F725-BD60-4832-A85F-9999D500718B}" name="AKSELRUD Uri" id="-1364592828" dateTime="2019-02-01T11:08:31"/>
  <userInfo guid="{3D331F32-68AF-43BC-ADF7-1395D1684420}" name="AKSELRUD Uri" id="-1364631832" dateTime="2019-02-12T13:11:27"/>
  <userInfo guid="{4C45AECA-B80C-470F-A76B-0DEC944E9A1F}" name="AKSELRUD Uri" id="-1364598260" dateTime="2019-02-12T23:01:33"/>
  <userInfo guid="{74CEFADC-76C8-4846-8ED6-5528FB4FD0DD}" name="AKSELRUD Uri" id="-1364654006" dateTime="2019-02-13T09:15:49"/>
  <userInfo guid="{62144459-B733-4C19-879F-11E4B6F11566}" name="BURKE Kathleen" id="-709662714" dateTime="2019-02-20T09:27:31"/>
  <userInfo guid="{29539D9D-7C22-4E72-A03E-82281BA5C455}" name="AKSELRUD Uri" id="-1364646405" dateTime="2019-02-21T10:50:24"/>
  <userInfo guid="{C5B7C027-6D1F-4450-8D3B-A01CD9322B14}" name="LEE Julie(Qiu Ling)" id="-696812119" dateTime="2019-02-21T16:11:24"/>
  <userInfo guid="{43ECF07E-2201-45A9-A307-01DA1DC573BF}" name="AKSELRUD Uri" id="-1364621468" dateTime="2019-02-25T11:21:44"/>
  <userInfo guid="{1540EA9B-5868-4053-9F2D-2C1A0C9A01D4}" name="AKSELRUD Uri" id="-1364613638" dateTime="2019-02-25T16:20:54"/>
  <userInfo guid="{37AC7227-57AC-47FA-811F-E95D0AF66712}" name="LEE Julie(Qiu Ling)" id="-696822929" dateTime="2019-02-26T12:56:28"/>
  <userInfo guid="{C1184D44-B362-4073-AB78-BD11D8F59FA0}" name="LEE Julie(Qiu Ling)" id="-696782728" dateTime="2019-02-26T15:44:28"/>
  <userInfo guid="{FD9F696B-5885-4361-A2AE-CF6E86CB2E54}" name="GIBBONS Linda" id="-164885478" dateTime="2019-03-19T16:07:11"/>
  <userInfo guid="{8B4BC1B0-D1EB-4399-8893-3126B0638D41}" name="Mark Brodie" id="-855966167" dateTime="2019-04-11T17:00:33"/>
  <userInfo guid="{43294E8E-A8BB-41FF-8D11-4E2B480CE3DF}" name="Mark Brodie" id="-855976237" dateTime="2019-04-16T08:31:10"/>
  <userInfo guid="{0FFE2C2B-B72F-4FD8-AD4E-64187BE717DE}" name="Mark Brodie" id="-856009374" dateTime="2019-04-16T13:01:56"/>
  <userInfo guid="{0FFE2C2B-B72F-4FD8-AD4E-64187BE717DE}" name="Mark Brodie" id="-855998003" dateTime="2019-04-16T13:04:58"/>
  <userInfo guid="{CF56F79A-21B8-4ECA-8FB7-DAEFE097CB73}" name="AKSELRUD Uri" id="-1364595204" dateTime="2019-05-28T15:32:43"/>
  <userInfo guid="{1432D8CC-AD44-4F90-85A5-98317080F865}" name="AKSELRUD Uri" id="-1364618852" dateTime="2019-05-28T15:43:53"/>
  <userInfo guid="{8A493034-77AF-4B2D-8517-0DF03FA76989}" name="LEE Julie(Qiu Ling)" id="-696795992" dateTime="2019-06-05T14:01:37"/>
  <userInfo guid="{3158D00B-6748-4C14-8038-1B2903A209CC}" name="AKSELRUD Uri" id="-1364591862" dateTime="2019-06-10T11:06:54"/>
  <userInfo guid="{F0615FA9-786E-4A9A-945A-6646A4931E78}" name="LEE Julie(Qiu Ling)" id="-696793806" dateTime="2019-06-10T15:42:2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F41"/>
  <sheetViews>
    <sheetView tabSelected="1" topLeftCell="A8" zoomScale="85" zoomScaleNormal="85" zoomScaleSheetLayoutView="100" workbookViewId="0">
      <selection activeCell="Z33" sqref="Z33"/>
    </sheetView>
  </sheetViews>
  <sheetFormatPr defaultRowHeight="15" x14ac:dyDescent="0.25"/>
  <cols>
    <col min="1" max="1" width="34" customWidth="1"/>
  </cols>
  <sheetData>
    <row r="1" spans="1:21" hidden="1" x14ac:dyDescent="0.25">
      <c r="A1" s="1"/>
      <c r="B1" s="1"/>
      <c r="C1" s="1"/>
      <c r="D1" s="1"/>
      <c r="E1" s="1"/>
      <c r="F1" s="1"/>
      <c r="G1" s="1"/>
      <c r="H1" s="1"/>
      <c r="I1" s="1"/>
      <c r="J1" s="1"/>
      <c r="K1" s="1"/>
      <c r="L1" s="1"/>
      <c r="M1" s="1"/>
      <c r="N1" s="1"/>
      <c r="O1" s="1"/>
      <c r="P1" s="1"/>
      <c r="Q1" s="1"/>
      <c r="R1" s="1"/>
      <c r="S1" s="2" t="s">
        <v>0</v>
      </c>
      <c r="T1" s="1"/>
      <c r="U1" s="3">
        <v>0</v>
      </c>
    </row>
    <row r="2" spans="1:21" hidden="1" x14ac:dyDescent="0.25">
      <c r="A2" s="1"/>
      <c r="B2" s="1"/>
      <c r="C2" s="1"/>
      <c r="D2" s="1"/>
      <c r="E2" s="1"/>
      <c r="F2" s="1"/>
      <c r="G2" s="1"/>
      <c r="H2" s="1"/>
      <c r="I2" s="1"/>
      <c r="J2" s="1"/>
      <c r="K2" s="1"/>
      <c r="L2" s="1"/>
      <c r="M2" s="1"/>
      <c r="N2" s="1"/>
      <c r="O2" s="1"/>
      <c r="P2" s="1"/>
      <c r="Q2" s="1"/>
      <c r="R2" s="1"/>
      <c r="S2" s="2" t="s">
        <v>1</v>
      </c>
      <c r="T2" s="1"/>
      <c r="U2" s="4" t="s">
        <v>36</v>
      </c>
    </row>
    <row r="3" spans="1:21" hidden="1" x14ac:dyDescent="0.25">
      <c r="A3" s="1"/>
      <c r="B3" s="1"/>
      <c r="C3" s="1"/>
      <c r="D3" s="1"/>
      <c r="E3" s="1"/>
      <c r="F3" s="1"/>
      <c r="G3" s="1"/>
      <c r="H3" s="1"/>
      <c r="I3" s="1"/>
      <c r="J3" s="1"/>
      <c r="K3" s="1"/>
      <c r="L3" s="1"/>
      <c r="M3" s="1"/>
      <c r="N3" s="1"/>
      <c r="O3" s="1"/>
      <c r="P3" s="1"/>
      <c r="Q3" s="1"/>
      <c r="R3" s="1"/>
      <c r="S3" s="2" t="s">
        <v>2</v>
      </c>
      <c r="T3" s="1"/>
      <c r="U3" s="4">
        <v>1</v>
      </c>
    </row>
    <row r="4" spans="1:21" hidden="1" x14ac:dyDescent="0.25">
      <c r="A4" s="1"/>
      <c r="B4" s="1"/>
      <c r="C4" s="1"/>
      <c r="D4" s="1"/>
      <c r="E4" s="1"/>
      <c r="F4" s="1"/>
      <c r="G4" s="1"/>
      <c r="H4" s="1"/>
      <c r="I4" s="1"/>
      <c r="J4" s="1"/>
      <c r="K4" s="1"/>
      <c r="L4" s="1"/>
      <c r="M4" s="1"/>
      <c r="N4" s="1"/>
      <c r="O4" s="1"/>
      <c r="P4" s="1"/>
      <c r="Q4" s="1"/>
      <c r="R4" s="1"/>
      <c r="S4" s="2" t="s">
        <v>3</v>
      </c>
      <c r="T4" s="1"/>
      <c r="U4" s="4">
        <v>3</v>
      </c>
    </row>
    <row r="5" spans="1:21" hidden="1" x14ac:dyDescent="0.25">
      <c r="A5" s="1"/>
      <c r="B5" s="1"/>
      <c r="C5" s="1"/>
      <c r="D5" s="1"/>
      <c r="E5" s="1"/>
      <c r="F5" s="1"/>
      <c r="G5" s="1"/>
      <c r="H5" s="1"/>
      <c r="I5" s="1"/>
      <c r="J5" s="1"/>
      <c r="K5" s="1"/>
      <c r="L5" s="1"/>
      <c r="M5" s="1"/>
      <c r="N5" s="1"/>
      <c r="O5" s="1"/>
      <c r="P5" s="1"/>
      <c r="Q5" s="1"/>
      <c r="R5" s="1"/>
      <c r="S5" s="2" t="s">
        <v>4</v>
      </c>
      <c r="T5" s="1"/>
      <c r="U5" s="5"/>
    </row>
    <row r="6" spans="1:21" hidden="1" x14ac:dyDescent="0.25">
      <c r="A6" s="1"/>
      <c r="B6" s="1"/>
      <c r="C6" s="1"/>
      <c r="D6" s="1"/>
      <c r="E6" s="1"/>
      <c r="F6" s="1"/>
      <c r="G6" s="1"/>
      <c r="H6" s="1"/>
      <c r="I6" s="1"/>
      <c r="J6" s="1"/>
      <c r="K6" s="1"/>
      <c r="L6" s="1"/>
      <c r="M6" s="1"/>
      <c r="N6" s="1"/>
      <c r="O6" s="1"/>
      <c r="P6" s="1"/>
      <c r="Q6" s="1"/>
      <c r="R6" s="1"/>
      <c r="S6" s="2"/>
      <c r="T6" s="1"/>
      <c r="U6" s="3"/>
    </row>
    <row r="7" spans="1:21" hidden="1" x14ac:dyDescent="0.25">
      <c r="A7" s="1"/>
      <c r="B7" s="1"/>
      <c r="C7" s="1"/>
      <c r="D7" s="1"/>
      <c r="E7" s="1"/>
      <c r="F7" s="1"/>
      <c r="G7" s="1"/>
      <c r="H7" s="1"/>
      <c r="I7" s="1"/>
      <c r="J7" s="1"/>
      <c r="K7" s="1"/>
      <c r="L7" s="1"/>
      <c r="M7" s="1"/>
      <c r="N7" s="1"/>
      <c r="O7" s="1"/>
      <c r="P7" s="1"/>
      <c r="Q7" s="1"/>
      <c r="R7" s="1"/>
      <c r="S7" s="2" t="s">
        <v>5</v>
      </c>
      <c r="T7" s="1"/>
      <c r="U7" s="31">
        <v>43635</v>
      </c>
    </row>
    <row r="8" spans="1:21" x14ac:dyDescent="0.25">
      <c r="A8" s="1"/>
      <c r="B8" s="1"/>
      <c r="C8" s="1"/>
      <c r="D8" s="1"/>
      <c r="E8" s="1"/>
      <c r="F8" s="1"/>
      <c r="G8" s="1"/>
      <c r="H8" s="1"/>
      <c r="I8" s="1"/>
      <c r="J8" s="1"/>
      <c r="K8" s="1"/>
      <c r="L8" s="1"/>
      <c r="M8" s="1"/>
      <c r="N8" s="1"/>
      <c r="O8" s="1"/>
      <c r="P8" s="1"/>
      <c r="Q8" s="1"/>
      <c r="R8" s="1"/>
      <c r="S8" s="1"/>
      <c r="T8" s="1"/>
      <c r="U8" s="1"/>
    </row>
    <row r="9" spans="1:21" ht="18" x14ac:dyDescent="0.25">
      <c r="A9" s="42" t="s">
        <v>6</v>
      </c>
      <c r="B9" s="42"/>
      <c r="C9" s="42"/>
      <c r="D9" s="42"/>
      <c r="E9" s="42"/>
      <c r="F9" s="42"/>
      <c r="G9" s="42"/>
      <c r="H9" s="42"/>
      <c r="I9" s="42"/>
      <c r="J9" s="42"/>
      <c r="K9" s="42"/>
      <c r="L9" s="42"/>
      <c r="M9" s="42"/>
      <c r="N9" s="42"/>
      <c r="O9" s="42"/>
      <c r="P9" s="42"/>
      <c r="Q9" s="42"/>
      <c r="R9" s="42"/>
      <c r="S9" s="42"/>
      <c r="T9" s="42"/>
      <c r="U9" s="42"/>
    </row>
    <row r="10" spans="1:21" ht="18" x14ac:dyDescent="0.25">
      <c r="A10" s="43" t="s">
        <v>28</v>
      </c>
      <c r="B10" s="43"/>
      <c r="C10" s="43"/>
      <c r="D10" s="43"/>
      <c r="E10" s="43"/>
      <c r="F10" s="43"/>
      <c r="G10" s="43"/>
      <c r="H10" s="43"/>
      <c r="I10" s="43"/>
      <c r="J10" s="43"/>
      <c r="K10" s="43"/>
      <c r="L10" s="43"/>
      <c r="M10" s="43"/>
      <c r="N10" s="43"/>
      <c r="O10" s="43"/>
      <c r="P10" s="43"/>
      <c r="Q10" s="43"/>
      <c r="R10" s="43"/>
      <c r="S10" s="43"/>
      <c r="T10" s="43"/>
      <c r="U10" s="43"/>
    </row>
    <row r="11" spans="1:21" x14ac:dyDescent="0.25">
      <c r="A11" s="1"/>
      <c r="B11" s="1"/>
      <c r="C11" s="1"/>
      <c r="D11" s="1"/>
      <c r="E11" s="1"/>
      <c r="F11" s="1"/>
      <c r="G11" s="1"/>
      <c r="H11" s="1"/>
      <c r="I11" s="1"/>
      <c r="J11" s="1"/>
      <c r="K11" s="1"/>
      <c r="L11" s="1"/>
      <c r="M11" s="1"/>
      <c r="N11" s="1"/>
      <c r="O11" s="1"/>
      <c r="P11" s="1"/>
      <c r="Q11" s="1"/>
      <c r="R11" s="1"/>
      <c r="S11" s="1"/>
      <c r="T11" s="1"/>
      <c r="U11" s="1"/>
    </row>
    <row r="12" spans="1:21" ht="16.5" thickBot="1" x14ac:dyDescent="0.3">
      <c r="A12" s="6" t="s">
        <v>7</v>
      </c>
      <c r="B12" s="7">
        <v>2020</v>
      </c>
      <c r="C12" s="1"/>
      <c r="D12" s="1"/>
      <c r="E12" s="1"/>
      <c r="F12" s="1"/>
      <c r="G12" s="1"/>
      <c r="H12" s="1"/>
      <c r="I12" s="1"/>
      <c r="J12" s="1"/>
      <c r="K12" s="1"/>
      <c r="L12" s="1"/>
      <c r="M12" s="1"/>
      <c r="N12" s="1"/>
      <c r="O12" s="1"/>
      <c r="P12" s="1"/>
      <c r="Q12" s="1"/>
      <c r="R12" s="1"/>
      <c r="S12" s="1"/>
      <c r="T12" s="1"/>
      <c r="U12" s="1"/>
    </row>
    <row r="13" spans="1:21" ht="16.5" thickTop="1" thickBot="1" x14ac:dyDescent="0.3">
      <c r="A13" s="44" t="s">
        <v>8</v>
      </c>
      <c r="B13" s="47" t="s">
        <v>9</v>
      </c>
      <c r="C13" s="48"/>
      <c r="D13" s="48"/>
      <c r="E13" s="48"/>
      <c r="F13" s="48"/>
      <c r="G13" s="48"/>
      <c r="H13" s="48"/>
      <c r="I13" s="48"/>
      <c r="J13" s="48"/>
      <c r="K13" s="48"/>
      <c r="L13" s="48"/>
      <c r="M13" s="48"/>
      <c r="N13" s="48"/>
      <c r="O13" s="48"/>
      <c r="P13" s="49"/>
      <c r="Q13" s="47" t="s">
        <v>10</v>
      </c>
      <c r="R13" s="48"/>
      <c r="S13" s="48"/>
      <c r="T13" s="48"/>
      <c r="U13" s="50"/>
    </row>
    <row r="14" spans="1:21" ht="15.75" thickBot="1" x14ac:dyDescent="0.3">
      <c r="A14" s="45"/>
      <c r="B14" s="51">
        <f t="shared" ref="B14" si="0">E14-1</f>
        <v>2015</v>
      </c>
      <c r="C14" s="52"/>
      <c r="D14" s="53"/>
      <c r="E14" s="51">
        <f t="shared" ref="E14" si="1">H14-1</f>
        <v>2016</v>
      </c>
      <c r="F14" s="52"/>
      <c r="G14" s="53"/>
      <c r="H14" s="51">
        <f t="shared" ref="H14" si="2">K14-1</f>
        <v>2017</v>
      </c>
      <c r="I14" s="52"/>
      <c r="J14" s="53"/>
      <c r="K14" s="51">
        <f>N14-1</f>
        <v>2018</v>
      </c>
      <c r="L14" s="52"/>
      <c r="M14" s="53"/>
      <c r="N14" s="51">
        <f>Q14-1</f>
        <v>2019</v>
      </c>
      <c r="O14" s="52"/>
      <c r="P14" s="53"/>
      <c r="Q14" s="54">
        <f>B12</f>
        <v>2020</v>
      </c>
      <c r="R14" s="54">
        <f>Q14+1</f>
        <v>2021</v>
      </c>
      <c r="S14" s="54">
        <f t="shared" ref="S14:U14" si="3">R14+1</f>
        <v>2022</v>
      </c>
      <c r="T14" s="54">
        <f t="shared" si="3"/>
        <v>2023</v>
      </c>
      <c r="U14" s="54">
        <f t="shared" si="3"/>
        <v>2024</v>
      </c>
    </row>
    <row r="15" spans="1:21" ht="15.75" thickBot="1" x14ac:dyDescent="0.3">
      <c r="A15" s="45"/>
      <c r="B15" s="8" t="s">
        <v>11</v>
      </c>
      <c r="C15" s="8" t="s">
        <v>12</v>
      </c>
      <c r="D15" s="8" t="s">
        <v>13</v>
      </c>
      <c r="E15" s="8" t="s">
        <v>11</v>
      </c>
      <c r="F15" s="9" t="s">
        <v>12</v>
      </c>
      <c r="G15" s="8" t="s">
        <v>13</v>
      </c>
      <c r="H15" s="9" t="s">
        <v>11</v>
      </c>
      <c r="I15" s="9" t="s">
        <v>12</v>
      </c>
      <c r="J15" s="8" t="s">
        <v>13</v>
      </c>
      <c r="K15" s="8" t="s">
        <v>11</v>
      </c>
      <c r="L15" s="8" t="s">
        <v>12</v>
      </c>
      <c r="M15" s="8" t="s">
        <v>13</v>
      </c>
      <c r="N15" s="9" t="s">
        <v>11</v>
      </c>
      <c r="O15" s="9" t="s">
        <v>14</v>
      </c>
      <c r="P15" s="8" t="s">
        <v>13</v>
      </c>
      <c r="Q15" s="55"/>
      <c r="R15" s="55"/>
      <c r="S15" s="55"/>
      <c r="T15" s="55"/>
      <c r="U15" s="55"/>
    </row>
    <row r="16" spans="1:21" ht="15.75" thickBot="1" x14ac:dyDescent="0.3">
      <c r="A16" s="46"/>
      <c r="B16" s="73"/>
      <c r="C16" s="74"/>
      <c r="D16" s="10" t="s">
        <v>15</v>
      </c>
      <c r="E16" s="73"/>
      <c r="F16" s="74"/>
      <c r="G16" s="10" t="s">
        <v>15</v>
      </c>
      <c r="H16" s="73"/>
      <c r="I16" s="74"/>
      <c r="J16" s="10" t="s">
        <v>15</v>
      </c>
      <c r="K16" s="73"/>
      <c r="L16" s="74"/>
      <c r="M16" s="10" t="s">
        <v>15</v>
      </c>
      <c r="N16" s="73"/>
      <c r="O16" s="74"/>
      <c r="P16" s="10" t="s">
        <v>15</v>
      </c>
      <c r="Q16" s="65"/>
      <c r="R16" s="66"/>
      <c r="S16" s="66"/>
      <c r="T16" s="66"/>
      <c r="U16" s="67"/>
    </row>
    <row r="17" spans="1:22" ht="16.5" thickBot="1" x14ac:dyDescent="0.3">
      <c r="A17" s="11" t="s">
        <v>16</v>
      </c>
      <c r="B17" s="19">
        <v>19.657</v>
      </c>
      <c r="C17" s="19">
        <v>7.6174544100000041</v>
      </c>
      <c r="D17" s="25">
        <f>IF(ISERROR((C17-B17)/B17),"--",(C17-B17)/B17)</f>
        <v>-0.61248133438469732</v>
      </c>
      <c r="E17" s="19">
        <v>31.914305760000001</v>
      </c>
      <c r="F17" s="22">
        <v>16.988099490000003</v>
      </c>
      <c r="G17" s="25">
        <f>IF(ISERROR((F17-E17)/E17),"--",(F17-E17)/E17)</f>
        <v>-0.4676964112034</v>
      </c>
      <c r="H17" s="19">
        <v>33.281702160000009</v>
      </c>
      <c r="I17" s="19">
        <v>42.710032250000026</v>
      </c>
      <c r="J17" s="25">
        <f>IF(ISERROR((I17-H17)/H17),"--",(I17-H17)/H17)</f>
        <v>0.28328869853692645</v>
      </c>
      <c r="K17" s="19">
        <v>24.264806197074535</v>
      </c>
      <c r="L17" s="19">
        <v>33.677293939999991</v>
      </c>
      <c r="M17" s="32">
        <f>IF(ISERROR((L17-K17)/K17),"--",(L17-K17)/K17)</f>
        <v>0.38790698209080543</v>
      </c>
      <c r="N17" s="22"/>
      <c r="O17" s="22">
        <v>45.112350800870551</v>
      </c>
      <c r="P17" s="25" t="str">
        <f>IF(ISERROR((O17-N17)/N17),"--",(O17-N17)/N17)</f>
        <v>--</v>
      </c>
      <c r="Q17" s="19">
        <v>24.759644370342603</v>
      </c>
      <c r="R17" s="19">
        <v>11.345208612355966</v>
      </c>
      <c r="S17" s="19">
        <v>11.685580224521647</v>
      </c>
      <c r="T17" s="19">
        <v>12.710264391621324</v>
      </c>
      <c r="U17" s="24">
        <v>4.1221409550767216</v>
      </c>
      <c r="V17" s="40"/>
    </row>
    <row r="18" spans="1:22" ht="16.5" thickBot="1" x14ac:dyDescent="0.3">
      <c r="A18" s="11" t="s">
        <v>17</v>
      </c>
      <c r="B18" s="19">
        <v>573.55799999999999</v>
      </c>
      <c r="C18" s="19">
        <v>688.87236497999993</v>
      </c>
      <c r="D18" s="25">
        <f t="shared" ref="D18:D24" si="4">IF(ISERROR((C18-B18)/B18),"--",(C18-B18)/B18)</f>
        <v>0.20105092245248071</v>
      </c>
      <c r="E18" s="19">
        <v>539.87469424000005</v>
      </c>
      <c r="F18" s="23">
        <v>733.93107191000001</v>
      </c>
      <c r="G18" s="25">
        <f t="shared" ref="G18:G24" si="5">IF(ISERROR((F18-E18)/E18),"--",(F18-E18)/E18)</f>
        <v>0.35944707121933123</v>
      </c>
      <c r="H18" s="19">
        <v>733.74748780000004</v>
      </c>
      <c r="I18" s="19">
        <v>740.67662346999998</v>
      </c>
      <c r="J18" s="25">
        <f t="shared" ref="J18:J24" si="6">IF(ISERROR((I18-H18)/H18),"--",(I18-H18)/H18)</f>
        <v>9.4434881007574006E-3</v>
      </c>
      <c r="K18" s="19">
        <v>780.40152684894429</v>
      </c>
      <c r="L18" s="19">
        <v>776.15619533000017</v>
      </c>
      <c r="M18" s="32">
        <f t="shared" ref="M18:M24" si="7">IF(ISERROR((L18-K18)/K18),"--",(L18-K18)/K18)</f>
        <v>-5.4399323590327182E-3</v>
      </c>
      <c r="N18" s="22"/>
      <c r="O18" s="23">
        <v>773.28323578563891</v>
      </c>
      <c r="P18" s="25" t="str">
        <f t="shared" ref="P18:P24" si="8">IF(ISERROR((O18-N18)/N18),"--",(O18-N18)/N18)</f>
        <v>--</v>
      </c>
      <c r="Q18" s="19">
        <v>865.22041186633828</v>
      </c>
      <c r="R18" s="19">
        <v>1103.1439685968253</v>
      </c>
      <c r="S18" s="19">
        <v>1172.7801180541387</v>
      </c>
      <c r="T18" s="19">
        <v>1177.4037893123959</v>
      </c>
      <c r="U18" s="24">
        <v>1193.7741112549622</v>
      </c>
      <c r="V18" s="40"/>
    </row>
    <row r="19" spans="1:22" ht="16.5" thickBot="1" x14ac:dyDescent="0.3">
      <c r="A19" s="11" t="s">
        <v>18</v>
      </c>
      <c r="B19" s="19">
        <v>189.87899999999999</v>
      </c>
      <c r="C19" s="19">
        <v>157.88885422999991</v>
      </c>
      <c r="D19" s="25">
        <f t="shared" si="4"/>
        <v>-0.16847648118012043</v>
      </c>
      <c r="E19" s="22">
        <v>179.95800000000003</v>
      </c>
      <c r="F19" s="23">
        <v>140.89945508000008</v>
      </c>
      <c r="G19" s="25">
        <f t="shared" si="5"/>
        <v>-0.21704255948610199</v>
      </c>
      <c r="H19" s="19">
        <v>96.985347950000005</v>
      </c>
      <c r="I19" s="19">
        <v>93.548592450000015</v>
      </c>
      <c r="J19" s="25">
        <f t="shared" si="6"/>
        <v>-3.5435821726100117E-2</v>
      </c>
      <c r="K19" s="19">
        <v>75.626342813981069</v>
      </c>
      <c r="L19" s="19">
        <v>73.857387070000001</v>
      </c>
      <c r="M19" s="32">
        <f t="shared" si="7"/>
        <v>-2.3390735002645661E-2</v>
      </c>
      <c r="N19" s="22"/>
      <c r="O19" s="23">
        <v>103.76429572744135</v>
      </c>
      <c r="P19" s="25" t="str">
        <f t="shared" si="8"/>
        <v>--</v>
      </c>
      <c r="Q19" s="19">
        <v>204.11666685823425</v>
      </c>
      <c r="R19" s="19">
        <v>148.16649185717003</v>
      </c>
      <c r="S19" s="19">
        <v>151.79872826865852</v>
      </c>
      <c r="T19" s="19">
        <v>174.26754845454204</v>
      </c>
      <c r="U19" s="24">
        <v>204.18251888969687</v>
      </c>
      <c r="V19" s="40"/>
    </row>
    <row r="20" spans="1:22" ht="16.5" thickBot="1" x14ac:dyDescent="0.3">
      <c r="A20" s="11" t="s">
        <v>19</v>
      </c>
      <c r="B20" s="19">
        <v>116.28400000000001</v>
      </c>
      <c r="C20" s="19">
        <v>88.604288234670449</v>
      </c>
      <c r="D20" s="25">
        <f t="shared" si="4"/>
        <v>-0.23803542847966663</v>
      </c>
      <c r="E20" s="22">
        <v>114.589</v>
      </c>
      <c r="F20" s="23">
        <v>94.833596872723376</v>
      </c>
      <c r="G20" s="25">
        <f t="shared" si="5"/>
        <v>-0.17240226485331597</v>
      </c>
      <c r="H20" s="19">
        <v>85.969265300460989</v>
      </c>
      <c r="I20" s="19">
        <v>76.925183097468263</v>
      </c>
      <c r="J20" s="25">
        <f t="shared" si="6"/>
        <v>-0.1052013434264423</v>
      </c>
      <c r="K20" s="19">
        <v>119.68445309750001</v>
      </c>
      <c r="L20" s="19">
        <v>83.576058417639985</v>
      </c>
      <c r="M20" s="32">
        <f t="shared" si="7"/>
        <v>-0.30169661760867639</v>
      </c>
      <c r="N20" s="22"/>
      <c r="O20" s="23">
        <v>116.3312722955753</v>
      </c>
      <c r="P20" s="25" t="str">
        <f t="shared" si="8"/>
        <v>--</v>
      </c>
      <c r="Q20" s="19">
        <v>115.37938311474365</v>
      </c>
      <c r="R20" s="19">
        <v>94.37722577775331</v>
      </c>
      <c r="S20" s="19">
        <v>94.73421106635567</v>
      </c>
      <c r="T20" s="19">
        <v>83.625515001350152</v>
      </c>
      <c r="U20" s="24">
        <v>58.918965747264259</v>
      </c>
      <c r="V20" s="40"/>
    </row>
    <row r="21" spans="1:22" ht="32.25" thickBot="1" x14ac:dyDescent="0.3">
      <c r="A21" s="11" t="s">
        <v>32</v>
      </c>
      <c r="B21" s="19"/>
      <c r="C21" s="19"/>
      <c r="D21" s="25"/>
      <c r="E21" s="22"/>
      <c r="F21" s="23"/>
      <c r="G21" s="25"/>
      <c r="H21" s="19"/>
      <c r="I21" s="19"/>
      <c r="J21" s="25"/>
      <c r="K21" s="19"/>
      <c r="L21" s="19"/>
      <c r="M21" s="25"/>
      <c r="N21" s="22"/>
      <c r="O21" s="23"/>
      <c r="P21" s="25"/>
      <c r="Q21" s="19">
        <v>-17.00000004</v>
      </c>
      <c r="R21" s="19">
        <v>-39</v>
      </c>
      <c r="S21" s="19">
        <v>-60.999999959999997</v>
      </c>
      <c r="T21" s="19">
        <v>-78</v>
      </c>
      <c r="U21" s="24">
        <v>-91.000000080000007</v>
      </c>
    </row>
    <row r="22" spans="1:22" ht="16.5" thickBot="1" x14ac:dyDescent="0.3">
      <c r="A22" s="11" t="s">
        <v>38</v>
      </c>
      <c r="B22" s="19"/>
      <c r="C22" s="19"/>
      <c r="D22" s="25"/>
      <c r="E22" s="22"/>
      <c r="F22" s="23"/>
      <c r="G22" s="25"/>
      <c r="H22" s="19"/>
      <c r="I22" s="19"/>
      <c r="J22" s="25"/>
      <c r="K22" s="19"/>
      <c r="L22" s="19"/>
      <c r="M22" s="25"/>
      <c r="N22" s="22"/>
      <c r="O22" s="23">
        <v>-0.25412000000000001</v>
      </c>
      <c r="P22" s="25"/>
      <c r="Q22" s="19">
        <v>-0.29315600000000003</v>
      </c>
      <c r="R22" s="19">
        <v>-0.33328000000000002</v>
      </c>
      <c r="S22" s="19">
        <v>-0.37119200000000002</v>
      </c>
      <c r="T22" s="19">
        <v>-0.408472</v>
      </c>
      <c r="U22" s="24">
        <v>-0.446629</v>
      </c>
      <c r="V22" s="40"/>
    </row>
    <row r="23" spans="1:22" ht="16.5" thickBot="1" x14ac:dyDescent="0.3">
      <c r="A23" s="12" t="s">
        <v>20</v>
      </c>
      <c r="B23" s="20">
        <f>SUM(B17:B20)</f>
        <v>899.37800000000004</v>
      </c>
      <c r="C23" s="20">
        <f t="shared" ref="C23:N23" si="9">SUM(C17:C20)</f>
        <v>942.98296185467029</v>
      </c>
      <c r="D23" s="26">
        <f t="shared" si="4"/>
        <v>4.848346507772066E-2</v>
      </c>
      <c r="E23" s="21">
        <f t="shared" si="9"/>
        <v>866.33600000000001</v>
      </c>
      <c r="F23" s="21">
        <f t="shared" si="9"/>
        <v>986.65222335272347</v>
      </c>
      <c r="G23" s="26">
        <f t="shared" si="5"/>
        <v>0.13887939939321864</v>
      </c>
      <c r="H23" s="21">
        <f t="shared" si="9"/>
        <v>949.98380321046102</v>
      </c>
      <c r="I23" s="21">
        <f t="shared" si="9"/>
        <v>953.86043126746824</v>
      </c>
      <c r="J23" s="26">
        <f t="shared" si="6"/>
        <v>4.0807306860455904E-3</v>
      </c>
      <c r="K23" s="21">
        <f t="shared" si="9"/>
        <v>999.97712895749987</v>
      </c>
      <c r="L23" s="33">
        <f t="shared" si="9"/>
        <v>967.26693475764012</v>
      </c>
      <c r="M23" s="26">
        <f t="shared" si="7"/>
        <v>-3.2710942333212076E-2</v>
      </c>
      <c r="N23" s="21">
        <f t="shared" si="9"/>
        <v>0</v>
      </c>
      <c r="O23" s="33">
        <f>SUM(O17:O22)</f>
        <v>1038.2370346095261</v>
      </c>
      <c r="P23" s="26" t="str">
        <f t="shared" si="8"/>
        <v>--</v>
      </c>
      <c r="Q23" s="34">
        <f>SUM(Q17:Q22)</f>
        <v>1192.1829501696589</v>
      </c>
      <c r="R23" s="34">
        <f>SUM(R17:R22)</f>
        <v>1317.6996148441044</v>
      </c>
      <c r="S23" s="34">
        <f>SUM(S17:S22)</f>
        <v>1369.6274456536744</v>
      </c>
      <c r="T23" s="34">
        <f>SUM(T17:T22)</f>
        <v>1369.5986451599094</v>
      </c>
      <c r="U23" s="35">
        <f>SUM(U17:U22)</f>
        <v>1369.5511077670001</v>
      </c>
      <c r="V23" s="40"/>
    </row>
    <row r="24" spans="1:22" ht="17.25" thickTop="1" thickBot="1" x14ac:dyDescent="0.3">
      <c r="A24" s="13" t="s">
        <v>29</v>
      </c>
      <c r="B24" s="27">
        <v>431.2</v>
      </c>
      <c r="C24" s="29">
        <v>441.6</v>
      </c>
      <c r="D24" s="28">
        <f t="shared" si="4"/>
        <v>2.4118738404452771E-2</v>
      </c>
      <c r="E24" s="29">
        <v>436.8</v>
      </c>
      <c r="F24" s="29">
        <v>408.1</v>
      </c>
      <c r="G24" s="28">
        <f t="shared" si="5"/>
        <v>-6.570512820512818E-2</v>
      </c>
      <c r="H24" s="27">
        <v>397.7</v>
      </c>
      <c r="I24" s="27">
        <v>385</v>
      </c>
      <c r="J24" s="28">
        <f t="shared" si="6"/>
        <v>-3.1933618305255193E-2</v>
      </c>
      <c r="K24" s="27">
        <v>394.32988985346572</v>
      </c>
      <c r="L24" s="27">
        <v>419.17271086678829</v>
      </c>
      <c r="M24" s="28">
        <f t="shared" si="7"/>
        <v>6.3000096245694817E-2</v>
      </c>
      <c r="N24" s="29"/>
      <c r="O24" s="29">
        <v>356.53047993102075</v>
      </c>
      <c r="P24" s="28" t="str">
        <f t="shared" si="8"/>
        <v>--</v>
      </c>
      <c r="Q24" s="27">
        <v>375.83192918066993</v>
      </c>
      <c r="R24" s="14" t="s">
        <v>30</v>
      </c>
      <c r="S24" s="14" t="s">
        <v>30</v>
      </c>
      <c r="T24" s="14" t="s">
        <v>31</v>
      </c>
      <c r="U24" s="15" t="s">
        <v>31</v>
      </c>
      <c r="V24" s="40"/>
    </row>
    <row r="25" spans="1:22" ht="15.75" thickTop="1" x14ac:dyDescent="0.25">
      <c r="A25" s="16" t="s">
        <v>35</v>
      </c>
      <c r="B25" s="16"/>
      <c r="C25" s="16"/>
      <c r="D25" s="16"/>
      <c r="E25" s="16"/>
      <c r="F25" s="16"/>
      <c r="G25" s="16"/>
      <c r="H25" s="16"/>
      <c r="I25" s="16"/>
      <c r="J25" s="16"/>
      <c r="K25" s="16"/>
      <c r="L25" s="16"/>
      <c r="M25" s="16"/>
      <c r="N25" s="16"/>
      <c r="O25" s="16"/>
      <c r="P25" s="16"/>
      <c r="Q25" s="16"/>
      <c r="R25" s="16"/>
      <c r="S25" s="16"/>
      <c r="T25" s="16"/>
      <c r="U25" s="16"/>
    </row>
    <row r="26" spans="1:22" x14ac:dyDescent="0.25">
      <c r="A26" s="16" t="s">
        <v>37</v>
      </c>
      <c r="B26" s="30"/>
      <c r="C26" s="16"/>
      <c r="D26" s="16"/>
      <c r="E26" s="30"/>
      <c r="F26" s="16"/>
      <c r="G26" s="16"/>
      <c r="H26" s="16"/>
      <c r="I26" s="16"/>
      <c r="J26" s="16"/>
      <c r="K26" s="16"/>
      <c r="L26" s="16"/>
      <c r="M26" s="16"/>
      <c r="N26" s="16"/>
      <c r="O26" s="16"/>
      <c r="P26" s="16"/>
      <c r="Q26" s="16"/>
      <c r="R26" s="16"/>
      <c r="S26" s="16"/>
      <c r="T26" s="16"/>
      <c r="U26" s="16"/>
    </row>
    <row r="27" spans="1:22" s="38" customFormat="1" x14ac:dyDescent="0.25">
      <c r="A27" s="36" t="s">
        <v>39</v>
      </c>
      <c r="B27" s="37"/>
      <c r="C27" s="36"/>
      <c r="D27" s="36"/>
      <c r="E27" s="37"/>
      <c r="F27" s="36"/>
      <c r="G27" s="36"/>
      <c r="H27" s="36"/>
      <c r="I27" s="36"/>
      <c r="J27" s="36"/>
      <c r="K27" s="36"/>
      <c r="L27" s="36"/>
      <c r="M27" s="36"/>
      <c r="N27" s="36"/>
      <c r="O27" s="36"/>
      <c r="P27" s="36"/>
      <c r="Q27" s="36"/>
      <c r="R27" s="36"/>
      <c r="S27" s="36"/>
      <c r="T27" s="36"/>
      <c r="U27" s="36"/>
      <c r="V27" s="41"/>
    </row>
    <row r="28" spans="1:22" x14ac:dyDescent="0.25">
      <c r="A28" s="17" t="s">
        <v>21</v>
      </c>
      <c r="B28" s="1"/>
      <c r="C28" s="1"/>
      <c r="D28" s="1"/>
      <c r="E28" s="1"/>
      <c r="F28" s="1"/>
      <c r="G28" s="1"/>
      <c r="H28" s="1"/>
      <c r="I28" s="1"/>
      <c r="J28" s="1"/>
      <c r="K28" s="1"/>
      <c r="L28" s="1"/>
      <c r="M28" s="1"/>
      <c r="N28" s="1"/>
      <c r="O28" s="1"/>
      <c r="P28" s="1"/>
      <c r="Q28" s="1"/>
      <c r="R28" s="1"/>
      <c r="S28" s="1"/>
      <c r="T28" s="1"/>
      <c r="U28" s="1"/>
    </row>
    <row r="29" spans="1:22" x14ac:dyDescent="0.25">
      <c r="A29" s="68" t="s">
        <v>22</v>
      </c>
      <c r="B29" s="68"/>
      <c r="C29" s="68"/>
      <c r="D29" s="68"/>
      <c r="E29" s="68"/>
      <c r="F29" s="68"/>
      <c r="G29" s="68"/>
      <c r="H29" s="68"/>
      <c r="I29" s="68"/>
      <c r="J29" s="68"/>
      <c r="K29" s="68"/>
      <c r="L29" s="68"/>
      <c r="M29" s="68"/>
      <c r="N29" s="68"/>
      <c r="O29" s="68"/>
      <c r="P29" s="68"/>
      <c r="Q29" s="68"/>
      <c r="R29" s="68"/>
      <c r="S29" s="68"/>
      <c r="T29" s="68"/>
      <c r="U29" s="68"/>
    </row>
    <row r="30" spans="1:22" x14ac:dyDescent="0.25">
      <c r="A30" s="69" t="s">
        <v>23</v>
      </c>
      <c r="B30" s="69"/>
      <c r="C30" s="69"/>
      <c r="D30" s="69"/>
      <c r="E30" s="69"/>
      <c r="F30" s="69"/>
      <c r="G30" s="69"/>
      <c r="H30" s="69"/>
      <c r="I30" s="1"/>
      <c r="J30" s="1"/>
      <c r="K30" s="1"/>
      <c r="L30" s="1"/>
      <c r="M30" s="1"/>
      <c r="N30" s="18"/>
      <c r="O30" s="1"/>
      <c r="P30" s="1"/>
      <c r="Q30" s="1"/>
      <c r="R30" s="1"/>
      <c r="S30" s="1"/>
      <c r="T30" s="1"/>
      <c r="U30" s="1"/>
    </row>
    <row r="31" spans="1:22" x14ac:dyDescent="0.25">
      <c r="A31" s="1"/>
      <c r="B31" s="1"/>
      <c r="C31" s="1"/>
      <c r="D31" s="1"/>
      <c r="E31" s="1"/>
      <c r="F31" s="1"/>
      <c r="G31" s="1"/>
      <c r="H31" s="1"/>
      <c r="I31" s="1"/>
      <c r="J31" s="1"/>
      <c r="K31" s="1"/>
      <c r="L31" s="1"/>
      <c r="M31" s="1"/>
      <c r="N31" s="1"/>
      <c r="O31" s="1"/>
      <c r="P31" s="1"/>
      <c r="Q31" s="1"/>
      <c r="R31" s="1"/>
      <c r="S31" s="1"/>
      <c r="T31" s="1"/>
      <c r="U31" s="1"/>
    </row>
    <row r="32" spans="1:22" ht="18.75" x14ac:dyDescent="0.3">
      <c r="A32" s="70" t="s">
        <v>24</v>
      </c>
      <c r="B32" s="71"/>
      <c r="C32" s="71"/>
      <c r="D32" s="71"/>
      <c r="E32" s="71"/>
      <c r="F32" s="71"/>
      <c r="G32" s="71"/>
      <c r="H32" s="71"/>
      <c r="I32" s="71"/>
      <c r="J32" s="71"/>
      <c r="K32" s="71"/>
      <c r="L32" s="71"/>
      <c r="M32" s="71"/>
      <c r="N32" s="71"/>
      <c r="O32" s="71"/>
      <c r="P32" s="71"/>
      <c r="Q32" s="71"/>
      <c r="R32" s="71"/>
      <c r="S32" s="71"/>
      <c r="T32" s="71"/>
      <c r="U32" s="72"/>
    </row>
    <row r="33" spans="1:32" x14ac:dyDescent="0.25">
      <c r="A33" s="56" t="s">
        <v>25</v>
      </c>
      <c r="B33" s="57"/>
      <c r="C33" s="57"/>
      <c r="D33" s="57"/>
      <c r="E33" s="57"/>
      <c r="F33" s="57"/>
      <c r="G33" s="57"/>
      <c r="H33" s="57"/>
      <c r="I33" s="57"/>
      <c r="J33" s="57"/>
      <c r="K33" s="57"/>
      <c r="L33" s="57"/>
      <c r="M33" s="57"/>
      <c r="N33" s="57"/>
      <c r="O33" s="57"/>
      <c r="P33" s="57"/>
      <c r="Q33" s="57"/>
      <c r="R33" s="57"/>
      <c r="S33" s="57"/>
      <c r="T33" s="57"/>
      <c r="U33" s="58"/>
    </row>
    <row r="34" spans="1:32" x14ac:dyDescent="0.25">
      <c r="A34" s="59" t="s">
        <v>34</v>
      </c>
      <c r="B34" s="60"/>
      <c r="C34" s="60"/>
      <c r="D34" s="60"/>
      <c r="E34" s="60"/>
      <c r="F34" s="60"/>
      <c r="G34" s="60"/>
      <c r="H34" s="60"/>
      <c r="I34" s="60"/>
      <c r="J34" s="60"/>
      <c r="K34" s="60"/>
      <c r="L34" s="60"/>
      <c r="M34" s="60"/>
      <c r="N34" s="60"/>
      <c r="O34" s="60"/>
      <c r="P34" s="60"/>
      <c r="Q34" s="60"/>
      <c r="R34" s="60"/>
      <c r="S34" s="60"/>
      <c r="T34" s="60"/>
      <c r="U34" s="61"/>
    </row>
    <row r="35" spans="1:32" x14ac:dyDescent="0.25">
      <c r="A35" s="62"/>
      <c r="B35" s="63"/>
      <c r="C35" s="63"/>
      <c r="D35" s="63"/>
      <c r="E35" s="63"/>
      <c r="F35" s="63"/>
      <c r="G35" s="63"/>
      <c r="H35" s="63"/>
      <c r="I35" s="63"/>
      <c r="J35" s="63"/>
      <c r="K35" s="63"/>
      <c r="L35" s="63"/>
      <c r="M35" s="63"/>
      <c r="N35" s="63"/>
      <c r="O35" s="63"/>
      <c r="P35" s="63"/>
      <c r="Q35" s="63"/>
      <c r="R35" s="63"/>
      <c r="S35" s="63"/>
      <c r="T35" s="63"/>
      <c r="U35" s="64"/>
    </row>
    <row r="36" spans="1:32" x14ac:dyDescent="0.25">
      <c r="A36" s="56" t="s">
        <v>26</v>
      </c>
      <c r="B36" s="57"/>
      <c r="C36" s="57"/>
      <c r="D36" s="57"/>
      <c r="E36" s="57"/>
      <c r="F36" s="57"/>
      <c r="G36" s="57"/>
      <c r="H36" s="57"/>
      <c r="I36" s="57"/>
      <c r="J36" s="57"/>
      <c r="K36" s="57"/>
      <c r="L36" s="57"/>
      <c r="M36" s="57"/>
      <c r="N36" s="57"/>
      <c r="O36" s="57"/>
      <c r="P36" s="57"/>
      <c r="Q36" s="57"/>
      <c r="R36" s="57"/>
      <c r="S36" s="57"/>
      <c r="T36" s="57"/>
      <c r="U36" s="58"/>
      <c r="AF36" s="39"/>
    </row>
    <row r="37" spans="1:32" x14ac:dyDescent="0.25">
      <c r="A37" s="59" t="s">
        <v>33</v>
      </c>
      <c r="B37" s="60"/>
      <c r="C37" s="60"/>
      <c r="D37" s="60"/>
      <c r="E37" s="60"/>
      <c r="F37" s="60"/>
      <c r="G37" s="60"/>
      <c r="H37" s="60"/>
      <c r="I37" s="60"/>
      <c r="J37" s="60"/>
      <c r="K37" s="60"/>
      <c r="L37" s="60"/>
      <c r="M37" s="60"/>
      <c r="N37" s="60"/>
      <c r="O37" s="60"/>
      <c r="P37" s="60"/>
      <c r="Q37" s="60"/>
      <c r="R37" s="60"/>
      <c r="S37" s="60"/>
      <c r="T37" s="60"/>
      <c r="U37" s="61"/>
    </row>
    <row r="38" spans="1:32" x14ac:dyDescent="0.25">
      <c r="A38" s="62"/>
      <c r="B38" s="63"/>
      <c r="C38" s="63"/>
      <c r="D38" s="63"/>
      <c r="E38" s="63"/>
      <c r="F38" s="63"/>
      <c r="G38" s="63"/>
      <c r="H38" s="63"/>
      <c r="I38" s="63"/>
      <c r="J38" s="63"/>
      <c r="K38" s="63"/>
      <c r="L38" s="63"/>
      <c r="M38" s="63"/>
      <c r="N38" s="63"/>
      <c r="O38" s="63"/>
      <c r="P38" s="63"/>
      <c r="Q38" s="63"/>
      <c r="R38" s="63"/>
      <c r="S38" s="63"/>
      <c r="T38" s="63"/>
      <c r="U38" s="64"/>
    </row>
    <row r="39" spans="1:32" x14ac:dyDescent="0.25">
      <c r="A39" s="56" t="s">
        <v>27</v>
      </c>
      <c r="B39" s="57"/>
      <c r="C39" s="57"/>
      <c r="D39" s="57"/>
      <c r="E39" s="57"/>
      <c r="F39" s="57"/>
      <c r="G39" s="57"/>
      <c r="H39" s="57"/>
      <c r="I39" s="57"/>
      <c r="J39" s="57"/>
      <c r="K39" s="57"/>
      <c r="L39" s="57"/>
      <c r="M39" s="57"/>
      <c r="N39" s="57"/>
      <c r="O39" s="57"/>
      <c r="P39" s="57"/>
      <c r="Q39" s="57"/>
      <c r="R39" s="57"/>
      <c r="S39" s="57"/>
      <c r="T39" s="57"/>
      <c r="U39" s="58"/>
    </row>
    <row r="40" spans="1:32" x14ac:dyDescent="0.25">
      <c r="A40" s="59" t="s">
        <v>33</v>
      </c>
      <c r="B40" s="60"/>
      <c r="C40" s="60"/>
      <c r="D40" s="60"/>
      <c r="E40" s="60"/>
      <c r="F40" s="60"/>
      <c r="G40" s="60"/>
      <c r="H40" s="60"/>
      <c r="I40" s="60"/>
      <c r="J40" s="60"/>
      <c r="K40" s="60"/>
      <c r="L40" s="60"/>
      <c r="M40" s="60"/>
      <c r="N40" s="60"/>
      <c r="O40" s="60"/>
      <c r="P40" s="60"/>
      <c r="Q40" s="60"/>
      <c r="R40" s="60"/>
      <c r="S40" s="60"/>
      <c r="T40" s="60"/>
      <c r="U40" s="61"/>
    </row>
    <row r="41" spans="1:32" x14ac:dyDescent="0.25">
      <c r="A41" s="62"/>
      <c r="B41" s="63"/>
      <c r="C41" s="63"/>
      <c r="D41" s="63"/>
      <c r="E41" s="63"/>
      <c r="F41" s="63"/>
      <c r="G41" s="63"/>
      <c r="H41" s="63"/>
      <c r="I41" s="63"/>
      <c r="J41" s="63"/>
      <c r="K41" s="63"/>
      <c r="L41" s="63"/>
      <c r="M41" s="63"/>
      <c r="N41" s="63"/>
      <c r="O41" s="63"/>
      <c r="P41" s="63"/>
      <c r="Q41" s="63"/>
      <c r="R41" s="63"/>
      <c r="S41" s="63"/>
      <c r="T41" s="63"/>
      <c r="U41" s="64"/>
    </row>
  </sheetData>
  <customSheetViews>
    <customSheetView guid="{A2F85699-7AC7-4AE0-980A-314B7F7FFF0C}" scale="85" fitToPage="1" printArea="1" hiddenRows="1" topLeftCell="A8">
      <selection activeCell="Z33" sqref="Z33"/>
      <pageMargins left="0.25" right="0.25" top="1.25" bottom="0.75" header="0.3" footer="0.3"/>
      <printOptions horizontalCentered="1"/>
      <pageSetup scale="59" orientation="landscape" r:id="rId1"/>
      <headerFooter>
        <oddFooter>&amp;L&amp;"Traditional Arabic,Regular"&amp;12Witness: Bruno Jesus</oddFooter>
      </headerFooter>
    </customSheetView>
    <customSheetView guid="{449D6B9E-B785-4E84-ACAB-137323526370}" scale="85" fitToPage="1" printArea="1" hiddenRows="1" topLeftCell="A9">
      <selection activeCell="L18" sqref="L18"/>
      <pageMargins left="0.25" right="0.25" top="0.75" bottom="0.75" header="0.3" footer="0.3"/>
      <printOptions horizontalCentered="1"/>
      <pageSetup scale="62" orientation="landscape" r:id="rId2"/>
    </customSheetView>
    <customSheetView guid="{ED9294FF-4279-408F-AEAD-106654C19584}" scale="85" fitToPage="1" topLeftCell="A13">
      <selection activeCell="A33" sqref="A33:U34"/>
      <pageMargins left="0.7" right="0.7" top="1.5" bottom="0.75" header="0.3" footer="0.3"/>
      <printOptions horizontalCentered="1"/>
      <pageSetup scale="41" fitToHeight="0" orientation="landscape" r:id="rId3"/>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4"/>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5"/>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6"/>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7"/>
    </customSheetView>
    <customSheetView guid="{E74A0FF3-6984-4DFF-9770-98C2C7CCF6D5}" fitToPage="1" printArea="1" view="pageBreakPreview">
      <selection activeCell="U7" sqref="U7"/>
      <pageMargins left="0.7" right="0.7" top="1.5" bottom="0.75" header="0.3" footer="0.3"/>
      <printOptions horizontalCentered="1"/>
      <pageSetup scale="52" fitToHeight="0" orientation="landscape" r:id="rId8"/>
    </customSheetView>
  </customSheetViews>
  <mergeCells count="30">
    <mergeCell ref="A36:U36"/>
    <mergeCell ref="A37:U38"/>
    <mergeCell ref="A39:U39"/>
    <mergeCell ref="A40:U41"/>
    <mergeCell ref="Q16:U16"/>
    <mergeCell ref="A29:U29"/>
    <mergeCell ref="A30:H30"/>
    <mergeCell ref="A32:U32"/>
    <mergeCell ref="A33:U33"/>
    <mergeCell ref="A34:U35"/>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s>
  <printOptions horizontalCentered="1"/>
  <pageMargins left="0.25" right="0.25" top="1.25" bottom="0.75" header="0.3" footer="0.3"/>
  <pageSetup scale="59" orientation="landscape" r:id="rId9"/>
  <headerFooter>
    <oddFooter>&amp;L&amp;"Traditional Arabic,Regular"&amp;12Witness: Bruno Jesus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D3D34-8333-454A-8C04-4F61BC358DD4}"/>
</file>

<file path=customXml/itemProps2.xml><?xml version="1.0" encoding="utf-8"?>
<ds:datastoreItem xmlns:ds="http://schemas.openxmlformats.org/officeDocument/2006/customXml" ds:itemID="{FEE64BF4-6F78-4FFF-9FA1-1A80508C937E}"/>
</file>

<file path=customXml/itemProps3.xml><?xml version="1.0" encoding="utf-8"?>
<ds:datastoreItem xmlns:ds="http://schemas.openxmlformats.org/officeDocument/2006/customXml" ds:itemID="{E24A5110-1918-4600-BBE7-3AC9EA60AC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B-01-03</vt:lpstr>
      <vt:lpstr>'B-01-03'!Print_Area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2-AB</dc:title>
  <dc:creator>VETSIS Stephen</dc:creator>
  <cp:lastModifiedBy>LEE Julie(Qiu Ling)</cp:lastModifiedBy>
  <cp:lastPrinted>2019-06-10T19:45:08Z</cp:lastPrinted>
  <dcterms:created xsi:type="dcterms:W3CDTF">2018-07-04T19:24:40Z</dcterms:created>
  <dcterms:modified xsi:type="dcterms:W3CDTF">2019-06-10T19:45:22Z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0x01010023596246B4ACC1459DDB2FD0B43648E7</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ies>
</file>