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65" windowWidth="15450" windowHeight="11760"/>
  </bookViews>
  <sheets>
    <sheet name="SEC-3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G18" i="1"/>
  <c r="E18" i="1"/>
  <c r="F18" i="1"/>
  <c r="D18" i="1"/>
  <c r="C18" i="1"/>
  <c r="D13" i="1"/>
  <c r="E13" i="1"/>
  <c r="F13" i="1"/>
  <c r="G13" i="1"/>
  <c r="C13" i="1"/>
  <c r="D8" i="1"/>
  <c r="E8" i="1"/>
  <c r="F8" i="1"/>
  <c r="G8" i="1"/>
  <c r="C8" i="1"/>
</calcChain>
</file>

<file path=xl/sharedStrings.xml><?xml version="1.0" encoding="utf-8"?>
<sst xmlns="http://schemas.openxmlformats.org/spreadsheetml/2006/main" count="47" uniqueCount="29">
  <si>
    <t>Transformer Portfolio</t>
  </si>
  <si>
    <t># Replacements</t>
  </si>
  <si>
    <t>Capital ($M)</t>
  </si>
  <si>
    <t>% of Fleet</t>
  </si>
  <si>
    <t>Circuit Breaker Portfolio</t>
  </si>
  <si>
    <t>Protection Systems Portfolio</t>
  </si>
  <si>
    <t>Conductor Portfolio</t>
  </si>
  <si>
    <t>Wood Pole Portfolio</t>
  </si>
  <si>
    <t>Steel Structure Portfolio</t>
  </si>
  <si>
    <t># Renewal</t>
  </si>
  <si>
    <t>Underground Cable Portfolio</t>
  </si>
  <si>
    <t>Replacements (km)</t>
  </si>
  <si>
    <t>2014A</t>
  </si>
  <si>
    <t>2015A</t>
  </si>
  <si>
    <t>2016F</t>
  </si>
  <si>
    <t>2017F</t>
  </si>
  <si>
    <t>2018F</t>
  </si>
  <si>
    <t>2017A</t>
  </si>
  <si>
    <t>2018A</t>
  </si>
  <si>
    <t>2019F</t>
  </si>
  <si>
    <t>2020F</t>
  </si>
  <si>
    <t>2021F</t>
  </si>
  <si>
    <t>EB-2016-0160 Application/Proposal (1)</t>
  </si>
  <si>
    <t xml:space="preserve">EB-2019-0082 </t>
  </si>
  <si>
    <t>EB-2016-0160 DR0</t>
  </si>
  <si>
    <t>2022F</t>
  </si>
  <si>
    <t>Source:  (1) EB-2016-0160 I-6-20</t>
  </si>
  <si>
    <t>Please fill in the shadded cells</t>
  </si>
  <si>
    <t>SEC-36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</si>
</sst>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2" borderId="3" applyNumberFormat="0" applyFont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2" borderId="3" xfId="1" applyFont="1"/>
    <xf numFmtId="0" fontId="0" fillId="2" borderId="4" xfId="1" applyFont="1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0" fontId="0" fillId="2" borderId="10" xfId="1" applyFont="1" applyBorder="1"/>
    <xf numFmtId="0" fontId="0" fillId="2" borderId="11" xfId="1" applyFont="1" applyBorder="1"/>
    <xf numFmtId="164" fontId="0" fillId="2" borderId="10" xfId="1" applyNumberFormat="1" applyFont="1" applyBorder="1"/>
    <xf numFmtId="0" fontId="0" fillId="2" borderId="10" xfId="1" applyFont="1" applyBorder="1" applyAlignment="1">
      <alignment horizontal="center"/>
    </xf>
    <xf numFmtId="164" fontId="0" fillId="2" borderId="10" xfId="1" applyNumberFormat="1" applyFont="1" applyBorder="1" applyAlignment="1">
      <alignment horizontal="center"/>
    </xf>
    <xf numFmtId="164" fontId="0" fillId="2" borderId="12" xfId="1" applyNumberFormat="1" applyFont="1" applyBorder="1" applyAlignment="1">
      <alignment horizontal="center"/>
    </xf>
    <xf numFmtId="0" fontId="0" fillId="2" borderId="13" xfId="1" applyFont="1" applyBorder="1"/>
    <xf numFmtId="0" fontId="0" fillId="2" borderId="3" xfId="1" applyFont="1" applyBorder="1"/>
    <xf numFmtId="0" fontId="0" fillId="2" borderId="14" xfId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1" fillId="0" borderId="17" xfId="0" applyFont="1" applyBorder="1" applyAlignment="1">
      <alignment horizontal="right"/>
    </xf>
    <xf numFmtId="0" fontId="0" fillId="2" borderId="18" xfId="1" applyFont="1" applyBorder="1"/>
    <xf numFmtId="0" fontId="0" fillId="0" borderId="17" xfId="0" applyBorder="1"/>
    <xf numFmtId="0" fontId="0" fillId="2" borderId="19" xfId="1" applyFont="1" applyBorder="1"/>
    <xf numFmtId="0" fontId="5" fillId="0" borderId="20" xfId="0" applyFont="1" applyBorder="1"/>
    <xf numFmtId="0" fontId="0" fillId="0" borderId="21" xfId="0" applyBorder="1"/>
    <xf numFmtId="0" fontId="0" fillId="0" borderId="22" xfId="0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6" xfId="0" applyBorder="1"/>
    <xf numFmtId="0" fontId="1" fillId="0" borderId="16" xfId="0" applyFont="1" applyBorder="1"/>
    <xf numFmtId="0" fontId="0" fillId="2" borderId="23" xfId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zoomScaleNormal="100" workbookViewId="0">
      <selection activeCell="B1" sqref="B1"/>
    </sheetView>
  </sheetViews>
  <sheetFormatPr defaultRowHeight="15" x14ac:dyDescent="0.25"/>
  <cols>
    <col min="1" max="1" width="4.42578125" customWidth="1"/>
    <col min="2" max="2" width="18.28515625" customWidth="1"/>
    <col min="3" max="5" width="9.140625" customWidth="1"/>
    <col min="8" max="8" width="10.28515625" customWidth="1"/>
    <col min="9" max="9" width="10.7109375" customWidth="1"/>
    <col min="14" max="14" width="9.7109375" customWidth="1"/>
    <col min="15" max="15" width="11" customWidth="1"/>
    <col min="16" max="16" width="10.140625" customWidth="1"/>
  </cols>
  <sheetData>
    <row r="1" spans="1:17" x14ac:dyDescent="0.25">
      <c r="B1" s="1" t="s">
        <v>28</v>
      </c>
      <c r="C1" s="9" t="s">
        <v>27</v>
      </c>
      <c r="D1" s="9"/>
      <c r="E1" s="9"/>
    </row>
    <row r="2" spans="1:17" ht="15" customHeight="1" thickBot="1" x14ac:dyDescent="0.3">
      <c r="A2" s="2"/>
    </row>
    <row r="3" spans="1:17" ht="15.75" thickBot="1" x14ac:dyDescent="0.3">
      <c r="A3" s="32">
        <v>1</v>
      </c>
      <c r="B3" s="31"/>
      <c r="C3" s="49" t="s">
        <v>22</v>
      </c>
      <c r="D3" s="50"/>
      <c r="E3" s="50"/>
      <c r="F3" s="50"/>
      <c r="G3" s="51"/>
      <c r="H3" s="52" t="s">
        <v>24</v>
      </c>
      <c r="I3" s="53"/>
      <c r="J3" s="47" t="s">
        <v>23</v>
      </c>
      <c r="K3" s="47"/>
      <c r="L3" s="47"/>
      <c r="M3" s="47"/>
      <c r="N3" s="47"/>
      <c r="O3" s="48"/>
    </row>
    <row r="4" spans="1:17" x14ac:dyDescent="0.25">
      <c r="A4" s="32">
        <f>A3+1</f>
        <v>2</v>
      </c>
      <c r="B4" s="44"/>
      <c r="C4" s="40" t="s">
        <v>12</v>
      </c>
      <c r="D4" s="41" t="s">
        <v>13</v>
      </c>
      <c r="E4" s="41" t="s">
        <v>14</v>
      </c>
      <c r="F4" s="41" t="s">
        <v>15</v>
      </c>
      <c r="G4" s="42" t="s">
        <v>16</v>
      </c>
      <c r="H4" s="40" t="s">
        <v>15</v>
      </c>
      <c r="I4" s="42" t="s">
        <v>16</v>
      </c>
      <c r="J4" s="41" t="s">
        <v>17</v>
      </c>
      <c r="K4" s="41" t="s">
        <v>18</v>
      </c>
      <c r="L4" s="41" t="s">
        <v>19</v>
      </c>
      <c r="M4" s="41" t="s">
        <v>20</v>
      </c>
      <c r="N4" s="41" t="s">
        <v>21</v>
      </c>
      <c r="O4" s="43" t="s">
        <v>25</v>
      </c>
    </row>
    <row r="5" spans="1:17" x14ac:dyDescent="0.25">
      <c r="A5" s="32">
        <f t="shared" ref="A5:A38" si="0">A4+1</f>
        <v>3</v>
      </c>
      <c r="B5" s="45" t="s">
        <v>0</v>
      </c>
      <c r="C5" s="11"/>
      <c r="D5" s="2"/>
      <c r="E5" s="2"/>
      <c r="F5" s="2"/>
      <c r="G5" s="12"/>
      <c r="H5" s="11"/>
      <c r="I5" s="12"/>
      <c r="J5" s="2"/>
      <c r="K5" s="2"/>
      <c r="L5" s="2"/>
      <c r="M5" s="2"/>
      <c r="N5" s="2"/>
      <c r="O5" s="33"/>
      <c r="P5" s="1"/>
    </row>
    <row r="6" spans="1:17" ht="15" customHeight="1" x14ac:dyDescent="0.25">
      <c r="A6" s="32">
        <f t="shared" si="0"/>
        <v>4</v>
      </c>
      <c r="B6" s="44" t="s">
        <v>1</v>
      </c>
      <c r="C6" s="13">
        <v>24</v>
      </c>
      <c r="D6" s="3">
        <v>21</v>
      </c>
      <c r="E6" s="3">
        <v>19</v>
      </c>
      <c r="F6" s="3">
        <v>27</v>
      </c>
      <c r="G6" s="14">
        <v>22</v>
      </c>
      <c r="H6" s="22"/>
      <c r="I6" s="23"/>
      <c r="J6" s="10"/>
      <c r="K6" s="29"/>
      <c r="L6" s="29"/>
      <c r="M6" s="29"/>
      <c r="N6" s="29"/>
      <c r="O6" s="34"/>
      <c r="P6" s="3"/>
    </row>
    <row r="7" spans="1:17" x14ac:dyDescent="0.25">
      <c r="A7" s="32">
        <f t="shared" si="0"/>
        <v>5</v>
      </c>
      <c r="B7" s="44" t="s">
        <v>3</v>
      </c>
      <c r="C7" s="15">
        <v>3.3000000000000002E-2</v>
      </c>
      <c r="D7" s="4">
        <v>2.9000000000000001E-2</v>
      </c>
      <c r="E7" s="4">
        <v>2.5999999999999999E-2</v>
      </c>
      <c r="F7" s="5">
        <v>3.6999999999999998E-2</v>
      </c>
      <c r="G7" s="16">
        <v>3.1E-2</v>
      </c>
      <c r="H7" s="24"/>
      <c r="I7" s="23"/>
      <c r="J7" s="10"/>
      <c r="K7" s="29"/>
      <c r="L7" s="29"/>
      <c r="M7" s="29"/>
      <c r="N7" s="29"/>
      <c r="O7" s="34"/>
      <c r="P7" s="6"/>
      <c r="Q7" s="4"/>
    </row>
    <row r="8" spans="1:17" x14ac:dyDescent="0.25">
      <c r="A8" s="32">
        <f t="shared" si="0"/>
        <v>6</v>
      </c>
      <c r="B8" s="44" t="s">
        <v>2</v>
      </c>
      <c r="C8" s="17">
        <f>(C6*5.5)</f>
        <v>132</v>
      </c>
      <c r="D8" s="8">
        <f>(D6*5.5)</f>
        <v>115.5</v>
      </c>
      <c r="E8" s="8">
        <f t="shared" ref="E8:G8" si="1">(E6*5.5)</f>
        <v>104.5</v>
      </c>
      <c r="F8" s="8">
        <f t="shared" si="1"/>
        <v>148.5</v>
      </c>
      <c r="G8" s="18">
        <f t="shared" si="1"/>
        <v>121</v>
      </c>
      <c r="H8" s="24"/>
      <c r="I8" s="23"/>
      <c r="J8" s="10"/>
      <c r="K8" s="29"/>
      <c r="L8" s="29"/>
      <c r="M8" s="29"/>
      <c r="N8" s="29"/>
      <c r="O8" s="34"/>
      <c r="P8" s="7"/>
      <c r="Q8" s="4"/>
    </row>
    <row r="9" spans="1:17" x14ac:dyDescent="0.25">
      <c r="A9" s="32">
        <f t="shared" si="0"/>
        <v>7</v>
      </c>
      <c r="B9" s="44"/>
      <c r="C9" s="11"/>
      <c r="D9" s="2"/>
      <c r="E9" s="2"/>
      <c r="F9" s="2"/>
      <c r="G9" s="12"/>
      <c r="H9" s="11"/>
      <c r="I9" s="12"/>
      <c r="J9" s="2"/>
      <c r="K9" s="2"/>
      <c r="L9" s="2"/>
      <c r="M9" s="2"/>
      <c r="N9" s="2"/>
      <c r="O9" s="35"/>
    </row>
    <row r="10" spans="1:17" x14ac:dyDescent="0.25">
      <c r="A10" s="32">
        <f t="shared" si="0"/>
        <v>8</v>
      </c>
      <c r="B10" s="45" t="s">
        <v>4</v>
      </c>
      <c r="C10" s="13"/>
      <c r="D10" s="3"/>
      <c r="E10" s="3"/>
      <c r="F10" s="3"/>
      <c r="G10" s="14"/>
      <c r="H10" s="13"/>
      <c r="I10" s="12"/>
      <c r="J10" s="2"/>
      <c r="K10" s="2"/>
      <c r="L10" s="2"/>
      <c r="M10" s="2"/>
      <c r="N10" s="2"/>
      <c r="O10" s="35"/>
    </row>
    <row r="11" spans="1:17" ht="15" customHeight="1" x14ac:dyDescent="0.25">
      <c r="A11" s="32">
        <f t="shared" si="0"/>
        <v>9</v>
      </c>
      <c r="B11" s="44" t="s">
        <v>1</v>
      </c>
      <c r="C11" s="13">
        <v>83</v>
      </c>
      <c r="D11" s="3">
        <v>31</v>
      </c>
      <c r="E11" s="3">
        <v>43</v>
      </c>
      <c r="F11" s="3">
        <v>66</v>
      </c>
      <c r="G11" s="14">
        <v>132</v>
      </c>
      <c r="H11" s="25"/>
      <c r="I11" s="23"/>
      <c r="J11" s="10"/>
      <c r="K11" s="29"/>
      <c r="L11" s="29"/>
      <c r="M11" s="29"/>
      <c r="N11" s="29"/>
      <c r="O11" s="34"/>
    </row>
    <row r="12" spans="1:17" x14ac:dyDescent="0.25">
      <c r="A12" s="32">
        <f t="shared" si="0"/>
        <v>10</v>
      </c>
      <c r="B12" s="44" t="s">
        <v>3</v>
      </c>
      <c r="C12" s="15">
        <v>1.7999999999999999E-2</v>
      </c>
      <c r="D12" s="4">
        <v>7.0000000000000001E-3</v>
      </c>
      <c r="E12" s="4">
        <v>8.9999999999999993E-3</v>
      </c>
      <c r="F12" s="5">
        <v>1.4999999999999999E-2</v>
      </c>
      <c r="G12" s="16">
        <v>2.9000000000000001E-2</v>
      </c>
      <c r="H12" s="26"/>
      <c r="I12" s="23"/>
      <c r="J12" s="10"/>
      <c r="K12" s="29"/>
      <c r="L12" s="29"/>
      <c r="M12" s="29"/>
      <c r="N12" s="29"/>
      <c r="O12" s="34"/>
    </row>
    <row r="13" spans="1:17" x14ac:dyDescent="0.25">
      <c r="A13" s="32">
        <f t="shared" si="0"/>
        <v>11</v>
      </c>
      <c r="B13" s="44" t="s">
        <v>2</v>
      </c>
      <c r="C13" s="17">
        <f>C11*0.7</f>
        <v>58.099999999999994</v>
      </c>
      <c r="D13" s="8">
        <f t="shared" ref="D13:G13" si="2">D11*0.7</f>
        <v>21.7</v>
      </c>
      <c r="E13" s="8">
        <f t="shared" si="2"/>
        <v>30.099999999999998</v>
      </c>
      <c r="F13" s="8">
        <f t="shared" si="2"/>
        <v>46.199999999999996</v>
      </c>
      <c r="G13" s="18">
        <f t="shared" si="2"/>
        <v>92.399999999999991</v>
      </c>
      <c r="H13" s="26"/>
      <c r="I13" s="23"/>
      <c r="J13" s="10"/>
      <c r="K13" s="29"/>
      <c r="L13" s="29"/>
      <c r="M13" s="29"/>
      <c r="N13" s="29"/>
      <c r="O13" s="34"/>
    </row>
    <row r="14" spans="1:17" x14ac:dyDescent="0.25">
      <c r="A14" s="32">
        <f t="shared" si="0"/>
        <v>12</v>
      </c>
      <c r="B14" s="44"/>
      <c r="C14" s="13"/>
      <c r="D14" s="3"/>
      <c r="E14" s="3"/>
      <c r="F14" s="3"/>
      <c r="G14" s="14"/>
      <c r="H14" s="13"/>
      <c r="I14" s="12"/>
      <c r="J14" s="2"/>
      <c r="K14" s="2"/>
      <c r="L14" s="2"/>
      <c r="M14" s="2"/>
      <c r="N14" s="2"/>
      <c r="O14" s="35"/>
    </row>
    <row r="15" spans="1:17" x14ac:dyDescent="0.25">
      <c r="A15" s="32">
        <f t="shared" si="0"/>
        <v>13</v>
      </c>
      <c r="B15" s="45" t="s">
        <v>5</v>
      </c>
      <c r="C15" s="13"/>
      <c r="D15" s="3"/>
      <c r="E15" s="3"/>
      <c r="F15" s="3"/>
      <c r="G15" s="14"/>
      <c r="H15" s="13"/>
      <c r="I15" s="12"/>
      <c r="J15" s="2"/>
      <c r="K15" s="2"/>
      <c r="L15" s="2"/>
      <c r="M15" s="2"/>
      <c r="N15" s="2"/>
      <c r="O15" s="35"/>
    </row>
    <row r="16" spans="1:17" ht="15" customHeight="1" x14ac:dyDescent="0.25">
      <c r="A16" s="32">
        <f t="shared" si="0"/>
        <v>14</v>
      </c>
      <c r="B16" s="44" t="s">
        <v>1</v>
      </c>
      <c r="C16" s="13">
        <v>610</v>
      </c>
      <c r="D16" s="3">
        <v>266</v>
      </c>
      <c r="E16" s="3">
        <v>367</v>
      </c>
      <c r="F16" s="3">
        <v>449</v>
      </c>
      <c r="G16" s="14">
        <v>528</v>
      </c>
      <c r="H16" s="25"/>
      <c r="I16" s="23"/>
      <c r="J16" s="10"/>
      <c r="K16" s="29"/>
      <c r="L16" s="29"/>
      <c r="M16" s="29"/>
      <c r="N16" s="29"/>
      <c r="O16" s="34"/>
    </row>
    <row r="17" spans="1:15" x14ac:dyDescent="0.25">
      <c r="A17" s="32">
        <f t="shared" si="0"/>
        <v>15</v>
      </c>
      <c r="B17" s="44" t="s">
        <v>3</v>
      </c>
      <c r="C17" s="15">
        <v>0.05</v>
      </c>
      <c r="D17" s="4">
        <v>2.1999999999999999E-2</v>
      </c>
      <c r="E17" s="4">
        <v>0.03</v>
      </c>
      <c r="F17" s="5">
        <v>3.6999999999999998E-2</v>
      </c>
      <c r="G17" s="16">
        <v>4.3999999999999997E-2</v>
      </c>
      <c r="H17" s="26"/>
      <c r="I17" s="23"/>
      <c r="J17" s="10"/>
      <c r="K17" s="29"/>
      <c r="L17" s="29"/>
      <c r="M17" s="29"/>
      <c r="N17" s="29"/>
      <c r="O17" s="34"/>
    </row>
    <row r="18" spans="1:15" x14ac:dyDescent="0.25">
      <c r="A18" s="32">
        <f t="shared" si="0"/>
        <v>16</v>
      </c>
      <c r="B18" s="44" t="s">
        <v>2</v>
      </c>
      <c r="C18" s="17">
        <f>C16*0.125</f>
        <v>76.25</v>
      </c>
      <c r="D18" s="8">
        <f>D16*0.125</f>
        <v>33.25</v>
      </c>
      <c r="E18" s="8">
        <f t="shared" ref="E18:F18" si="3">E16*0.125</f>
        <v>45.875</v>
      </c>
      <c r="F18" s="8">
        <f t="shared" si="3"/>
        <v>56.125</v>
      </c>
      <c r="G18" s="18">
        <f>G16*0.125</f>
        <v>66</v>
      </c>
      <c r="H18" s="26"/>
      <c r="I18" s="23"/>
      <c r="J18" s="10"/>
      <c r="K18" s="29"/>
      <c r="L18" s="29"/>
      <c r="M18" s="29"/>
      <c r="N18" s="29"/>
      <c r="O18" s="34"/>
    </row>
    <row r="19" spans="1:15" x14ac:dyDescent="0.25">
      <c r="A19" s="32">
        <f t="shared" si="0"/>
        <v>17</v>
      </c>
      <c r="B19" s="44"/>
      <c r="C19" s="13"/>
      <c r="D19" s="3"/>
      <c r="E19" s="3"/>
      <c r="F19" s="3"/>
      <c r="G19" s="14"/>
      <c r="H19" s="13"/>
      <c r="I19" s="12"/>
      <c r="J19" s="2"/>
      <c r="K19" s="2"/>
      <c r="L19" s="2"/>
      <c r="M19" s="2"/>
      <c r="N19" s="2"/>
      <c r="O19" s="35"/>
    </row>
    <row r="20" spans="1:15" x14ac:dyDescent="0.25">
      <c r="A20" s="32">
        <f t="shared" si="0"/>
        <v>18</v>
      </c>
      <c r="B20" s="45" t="s">
        <v>6</v>
      </c>
      <c r="C20" s="13"/>
      <c r="D20" s="3"/>
      <c r="E20" s="3"/>
      <c r="F20" s="3"/>
      <c r="G20" s="14"/>
      <c r="H20" s="13"/>
      <c r="I20" s="12"/>
      <c r="J20" s="2"/>
      <c r="K20" s="2"/>
      <c r="L20" s="2"/>
      <c r="M20" s="2"/>
      <c r="N20" s="2"/>
      <c r="O20" s="35"/>
    </row>
    <row r="21" spans="1:15" ht="15" customHeight="1" x14ac:dyDescent="0.25">
      <c r="A21" s="32">
        <f t="shared" si="0"/>
        <v>19</v>
      </c>
      <c r="B21" s="44" t="s">
        <v>11</v>
      </c>
      <c r="C21" s="13">
        <v>93</v>
      </c>
      <c r="D21" s="3">
        <v>201</v>
      </c>
      <c r="E21" s="3">
        <v>183</v>
      </c>
      <c r="F21" s="3">
        <v>192</v>
      </c>
      <c r="G21" s="14">
        <v>440</v>
      </c>
      <c r="H21" s="25"/>
      <c r="I21" s="23"/>
      <c r="J21" s="10"/>
      <c r="K21" s="29"/>
      <c r="L21" s="29"/>
      <c r="M21" s="29"/>
      <c r="N21" s="29"/>
      <c r="O21" s="34"/>
    </row>
    <row r="22" spans="1:15" x14ac:dyDescent="0.25">
      <c r="A22" s="32">
        <f t="shared" si="0"/>
        <v>20</v>
      </c>
      <c r="B22" s="44" t="s">
        <v>3</v>
      </c>
      <c r="C22" s="15">
        <v>3.0000000000000001E-3</v>
      </c>
      <c r="D22" s="4">
        <v>7.0000000000000001E-3</v>
      </c>
      <c r="E22" s="4">
        <v>6.0000000000000001E-3</v>
      </c>
      <c r="F22" s="5">
        <v>6.0000000000000001E-3</v>
      </c>
      <c r="G22" s="16">
        <v>1.4999999999999999E-2</v>
      </c>
      <c r="H22" s="26"/>
      <c r="I22" s="23"/>
      <c r="J22" s="10"/>
      <c r="K22" s="29"/>
      <c r="L22" s="29"/>
      <c r="M22" s="29"/>
      <c r="N22" s="29"/>
      <c r="O22" s="34"/>
    </row>
    <row r="23" spans="1:15" x14ac:dyDescent="0.25">
      <c r="A23" s="32">
        <f t="shared" si="0"/>
        <v>21</v>
      </c>
      <c r="B23" s="44" t="s">
        <v>2</v>
      </c>
      <c r="C23" s="17">
        <v>40.700000000000003</v>
      </c>
      <c r="D23" s="8">
        <v>58.4</v>
      </c>
      <c r="E23" s="8">
        <v>76.900000000000006</v>
      </c>
      <c r="F23" s="8">
        <v>67.099999999999994</v>
      </c>
      <c r="G23" s="18">
        <v>143.1</v>
      </c>
      <c r="H23" s="26"/>
      <c r="I23" s="23"/>
      <c r="J23" s="10"/>
      <c r="K23" s="29"/>
      <c r="L23" s="29"/>
      <c r="M23" s="29"/>
      <c r="N23" s="29"/>
      <c r="O23" s="34"/>
    </row>
    <row r="24" spans="1:15" x14ac:dyDescent="0.25">
      <c r="A24" s="32">
        <f t="shared" si="0"/>
        <v>22</v>
      </c>
      <c r="B24" s="44"/>
      <c r="C24" s="13"/>
      <c r="D24" s="3"/>
      <c r="E24" s="3"/>
      <c r="F24" s="3"/>
      <c r="G24" s="14"/>
      <c r="H24" s="13"/>
      <c r="I24" s="12"/>
      <c r="J24" s="2"/>
      <c r="K24" s="2"/>
      <c r="L24" s="2"/>
      <c r="M24" s="2"/>
      <c r="N24" s="2"/>
      <c r="O24" s="35"/>
    </row>
    <row r="25" spans="1:15" x14ac:dyDescent="0.25">
      <c r="A25" s="32">
        <f t="shared" si="0"/>
        <v>23</v>
      </c>
      <c r="B25" s="45" t="s">
        <v>7</v>
      </c>
      <c r="C25" s="13"/>
      <c r="D25" s="3"/>
      <c r="E25" s="3"/>
      <c r="F25" s="3"/>
      <c r="G25" s="14"/>
      <c r="H25" s="13"/>
      <c r="I25" s="12"/>
      <c r="J25" s="2"/>
      <c r="K25" s="2"/>
      <c r="L25" s="2"/>
      <c r="M25" s="2"/>
      <c r="N25" s="2"/>
      <c r="O25" s="35"/>
    </row>
    <row r="26" spans="1:15" ht="15" customHeight="1" x14ac:dyDescent="0.25">
      <c r="A26" s="32">
        <f t="shared" si="0"/>
        <v>24</v>
      </c>
      <c r="B26" s="44" t="s">
        <v>1</v>
      </c>
      <c r="C26" s="13">
        <v>897</v>
      </c>
      <c r="D26" s="3">
        <v>845</v>
      </c>
      <c r="E26" s="3">
        <v>850</v>
      </c>
      <c r="F26" s="3">
        <v>850</v>
      </c>
      <c r="G26" s="14">
        <v>850</v>
      </c>
      <c r="H26" s="25"/>
      <c r="I26" s="23"/>
      <c r="J26" s="10"/>
      <c r="K26" s="29"/>
      <c r="L26" s="29"/>
      <c r="M26" s="29"/>
      <c r="N26" s="29"/>
      <c r="O26" s="34"/>
    </row>
    <row r="27" spans="1:15" x14ac:dyDescent="0.25">
      <c r="A27" s="32">
        <f t="shared" si="0"/>
        <v>25</v>
      </c>
      <c r="B27" s="44" t="s">
        <v>3</v>
      </c>
      <c r="C27" s="15">
        <v>2.1999999999999999E-2</v>
      </c>
      <c r="D27" s="4">
        <v>0.02</v>
      </c>
      <c r="E27" s="4">
        <v>0.02</v>
      </c>
      <c r="F27" s="5">
        <v>0.02</v>
      </c>
      <c r="G27" s="16">
        <v>0.02</v>
      </c>
      <c r="H27" s="26"/>
      <c r="I27" s="23"/>
      <c r="J27" s="10"/>
      <c r="K27" s="29"/>
      <c r="L27" s="29"/>
      <c r="M27" s="29"/>
      <c r="N27" s="29"/>
      <c r="O27" s="34"/>
    </row>
    <row r="28" spans="1:15" x14ac:dyDescent="0.25">
      <c r="A28" s="32">
        <f t="shared" si="0"/>
        <v>26</v>
      </c>
      <c r="B28" s="44" t="s">
        <v>2</v>
      </c>
      <c r="C28" s="17">
        <v>43.6</v>
      </c>
      <c r="D28" s="8">
        <v>38.5</v>
      </c>
      <c r="E28" s="8">
        <v>38.299999999999997</v>
      </c>
      <c r="F28" s="8">
        <v>35.299999999999997</v>
      </c>
      <c r="G28" s="18">
        <v>35.299999999999997</v>
      </c>
      <c r="H28" s="26"/>
      <c r="I28" s="23"/>
      <c r="J28" s="10"/>
      <c r="K28" s="29"/>
      <c r="L28" s="29"/>
      <c r="M28" s="29"/>
      <c r="N28" s="29"/>
      <c r="O28" s="34"/>
    </row>
    <row r="29" spans="1:15" x14ac:dyDescent="0.25">
      <c r="A29" s="32">
        <f t="shared" si="0"/>
        <v>27</v>
      </c>
      <c r="B29" s="44"/>
      <c r="C29" s="13"/>
      <c r="D29" s="3"/>
      <c r="E29" s="3"/>
      <c r="F29" s="3"/>
      <c r="G29" s="14"/>
      <c r="H29" s="13"/>
      <c r="I29" s="12"/>
      <c r="J29" s="2"/>
      <c r="K29" s="2"/>
      <c r="L29" s="2"/>
      <c r="M29" s="2"/>
      <c r="N29" s="2"/>
      <c r="O29" s="35"/>
    </row>
    <row r="30" spans="1:15" x14ac:dyDescent="0.25">
      <c r="A30" s="32">
        <f t="shared" si="0"/>
        <v>28</v>
      </c>
      <c r="B30" s="45" t="s">
        <v>8</v>
      </c>
      <c r="C30" s="13"/>
      <c r="D30" s="3"/>
      <c r="E30" s="3"/>
      <c r="F30" s="3"/>
      <c r="G30" s="14"/>
      <c r="H30" s="13"/>
      <c r="I30" s="12"/>
      <c r="J30" s="2"/>
      <c r="K30" s="2"/>
      <c r="L30" s="2"/>
      <c r="M30" s="2"/>
      <c r="N30" s="2"/>
      <c r="O30" s="35"/>
    </row>
    <row r="31" spans="1:15" ht="15" customHeight="1" x14ac:dyDescent="0.25">
      <c r="A31" s="32">
        <f t="shared" si="0"/>
        <v>29</v>
      </c>
      <c r="B31" s="44" t="s">
        <v>9</v>
      </c>
      <c r="C31" s="13">
        <v>121</v>
      </c>
      <c r="D31" s="3">
        <v>300</v>
      </c>
      <c r="E31" s="3">
        <v>462</v>
      </c>
      <c r="F31" s="3">
        <v>1250</v>
      </c>
      <c r="G31" s="14">
        <v>1600</v>
      </c>
      <c r="H31" s="25"/>
      <c r="I31" s="23"/>
      <c r="J31" s="10"/>
      <c r="K31" s="29"/>
      <c r="L31" s="29"/>
      <c r="M31" s="29"/>
      <c r="N31" s="29"/>
      <c r="O31" s="34"/>
    </row>
    <row r="32" spans="1:15" x14ac:dyDescent="0.25">
      <c r="A32" s="32">
        <f t="shared" si="0"/>
        <v>30</v>
      </c>
      <c r="B32" s="44" t="s">
        <v>3</v>
      </c>
      <c r="C32" s="15">
        <v>2E-3</v>
      </c>
      <c r="D32" s="4">
        <v>6.0000000000000001E-3</v>
      </c>
      <c r="E32" s="4">
        <v>8.9999999999999993E-3</v>
      </c>
      <c r="F32" s="5">
        <v>2.4E-2</v>
      </c>
      <c r="G32" s="16">
        <v>3.1E-2</v>
      </c>
      <c r="H32" s="26"/>
      <c r="I32" s="23"/>
      <c r="J32" s="10"/>
      <c r="K32" s="29"/>
      <c r="L32" s="29"/>
      <c r="M32" s="29"/>
      <c r="N32" s="29"/>
      <c r="O32" s="34"/>
    </row>
    <row r="33" spans="1:15" x14ac:dyDescent="0.25">
      <c r="A33" s="32">
        <f t="shared" si="0"/>
        <v>31</v>
      </c>
      <c r="B33" s="44" t="s">
        <v>2</v>
      </c>
      <c r="C33" s="17">
        <v>5.0999999999999996</v>
      </c>
      <c r="D33" s="8">
        <v>4.5999999999999996</v>
      </c>
      <c r="E33" s="8">
        <v>8.8000000000000007</v>
      </c>
      <c r="F33" s="8">
        <v>42.5</v>
      </c>
      <c r="G33" s="18">
        <v>54.4</v>
      </c>
      <c r="H33" s="26"/>
      <c r="I33" s="23"/>
      <c r="J33" s="10"/>
      <c r="K33" s="29"/>
      <c r="L33" s="29"/>
      <c r="M33" s="29"/>
      <c r="N33" s="29"/>
      <c r="O33" s="34"/>
    </row>
    <row r="34" spans="1:15" x14ac:dyDescent="0.25">
      <c r="A34" s="32">
        <f t="shared" si="0"/>
        <v>32</v>
      </c>
      <c r="B34" s="44"/>
      <c r="C34" s="13"/>
      <c r="D34" s="3"/>
      <c r="E34" s="3"/>
      <c r="F34" s="3"/>
      <c r="G34" s="14"/>
      <c r="H34" s="13"/>
      <c r="I34" s="12"/>
      <c r="J34" s="2"/>
      <c r="K34" s="2"/>
      <c r="L34" s="2"/>
      <c r="M34" s="2"/>
      <c r="N34" s="2"/>
      <c r="O34" s="35"/>
    </row>
    <row r="35" spans="1:15" x14ac:dyDescent="0.25">
      <c r="A35" s="32">
        <f t="shared" si="0"/>
        <v>33</v>
      </c>
      <c r="B35" s="45" t="s">
        <v>10</v>
      </c>
      <c r="C35" s="13"/>
      <c r="D35" s="3"/>
      <c r="E35" s="3"/>
      <c r="F35" s="3"/>
      <c r="G35" s="14"/>
      <c r="H35" s="13"/>
      <c r="I35" s="12"/>
      <c r="J35" s="2"/>
      <c r="K35" s="2"/>
      <c r="L35" s="2"/>
      <c r="M35" s="2"/>
      <c r="N35" s="2"/>
      <c r="O35" s="35"/>
    </row>
    <row r="36" spans="1:15" x14ac:dyDescent="0.25">
      <c r="A36" s="32">
        <f t="shared" si="0"/>
        <v>34</v>
      </c>
      <c r="B36" s="44" t="s">
        <v>11</v>
      </c>
      <c r="C36" s="13">
        <v>3.1</v>
      </c>
      <c r="D36" s="3">
        <v>0</v>
      </c>
      <c r="E36" s="3">
        <v>0</v>
      </c>
      <c r="F36" s="3">
        <v>0</v>
      </c>
      <c r="G36" s="14">
        <v>4.8</v>
      </c>
      <c r="H36" s="25"/>
      <c r="I36" s="23"/>
      <c r="J36" s="10"/>
      <c r="K36" s="29"/>
      <c r="L36" s="29"/>
      <c r="M36" s="29"/>
      <c r="N36" s="29"/>
      <c r="O36" s="34"/>
    </row>
    <row r="37" spans="1:15" ht="15" customHeight="1" x14ac:dyDescent="0.25">
      <c r="A37" s="32">
        <f t="shared" si="0"/>
        <v>35</v>
      </c>
      <c r="B37" s="44" t="s">
        <v>3</v>
      </c>
      <c r="C37" s="15">
        <v>1.0999999999999999E-2</v>
      </c>
      <c r="D37" s="4">
        <v>0</v>
      </c>
      <c r="E37" s="4">
        <v>0</v>
      </c>
      <c r="F37" s="5">
        <v>0</v>
      </c>
      <c r="G37" s="16">
        <v>1.7999999999999999E-2</v>
      </c>
      <c r="H37" s="26"/>
      <c r="I37" s="23"/>
      <c r="J37" s="10"/>
      <c r="K37" s="29"/>
      <c r="L37" s="29"/>
      <c r="M37" s="29"/>
      <c r="N37" s="29"/>
      <c r="O37" s="34"/>
    </row>
    <row r="38" spans="1:15" x14ac:dyDescent="0.25">
      <c r="A38" s="32">
        <f t="shared" si="0"/>
        <v>36</v>
      </c>
      <c r="B38" s="44" t="s">
        <v>2</v>
      </c>
      <c r="C38" s="19">
        <v>20.6</v>
      </c>
      <c r="D38" s="20">
        <v>3.5</v>
      </c>
      <c r="E38" s="20">
        <v>1.4</v>
      </c>
      <c r="F38" s="20">
        <v>2.2999999999999998</v>
      </c>
      <c r="G38" s="21">
        <v>22.5</v>
      </c>
      <c r="H38" s="27"/>
      <c r="I38" s="28"/>
      <c r="J38" s="46"/>
      <c r="K38" s="30"/>
      <c r="L38" s="30"/>
      <c r="M38" s="30"/>
      <c r="N38" s="30"/>
      <c r="O38" s="36"/>
    </row>
    <row r="39" spans="1:15" x14ac:dyDescent="0.25">
      <c r="A39" s="32"/>
      <c r="B39" s="44"/>
      <c r="C39" s="2"/>
      <c r="D39" s="2"/>
      <c r="E39" s="2"/>
      <c r="F39" s="2"/>
      <c r="G39" s="2"/>
      <c r="H39" s="3"/>
      <c r="I39" s="2"/>
      <c r="J39" s="2"/>
      <c r="K39" s="2"/>
      <c r="L39" s="2"/>
      <c r="M39" s="2"/>
      <c r="N39" s="2"/>
      <c r="O39" s="35"/>
    </row>
    <row r="40" spans="1:15" ht="15.75" thickBot="1" x14ac:dyDescent="0.3">
      <c r="B40" s="37" t="s">
        <v>26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</sheetData>
  <mergeCells count="3">
    <mergeCell ref="J3:O3"/>
    <mergeCell ref="C3:G3"/>
    <mergeCell ref="H3:I3"/>
  </mergeCells>
  <pageMargins left="0.7" right="0.7" top="0.75" bottom="0.75" header="0.3" footer="0.3"/>
  <pageSetup scale="49" orientation="portrait" r:id="rId1"/>
  <headerFooter>
    <oddHeader xml:space="preserve">&amp;R&amp;"Times New Roman,Regular"&amp;10Filed: 2016-08-31
EB-2016-0160
Exhibit I-06-020
Attachment 1
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SEC-36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2019-07-02T20:19:17Z</dcterms:created>
  <dcterms:modified xsi:type="dcterms:W3CDTF">2019-07-03T20:21:14Z</dcterms:modified>
</cp:coreProperties>
</file>