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15" yWindow="-15" windowWidth="12000" windowHeight="6855"/>
  </bookViews>
  <sheets>
    <sheet name="SEC-36" sheetId="1" r:id="rId1"/>
    <sheet name="Sheet2" sheetId="2" state="hidden" r:id="rId2"/>
    <sheet name="Sheet3" sheetId="3" state="hidden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G18" i="1"/>
  <c r="E18" i="1"/>
  <c r="F18" i="1"/>
  <c r="D18" i="1"/>
  <c r="C18" i="1"/>
  <c r="D13" i="1"/>
  <c r="E13" i="1"/>
  <c r="F13" i="1"/>
  <c r="G13" i="1"/>
  <c r="C13" i="1"/>
  <c r="D8" i="1"/>
  <c r="E8" i="1"/>
  <c r="F8" i="1"/>
  <c r="G8" i="1"/>
  <c r="C8" i="1"/>
</calcChain>
</file>

<file path=xl/sharedStrings.xml><?xml version="1.0" encoding="utf-8"?>
<sst xmlns="http://schemas.openxmlformats.org/spreadsheetml/2006/main" count="51" uniqueCount="33">
  <si>
    <t># Replacements</t>
  </si>
  <si>
    <t>Capital ($M)</t>
  </si>
  <si>
    <t>% of Fleet</t>
  </si>
  <si>
    <t>Conductor Portfolio</t>
  </si>
  <si>
    <t>Wood Pole Portfolio</t>
  </si>
  <si>
    <t>Steel Structure Portfolio</t>
  </si>
  <si>
    <t># Renewal</t>
  </si>
  <si>
    <t>Underground Cable Portfolio</t>
  </si>
  <si>
    <t>Replacements (km)</t>
  </si>
  <si>
    <t>2014A</t>
  </si>
  <si>
    <t>2015A</t>
  </si>
  <si>
    <t>2016F</t>
  </si>
  <si>
    <t>2017F</t>
  </si>
  <si>
    <t>2018F</t>
  </si>
  <si>
    <t>2017A</t>
  </si>
  <si>
    <t>2018A</t>
  </si>
  <si>
    <t>2019F</t>
  </si>
  <si>
    <t>2020F</t>
  </si>
  <si>
    <t>2021F</t>
  </si>
  <si>
    <t>EB-2016-0160 Application/Proposal (1)</t>
  </si>
  <si>
    <t xml:space="preserve">EB-2019-0082 </t>
  </si>
  <si>
    <t>2022F</t>
  </si>
  <si>
    <t>Source:  (1) EB-2016-0160 I-6-20</t>
  </si>
  <si>
    <t>Please fill in the shadded cells</t>
  </si>
  <si>
    <t>SEC-36</t>
  </si>
  <si>
    <t>4.7*</t>
  </si>
  <si>
    <t>EB-2016-0160 DR0**</t>
  </si>
  <si>
    <t>* Discrepancy is due to rounding</t>
  </si>
  <si>
    <t>** EB-2016-0160 DRO Forecast reflects EB-2016-0160 Application/Proposal due to timing of Decision &amp; Order. Revised units were not forecast part of the DRO submission.</t>
  </si>
  <si>
    <t>Protection Systems Portfolio ***</t>
  </si>
  <si>
    <t>Circuit Breaker Portfolio ***</t>
  </si>
  <si>
    <t>Transformer Portfolio ***</t>
  </si>
  <si>
    <t>***These capital expenditures are conducted for both the asset and station centric approach, estimated unit costs have been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</si>
</sst>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0.0"/>
    <numFmt numFmtId="166" formatCode="#,##0.0_);\(#,##0.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indexed="64"/>
      </bottom>
      <diagonal/>
    </border>
  </borders>
  <cellStyleXfs count="4">
    <xf numFmtId="0" fontId="0" fillId="0" borderId="0"/>
    <xf numFmtId="0" fontId="4" fillId="2" borderId="3" applyNumberFormat="0" applyFont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2" borderId="3" xfId="1" applyFont="1"/>
    <xf numFmtId="0" fontId="0" fillId="0" borderId="5" xfId="0" applyBorder="1"/>
    <xf numFmtId="0" fontId="0" fillId="0" borderId="6" xfId="0" applyBorder="1"/>
    <xf numFmtId="164" fontId="0" fillId="0" borderId="5" xfId="0" applyNumberFormat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1" fillId="0" borderId="17" xfId="0" applyFont="1" applyBorder="1" applyAlignment="1">
      <alignment horizontal="right"/>
    </xf>
    <xf numFmtId="0" fontId="0" fillId="0" borderId="17" xfId="0" applyBorder="1"/>
    <xf numFmtId="0" fontId="5" fillId="0" borderId="19" xfId="0" applyFont="1" applyBorder="1"/>
    <xf numFmtId="0" fontId="0" fillId="0" borderId="20" xfId="0" applyBorder="1"/>
    <xf numFmtId="0" fontId="0" fillId="0" borderId="21" xfId="0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6" xfId="0" applyBorder="1"/>
    <xf numFmtId="0" fontId="1" fillId="0" borderId="16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0" xfId="1" applyFont="1" applyBorder="1" applyAlignment="1">
      <alignment horizontal="center"/>
    </xf>
    <xf numFmtId="164" fontId="0" fillId="2" borderId="10" xfId="1" applyNumberFormat="1" applyFont="1" applyBorder="1" applyAlignment="1">
      <alignment horizontal="center"/>
    </xf>
    <xf numFmtId="165" fontId="0" fillId="2" borderId="10" xfId="1" applyNumberFormat="1" applyFont="1" applyBorder="1" applyAlignment="1">
      <alignment horizontal="center"/>
    </xf>
    <xf numFmtId="0" fontId="0" fillId="2" borderId="11" xfId="1" applyFont="1" applyBorder="1" applyAlignment="1">
      <alignment horizontal="center"/>
    </xf>
    <xf numFmtId="0" fontId="0" fillId="2" borderId="4" xfId="1" applyFont="1" applyBorder="1" applyAlignment="1">
      <alignment horizontal="center"/>
    </xf>
    <xf numFmtId="0" fontId="0" fillId="2" borderId="3" xfId="1" applyFont="1" applyBorder="1" applyAlignment="1">
      <alignment horizontal="center"/>
    </xf>
    <xf numFmtId="0" fontId="0" fillId="2" borderId="18" xfId="1" applyFont="1" applyBorder="1" applyAlignment="1">
      <alignment horizontal="center"/>
    </xf>
    <xf numFmtId="164" fontId="0" fillId="2" borderId="11" xfId="1" applyNumberFormat="1" applyFont="1" applyBorder="1" applyAlignment="1">
      <alignment horizontal="center"/>
    </xf>
    <xf numFmtId="164" fontId="0" fillId="2" borderId="4" xfId="1" applyNumberFormat="1" applyFont="1" applyBorder="1" applyAlignment="1">
      <alignment horizontal="center"/>
    </xf>
    <xf numFmtId="164" fontId="0" fillId="2" borderId="3" xfId="1" applyNumberFormat="1" applyFont="1" applyBorder="1" applyAlignment="1">
      <alignment horizontal="center"/>
    </xf>
    <xf numFmtId="164" fontId="0" fillId="2" borderId="18" xfId="1" applyNumberFormat="1" applyFont="1" applyBorder="1" applyAlignment="1">
      <alignment horizontal="center"/>
    </xf>
    <xf numFmtId="165" fontId="0" fillId="2" borderId="11" xfId="1" applyNumberFormat="1" applyFont="1" applyBorder="1" applyAlignment="1">
      <alignment horizontal="center"/>
    </xf>
    <xf numFmtId="165" fontId="0" fillId="2" borderId="4" xfId="1" applyNumberFormat="1" applyFont="1" applyBorder="1" applyAlignment="1">
      <alignment horizontal="center"/>
    </xf>
    <xf numFmtId="165" fontId="0" fillId="2" borderId="3" xfId="1" applyNumberFormat="1" applyFont="1" applyBorder="1" applyAlignment="1">
      <alignment horizontal="center"/>
    </xf>
    <xf numFmtId="165" fontId="0" fillId="2" borderId="18" xfId="1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43" fontId="0" fillId="0" borderId="0" xfId="2" applyFont="1" applyBorder="1" applyAlignment="1">
      <alignment horizontal="center"/>
    </xf>
    <xf numFmtId="43" fontId="0" fillId="0" borderId="0" xfId="2" applyFont="1"/>
    <xf numFmtId="0" fontId="6" fillId="0" borderId="0" xfId="0" applyFont="1" applyAlignment="1">
      <alignment vertical="center"/>
    </xf>
    <xf numFmtId="0" fontId="0" fillId="0" borderId="0" xfId="0" applyFill="1"/>
    <xf numFmtId="164" fontId="0" fillId="2" borderId="10" xfId="3" applyNumberFormat="1" applyFont="1" applyFill="1" applyBorder="1" applyAlignment="1">
      <alignment horizontal="center"/>
    </xf>
    <xf numFmtId="164" fontId="0" fillId="2" borderId="11" xfId="3" applyNumberFormat="1" applyFont="1" applyFill="1" applyBorder="1" applyAlignment="1">
      <alignment horizontal="center"/>
    </xf>
    <xf numFmtId="1" fontId="0" fillId="2" borderId="11" xfId="1" applyNumberFormat="1" applyFont="1" applyBorder="1" applyAlignment="1">
      <alignment horizontal="center"/>
    </xf>
    <xf numFmtId="165" fontId="0" fillId="2" borderId="12" xfId="1" applyNumberFormat="1" applyFont="1" applyBorder="1" applyAlignment="1">
      <alignment horizontal="center"/>
    </xf>
    <xf numFmtId="165" fontId="0" fillId="2" borderId="13" xfId="1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Fill="1"/>
    <xf numFmtId="165" fontId="0" fillId="2" borderId="22" xfId="1" applyNumberFormat="1" applyFont="1" applyBorder="1" applyAlignment="1">
      <alignment horizontal="center"/>
    </xf>
    <xf numFmtId="165" fontId="0" fillId="2" borderId="14" xfId="1" applyNumberFormat="1" applyFont="1" applyBorder="1" applyAlignment="1">
      <alignment horizontal="center"/>
    </xf>
    <xf numFmtId="165" fontId="0" fillId="2" borderId="26" xfId="1" applyNumberFormat="1" applyFont="1" applyBorder="1" applyAlignment="1">
      <alignment horizontal="center"/>
    </xf>
    <xf numFmtId="166" fontId="0" fillId="2" borderId="4" xfId="1" applyNumberFormat="1" applyFont="1" applyBorder="1" applyAlignment="1">
      <alignment horizontal="center" vertical="center"/>
    </xf>
    <xf numFmtId="166" fontId="0" fillId="2" borderId="25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</cellXfs>
  <cellStyles count="4">
    <cellStyle name="Comma" xfId="2" builtinId="3"/>
    <cellStyle name="Normal" xfId="0" builtinId="0"/>
    <cellStyle name="Note" xfId="1" builtinId="1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D4D0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43"/>
  <sheetViews>
    <sheetView tabSelected="1" zoomScale="110" zoomScaleNormal="110" workbookViewId="0">
      <selection activeCell="D44" sqref="D44"/>
    </sheetView>
  </sheetViews>
  <sheetFormatPr defaultRowHeight="15" x14ac:dyDescent="0.25"/>
  <cols>
    <col min="1" max="1" width="4.42578125" customWidth="1"/>
    <col min="2" max="2" width="28.85546875" customWidth="1"/>
    <col min="3" max="5" width="9.140625" customWidth="1"/>
    <col min="8" max="8" width="10.28515625" customWidth="1"/>
    <col min="9" max="9" width="10.7109375" customWidth="1"/>
    <col min="14" max="14" width="9.7109375" customWidth="1"/>
    <col min="15" max="15" width="11" customWidth="1"/>
    <col min="16" max="16" width="10.140625" customWidth="1"/>
  </cols>
  <sheetData>
    <row r="1" spans="1:22" ht="14.45" x14ac:dyDescent="0.35">
      <c r="B1" s="1" t="s">
        <v>24</v>
      </c>
      <c r="C1" s="8" t="s">
        <v>23</v>
      </c>
      <c r="D1" s="8"/>
      <c r="E1" s="8"/>
    </row>
    <row r="2" spans="1:22" ht="15" customHeight="1" thickBot="1" x14ac:dyDescent="0.4">
      <c r="A2" s="2"/>
    </row>
    <row r="3" spans="1:22" thickBot="1" x14ac:dyDescent="0.4">
      <c r="A3" s="19">
        <v>1</v>
      </c>
      <c r="B3" s="18"/>
      <c r="C3" s="68" t="s">
        <v>19</v>
      </c>
      <c r="D3" s="69"/>
      <c r="E3" s="69"/>
      <c r="F3" s="69"/>
      <c r="G3" s="70"/>
      <c r="H3" s="71" t="s">
        <v>26</v>
      </c>
      <c r="I3" s="72"/>
      <c r="J3" s="66" t="s">
        <v>20</v>
      </c>
      <c r="K3" s="66"/>
      <c r="L3" s="66"/>
      <c r="M3" s="66"/>
      <c r="N3" s="66"/>
      <c r="O3" s="67"/>
    </row>
    <row r="4" spans="1:22" ht="14.45" x14ac:dyDescent="0.35">
      <c r="A4" s="19">
        <f>A3+1</f>
        <v>2</v>
      </c>
      <c r="B4" s="29"/>
      <c r="C4" s="25" t="s">
        <v>9</v>
      </c>
      <c r="D4" s="26" t="s">
        <v>10</v>
      </c>
      <c r="E4" s="26" t="s">
        <v>11</v>
      </c>
      <c r="F4" s="26" t="s">
        <v>12</v>
      </c>
      <c r="G4" s="27" t="s">
        <v>13</v>
      </c>
      <c r="H4" s="25" t="s">
        <v>12</v>
      </c>
      <c r="I4" s="27" t="s">
        <v>13</v>
      </c>
      <c r="J4" s="26" t="s">
        <v>14</v>
      </c>
      <c r="K4" s="26" t="s">
        <v>15</v>
      </c>
      <c r="L4" s="26" t="s">
        <v>16</v>
      </c>
      <c r="M4" s="26" t="s">
        <v>17</v>
      </c>
      <c r="N4" s="26" t="s">
        <v>18</v>
      </c>
      <c r="O4" s="28" t="s">
        <v>21</v>
      </c>
    </row>
    <row r="5" spans="1:22" ht="14.45" x14ac:dyDescent="0.35">
      <c r="A5" s="19">
        <f t="shared" ref="A5:A38" si="0">A4+1</f>
        <v>3</v>
      </c>
      <c r="B5" s="30" t="s">
        <v>31</v>
      </c>
      <c r="C5" s="9"/>
      <c r="D5" s="2"/>
      <c r="E5" s="2"/>
      <c r="F5" s="2"/>
      <c r="G5" s="10"/>
      <c r="H5" s="9"/>
      <c r="I5" s="10"/>
      <c r="J5" s="2"/>
      <c r="K5" s="2"/>
      <c r="L5" s="2"/>
      <c r="M5" s="2"/>
      <c r="N5" s="2"/>
      <c r="O5" s="20"/>
      <c r="P5" s="1"/>
    </row>
    <row r="6" spans="1:22" ht="15" customHeight="1" x14ac:dyDescent="0.25">
      <c r="A6" s="19">
        <f t="shared" si="0"/>
        <v>4</v>
      </c>
      <c r="B6" s="29" t="s">
        <v>0</v>
      </c>
      <c r="C6" s="32">
        <v>24</v>
      </c>
      <c r="D6" s="31">
        <v>21</v>
      </c>
      <c r="E6" s="31">
        <v>19</v>
      </c>
      <c r="F6" s="31">
        <v>27</v>
      </c>
      <c r="G6" s="33">
        <v>22</v>
      </c>
      <c r="H6" s="34">
        <v>27</v>
      </c>
      <c r="I6" s="37">
        <v>22</v>
      </c>
      <c r="J6" s="38">
        <v>15</v>
      </c>
      <c r="K6" s="39">
        <v>26</v>
      </c>
      <c r="L6" s="39">
        <v>20</v>
      </c>
      <c r="M6" s="39">
        <v>9</v>
      </c>
      <c r="N6" s="39">
        <v>23</v>
      </c>
      <c r="O6" s="40">
        <v>19</v>
      </c>
      <c r="P6" s="3"/>
    </row>
    <row r="7" spans="1:22" x14ac:dyDescent="0.25">
      <c r="A7" s="19">
        <f t="shared" si="0"/>
        <v>5</v>
      </c>
      <c r="B7" s="29" t="s">
        <v>2</v>
      </c>
      <c r="C7" s="11">
        <v>3.3000000000000002E-2</v>
      </c>
      <c r="D7" s="4">
        <v>2.9000000000000001E-2</v>
      </c>
      <c r="E7" s="4">
        <v>2.5999999999999999E-2</v>
      </c>
      <c r="F7" s="5">
        <v>3.6999999999999998E-2</v>
      </c>
      <c r="G7" s="12">
        <v>3.1E-2</v>
      </c>
      <c r="H7" s="54">
        <v>3.6999999999999998E-2</v>
      </c>
      <c r="I7" s="55">
        <v>3.1E-2</v>
      </c>
      <c r="J7" s="42">
        <v>2.1000000000000001E-2</v>
      </c>
      <c r="K7" s="43">
        <v>3.5999999999999997E-2</v>
      </c>
      <c r="L7" s="43">
        <v>2.8000000000000001E-2</v>
      </c>
      <c r="M7" s="43">
        <v>1.2999999999999999E-2</v>
      </c>
      <c r="N7" s="43">
        <v>3.2000000000000001E-2</v>
      </c>
      <c r="O7" s="44">
        <v>2.7E-2</v>
      </c>
      <c r="P7" s="6"/>
      <c r="Q7" s="50"/>
      <c r="R7" s="51"/>
      <c r="T7" s="51"/>
      <c r="U7" s="51"/>
      <c r="V7" s="51"/>
    </row>
    <row r="8" spans="1:22" x14ac:dyDescent="0.25">
      <c r="A8" s="19">
        <f t="shared" si="0"/>
        <v>6</v>
      </c>
      <c r="B8" s="29" t="s">
        <v>1</v>
      </c>
      <c r="C8" s="13">
        <f>(C6*5.5)</f>
        <v>132</v>
      </c>
      <c r="D8" s="7">
        <f>(D6*5.5)</f>
        <v>115.5</v>
      </c>
      <c r="E8" s="7">
        <f t="shared" ref="E8:G8" si="1">(E6*5.5)</f>
        <v>104.5</v>
      </c>
      <c r="F8" s="7">
        <f t="shared" si="1"/>
        <v>148.5</v>
      </c>
      <c r="G8" s="14">
        <f t="shared" si="1"/>
        <v>121</v>
      </c>
      <c r="H8" s="36">
        <v>148.5</v>
      </c>
      <c r="I8" s="45">
        <v>121</v>
      </c>
      <c r="J8" s="46">
        <v>84.98</v>
      </c>
      <c r="K8" s="46">
        <v>151.71</v>
      </c>
      <c r="L8" s="46">
        <v>120.2</v>
      </c>
      <c r="M8" s="46">
        <v>55.71</v>
      </c>
      <c r="N8" s="46">
        <v>146.65</v>
      </c>
      <c r="O8" s="48">
        <v>124.78</v>
      </c>
      <c r="Q8" s="4"/>
    </row>
    <row r="9" spans="1:22" x14ac:dyDescent="0.25">
      <c r="A9" s="19">
        <f t="shared" si="0"/>
        <v>7</v>
      </c>
      <c r="B9" s="29"/>
      <c r="C9" s="32"/>
      <c r="D9" s="31"/>
      <c r="E9" s="31"/>
      <c r="F9" s="31"/>
      <c r="G9" s="33"/>
      <c r="H9" s="32"/>
      <c r="I9" s="33"/>
      <c r="J9" s="2"/>
      <c r="K9" s="2"/>
      <c r="L9" s="2"/>
      <c r="M9" s="2"/>
      <c r="N9" s="2"/>
      <c r="O9" s="21"/>
    </row>
    <row r="10" spans="1:22" ht="14.45" x14ac:dyDescent="0.35">
      <c r="A10" s="19">
        <f t="shared" si="0"/>
        <v>8</v>
      </c>
      <c r="B10" s="30" t="s">
        <v>30</v>
      </c>
      <c r="C10" s="32"/>
      <c r="D10" s="31"/>
      <c r="E10" s="31"/>
      <c r="F10" s="31"/>
      <c r="G10" s="33"/>
      <c r="H10" s="32"/>
      <c r="I10" s="33"/>
      <c r="J10" s="2"/>
      <c r="K10" s="2"/>
      <c r="L10" s="2"/>
      <c r="M10" s="2"/>
      <c r="N10" s="2"/>
      <c r="O10" s="21"/>
    </row>
    <row r="11" spans="1:22" ht="15" customHeight="1" x14ac:dyDescent="0.35">
      <c r="A11" s="19">
        <f t="shared" si="0"/>
        <v>9</v>
      </c>
      <c r="B11" s="29" t="s">
        <v>0</v>
      </c>
      <c r="C11" s="32">
        <v>83</v>
      </c>
      <c r="D11" s="31">
        <v>31</v>
      </c>
      <c r="E11" s="31">
        <v>43</v>
      </c>
      <c r="F11" s="31">
        <v>66</v>
      </c>
      <c r="G11" s="33">
        <v>132</v>
      </c>
      <c r="H11" s="34">
        <v>66</v>
      </c>
      <c r="I11" s="37">
        <v>132</v>
      </c>
      <c r="J11" s="38">
        <v>108</v>
      </c>
      <c r="K11" s="39">
        <v>148</v>
      </c>
      <c r="L11" s="39">
        <v>88</v>
      </c>
      <c r="M11" s="39">
        <v>135</v>
      </c>
      <c r="N11" s="39">
        <v>105</v>
      </c>
      <c r="O11" s="40">
        <v>88</v>
      </c>
    </row>
    <row r="12" spans="1:22" x14ac:dyDescent="0.25">
      <c r="A12" s="19">
        <f t="shared" si="0"/>
        <v>10</v>
      </c>
      <c r="B12" s="29" t="s">
        <v>2</v>
      </c>
      <c r="C12" s="11">
        <v>1.7999999999999999E-2</v>
      </c>
      <c r="D12" s="4">
        <v>7.0000000000000001E-3</v>
      </c>
      <c r="E12" s="4">
        <v>8.9999999999999993E-3</v>
      </c>
      <c r="F12" s="5">
        <v>1.4999999999999999E-2</v>
      </c>
      <c r="G12" s="12">
        <v>2.9000000000000001E-2</v>
      </c>
      <c r="H12" s="54">
        <v>1.4999999999999999E-2</v>
      </c>
      <c r="I12" s="55">
        <v>2.9000000000000001E-2</v>
      </c>
      <c r="J12" s="42">
        <v>2.4E-2</v>
      </c>
      <c r="K12" s="43">
        <v>3.2000000000000001E-2</v>
      </c>
      <c r="L12" s="43">
        <v>1.9E-2</v>
      </c>
      <c r="M12" s="43">
        <v>2.8000000000000001E-2</v>
      </c>
      <c r="N12" s="43">
        <v>2.1999999999999999E-2</v>
      </c>
      <c r="O12" s="44">
        <v>1.9E-2</v>
      </c>
    </row>
    <row r="13" spans="1:22" x14ac:dyDescent="0.25">
      <c r="A13" s="19">
        <f t="shared" si="0"/>
        <v>11</v>
      </c>
      <c r="B13" s="29" t="s">
        <v>1</v>
      </c>
      <c r="C13" s="13">
        <f>C11*0.7</f>
        <v>58.099999999999994</v>
      </c>
      <c r="D13" s="7">
        <f t="shared" ref="D13:G13" si="2">D11*0.7</f>
        <v>21.7</v>
      </c>
      <c r="E13" s="7">
        <f t="shared" si="2"/>
        <v>30.099999999999998</v>
      </c>
      <c r="F13" s="7">
        <f t="shared" si="2"/>
        <v>46.199999999999996</v>
      </c>
      <c r="G13" s="14">
        <f t="shared" si="2"/>
        <v>92.399999999999991</v>
      </c>
      <c r="H13" s="36">
        <v>46.199999999999996</v>
      </c>
      <c r="I13" s="45">
        <v>92.399999999999991</v>
      </c>
      <c r="J13" s="46">
        <v>77.87</v>
      </c>
      <c r="K13" s="46">
        <v>109.91</v>
      </c>
      <c r="L13" s="46">
        <v>67.31</v>
      </c>
      <c r="M13" s="46">
        <v>106.36</v>
      </c>
      <c r="N13" s="46">
        <v>85.21</v>
      </c>
      <c r="O13" s="48">
        <v>73.55</v>
      </c>
      <c r="P13" s="52"/>
    </row>
    <row r="14" spans="1:22" x14ac:dyDescent="0.25">
      <c r="A14" s="19">
        <f t="shared" si="0"/>
        <v>12</v>
      </c>
      <c r="B14" s="29"/>
      <c r="C14" s="32"/>
      <c r="D14" s="31"/>
      <c r="E14" s="31"/>
      <c r="F14" s="31"/>
      <c r="G14" s="33"/>
      <c r="H14" s="32"/>
      <c r="I14" s="33"/>
      <c r="J14" s="2"/>
      <c r="K14" s="2"/>
      <c r="L14" s="2"/>
      <c r="M14" s="2"/>
      <c r="N14" s="2"/>
      <c r="O14" s="21"/>
    </row>
    <row r="15" spans="1:22" ht="14.45" x14ac:dyDescent="0.35">
      <c r="A15" s="19">
        <f t="shared" si="0"/>
        <v>13</v>
      </c>
      <c r="B15" s="30" t="s">
        <v>29</v>
      </c>
      <c r="C15" s="32"/>
      <c r="D15" s="31"/>
      <c r="E15" s="31"/>
      <c r="F15" s="31"/>
      <c r="G15" s="33"/>
      <c r="H15" s="32"/>
      <c r="I15" s="33"/>
      <c r="J15" s="2"/>
      <c r="K15" s="2"/>
      <c r="L15" s="2"/>
      <c r="M15" s="2"/>
      <c r="N15" s="2"/>
      <c r="O15" s="21"/>
    </row>
    <row r="16" spans="1:22" ht="15" customHeight="1" x14ac:dyDescent="0.35">
      <c r="A16" s="19">
        <f t="shared" si="0"/>
        <v>14</v>
      </c>
      <c r="B16" s="29" t="s">
        <v>0</v>
      </c>
      <c r="C16" s="32">
        <v>610</v>
      </c>
      <c r="D16" s="31">
        <v>266</v>
      </c>
      <c r="E16" s="31">
        <v>367</v>
      </c>
      <c r="F16" s="31">
        <v>449</v>
      </c>
      <c r="G16" s="33">
        <v>528</v>
      </c>
      <c r="H16" s="34">
        <v>449</v>
      </c>
      <c r="I16" s="56">
        <v>528</v>
      </c>
      <c r="J16" s="38">
        <v>298</v>
      </c>
      <c r="K16" s="39">
        <v>184</v>
      </c>
      <c r="L16" s="39">
        <v>453</v>
      </c>
      <c r="M16" s="39">
        <v>465</v>
      </c>
      <c r="N16" s="39">
        <v>370</v>
      </c>
      <c r="O16" s="40">
        <v>503</v>
      </c>
    </row>
    <row r="17" spans="1:25" x14ac:dyDescent="0.25">
      <c r="A17" s="19">
        <f t="shared" si="0"/>
        <v>15</v>
      </c>
      <c r="B17" s="29" t="s">
        <v>2</v>
      </c>
      <c r="C17" s="11">
        <v>0.05</v>
      </c>
      <c r="D17" s="4">
        <v>2.1999999999999999E-2</v>
      </c>
      <c r="E17" s="4">
        <v>0.03</v>
      </c>
      <c r="F17" s="5">
        <v>3.6999999999999998E-2</v>
      </c>
      <c r="G17" s="12">
        <v>4.3999999999999997E-2</v>
      </c>
      <c r="H17" s="35">
        <v>3.6999999999999998E-2</v>
      </c>
      <c r="I17" s="41">
        <v>4.3999999999999997E-2</v>
      </c>
      <c r="J17" s="42">
        <v>2.5000000000000001E-2</v>
      </c>
      <c r="K17" s="43">
        <v>1.4999999999999999E-2</v>
      </c>
      <c r="L17" s="43">
        <v>3.5999999999999997E-2</v>
      </c>
      <c r="M17" s="43">
        <v>3.6999999999999998E-2</v>
      </c>
      <c r="N17" s="43">
        <v>0.03</v>
      </c>
      <c r="O17" s="44">
        <v>0.04</v>
      </c>
    </row>
    <row r="18" spans="1:25" x14ac:dyDescent="0.25">
      <c r="A18" s="19">
        <f t="shared" si="0"/>
        <v>16</v>
      </c>
      <c r="B18" s="29" t="s">
        <v>1</v>
      </c>
      <c r="C18" s="13">
        <f>C16*0.125</f>
        <v>76.25</v>
      </c>
      <c r="D18" s="7">
        <f>D16*0.125</f>
        <v>33.25</v>
      </c>
      <c r="E18" s="7">
        <f t="shared" ref="E18:F18" si="3">E16*0.125</f>
        <v>45.875</v>
      </c>
      <c r="F18" s="7">
        <f t="shared" si="3"/>
        <v>56.125</v>
      </c>
      <c r="G18" s="14">
        <f>G16*0.125</f>
        <v>66</v>
      </c>
      <c r="H18" s="36">
        <v>56.125</v>
      </c>
      <c r="I18" s="45">
        <v>66</v>
      </c>
      <c r="J18" s="64">
        <v>38.4</v>
      </c>
      <c r="K18" s="64">
        <v>24.4</v>
      </c>
      <c r="L18" s="64">
        <v>61.9</v>
      </c>
      <c r="M18" s="64">
        <v>65.400000000000006</v>
      </c>
      <c r="N18" s="64">
        <v>53.6</v>
      </c>
      <c r="O18" s="65">
        <v>75.099999999999994</v>
      </c>
      <c r="P18" s="52"/>
    </row>
    <row r="19" spans="1:25" x14ac:dyDescent="0.25">
      <c r="A19" s="19">
        <f t="shared" si="0"/>
        <v>17</v>
      </c>
      <c r="B19" s="29"/>
      <c r="C19" s="32"/>
      <c r="D19" s="31"/>
      <c r="E19" s="31"/>
      <c r="F19" s="31"/>
      <c r="G19" s="33"/>
      <c r="H19" s="32"/>
      <c r="I19" s="33"/>
      <c r="J19" s="2"/>
      <c r="K19" s="2"/>
      <c r="L19" s="2"/>
      <c r="M19" s="2"/>
      <c r="N19" s="2"/>
      <c r="O19" s="21"/>
    </row>
    <row r="20" spans="1:25" ht="14.45" x14ac:dyDescent="0.35">
      <c r="A20" s="19">
        <f t="shared" si="0"/>
        <v>18</v>
      </c>
      <c r="B20" s="30" t="s">
        <v>3</v>
      </c>
      <c r="C20" s="32"/>
      <c r="D20" s="31"/>
      <c r="E20" s="31"/>
      <c r="F20" s="31"/>
      <c r="G20" s="33"/>
      <c r="H20" s="32"/>
      <c r="I20" s="33"/>
      <c r="J20" s="2"/>
      <c r="K20" s="2"/>
      <c r="L20" s="2"/>
      <c r="M20" s="2"/>
      <c r="N20" s="2"/>
      <c r="O20" s="21"/>
    </row>
    <row r="21" spans="1:25" ht="15" customHeight="1" x14ac:dyDescent="0.35">
      <c r="A21" s="19">
        <f t="shared" si="0"/>
        <v>19</v>
      </c>
      <c r="B21" s="29" t="s">
        <v>8</v>
      </c>
      <c r="C21" s="32">
        <v>93</v>
      </c>
      <c r="D21" s="31">
        <v>201</v>
      </c>
      <c r="E21" s="31">
        <v>183</v>
      </c>
      <c r="F21" s="31">
        <v>192</v>
      </c>
      <c r="G21" s="33">
        <v>440</v>
      </c>
      <c r="H21" s="34">
        <v>192</v>
      </c>
      <c r="I21" s="37">
        <v>440</v>
      </c>
      <c r="J21" s="38">
        <v>119</v>
      </c>
      <c r="K21" s="39">
        <v>51</v>
      </c>
      <c r="L21" s="39">
        <v>140</v>
      </c>
      <c r="M21" s="39">
        <v>64</v>
      </c>
      <c r="N21" s="39">
        <v>483</v>
      </c>
      <c r="O21" s="40">
        <v>795</v>
      </c>
    </row>
    <row r="22" spans="1:25" ht="14.45" x14ac:dyDescent="0.35">
      <c r="A22" s="19">
        <f t="shared" si="0"/>
        <v>20</v>
      </c>
      <c r="B22" s="29" t="s">
        <v>2</v>
      </c>
      <c r="C22" s="11">
        <v>3.0000000000000001E-3</v>
      </c>
      <c r="D22" s="4">
        <v>7.0000000000000001E-3</v>
      </c>
      <c r="E22" s="4">
        <v>6.0000000000000001E-3</v>
      </c>
      <c r="F22" s="5">
        <v>6.0000000000000001E-3</v>
      </c>
      <c r="G22" s="12">
        <v>1.4999999999999999E-2</v>
      </c>
      <c r="H22" s="35">
        <v>6.0000000000000001E-3</v>
      </c>
      <c r="I22" s="41">
        <v>1.4999999999999999E-2</v>
      </c>
      <c r="J22" s="42">
        <v>4.0000000000000001E-3</v>
      </c>
      <c r="K22" s="43">
        <v>2E-3</v>
      </c>
      <c r="L22" s="43">
        <v>5.0000000000000001E-3</v>
      </c>
      <c r="M22" s="43">
        <v>2E-3</v>
      </c>
      <c r="N22" s="43">
        <v>1.7000000000000001E-2</v>
      </c>
      <c r="O22" s="44">
        <v>2.7E-2</v>
      </c>
    </row>
    <row r="23" spans="1:25" ht="14.45" x14ac:dyDescent="0.35">
      <c r="A23" s="19">
        <f t="shared" si="0"/>
        <v>21</v>
      </c>
      <c r="B23" s="29" t="s">
        <v>1</v>
      </c>
      <c r="C23" s="13">
        <v>40.700000000000003</v>
      </c>
      <c r="D23" s="7">
        <v>58.4</v>
      </c>
      <c r="E23" s="7">
        <v>76.900000000000006</v>
      </c>
      <c r="F23" s="7">
        <v>67.099999999999994</v>
      </c>
      <c r="G23" s="14">
        <v>143.1</v>
      </c>
      <c r="H23" s="36">
        <v>67.099999999999994</v>
      </c>
      <c r="I23" s="37">
        <v>143.1</v>
      </c>
      <c r="J23" s="38">
        <v>36.5</v>
      </c>
      <c r="K23" s="39">
        <v>52</v>
      </c>
      <c r="L23" s="39">
        <v>137.6</v>
      </c>
      <c r="M23" s="39">
        <v>150.80000000000001</v>
      </c>
      <c r="N23" s="39">
        <v>191.4</v>
      </c>
      <c r="O23" s="40">
        <v>211.7</v>
      </c>
    </row>
    <row r="24" spans="1:25" ht="14.45" x14ac:dyDescent="0.3">
      <c r="A24" s="19">
        <f t="shared" si="0"/>
        <v>22</v>
      </c>
      <c r="B24" s="29"/>
      <c r="C24" s="32"/>
      <c r="D24" s="31"/>
      <c r="E24" s="31"/>
      <c r="F24" s="31"/>
      <c r="G24" s="33"/>
      <c r="H24" s="32"/>
      <c r="I24" s="33"/>
      <c r="J24" s="2"/>
      <c r="K24" s="2"/>
      <c r="L24" s="2"/>
      <c r="M24" s="2"/>
      <c r="N24" s="2"/>
      <c r="O24" s="21"/>
    </row>
    <row r="25" spans="1:25" ht="14.45" x14ac:dyDescent="0.3">
      <c r="A25" s="19">
        <f t="shared" si="0"/>
        <v>23</v>
      </c>
      <c r="B25" s="30" t="s">
        <v>4</v>
      </c>
      <c r="C25" s="32"/>
      <c r="D25" s="31"/>
      <c r="E25" s="31"/>
      <c r="F25" s="31"/>
      <c r="G25" s="33"/>
      <c r="H25" s="32"/>
      <c r="I25" s="33"/>
      <c r="J25" s="2"/>
      <c r="K25" s="2"/>
      <c r="L25" s="2"/>
      <c r="M25" s="2"/>
      <c r="N25" s="2"/>
      <c r="O25" s="21"/>
    </row>
    <row r="26" spans="1:25" ht="15" customHeight="1" x14ac:dyDescent="0.3">
      <c r="A26" s="19">
        <f t="shared" si="0"/>
        <v>24</v>
      </c>
      <c r="B26" s="29" t="s">
        <v>0</v>
      </c>
      <c r="C26" s="32">
        <v>897</v>
      </c>
      <c r="D26" s="31">
        <v>845</v>
      </c>
      <c r="E26" s="31">
        <v>850</v>
      </c>
      <c r="F26" s="31">
        <v>850</v>
      </c>
      <c r="G26" s="33">
        <v>850</v>
      </c>
      <c r="H26" s="34">
        <v>850</v>
      </c>
      <c r="I26" s="37">
        <v>850</v>
      </c>
      <c r="J26" s="39">
        <v>966</v>
      </c>
      <c r="K26" s="39">
        <v>735</v>
      </c>
      <c r="L26" s="39">
        <v>560</v>
      </c>
      <c r="M26" s="39">
        <v>800</v>
      </c>
      <c r="N26" s="39">
        <v>800</v>
      </c>
      <c r="O26" s="40">
        <v>800</v>
      </c>
      <c r="Q26" s="53"/>
      <c r="R26" s="53"/>
      <c r="S26" s="53"/>
      <c r="T26" s="53"/>
      <c r="U26" s="53"/>
      <c r="V26" s="53"/>
      <c r="W26" s="53"/>
      <c r="X26" s="53"/>
      <c r="Y26" s="53"/>
    </row>
    <row r="27" spans="1:25" x14ac:dyDescent="0.25">
      <c r="A27" s="19">
        <f t="shared" si="0"/>
        <v>25</v>
      </c>
      <c r="B27" s="29" t="s">
        <v>2</v>
      </c>
      <c r="C27" s="11">
        <v>2.1999999999999999E-2</v>
      </c>
      <c r="D27" s="4">
        <v>0.02</v>
      </c>
      <c r="E27" s="4">
        <v>0.02</v>
      </c>
      <c r="F27" s="5">
        <v>0.02</v>
      </c>
      <c r="G27" s="12">
        <v>0.02</v>
      </c>
      <c r="H27" s="35">
        <v>0.02</v>
      </c>
      <c r="I27" s="41">
        <v>0.02</v>
      </c>
      <c r="J27" s="42">
        <v>2.3E-2</v>
      </c>
      <c r="K27" s="43">
        <v>1.7500000000000002E-2</v>
      </c>
      <c r="L27" s="43">
        <v>1.2999999999999999E-2</v>
      </c>
      <c r="M27" s="43">
        <v>1.9047619047619049E-2</v>
      </c>
      <c r="N27" s="43">
        <v>1.9047619047619049E-2</v>
      </c>
      <c r="O27" s="44">
        <v>1.9047619047619049E-2</v>
      </c>
    </row>
    <row r="28" spans="1:25" x14ac:dyDescent="0.25">
      <c r="A28" s="19">
        <f t="shared" si="0"/>
        <v>26</v>
      </c>
      <c r="B28" s="29" t="s">
        <v>1</v>
      </c>
      <c r="C28" s="13">
        <v>43.6</v>
      </c>
      <c r="D28" s="7">
        <v>38.5</v>
      </c>
      <c r="E28" s="7">
        <v>38.299999999999997</v>
      </c>
      <c r="F28" s="7">
        <v>35.299999999999997</v>
      </c>
      <c r="G28" s="14">
        <v>35.299999999999997</v>
      </c>
      <c r="H28" s="36">
        <v>35.299999999999997</v>
      </c>
      <c r="I28" s="45">
        <v>35.299999999999997</v>
      </c>
      <c r="J28" s="46">
        <v>42.7</v>
      </c>
      <c r="K28" s="47">
        <v>35.299999999999997</v>
      </c>
      <c r="L28" s="47">
        <v>34.81183056733353</v>
      </c>
      <c r="M28" s="47">
        <v>51.01285944</v>
      </c>
      <c r="N28" s="47">
        <v>52.03347024</v>
      </c>
      <c r="O28" s="48">
        <v>53.022138959999999</v>
      </c>
    </row>
    <row r="29" spans="1:25" x14ac:dyDescent="0.25">
      <c r="A29" s="19">
        <f t="shared" si="0"/>
        <v>27</v>
      </c>
      <c r="B29" s="29"/>
      <c r="C29" s="32"/>
      <c r="D29" s="31"/>
      <c r="E29" s="31"/>
      <c r="F29" s="31"/>
      <c r="G29" s="33"/>
      <c r="H29" s="32"/>
      <c r="I29" s="33"/>
      <c r="J29" s="31"/>
      <c r="K29" s="31"/>
      <c r="L29" s="31"/>
      <c r="M29" s="31"/>
      <c r="N29" s="31"/>
      <c r="O29" s="49"/>
    </row>
    <row r="30" spans="1:25" x14ac:dyDescent="0.25">
      <c r="A30" s="19">
        <f t="shared" si="0"/>
        <v>28</v>
      </c>
      <c r="B30" s="30" t="s">
        <v>5</v>
      </c>
      <c r="C30" s="32"/>
      <c r="D30" s="31"/>
      <c r="E30" s="31"/>
      <c r="F30" s="31"/>
      <c r="G30" s="33"/>
      <c r="H30" s="32"/>
      <c r="I30" s="33"/>
      <c r="J30" s="31"/>
      <c r="K30" s="31"/>
      <c r="L30" s="31"/>
      <c r="M30" s="31"/>
      <c r="N30" s="31"/>
      <c r="O30" s="49"/>
    </row>
    <row r="31" spans="1:25" ht="15" customHeight="1" x14ac:dyDescent="0.25">
      <c r="A31" s="19">
        <f t="shared" si="0"/>
        <v>29</v>
      </c>
      <c r="B31" s="29" t="s">
        <v>6</v>
      </c>
      <c r="C31" s="32">
        <v>121</v>
      </c>
      <c r="D31" s="31">
        <v>300</v>
      </c>
      <c r="E31" s="31">
        <v>462</v>
      </c>
      <c r="F31" s="31">
        <v>1250</v>
      </c>
      <c r="G31" s="33">
        <v>1600</v>
      </c>
      <c r="H31" s="34">
        <v>750</v>
      </c>
      <c r="I31" s="37">
        <v>1050</v>
      </c>
      <c r="J31" s="38">
        <v>882</v>
      </c>
      <c r="K31" s="39">
        <v>1051</v>
      </c>
      <c r="L31" s="39">
        <v>220</v>
      </c>
      <c r="M31" s="39">
        <v>260</v>
      </c>
      <c r="N31" s="39">
        <v>500</v>
      </c>
      <c r="O31" s="40">
        <v>500</v>
      </c>
    </row>
    <row r="32" spans="1:25" x14ac:dyDescent="0.25">
      <c r="A32" s="19">
        <f t="shared" si="0"/>
        <v>30</v>
      </c>
      <c r="B32" s="29" t="s">
        <v>2</v>
      </c>
      <c r="C32" s="11">
        <v>2E-3</v>
      </c>
      <c r="D32" s="4">
        <v>6.0000000000000001E-3</v>
      </c>
      <c r="E32" s="4">
        <v>8.9999999999999993E-3</v>
      </c>
      <c r="F32" s="5">
        <v>2.4E-2</v>
      </c>
      <c r="G32" s="12">
        <v>3.1E-2</v>
      </c>
      <c r="H32" s="35">
        <v>1.3961538461538461E-2</v>
      </c>
      <c r="I32" s="41">
        <v>2.0192307692307693E-2</v>
      </c>
      <c r="J32" s="42">
        <v>1.3961538461538461E-2</v>
      </c>
      <c r="K32" s="43">
        <v>2.0211538461538461E-2</v>
      </c>
      <c r="L32" s="43">
        <v>4.1999999999999997E-3</v>
      </c>
      <c r="M32" s="43">
        <v>5.0000000000000001E-3</v>
      </c>
      <c r="N32" s="43">
        <v>9.6153846153846159E-3</v>
      </c>
      <c r="O32" s="44">
        <v>9.6153846153846159E-3</v>
      </c>
    </row>
    <row r="33" spans="1:17" x14ac:dyDescent="0.25">
      <c r="A33" s="19">
        <f t="shared" si="0"/>
        <v>31</v>
      </c>
      <c r="B33" s="29" t="s">
        <v>1</v>
      </c>
      <c r="C33" s="13">
        <v>5.0999999999999996</v>
      </c>
      <c r="D33" s="7">
        <v>4.5999999999999996</v>
      </c>
      <c r="E33" s="7">
        <v>8.8000000000000007</v>
      </c>
      <c r="F33" s="7">
        <v>42.5</v>
      </c>
      <c r="G33" s="14">
        <v>54.4</v>
      </c>
      <c r="H33" s="36">
        <v>25.3</v>
      </c>
      <c r="I33" s="45">
        <v>30.8</v>
      </c>
      <c r="J33" s="46">
        <v>42.1</v>
      </c>
      <c r="K33" s="47">
        <v>37.700000000000003</v>
      </c>
      <c r="L33" s="47">
        <v>9.3389999199999991</v>
      </c>
      <c r="M33" s="47">
        <v>11.364000000000001</v>
      </c>
      <c r="N33" s="47">
        <v>21.840076839999998</v>
      </c>
      <c r="O33" s="48">
        <v>22.255038280000001</v>
      </c>
    </row>
    <row r="34" spans="1:17" x14ac:dyDescent="0.25">
      <c r="A34" s="19">
        <f t="shared" si="0"/>
        <v>32</v>
      </c>
      <c r="B34" s="29"/>
      <c r="C34" s="32"/>
      <c r="D34" s="31"/>
      <c r="E34" s="31"/>
      <c r="F34" s="31"/>
      <c r="G34" s="33"/>
      <c r="H34" s="32"/>
      <c r="I34" s="33"/>
      <c r="J34" s="2"/>
      <c r="K34" s="2"/>
      <c r="L34" s="2"/>
      <c r="M34" s="2"/>
      <c r="N34" s="2"/>
      <c r="O34" s="21"/>
    </row>
    <row r="35" spans="1:17" x14ac:dyDescent="0.25">
      <c r="A35" s="19">
        <f t="shared" si="0"/>
        <v>33</v>
      </c>
      <c r="B35" s="30" t="s">
        <v>7</v>
      </c>
      <c r="C35" s="32"/>
      <c r="D35" s="31"/>
      <c r="E35" s="31"/>
      <c r="F35" s="31"/>
      <c r="G35" s="33"/>
      <c r="H35" s="32"/>
      <c r="I35" s="33"/>
      <c r="J35" s="2"/>
      <c r="K35" s="2"/>
      <c r="L35" s="2"/>
      <c r="M35" s="2"/>
      <c r="N35" s="2"/>
      <c r="O35" s="21"/>
    </row>
    <row r="36" spans="1:17" x14ac:dyDescent="0.25">
      <c r="A36" s="19">
        <f t="shared" si="0"/>
        <v>34</v>
      </c>
      <c r="B36" s="29" t="s">
        <v>8</v>
      </c>
      <c r="C36" s="32">
        <v>3.1</v>
      </c>
      <c r="D36" s="31">
        <v>0</v>
      </c>
      <c r="E36" s="31">
        <v>0</v>
      </c>
      <c r="F36" s="31">
        <v>0</v>
      </c>
      <c r="G36" s="33">
        <v>4.8</v>
      </c>
      <c r="H36" s="34">
        <v>0</v>
      </c>
      <c r="I36" s="37">
        <v>4.8</v>
      </c>
      <c r="J36" s="38">
        <v>0</v>
      </c>
      <c r="K36" s="38">
        <v>0</v>
      </c>
      <c r="L36" s="39" t="s">
        <v>25</v>
      </c>
      <c r="M36" s="39">
        <v>0</v>
      </c>
      <c r="N36" s="39">
        <v>0</v>
      </c>
      <c r="O36" s="40">
        <v>0</v>
      </c>
    </row>
    <row r="37" spans="1:17" ht="15" customHeight="1" x14ac:dyDescent="0.25">
      <c r="A37" s="19">
        <f t="shared" si="0"/>
        <v>35</v>
      </c>
      <c r="B37" s="29" t="s">
        <v>2</v>
      </c>
      <c r="C37" s="11">
        <v>1.0999999999999999E-2</v>
      </c>
      <c r="D37" s="4">
        <v>0</v>
      </c>
      <c r="E37" s="4">
        <v>0</v>
      </c>
      <c r="F37" s="5">
        <v>0</v>
      </c>
      <c r="G37" s="12">
        <v>1.7999999999999999E-2</v>
      </c>
      <c r="H37" s="35">
        <v>0</v>
      </c>
      <c r="I37" s="41">
        <v>1.7999999999999999E-2</v>
      </c>
      <c r="J37" s="42">
        <v>0</v>
      </c>
      <c r="K37" s="42">
        <v>0</v>
      </c>
      <c r="L37" s="43">
        <v>1.7999999999999999E-2</v>
      </c>
      <c r="M37" s="43">
        <v>0</v>
      </c>
      <c r="N37" s="43">
        <v>0</v>
      </c>
      <c r="O37" s="44">
        <v>0</v>
      </c>
    </row>
    <row r="38" spans="1:17" x14ac:dyDescent="0.25">
      <c r="A38" s="19">
        <f t="shared" si="0"/>
        <v>36</v>
      </c>
      <c r="B38" s="29" t="s">
        <v>1</v>
      </c>
      <c r="C38" s="15">
        <v>20.6</v>
      </c>
      <c r="D38" s="16">
        <v>3.5</v>
      </c>
      <c r="E38" s="16">
        <v>1.4</v>
      </c>
      <c r="F38" s="16">
        <v>2.2999999999999998</v>
      </c>
      <c r="G38" s="17">
        <v>22.5</v>
      </c>
      <c r="H38" s="57">
        <v>2.2999999999999998</v>
      </c>
      <c r="I38" s="58">
        <v>22.5</v>
      </c>
      <c r="J38" s="61">
        <v>10.7</v>
      </c>
      <c r="K38" s="62">
        <v>16.5</v>
      </c>
      <c r="L38" s="62">
        <v>15</v>
      </c>
      <c r="M38" s="62">
        <v>7.1</v>
      </c>
      <c r="N38" s="62">
        <v>32.5</v>
      </c>
      <c r="O38" s="63">
        <v>33.6</v>
      </c>
      <c r="Q38" s="53"/>
    </row>
    <row r="39" spans="1:17" x14ac:dyDescent="0.25">
      <c r="A39" s="19"/>
      <c r="B39" s="29"/>
      <c r="C39" s="2"/>
      <c r="D39" s="2"/>
      <c r="E39" s="2"/>
      <c r="F39" s="2"/>
      <c r="G39" s="2"/>
      <c r="H39" s="31"/>
      <c r="I39" s="2"/>
      <c r="J39" s="2"/>
      <c r="K39" s="2"/>
      <c r="L39" s="2"/>
      <c r="M39" s="2"/>
      <c r="N39" s="2"/>
      <c r="O39" s="21"/>
      <c r="Q39" s="60"/>
    </row>
    <row r="40" spans="1:17" ht="15.75" thickBot="1" x14ac:dyDescent="0.3">
      <c r="B40" s="22" t="s">
        <v>22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4"/>
    </row>
    <row r="41" spans="1:17" x14ac:dyDescent="0.25">
      <c r="B41" t="s">
        <v>27</v>
      </c>
    </row>
    <row r="42" spans="1:17" x14ac:dyDescent="0.25">
      <c r="B42" t="s">
        <v>28</v>
      </c>
    </row>
    <row r="43" spans="1:17" x14ac:dyDescent="0.25">
      <c r="B43" s="59" t="s">
        <v>32</v>
      </c>
    </row>
  </sheetData>
  <mergeCells count="3">
    <mergeCell ref="J3:O3"/>
    <mergeCell ref="C3:G3"/>
    <mergeCell ref="H3:I3"/>
  </mergeCell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E10E01-6EC3-4792-AC4F-E05A070938F5}"/>
</file>

<file path=customXml/itemProps2.xml><?xml version="1.0" encoding="utf-8"?>
<ds:datastoreItem xmlns:ds="http://schemas.openxmlformats.org/officeDocument/2006/customXml" ds:itemID="{B6EEA52C-4031-46B3-823B-A14FEE1989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A43772-3715-4C4E-8ECB-A1A582FE2D78}"/>
</file>

<file path=customXml/itemProps4.xml><?xml version="1.0" encoding="utf-8"?>
<ds:datastoreItem xmlns:ds="http://schemas.openxmlformats.org/officeDocument/2006/customXml" ds:itemID="{B6EEA52C-4031-46B3-823B-A14FEE1989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SEC-36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2019-07-02T20:19:17Z</dcterms:created>
  <dcterms:modified xsi:type="dcterms:W3CDTF">2019-08-02T18:51:38Z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0x0101006F98603A722B3D4BA34B61F96286845E</vt:lpwstr>
  </property>
  <property fmtid="{D5CDD505-2E9C-101B-9397-08002B2CF9AE}" pid="3" name="Order">
    <vt:r8>59500</vt:r8>
  </property>
</Properties>
</file>