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I5" i="1" s="1"/>
  <c r="H4" i="1" l="1"/>
  <c r="G4" i="1"/>
  <c r="F4" i="1"/>
  <c r="I4" i="1" s="1"/>
  <c r="H11" i="1" l="1"/>
  <c r="G11" i="1"/>
  <c r="F11" i="1"/>
  <c r="I11" i="1" s="1"/>
  <c r="H10" i="1" l="1"/>
  <c r="G10" i="1"/>
  <c r="F10" i="1"/>
  <c r="I10" i="1" s="1"/>
  <c r="H9" i="1" l="1"/>
  <c r="G9" i="1"/>
  <c r="F9" i="1"/>
  <c r="I9" i="1" s="1"/>
  <c r="H8" i="1" l="1"/>
  <c r="G8" i="1"/>
  <c r="F8" i="1"/>
  <c r="I8" i="1" s="1"/>
  <c r="H7" i="1" l="1"/>
  <c r="G7" i="1"/>
  <c r="F7" i="1"/>
  <c r="I7" i="1" l="1"/>
  <c r="H6" i="1"/>
  <c r="G6" i="1"/>
  <c r="F6" i="1"/>
  <c r="I6" i="1" l="1"/>
  <c r="H2" i="1"/>
  <c r="G2" i="1"/>
  <c r="F2" i="1"/>
  <c r="H3" i="1"/>
  <c r="G3" i="1"/>
  <c r="F3" i="1"/>
  <c r="I2" i="1" l="1"/>
  <c r="I3" i="1"/>
  <c r="F12" i="1"/>
  <c r="G12" i="1"/>
  <c r="H12" i="1"/>
  <c r="I12" i="1" l="1"/>
</calcChain>
</file>

<file path=xl/sharedStrings.xml><?xml version="1.0" encoding="utf-8"?>
<sst xmlns="http://schemas.openxmlformats.org/spreadsheetml/2006/main" count="10" uniqueCount="10">
  <si>
    <t>Average</t>
  </si>
  <si>
    <t>Total OM&amp;A</t>
  </si>
  <si>
    <t>4810 ($)</t>
  </si>
  <si>
    <t>4845 ($)</t>
  </si>
  <si>
    <t>Rights Payments
6105 ($)</t>
  </si>
  <si>
    <t>4810 
(% of OM&amp;A)</t>
  </si>
  <si>
    <t>4845 
(% of OM&amp;A)</t>
  </si>
  <si>
    <t>Rights Payments
6105
(% of OM&amp;A)</t>
  </si>
  <si>
    <t>Total (4810, 4845, Rights Payments)
(% of OM&amp;A)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</si>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</sst>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/>
    <xf numFmtId="9" fontId="2" fillId="0" borderId="1" xfId="1" applyFont="1" applyFill="1" applyBorder="1"/>
    <xf numFmtId="9" fontId="2" fillId="0" borderId="1" xfId="0" applyNumberFormat="1" applyFont="1" applyFill="1" applyBorder="1"/>
    <xf numFmtId="164" fontId="2" fillId="0" borderId="1" xfId="0" applyNumberFormat="1" applyFont="1" applyFill="1" applyBorder="1"/>
    <xf numFmtId="9" fontId="2" fillId="0" borderId="1" xfId="1" applyNumberFormat="1" applyFont="1" applyFill="1" applyBorder="1"/>
    <xf numFmtId="9" fontId="2" fillId="0" borderId="1" xfId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sqref="A1:I12"/>
    </sheetView>
  </sheetViews>
  <sheetFormatPr defaultRowHeight="14.4" x14ac:dyDescent="0.3"/>
  <cols>
    <col min="1" max="1" width="8.33203125" bestFit="1" customWidth="1"/>
    <col min="2" max="9" width="13" customWidth="1"/>
  </cols>
  <sheetData>
    <row r="1" spans="1:9" ht="60" x14ac:dyDescent="0.25">
      <c r="A1" s="9" t="s">
        <v>9</v>
      </c>
      <c r="B1" s="1" t="s">
        <v>2</v>
      </c>
      <c r="C1" s="1" t="s">
        <v>3</v>
      </c>
      <c r="D1" s="1" t="s">
        <v>4</v>
      </c>
      <c r="E1" s="1" t="s">
        <v>1</v>
      </c>
      <c r="F1" s="7" t="s">
        <v>5</v>
      </c>
      <c r="G1" s="7" t="s">
        <v>6</v>
      </c>
      <c r="H1" s="1" t="s">
        <v>7</v>
      </c>
      <c r="I1" s="1" t="s">
        <v>8</v>
      </c>
    </row>
    <row r="2" spans="1:9" ht="15" x14ac:dyDescent="0.25">
      <c r="A2" s="8">
        <v>2008</v>
      </c>
      <c r="B2" s="2">
        <v>5.2</v>
      </c>
      <c r="C2" s="2">
        <v>29.4</v>
      </c>
      <c r="D2" s="2">
        <v>2.7</v>
      </c>
      <c r="E2" s="2">
        <v>373.8</v>
      </c>
      <c r="F2" s="3">
        <f t="shared" ref="F2:H3" si="0">B2/$E2</f>
        <v>1.3911182450508293E-2</v>
      </c>
      <c r="G2" s="3">
        <f t="shared" si="0"/>
        <v>7.8651685393258425E-2</v>
      </c>
      <c r="H2" s="3">
        <f t="shared" si="0"/>
        <v>7.2231139646869984E-3</v>
      </c>
      <c r="I2" s="4">
        <f>SUM(F2:H2)</f>
        <v>9.9785981808453716E-2</v>
      </c>
    </row>
    <row r="3" spans="1:9" ht="15" x14ac:dyDescent="0.25">
      <c r="A3" s="8">
        <v>2009</v>
      </c>
      <c r="B3" s="5">
        <v>3.9</v>
      </c>
      <c r="C3" s="5">
        <v>48.6</v>
      </c>
      <c r="D3" s="5">
        <v>2.4</v>
      </c>
      <c r="E3" s="2">
        <v>417.1</v>
      </c>
      <c r="F3" s="3">
        <f t="shared" si="0"/>
        <v>9.3502757132582111E-3</v>
      </c>
      <c r="G3" s="3">
        <f t="shared" si="0"/>
        <v>0.11651882042675617</v>
      </c>
      <c r="H3" s="3">
        <f t="shared" si="0"/>
        <v>5.7540158235435141E-3</v>
      </c>
      <c r="I3" s="4">
        <f t="shared" ref="I3:I11" si="1">SUM(F3:H3)</f>
        <v>0.13162311196355789</v>
      </c>
    </row>
    <row r="4" spans="1:9" ht="15" x14ac:dyDescent="0.25">
      <c r="A4" s="8">
        <v>2010</v>
      </c>
      <c r="B4" s="5">
        <v>3.7</v>
      </c>
      <c r="C4" s="5">
        <v>45.3</v>
      </c>
      <c r="D4" s="5">
        <v>2.6</v>
      </c>
      <c r="E4" s="2">
        <v>420.8</v>
      </c>
      <c r="F4" s="3">
        <f t="shared" ref="F4" si="2">B4/$E4</f>
        <v>8.7927756653992401E-3</v>
      </c>
      <c r="G4" s="3">
        <f t="shared" ref="G4" si="3">C4/$E4</f>
        <v>0.10765209125475284</v>
      </c>
      <c r="H4" s="3">
        <f t="shared" ref="H4" si="4">D4/$E4</f>
        <v>6.1787072243346007E-3</v>
      </c>
      <c r="I4" s="4">
        <f t="shared" si="1"/>
        <v>0.12262357414448667</v>
      </c>
    </row>
    <row r="5" spans="1:9" ht="15" x14ac:dyDescent="0.25">
      <c r="A5" s="8">
        <v>2011</v>
      </c>
      <c r="B5" s="5">
        <v>3.9</v>
      </c>
      <c r="C5" s="5">
        <v>45.4</v>
      </c>
      <c r="D5" s="2">
        <v>2.8</v>
      </c>
      <c r="E5" s="2">
        <v>414.5</v>
      </c>
      <c r="F5" s="3">
        <f t="shared" ref="F5" si="5">B5/$E5</f>
        <v>9.4089264173703255E-3</v>
      </c>
      <c r="G5" s="3">
        <f t="shared" ref="G5" si="6">C5/$E5</f>
        <v>0.10952955367913147</v>
      </c>
      <c r="H5" s="3">
        <f t="shared" ref="H5" si="7">D5/$E5</f>
        <v>6.7551266586248484E-3</v>
      </c>
      <c r="I5" s="4">
        <f t="shared" si="1"/>
        <v>0.12569360675512664</v>
      </c>
    </row>
    <row r="6" spans="1:9" ht="15" x14ac:dyDescent="0.25">
      <c r="A6" s="8">
        <v>2012</v>
      </c>
      <c r="B6" s="2">
        <v>3.4</v>
      </c>
      <c r="C6" s="2">
        <v>54.3</v>
      </c>
      <c r="D6" s="2">
        <v>3.5</v>
      </c>
      <c r="E6" s="2">
        <v>415.2</v>
      </c>
      <c r="F6" s="3">
        <f t="shared" ref="F6:H11" si="8">B6/$E6</f>
        <v>8.1888246628131021E-3</v>
      </c>
      <c r="G6" s="3">
        <f t="shared" si="8"/>
        <v>0.13078034682080925</v>
      </c>
      <c r="H6" s="3">
        <f t="shared" si="8"/>
        <v>8.4296724470134879E-3</v>
      </c>
      <c r="I6" s="4">
        <f t="shared" si="1"/>
        <v>0.14739884393063582</v>
      </c>
    </row>
    <row r="7" spans="1:9" ht="15" x14ac:dyDescent="0.25">
      <c r="A7" s="8">
        <v>2013</v>
      </c>
      <c r="B7" s="2">
        <v>3.6</v>
      </c>
      <c r="C7" s="2">
        <v>45.8</v>
      </c>
      <c r="D7" s="2">
        <v>3.7</v>
      </c>
      <c r="E7" s="2">
        <v>388.4</v>
      </c>
      <c r="F7" s="3">
        <f t="shared" si="8"/>
        <v>9.2687950566426366E-3</v>
      </c>
      <c r="G7" s="3">
        <f t="shared" si="8"/>
        <v>0.11791967044284243</v>
      </c>
      <c r="H7" s="3">
        <f t="shared" si="8"/>
        <v>9.5262615859938223E-3</v>
      </c>
      <c r="I7" s="4">
        <f t="shared" si="1"/>
        <v>0.13671472708547888</v>
      </c>
    </row>
    <row r="8" spans="1:9" ht="15" x14ac:dyDescent="0.25">
      <c r="A8" s="8">
        <v>2014</v>
      </c>
      <c r="B8" s="2">
        <v>3.1</v>
      </c>
      <c r="C8" s="5">
        <v>38</v>
      </c>
      <c r="D8" s="5">
        <v>3</v>
      </c>
      <c r="E8" s="2">
        <v>399.5</v>
      </c>
      <c r="F8" s="3">
        <f t="shared" si="8"/>
        <v>7.7596996245306634E-3</v>
      </c>
      <c r="G8" s="3">
        <f t="shared" si="8"/>
        <v>9.5118898623279102E-2</v>
      </c>
      <c r="H8" s="3">
        <f t="shared" si="8"/>
        <v>7.5093867334167707E-3</v>
      </c>
      <c r="I8" s="4">
        <f t="shared" si="1"/>
        <v>0.11038798498122653</v>
      </c>
    </row>
    <row r="9" spans="1:9" ht="15" x14ac:dyDescent="0.25">
      <c r="A9" s="8">
        <v>2015</v>
      </c>
      <c r="B9" s="2">
        <v>3.3</v>
      </c>
      <c r="C9" s="5">
        <v>70.5</v>
      </c>
      <c r="D9" s="5">
        <v>3.1</v>
      </c>
      <c r="E9" s="2">
        <v>441.6</v>
      </c>
      <c r="F9" s="3">
        <f t="shared" si="8"/>
        <v>7.4728260869565211E-3</v>
      </c>
      <c r="G9" s="3">
        <f t="shared" si="8"/>
        <v>0.15964673913043478</v>
      </c>
      <c r="H9" s="3">
        <f t="shared" si="8"/>
        <v>7.019927536231884E-3</v>
      </c>
      <c r="I9" s="4">
        <f t="shared" si="1"/>
        <v>0.17413949275362317</v>
      </c>
    </row>
    <row r="10" spans="1:9" ht="15" x14ac:dyDescent="0.25">
      <c r="A10" s="8">
        <v>2016</v>
      </c>
      <c r="B10" s="2">
        <v>2.7</v>
      </c>
      <c r="C10" s="5">
        <v>51</v>
      </c>
      <c r="D10" s="5">
        <v>3.9</v>
      </c>
      <c r="E10" s="2">
        <v>408.1</v>
      </c>
      <c r="F10" s="3">
        <f t="shared" si="8"/>
        <v>6.6160254839500122E-3</v>
      </c>
      <c r="G10" s="6">
        <f t="shared" si="8"/>
        <v>0.12496937025238912</v>
      </c>
      <c r="H10" s="3">
        <f t="shared" si="8"/>
        <v>9.5564812545944622E-3</v>
      </c>
      <c r="I10" s="4">
        <f t="shared" si="1"/>
        <v>0.14114187699093358</v>
      </c>
    </row>
    <row r="11" spans="1:9" ht="15" x14ac:dyDescent="0.25">
      <c r="A11" s="8">
        <v>2017</v>
      </c>
      <c r="B11" s="2">
        <v>2.8</v>
      </c>
      <c r="C11" s="2">
        <v>42.7</v>
      </c>
      <c r="D11" s="2">
        <v>6.8</v>
      </c>
      <c r="E11" s="5">
        <v>385</v>
      </c>
      <c r="F11" s="3">
        <f t="shared" si="8"/>
        <v>7.2727272727272719E-3</v>
      </c>
      <c r="G11" s="6">
        <f t="shared" si="8"/>
        <v>0.11090909090909092</v>
      </c>
      <c r="H11" s="3">
        <f t="shared" si="8"/>
        <v>1.7662337662337661E-2</v>
      </c>
      <c r="I11" s="4">
        <f t="shared" si="1"/>
        <v>0.13584415584415585</v>
      </c>
    </row>
    <row r="12" spans="1:9" ht="15" x14ac:dyDescent="0.25">
      <c r="A12" s="2" t="s">
        <v>0</v>
      </c>
      <c r="B12" s="2"/>
      <c r="C12" s="2"/>
      <c r="D12" s="2"/>
      <c r="E12" s="2"/>
      <c r="F12" s="4">
        <f>AVERAGE(F2:F11)</f>
        <v>8.804205843415628E-3</v>
      </c>
      <c r="G12" s="4">
        <f t="shared" ref="G12:I12" si="9">AVERAGE(G2:G11)</f>
        <v>0.11516962669327444</v>
      </c>
      <c r="H12" s="4">
        <f t="shared" si="9"/>
        <v>8.5615030890778057E-3</v>
      </c>
      <c r="I12" s="4">
        <f t="shared" si="9"/>
        <v>0.13253533562576786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98603A722B3D4BA34B61F96286845E" ma:contentTypeVersion="0" ma:contentTypeDescription="Create a new document." ma:contentTypeScope="" ma:versionID="a8cd63950c97ee699c6f2d3d9bb669eb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61ceb4bd08ad539c0e51205fadb2a90b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2AEB18-93FF-4D4E-A12E-75F9E405DA19}"/>
</file>

<file path=customXml/itemProps2.xml><?xml version="1.0" encoding="utf-8"?>
<ds:datastoreItem xmlns:ds="http://schemas.openxmlformats.org/officeDocument/2006/customXml" ds:itemID="{11220B98-FA2F-4D1C-A380-2213F2C92A36}"/>
</file>

<file path=customXml/itemProps3.xml><?xml version="1.0" encoding="utf-8"?>
<ds:datastoreItem xmlns:ds="http://schemas.openxmlformats.org/officeDocument/2006/customXml" ds:itemID="{03B9A461-4B35-4BC0-8360-C6D277CA6E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OEB Interrogatory #12</dc:title>
  <dc:creator/>
  <cp:lastModifiedBy/>
  <dcterms:created xsi:type="dcterms:W3CDTF">2006-09-16T00:00:00Z</dcterms:created>
  <dcterms:modified xsi:type="dcterms:W3CDTF">2019-08-19T18:24:33Z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0x0101006F98603A722B3D4BA34B61F96286845E</vt:lpwstr>
  </property>
  <property fmtid="{D5CDD505-2E9C-101B-9397-08002B2CF9AE}" pid="3" name="Order">
    <vt:r8>97800</vt:r8>
  </property>
  <property fmtid="{D5CDD505-2E9C-101B-9397-08002B2CF9AE}" pid="4" name="Draft_Ready">
    <vt:bool>true</vt:bool>
  </property>
  <property fmtid="{D5CDD505-2E9C-101B-9397-08002B2CF9AE}" pid="5" name="Intervenor Acronym">
    <vt:lpwstr>OEB</vt:lpwstr>
  </property>
  <property fmtid="{D5CDD505-2E9C-101B-9397-08002B2CF9AE}" pid="6" name="Strategic?">
    <vt:lpwstr>N</vt:lpwstr>
  </property>
  <property fmtid="{D5CDD505-2E9C-101B-9397-08002B2CF9AE}" pid="7" name="RA Contact">
    <vt:lpwstr>Kathleen Burke</vt:lpwstr>
  </property>
  <property fmtid="{D5CDD505-2E9C-101B-9397-08002B2CF9AE}" pid="8" name="Anchor_IR">
    <vt:lpwstr/>
  </property>
  <property fmtid="{D5CDD505-2E9C-101B-9397-08002B2CF9AE}" pid="9" name="Exhibit_Ref">
    <vt:lpwstr>A-04-01-01</vt:lpwstr>
  </property>
  <property fmtid="{D5CDD505-2E9C-101B-9397-08002B2CF9AE}" pid="10" name="Dir_1">
    <vt:bool>true</vt:bool>
  </property>
  <property fmtid="{D5CDD505-2E9C-101B-9397-08002B2CF9AE}" pid="11" name="IR_Tab">
    <vt:lpwstr>01</vt:lpwstr>
  </property>
</Properties>
</file>