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-12" yWindow="108" windowWidth="12000" windowHeight="6732"/>
  </bookViews>
  <sheets>
    <sheet name="I-07-SEC-036-01" sheetId="1" r:id="rId1"/>
    <sheet name="Sheet2" sheetId="2" state="hidden" r:id="rId2"/>
    <sheet name="Sheet3" sheetId="3" state="hidden" r:id="rId3"/>
  </sheets>
  <calcPr calcId="145621"/>
</workbook>
</file>

<file path=xl/calcChain.xml><?xml version="1.0" encoding="utf-8"?>
<calcChain xmlns="http://schemas.openxmlformats.org/spreadsheetml/2006/main">
  <c r="B4" i="1" l="1"/>
  <c r="B5" i="1" s="1"/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H18" i="1"/>
  <c r="F18" i="1"/>
  <c r="G18" i="1"/>
  <c r="E18" i="1"/>
  <c r="D18" i="1"/>
  <c r="E13" i="1"/>
  <c r="F13" i="1"/>
  <c r="G13" i="1"/>
  <c r="H13" i="1"/>
  <c r="D13" i="1"/>
  <c r="E8" i="1"/>
  <c r="F8" i="1"/>
  <c r="G8" i="1"/>
  <c r="H8" i="1"/>
  <c r="D8" i="1"/>
</calcChain>
</file>

<file path=xl/sharedStrings.xml><?xml version="1.0" encoding="utf-8"?>
<sst xmlns="http://schemas.openxmlformats.org/spreadsheetml/2006/main" count="64" uniqueCount="47">
  <si>
    <t># Replacements</t>
  </si>
  <si>
    <t>Capital ($M)</t>
  </si>
  <si>
    <t>% of Fleet</t>
  </si>
  <si>
    <t>Conductor Portfolio</t>
  </si>
  <si>
    <t># Renewal</t>
  </si>
  <si>
    <t>Underground Cable Portfolio</t>
  </si>
  <si>
    <t>Replacements (km)</t>
  </si>
  <si>
    <t>2014A</t>
  </si>
  <si>
    <t>2015A</t>
  </si>
  <si>
    <t>2016F</t>
  </si>
  <si>
    <t>2017F</t>
  </si>
  <si>
    <t>2018F</t>
  </si>
  <si>
    <t>2017A</t>
  </si>
  <si>
    <t>2018A</t>
  </si>
  <si>
    <t>2019F</t>
  </si>
  <si>
    <t>2020F</t>
  </si>
  <si>
    <t>2021F</t>
  </si>
  <si>
    <t>EB-2016-0160 Application/Proposal (1)</t>
  </si>
  <si>
    <t xml:space="preserve">EB-2019-0082 </t>
  </si>
  <si>
    <t>2022F</t>
  </si>
  <si>
    <t>Source:  (1) EB-2016-0160 I-6-20</t>
  </si>
  <si>
    <t>Please fill in the shadded cells</t>
  </si>
  <si>
    <t>SEC-36</t>
  </si>
  <si>
    <t>4.7*</t>
  </si>
  <si>
    <t>EB-2016-0160 DR0**</t>
  </si>
  <si>
    <t>* Discrepancy is due to rounding</t>
  </si>
  <si>
    <t>2016A</t>
  </si>
  <si>
    <t>** EB-2016-0160 DRO Forecast reflects EB-2016-0160 Application/Proposal due to timing of Decision &amp; Order. Revised units were not forecast as part of the DRO submission.</t>
  </si>
  <si>
    <r>
      <t>28</t>
    </r>
    <r>
      <rPr>
        <vertAlign val="superscript"/>
        <sz val="11"/>
        <color theme="1"/>
        <rFont val="Calibri"/>
        <family val="2"/>
        <scheme val="minor"/>
      </rPr>
      <t>+</t>
    </r>
  </si>
  <si>
    <r>
      <t>325</t>
    </r>
    <r>
      <rPr>
        <vertAlign val="superscript"/>
        <sz val="11"/>
        <color theme="1"/>
        <rFont val="Calibri"/>
        <family val="2"/>
        <scheme val="minor"/>
      </rPr>
      <t>+</t>
    </r>
  </si>
  <si>
    <r>
      <t>155</t>
    </r>
    <r>
      <rPr>
        <vertAlign val="superscript"/>
        <sz val="11"/>
        <color theme="1"/>
        <rFont val="Calibri"/>
        <family val="2"/>
        <scheme val="minor"/>
      </rPr>
      <t>+</t>
    </r>
  </si>
  <si>
    <t xml:space="preserve">Transformer Portfolio </t>
  </si>
  <si>
    <t>Capital ($M) ***</t>
  </si>
  <si>
    <t>Protection Systems Portfolio</t>
  </si>
  <si>
    <t>Circuit Breaker Portfolio</t>
  </si>
  <si>
    <r>
      <t>3.6%</t>
    </r>
    <r>
      <rPr>
        <vertAlign val="superscript"/>
        <sz val="11"/>
        <color theme="1"/>
        <rFont val="Calibri"/>
        <family val="2"/>
        <scheme val="minor"/>
      </rPr>
      <t>+</t>
    </r>
  </si>
  <si>
    <r>
      <t>3.2%</t>
    </r>
    <r>
      <rPr>
        <vertAlign val="superscript"/>
        <sz val="11"/>
        <color theme="1"/>
        <rFont val="Calibri"/>
        <family val="2"/>
        <scheme val="minor"/>
      </rPr>
      <t>+</t>
    </r>
  </si>
  <si>
    <r>
      <t>2.6%</t>
    </r>
    <r>
      <rPr>
        <vertAlign val="superscript"/>
        <sz val="11"/>
        <color theme="1"/>
        <rFont val="Calibri"/>
        <family val="2"/>
        <scheme val="minor"/>
      </rPr>
      <t>+</t>
    </r>
  </si>
  <si>
    <t xml:space="preserve">*** 2016A, 2017A and 2018A Capital expenditures reflect capitalized costs for station centric asset replacements (transformers, breakers and protection systems). Forecasts for 2019F and onwards reflect the 2016-2018A average cost including CPI (Exhibit B-1-1 TSP Section 2.1 page 11) </t>
  </si>
  <si>
    <r>
      <rPr>
        <vertAlign val="superscript"/>
        <sz val="11"/>
        <rFont val="Calibri"/>
        <family val="2"/>
        <scheme val="minor"/>
      </rPr>
      <t>+</t>
    </r>
    <r>
      <rPr>
        <sz val="11"/>
        <rFont val="Calibri"/>
        <family val="2"/>
        <scheme val="minor"/>
      </rPr>
      <t xml:space="preserve"> Updated to reflect 2018 in-serviced units that were not accounted for, due to a lag in reporting, when the Application was filed</t>
    </r>
  </si>
  <si>
    <t>Wood Pole Portfolio</t>
  </si>
  <si>
    <r>
      <t>Steel Structure Portfolio</t>
    </r>
    <r>
      <rPr>
        <b/>
        <vertAlign val="superscript"/>
        <sz val="11"/>
        <color theme="1"/>
        <rFont val="Calibri"/>
        <family val="2"/>
        <scheme val="minor"/>
      </rPr>
      <t>++</t>
    </r>
  </si>
  <si>
    <r>
      <t>153</t>
    </r>
    <r>
      <rPr>
        <vertAlign val="superscript"/>
        <sz val="11"/>
        <color theme="1"/>
        <rFont val="Calibri"/>
        <family val="2"/>
        <scheme val="minor"/>
      </rPr>
      <t>++</t>
    </r>
  </si>
  <si>
    <r>
      <t>371</t>
    </r>
    <r>
      <rPr>
        <vertAlign val="superscript"/>
        <sz val="11"/>
        <color theme="1"/>
        <rFont val="Calibri"/>
        <family val="2"/>
        <scheme val="minor"/>
      </rPr>
      <t>++</t>
    </r>
  </si>
  <si>
    <r>
      <rPr>
        <vertAlign val="superscript"/>
        <sz val="11"/>
        <rFont val="Calibri"/>
        <family val="2"/>
        <scheme val="minor"/>
      </rPr>
      <t xml:space="preserve">++ </t>
    </r>
    <r>
      <rPr>
        <sz val="11"/>
        <rFont val="Calibri"/>
        <family val="2"/>
        <scheme val="minor"/>
      </rPr>
      <t>Updated values to reflect correct accomplishments for 2014, 2015</t>
    </r>
  </si>
  <si>
    <r>
      <t>1.7</t>
    </r>
    <r>
      <rPr>
        <vertAlign val="superscript"/>
        <sz val="11"/>
        <color theme="1"/>
        <rFont val="Calibri"/>
        <family val="2"/>
        <scheme val="minor"/>
      </rPr>
      <t>+++</t>
    </r>
  </si>
  <si>
    <r>
      <rPr>
        <vertAlign val="superscript"/>
        <sz val="11"/>
        <rFont val="Calibri"/>
        <family val="2"/>
        <scheme val="minor"/>
      </rPr>
      <t xml:space="preserve">+++ </t>
    </r>
    <r>
      <rPr>
        <sz val="11"/>
        <rFont val="Calibri"/>
        <family val="2"/>
        <scheme val="minor"/>
      </rPr>
      <t>Replacement cost included under a development project; not in the sustainment category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</si>
</sst>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4" fillId="2" borderId="3" applyNumberFormat="0" applyFont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0" fillId="0" borderId="0" xfId="0" applyBorder="1"/>
    <xf numFmtId="164" fontId="0" fillId="0" borderId="0" xfId="0" applyNumberFormat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0" fillId="2" borderId="3" xfId="1" applyFont="1"/>
    <xf numFmtId="0" fontId="0" fillId="0" borderId="5" xfId="0" applyBorder="1"/>
    <xf numFmtId="0" fontId="0" fillId="0" borderId="6" xfId="0" applyBorder="1"/>
    <xf numFmtId="164" fontId="0" fillId="0" borderId="5" xfId="0" applyNumberFormat="1" applyBorder="1" applyAlignment="1">
      <alignment horizontal="center"/>
    </xf>
    <xf numFmtId="164" fontId="0" fillId="0" borderId="6" xfId="0" applyNumberFormat="1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165" fontId="0" fillId="0" borderId="6" xfId="0" applyNumberFormat="1" applyFill="1" applyBorder="1" applyAlignment="1">
      <alignment horizontal="center"/>
    </xf>
    <xf numFmtId="165" fontId="0" fillId="0" borderId="7" xfId="0" applyNumberFormat="1" applyFill="1" applyBorder="1" applyAlignment="1">
      <alignment horizontal="center"/>
    </xf>
    <xf numFmtId="165" fontId="0" fillId="0" borderId="8" xfId="0" applyNumberFormat="1" applyFill="1" applyBorder="1" applyAlignment="1">
      <alignment horizontal="center"/>
    </xf>
    <xf numFmtId="165" fontId="0" fillId="0" borderId="9" xfId="0" applyNumberFormat="1" applyFill="1" applyBorder="1" applyAlignment="1">
      <alignment horizontal="center"/>
    </xf>
    <xf numFmtId="0" fontId="0" fillId="0" borderId="14" xfId="0" applyBorder="1"/>
    <xf numFmtId="0" fontId="1" fillId="0" borderId="16" xfId="0" applyFont="1" applyBorder="1" applyAlignment="1">
      <alignment horizontal="right"/>
    </xf>
    <xf numFmtId="0" fontId="0" fillId="0" borderId="16" xfId="0" applyBorder="1"/>
    <xf numFmtId="0" fontId="5" fillId="0" borderId="18" xfId="0" applyFont="1" applyBorder="1"/>
    <xf numFmtId="0" fontId="0" fillId="0" borderId="19" xfId="0" applyBorder="1"/>
    <xf numFmtId="0" fontId="0" fillId="0" borderId="20" xfId="0" applyBorder="1"/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5" xfId="0" applyBorder="1"/>
    <xf numFmtId="0" fontId="1" fillId="0" borderId="15" xfId="0" applyFont="1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10" xfId="1" applyFont="1" applyBorder="1" applyAlignment="1">
      <alignment horizontal="center"/>
    </xf>
    <xf numFmtId="164" fontId="0" fillId="2" borderId="10" xfId="1" applyNumberFormat="1" applyFont="1" applyBorder="1" applyAlignment="1">
      <alignment horizontal="center"/>
    </xf>
    <xf numFmtId="165" fontId="0" fillId="2" borderId="10" xfId="1" applyNumberFormat="1" applyFont="1" applyBorder="1" applyAlignment="1">
      <alignment horizontal="center"/>
    </xf>
    <xf numFmtId="0" fontId="0" fillId="2" borderId="11" xfId="1" applyFont="1" applyBorder="1" applyAlignment="1">
      <alignment horizontal="center"/>
    </xf>
    <xf numFmtId="0" fontId="0" fillId="2" borderId="4" xfId="1" applyFont="1" applyBorder="1" applyAlignment="1">
      <alignment horizontal="center"/>
    </xf>
    <xf numFmtId="0" fontId="0" fillId="2" borderId="3" xfId="1" applyFont="1" applyBorder="1" applyAlignment="1">
      <alignment horizontal="center"/>
    </xf>
    <xf numFmtId="0" fontId="0" fillId="2" borderId="17" xfId="1" applyFont="1" applyBorder="1" applyAlignment="1">
      <alignment horizontal="center"/>
    </xf>
    <xf numFmtId="164" fontId="0" fillId="2" borderId="11" xfId="1" applyNumberFormat="1" applyFont="1" applyBorder="1" applyAlignment="1">
      <alignment horizontal="center"/>
    </xf>
    <xf numFmtId="164" fontId="0" fillId="2" borderId="4" xfId="1" applyNumberFormat="1" applyFont="1" applyBorder="1" applyAlignment="1">
      <alignment horizontal="center"/>
    </xf>
    <xf numFmtId="164" fontId="0" fillId="2" borderId="3" xfId="1" applyNumberFormat="1" applyFont="1" applyBorder="1" applyAlignment="1">
      <alignment horizontal="center"/>
    </xf>
    <xf numFmtId="164" fontId="0" fillId="2" borderId="17" xfId="1" applyNumberFormat="1" applyFont="1" applyBorder="1" applyAlignment="1">
      <alignment horizontal="center"/>
    </xf>
    <xf numFmtId="165" fontId="0" fillId="2" borderId="11" xfId="1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43" fontId="0" fillId="0" borderId="0" xfId="2" applyFont="1" applyBorder="1" applyAlignment="1">
      <alignment horizontal="center"/>
    </xf>
    <xf numFmtId="43" fontId="0" fillId="0" borderId="0" xfId="2" applyFont="1"/>
    <xf numFmtId="0" fontId="6" fillId="0" borderId="0" xfId="0" applyFont="1" applyAlignment="1">
      <alignment vertical="center"/>
    </xf>
    <xf numFmtId="0" fontId="0" fillId="0" borderId="0" xfId="0" applyFill="1"/>
    <xf numFmtId="164" fontId="0" fillId="2" borderId="10" xfId="3" applyNumberFormat="1" applyFont="1" applyFill="1" applyBorder="1" applyAlignment="1">
      <alignment horizontal="center"/>
    </xf>
    <xf numFmtId="164" fontId="0" fillId="2" borderId="11" xfId="3" applyNumberFormat="1" applyFont="1" applyFill="1" applyBorder="1" applyAlignment="1">
      <alignment horizontal="center"/>
    </xf>
    <xf numFmtId="1" fontId="0" fillId="2" borderId="11" xfId="1" applyNumberFormat="1" applyFont="1" applyBorder="1" applyAlignment="1">
      <alignment horizontal="center"/>
    </xf>
    <xf numFmtId="165" fontId="0" fillId="2" borderId="12" xfId="1" applyNumberFormat="1" applyFont="1" applyBorder="1" applyAlignment="1">
      <alignment horizontal="center"/>
    </xf>
    <xf numFmtId="165" fontId="0" fillId="2" borderId="13" xfId="1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Fill="1"/>
    <xf numFmtId="0" fontId="7" fillId="0" borderId="0" xfId="0" applyFont="1"/>
    <xf numFmtId="44" fontId="0" fillId="0" borderId="0" xfId="0" applyNumberFormat="1" applyBorder="1"/>
    <xf numFmtId="165" fontId="0" fillId="2" borderId="4" xfId="4" applyNumberFormat="1" applyFont="1" applyFill="1" applyBorder="1" applyAlignment="1">
      <alignment horizontal="center"/>
    </xf>
    <xf numFmtId="165" fontId="0" fillId="2" borderId="17" xfId="4" applyNumberFormat="1" applyFont="1" applyFill="1" applyBorder="1" applyAlignment="1">
      <alignment horizontal="center"/>
    </xf>
    <xf numFmtId="44" fontId="0" fillId="0" borderId="16" xfId="0" applyNumberFormat="1" applyBorder="1"/>
    <xf numFmtId="2" fontId="0" fillId="0" borderId="0" xfId="0" applyNumberFormat="1" applyBorder="1"/>
    <xf numFmtId="2" fontId="0" fillId="0" borderId="16" xfId="0" applyNumberFormat="1" applyBorder="1"/>
    <xf numFmtId="0" fontId="0" fillId="2" borderId="3" xfId="1" quotePrefix="1" applyFont="1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0" xfId="0" quotePrefix="1" applyBorder="1" applyAlignment="1">
      <alignment horizontal="center"/>
    </xf>
    <xf numFmtId="165" fontId="0" fillId="2" borderId="4" xfId="4" quotePrefix="1" applyNumberFormat="1" applyFont="1" applyFill="1" applyBorder="1" applyAlignment="1">
      <alignment horizontal="center"/>
    </xf>
    <xf numFmtId="0" fontId="3" fillId="0" borderId="2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3" xfId="0" applyBorder="1" applyAlignment="1"/>
    <xf numFmtId="0" fontId="7" fillId="0" borderId="0" xfId="0" quotePrefix="1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7" fillId="0" borderId="0" xfId="0" applyFont="1" applyAlignment="1">
      <alignment vertical="center" wrapText="1"/>
    </xf>
    <xf numFmtId="0" fontId="7" fillId="0" borderId="0" xfId="0" quotePrefix="1" applyFont="1" applyAlignment="1">
      <alignment vertical="center"/>
    </xf>
  </cellXfs>
  <cellStyles count="5">
    <cellStyle name="Comma" xfId="2" builtinId="3"/>
    <cellStyle name="Currency" xfId="4" builtinId="4"/>
    <cellStyle name="Normal" xfId="0" builtinId="0"/>
    <cellStyle name="Note" xfId="1" builtinId="10"/>
    <cellStyle name="Percent" xfId="3" builtinId="5"/>
  </cellStyles>
  <dxfs count="0"/>
  <tableStyles count="0" defaultTableStyle="TableStyleMedium2" defaultPivotStyle="PivotStyleLight16"/>
  <colors>
    <mruColors>
      <color rgb="FFFFEB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46"/>
  <sheetViews>
    <sheetView tabSelected="1" view="pageBreakPreview" zoomScale="60" zoomScaleNormal="110" workbookViewId="0">
      <selection activeCell="B1" sqref="B1:Q46"/>
    </sheetView>
  </sheetViews>
  <sheetFormatPr defaultRowHeight="14.4" x14ac:dyDescent="0.3"/>
  <cols>
    <col min="1" max="1" width="3.88671875" customWidth="1"/>
    <col min="2" max="2" width="4.44140625" customWidth="1"/>
    <col min="3" max="3" width="28.88671875" customWidth="1"/>
    <col min="4" max="6" width="9.109375" customWidth="1"/>
    <col min="9" max="9" width="10.33203125" customWidth="1"/>
    <col min="10" max="10" width="10.6640625" customWidth="1"/>
    <col min="11" max="11" width="9" customWidth="1"/>
    <col min="16" max="17" width="9" customWidth="1"/>
    <col min="18" max="18" width="10.109375" customWidth="1"/>
  </cols>
  <sheetData>
    <row r="1" spans="1:24" x14ac:dyDescent="0.3">
      <c r="C1" s="1" t="s">
        <v>22</v>
      </c>
      <c r="D1" s="6" t="s">
        <v>21</v>
      </c>
      <c r="E1" s="6"/>
      <c r="F1" s="6"/>
    </row>
    <row r="2" spans="1:24" ht="15.75" thickBot="1" x14ac:dyDescent="0.3">
      <c r="B2" s="2"/>
    </row>
    <row r="3" spans="1:24" ht="33" customHeight="1" thickBot="1" x14ac:dyDescent="0.3">
      <c r="A3" s="2"/>
      <c r="B3" s="28">
        <v>1</v>
      </c>
      <c r="C3" s="16"/>
      <c r="D3" s="66" t="s">
        <v>17</v>
      </c>
      <c r="E3" s="67"/>
      <c r="F3" s="67"/>
      <c r="G3" s="67"/>
      <c r="H3" s="68"/>
      <c r="I3" s="69" t="s">
        <v>24</v>
      </c>
      <c r="J3" s="70"/>
      <c r="K3" s="71" t="s">
        <v>18</v>
      </c>
      <c r="L3" s="72"/>
      <c r="M3" s="72"/>
      <c r="N3" s="72"/>
      <c r="O3" s="72"/>
      <c r="P3" s="72"/>
      <c r="Q3" s="73"/>
    </row>
    <row r="4" spans="1:24" ht="15" x14ac:dyDescent="0.25">
      <c r="A4" s="2"/>
      <c r="B4" s="28">
        <f>B3+1</f>
        <v>2</v>
      </c>
      <c r="C4" s="26"/>
      <c r="D4" s="22" t="s">
        <v>7</v>
      </c>
      <c r="E4" s="23" t="s">
        <v>8</v>
      </c>
      <c r="F4" s="23" t="s">
        <v>9</v>
      </c>
      <c r="G4" s="23" t="s">
        <v>10</v>
      </c>
      <c r="H4" s="24" t="s">
        <v>11</v>
      </c>
      <c r="I4" s="22" t="s">
        <v>10</v>
      </c>
      <c r="J4" s="24" t="s">
        <v>11</v>
      </c>
      <c r="K4" s="23" t="s">
        <v>26</v>
      </c>
      <c r="L4" s="23" t="s">
        <v>12</v>
      </c>
      <c r="M4" s="23" t="s">
        <v>13</v>
      </c>
      <c r="N4" s="23" t="s">
        <v>14</v>
      </c>
      <c r="O4" s="23" t="s">
        <v>15</v>
      </c>
      <c r="P4" s="23" t="s">
        <v>16</v>
      </c>
      <c r="Q4" s="25" t="s">
        <v>19</v>
      </c>
    </row>
    <row r="5" spans="1:24" x14ac:dyDescent="0.3">
      <c r="A5" s="2"/>
      <c r="B5" s="28">
        <f t="shared" ref="B5:B38" si="0">B4+1</f>
        <v>3</v>
      </c>
      <c r="C5" s="27" t="s">
        <v>31</v>
      </c>
      <c r="D5" s="7"/>
      <c r="E5" s="2"/>
      <c r="F5" s="2"/>
      <c r="G5" s="2"/>
      <c r="H5" s="8"/>
      <c r="I5" s="7"/>
      <c r="J5" s="8"/>
      <c r="K5" s="2"/>
      <c r="L5" s="2"/>
      <c r="M5" s="2"/>
      <c r="N5" s="2"/>
      <c r="O5" s="2"/>
      <c r="P5" s="2"/>
      <c r="Q5" s="17"/>
      <c r="R5" s="1"/>
    </row>
    <row r="6" spans="1:24" ht="15" customHeight="1" x14ac:dyDescent="0.25">
      <c r="A6" s="2"/>
      <c r="B6" s="28">
        <f t="shared" si="0"/>
        <v>4</v>
      </c>
      <c r="C6" s="26" t="s">
        <v>0</v>
      </c>
      <c r="D6" s="29">
        <v>24</v>
      </c>
      <c r="E6" s="28">
        <v>24</v>
      </c>
      <c r="F6" s="28">
        <v>19</v>
      </c>
      <c r="G6" s="28">
        <v>27</v>
      </c>
      <c r="H6" s="30">
        <v>22</v>
      </c>
      <c r="I6" s="31">
        <v>27</v>
      </c>
      <c r="J6" s="34">
        <v>22</v>
      </c>
      <c r="K6" s="62">
        <v>18</v>
      </c>
      <c r="L6" s="36">
        <v>15</v>
      </c>
      <c r="M6" s="36" t="s">
        <v>28</v>
      </c>
      <c r="N6" s="36">
        <v>20</v>
      </c>
      <c r="O6" s="36">
        <v>9</v>
      </c>
      <c r="P6" s="36">
        <v>23</v>
      </c>
      <c r="Q6" s="37">
        <v>19</v>
      </c>
      <c r="R6" s="53"/>
    </row>
    <row r="7" spans="1:24" ht="17.25" x14ac:dyDescent="0.25">
      <c r="A7" s="2"/>
      <c r="B7" s="28">
        <f t="shared" si="0"/>
        <v>5</v>
      </c>
      <c r="C7" s="26" t="s">
        <v>2</v>
      </c>
      <c r="D7" s="9">
        <v>3.3000000000000002E-2</v>
      </c>
      <c r="E7" s="3">
        <v>3.3000000000000002E-2</v>
      </c>
      <c r="F7" s="3">
        <v>2.5999999999999999E-2</v>
      </c>
      <c r="G7" s="4">
        <v>3.6999999999999998E-2</v>
      </c>
      <c r="H7" s="10">
        <v>3.1E-2</v>
      </c>
      <c r="I7" s="48">
        <v>3.6999999999999998E-2</v>
      </c>
      <c r="J7" s="49">
        <v>3.1E-2</v>
      </c>
      <c r="K7" s="40">
        <v>2.5000000000000001E-2</v>
      </c>
      <c r="L7" s="40">
        <v>2.1000000000000001E-2</v>
      </c>
      <c r="M7" s="40" t="s">
        <v>35</v>
      </c>
      <c r="N7" s="40">
        <v>2.8000000000000001E-2</v>
      </c>
      <c r="O7" s="40">
        <v>1.2999999999999999E-2</v>
      </c>
      <c r="P7" s="40">
        <v>3.2000000000000001E-2</v>
      </c>
      <c r="Q7" s="41">
        <v>2.7E-2</v>
      </c>
      <c r="R7" s="55"/>
      <c r="S7" s="44"/>
      <c r="T7" s="45"/>
      <c r="V7" s="45"/>
      <c r="W7" s="45"/>
      <c r="X7" s="45"/>
    </row>
    <row r="8" spans="1:24" ht="15" x14ac:dyDescent="0.25">
      <c r="A8" s="2"/>
      <c r="B8" s="28">
        <f t="shared" si="0"/>
        <v>6</v>
      </c>
      <c r="C8" s="26" t="s">
        <v>32</v>
      </c>
      <c r="D8" s="11">
        <f>(D6*5.5)</f>
        <v>132</v>
      </c>
      <c r="E8" s="5">
        <f>(E6*5.5)</f>
        <v>132</v>
      </c>
      <c r="F8" s="5">
        <f t="shared" ref="F8:H8" si="1">(F6*5.5)</f>
        <v>104.5</v>
      </c>
      <c r="G8" s="5">
        <f t="shared" si="1"/>
        <v>148.5</v>
      </c>
      <c r="H8" s="12">
        <f t="shared" si="1"/>
        <v>121</v>
      </c>
      <c r="I8" s="33">
        <v>148.5</v>
      </c>
      <c r="J8" s="42">
        <v>121</v>
      </c>
      <c r="K8" s="57">
        <v>77.254315500000004</v>
      </c>
      <c r="L8" s="57">
        <v>75.721216209999966</v>
      </c>
      <c r="M8" s="57">
        <v>193.64551625999999</v>
      </c>
      <c r="N8" s="57">
        <v>110.32336647063552</v>
      </c>
      <c r="O8" s="57">
        <v>50.638425210021701</v>
      </c>
      <c r="P8" s="57">
        <v>131.8680857385865</v>
      </c>
      <c r="Q8" s="58">
        <v>111.11319572233941</v>
      </c>
      <c r="R8" s="55"/>
      <c r="S8" s="3"/>
    </row>
    <row r="9" spans="1:24" x14ac:dyDescent="0.3">
      <c r="A9" s="2"/>
      <c r="B9" s="28">
        <f t="shared" si="0"/>
        <v>7</v>
      </c>
      <c r="C9" s="26"/>
      <c r="D9" s="29"/>
      <c r="E9" s="28"/>
      <c r="F9" s="28"/>
      <c r="G9" s="28"/>
      <c r="H9" s="30"/>
      <c r="I9" s="29"/>
      <c r="J9" s="30"/>
      <c r="K9" s="56"/>
      <c r="L9" s="56"/>
      <c r="M9" s="56"/>
      <c r="N9" s="56"/>
      <c r="O9" s="56"/>
      <c r="P9" s="56"/>
      <c r="Q9" s="59"/>
    </row>
    <row r="10" spans="1:24" x14ac:dyDescent="0.3">
      <c r="A10" s="2"/>
      <c r="B10" s="28">
        <f t="shared" si="0"/>
        <v>8</v>
      </c>
      <c r="C10" s="27" t="s">
        <v>34</v>
      </c>
      <c r="D10" s="29"/>
      <c r="E10" s="28"/>
      <c r="F10" s="28"/>
      <c r="G10" s="28"/>
      <c r="H10" s="30"/>
      <c r="I10" s="29"/>
      <c r="J10" s="30"/>
      <c r="K10" s="2"/>
      <c r="L10" s="2"/>
      <c r="M10" s="2"/>
      <c r="N10" s="2"/>
      <c r="O10" s="56"/>
      <c r="P10" s="56"/>
      <c r="Q10" s="59"/>
    </row>
    <row r="11" spans="1:24" ht="15" customHeight="1" x14ac:dyDescent="0.25">
      <c r="A11" s="2"/>
      <c r="B11" s="28">
        <f t="shared" si="0"/>
        <v>9</v>
      </c>
      <c r="C11" s="26" t="s">
        <v>0</v>
      </c>
      <c r="D11" s="29">
        <v>83</v>
      </c>
      <c r="E11" s="28">
        <v>31</v>
      </c>
      <c r="F11" s="28">
        <v>43</v>
      </c>
      <c r="G11" s="28">
        <v>66</v>
      </c>
      <c r="H11" s="30">
        <v>132</v>
      </c>
      <c r="I11" s="31">
        <v>66</v>
      </c>
      <c r="J11" s="34">
        <v>132</v>
      </c>
      <c r="K11" s="36">
        <v>73</v>
      </c>
      <c r="L11" s="35">
        <v>108</v>
      </c>
      <c r="M11" s="36" t="s">
        <v>30</v>
      </c>
      <c r="N11" s="36">
        <v>88</v>
      </c>
      <c r="O11" s="36">
        <v>135</v>
      </c>
      <c r="P11" s="36">
        <v>105</v>
      </c>
      <c r="Q11" s="37">
        <v>88</v>
      </c>
      <c r="R11" s="46"/>
    </row>
    <row r="12" spans="1:24" ht="17.25" x14ac:dyDescent="0.25">
      <c r="A12" s="2"/>
      <c r="B12" s="28">
        <f t="shared" si="0"/>
        <v>10</v>
      </c>
      <c r="C12" s="26" t="s">
        <v>2</v>
      </c>
      <c r="D12" s="9">
        <v>1.7999999999999999E-2</v>
      </c>
      <c r="E12" s="3">
        <v>7.0000000000000001E-3</v>
      </c>
      <c r="F12" s="3">
        <v>8.9999999999999993E-3</v>
      </c>
      <c r="G12" s="4">
        <v>1.4999999999999999E-2</v>
      </c>
      <c r="H12" s="10">
        <v>2.9000000000000001E-2</v>
      </c>
      <c r="I12" s="48">
        <v>1.4999999999999999E-2</v>
      </c>
      <c r="J12" s="49">
        <v>2.9000000000000001E-2</v>
      </c>
      <c r="K12" s="40">
        <v>1.4999999999999999E-2</v>
      </c>
      <c r="L12" s="39">
        <v>2.4E-2</v>
      </c>
      <c r="M12" s="40" t="s">
        <v>36</v>
      </c>
      <c r="N12" s="40">
        <v>1.9E-2</v>
      </c>
      <c r="O12" s="40">
        <v>2.8000000000000001E-2</v>
      </c>
      <c r="P12" s="40">
        <v>2.1999999999999999E-2</v>
      </c>
      <c r="Q12" s="41">
        <v>1.9E-2</v>
      </c>
      <c r="R12" s="46"/>
    </row>
    <row r="13" spans="1:24" ht="15" x14ac:dyDescent="0.25">
      <c r="A13" s="2"/>
      <c r="B13" s="28">
        <f t="shared" si="0"/>
        <v>11</v>
      </c>
      <c r="C13" s="26" t="s">
        <v>32</v>
      </c>
      <c r="D13" s="11">
        <f>D11*0.7</f>
        <v>58.099999999999994</v>
      </c>
      <c r="E13" s="5">
        <f t="shared" ref="E13:H13" si="2">E11*0.7</f>
        <v>21.7</v>
      </c>
      <c r="F13" s="5">
        <f t="shared" si="2"/>
        <v>30.099999999999998</v>
      </c>
      <c r="G13" s="5">
        <f t="shared" si="2"/>
        <v>46.199999999999996</v>
      </c>
      <c r="H13" s="12">
        <f t="shared" si="2"/>
        <v>92.399999999999991</v>
      </c>
      <c r="I13" s="33">
        <v>46.199999999999996</v>
      </c>
      <c r="J13" s="42">
        <v>92.399999999999991</v>
      </c>
      <c r="K13" s="57">
        <v>42.407417220000013</v>
      </c>
      <c r="L13" s="57">
        <v>54.696377019999993</v>
      </c>
      <c r="M13" s="57">
        <v>77.889527089999973</v>
      </c>
      <c r="N13" s="57">
        <v>47.476072118839184</v>
      </c>
      <c r="O13" s="57">
        <v>74.289262849592674</v>
      </c>
      <c r="P13" s="57">
        <v>58.878367989571608</v>
      </c>
      <c r="Q13" s="58">
        <v>50.332593435656641</v>
      </c>
      <c r="R13" s="46"/>
    </row>
    <row r="14" spans="1:24" x14ac:dyDescent="0.3">
      <c r="A14" s="2"/>
      <c r="B14" s="28">
        <f t="shared" si="0"/>
        <v>12</v>
      </c>
      <c r="C14" s="26"/>
      <c r="D14" s="29"/>
      <c r="E14" s="28"/>
      <c r="F14" s="28"/>
      <c r="G14" s="28"/>
      <c r="H14" s="30"/>
      <c r="I14" s="29"/>
      <c r="J14" s="30"/>
      <c r="K14" s="60"/>
      <c r="L14" s="60"/>
      <c r="M14" s="60"/>
      <c r="N14" s="60"/>
      <c r="O14" s="60"/>
      <c r="P14" s="60"/>
      <c r="Q14" s="61"/>
    </row>
    <row r="15" spans="1:24" x14ac:dyDescent="0.3">
      <c r="A15" s="2"/>
      <c r="B15" s="28">
        <f t="shared" si="0"/>
        <v>13</v>
      </c>
      <c r="C15" s="27" t="s">
        <v>33</v>
      </c>
      <c r="D15" s="29"/>
      <c r="E15" s="28"/>
      <c r="F15" s="28"/>
      <c r="G15" s="28"/>
      <c r="H15" s="30"/>
      <c r="I15" s="29"/>
      <c r="J15" s="30"/>
      <c r="K15" s="2"/>
      <c r="L15" s="2"/>
      <c r="M15" s="2"/>
      <c r="N15" s="2"/>
      <c r="O15" s="56"/>
      <c r="P15" s="56"/>
      <c r="Q15" s="59"/>
    </row>
    <row r="16" spans="1:24" ht="15" customHeight="1" x14ac:dyDescent="0.25">
      <c r="A16" s="2"/>
      <c r="B16" s="28">
        <f t="shared" si="0"/>
        <v>14</v>
      </c>
      <c r="C16" s="26" t="s">
        <v>0</v>
      </c>
      <c r="D16" s="29">
        <v>610</v>
      </c>
      <c r="E16" s="28">
        <v>266</v>
      </c>
      <c r="F16" s="28">
        <v>367</v>
      </c>
      <c r="G16" s="28">
        <v>449</v>
      </c>
      <c r="H16" s="30">
        <v>528</v>
      </c>
      <c r="I16" s="31">
        <v>449</v>
      </c>
      <c r="J16" s="50">
        <v>528</v>
      </c>
      <c r="K16" s="36">
        <v>627</v>
      </c>
      <c r="L16" s="35">
        <v>298</v>
      </c>
      <c r="M16" s="36" t="s">
        <v>29</v>
      </c>
      <c r="N16" s="36">
        <v>453</v>
      </c>
      <c r="O16" s="36">
        <v>465</v>
      </c>
      <c r="P16" s="36">
        <v>370</v>
      </c>
      <c r="Q16" s="37">
        <v>503</v>
      </c>
    </row>
    <row r="17" spans="1:27" ht="17.25" x14ac:dyDescent="0.25">
      <c r="A17" s="2"/>
      <c r="B17" s="28">
        <f t="shared" si="0"/>
        <v>15</v>
      </c>
      <c r="C17" s="26" t="s">
        <v>2</v>
      </c>
      <c r="D17" s="9">
        <v>0.05</v>
      </c>
      <c r="E17" s="3">
        <v>2.1999999999999999E-2</v>
      </c>
      <c r="F17" s="3">
        <v>0.03</v>
      </c>
      <c r="G17" s="4">
        <v>3.6999999999999998E-2</v>
      </c>
      <c r="H17" s="10">
        <v>4.3999999999999997E-2</v>
      </c>
      <c r="I17" s="32">
        <v>3.6999999999999998E-2</v>
      </c>
      <c r="J17" s="38">
        <v>4.3999999999999997E-2</v>
      </c>
      <c r="K17" s="40">
        <v>5.0999999999999997E-2</v>
      </c>
      <c r="L17" s="39">
        <v>2.5000000000000001E-2</v>
      </c>
      <c r="M17" s="40" t="s">
        <v>37</v>
      </c>
      <c r="N17" s="40">
        <v>3.5999999999999997E-2</v>
      </c>
      <c r="O17" s="40">
        <v>3.6999999999999998E-2</v>
      </c>
      <c r="P17" s="40">
        <v>0.03</v>
      </c>
      <c r="Q17" s="41">
        <v>0.04</v>
      </c>
    </row>
    <row r="18" spans="1:27" ht="15" x14ac:dyDescent="0.25">
      <c r="A18" s="2"/>
      <c r="B18" s="28">
        <f t="shared" si="0"/>
        <v>16</v>
      </c>
      <c r="C18" s="26" t="s">
        <v>32</v>
      </c>
      <c r="D18" s="11">
        <f>D16*0.125</f>
        <v>76.25</v>
      </c>
      <c r="E18" s="5">
        <f>E16*0.125</f>
        <v>33.25</v>
      </c>
      <c r="F18" s="5">
        <f t="shared" ref="F18:G18" si="3">F16*0.125</f>
        <v>45.875</v>
      </c>
      <c r="G18" s="5">
        <f t="shared" si="3"/>
        <v>56.125</v>
      </c>
      <c r="H18" s="12">
        <f>H16*0.125</f>
        <v>66</v>
      </c>
      <c r="I18" s="33">
        <v>56.125</v>
      </c>
      <c r="J18" s="42">
        <v>66</v>
      </c>
      <c r="K18" s="57">
        <v>57.282456449999991</v>
      </c>
      <c r="L18" s="57">
        <v>42.769785660000004</v>
      </c>
      <c r="M18" s="57">
        <v>60.492015749999993</v>
      </c>
      <c r="N18" s="57">
        <v>64.717065673777327</v>
      </c>
      <c r="O18" s="57">
        <v>67.760053529961553</v>
      </c>
      <c r="P18" s="57">
        <v>54.941017166454628</v>
      </c>
      <c r="Q18" s="58">
        <v>76.183887209246521</v>
      </c>
      <c r="R18" s="46"/>
    </row>
    <row r="19" spans="1:27" ht="15" x14ac:dyDescent="0.25">
      <c r="A19" s="2"/>
      <c r="B19" s="28">
        <f t="shared" si="0"/>
        <v>17</v>
      </c>
      <c r="C19" s="26"/>
      <c r="D19" s="29"/>
      <c r="E19" s="28"/>
      <c r="F19" s="28"/>
      <c r="G19" s="28"/>
      <c r="H19" s="30"/>
      <c r="I19" s="29"/>
      <c r="J19" s="30"/>
      <c r="K19" s="2"/>
      <c r="L19" s="2"/>
      <c r="M19" s="2"/>
      <c r="N19" s="2"/>
      <c r="O19" s="2"/>
      <c r="P19" s="2"/>
      <c r="Q19" s="18"/>
    </row>
    <row r="20" spans="1:27" ht="15" x14ac:dyDescent="0.25">
      <c r="A20" s="2"/>
      <c r="B20" s="28">
        <f t="shared" si="0"/>
        <v>18</v>
      </c>
      <c r="C20" s="27" t="s">
        <v>3</v>
      </c>
      <c r="D20" s="29"/>
      <c r="E20" s="28"/>
      <c r="F20" s="28"/>
      <c r="G20" s="28"/>
      <c r="H20" s="30"/>
      <c r="I20" s="29"/>
      <c r="J20" s="30"/>
      <c r="K20" s="2"/>
      <c r="L20" s="2"/>
      <c r="M20" s="2"/>
      <c r="N20" s="2"/>
      <c r="O20" s="56"/>
      <c r="P20" s="56"/>
      <c r="Q20" s="59"/>
    </row>
    <row r="21" spans="1:27" ht="15" customHeight="1" x14ac:dyDescent="0.25">
      <c r="A21" s="2"/>
      <c r="B21" s="28">
        <f t="shared" si="0"/>
        <v>19</v>
      </c>
      <c r="C21" s="26" t="s">
        <v>6</v>
      </c>
      <c r="D21" s="29">
        <v>93</v>
      </c>
      <c r="E21" s="28">
        <v>201</v>
      </c>
      <c r="F21" s="28">
        <v>183</v>
      </c>
      <c r="G21" s="28">
        <v>192</v>
      </c>
      <c r="H21" s="30">
        <v>440</v>
      </c>
      <c r="I21" s="31">
        <v>192</v>
      </c>
      <c r="J21" s="34">
        <v>440</v>
      </c>
      <c r="K21" s="35">
        <v>183</v>
      </c>
      <c r="L21" s="35">
        <v>119</v>
      </c>
      <c r="M21" s="36">
        <v>51</v>
      </c>
      <c r="N21" s="36">
        <v>140</v>
      </c>
      <c r="O21" s="36">
        <v>64</v>
      </c>
      <c r="P21" s="36">
        <v>483</v>
      </c>
      <c r="Q21" s="37">
        <v>795</v>
      </c>
    </row>
    <row r="22" spans="1:27" ht="15" x14ac:dyDescent="0.25">
      <c r="A22" s="2"/>
      <c r="B22" s="28">
        <f t="shared" si="0"/>
        <v>20</v>
      </c>
      <c r="C22" s="26" t="s">
        <v>2</v>
      </c>
      <c r="D22" s="9">
        <v>3.0000000000000001E-3</v>
      </c>
      <c r="E22" s="3">
        <v>7.0000000000000001E-3</v>
      </c>
      <c r="F22" s="3">
        <v>6.0000000000000001E-3</v>
      </c>
      <c r="G22" s="4">
        <v>6.0000000000000001E-3</v>
      </c>
      <c r="H22" s="10">
        <v>1.4999999999999999E-2</v>
      </c>
      <c r="I22" s="32">
        <v>6.0000000000000001E-3</v>
      </c>
      <c r="J22" s="38">
        <v>1.4999999999999999E-2</v>
      </c>
      <c r="K22" s="39">
        <v>6.0000000000000001E-3</v>
      </c>
      <c r="L22" s="39">
        <v>4.0000000000000001E-3</v>
      </c>
      <c r="M22" s="40">
        <v>2E-3</v>
      </c>
      <c r="N22" s="40">
        <v>5.0000000000000001E-3</v>
      </c>
      <c r="O22" s="40">
        <v>2E-3</v>
      </c>
      <c r="P22" s="40">
        <v>1.7000000000000001E-2</v>
      </c>
      <c r="Q22" s="41">
        <v>2.7E-2</v>
      </c>
    </row>
    <row r="23" spans="1:27" ht="15" x14ac:dyDescent="0.25">
      <c r="A23" s="2"/>
      <c r="B23" s="28">
        <f t="shared" si="0"/>
        <v>21</v>
      </c>
      <c r="C23" s="26" t="s">
        <v>1</v>
      </c>
      <c r="D23" s="11">
        <v>40.700000000000003</v>
      </c>
      <c r="E23" s="5">
        <v>58.4</v>
      </c>
      <c r="F23" s="5">
        <v>76.900000000000006</v>
      </c>
      <c r="G23" s="5">
        <v>67.099999999999994</v>
      </c>
      <c r="H23" s="12">
        <v>143.1</v>
      </c>
      <c r="I23" s="33">
        <v>67.099999999999994</v>
      </c>
      <c r="J23" s="34">
        <v>143.1</v>
      </c>
      <c r="K23" s="57">
        <v>68</v>
      </c>
      <c r="L23" s="57">
        <v>36.5</v>
      </c>
      <c r="M23" s="57">
        <v>52</v>
      </c>
      <c r="N23" s="57">
        <v>137.6</v>
      </c>
      <c r="O23" s="57">
        <v>150.80000000000001</v>
      </c>
      <c r="P23" s="57">
        <v>191.4</v>
      </c>
      <c r="Q23" s="58">
        <v>211.7</v>
      </c>
    </row>
    <row r="24" spans="1:27" ht="15" x14ac:dyDescent="0.25">
      <c r="A24" s="2"/>
      <c r="B24" s="28">
        <f t="shared" si="0"/>
        <v>22</v>
      </c>
      <c r="C24" s="26"/>
      <c r="D24" s="29"/>
      <c r="E24" s="28"/>
      <c r="F24" s="28"/>
      <c r="G24" s="28"/>
      <c r="H24" s="30"/>
      <c r="I24" s="29"/>
      <c r="J24" s="30"/>
      <c r="K24" s="2"/>
      <c r="L24" s="2"/>
      <c r="M24" s="2"/>
      <c r="N24" s="2"/>
      <c r="O24" s="2"/>
      <c r="P24" s="2"/>
      <c r="Q24" s="18"/>
    </row>
    <row r="25" spans="1:27" ht="15" x14ac:dyDescent="0.25">
      <c r="A25" s="2"/>
      <c r="B25" s="28">
        <f t="shared" si="0"/>
        <v>23</v>
      </c>
      <c r="C25" s="27" t="s">
        <v>40</v>
      </c>
      <c r="D25" s="29"/>
      <c r="E25" s="28"/>
      <c r="F25" s="28"/>
      <c r="G25" s="28"/>
      <c r="H25" s="30"/>
      <c r="I25" s="29"/>
      <c r="J25" s="30"/>
      <c r="K25" s="2"/>
      <c r="L25" s="2"/>
      <c r="M25" s="2"/>
      <c r="N25" s="2"/>
      <c r="O25" s="2"/>
      <c r="P25" s="2"/>
      <c r="Q25" s="18"/>
    </row>
    <row r="26" spans="1:27" ht="15" customHeight="1" x14ac:dyDescent="0.25">
      <c r="A26" s="2"/>
      <c r="B26" s="28">
        <f t="shared" si="0"/>
        <v>24</v>
      </c>
      <c r="C26" s="26" t="s">
        <v>0</v>
      </c>
      <c r="D26" s="29">
        <v>897</v>
      </c>
      <c r="E26" s="28">
        <v>845</v>
      </c>
      <c r="F26" s="28">
        <v>850</v>
      </c>
      <c r="G26" s="28">
        <v>850</v>
      </c>
      <c r="H26" s="30">
        <v>850</v>
      </c>
      <c r="I26" s="31">
        <v>935</v>
      </c>
      <c r="J26" s="34">
        <v>850</v>
      </c>
      <c r="K26" s="35">
        <v>761</v>
      </c>
      <c r="L26" s="36">
        <v>966</v>
      </c>
      <c r="M26" s="36">
        <v>735</v>
      </c>
      <c r="N26" s="36">
        <v>560</v>
      </c>
      <c r="O26" s="36">
        <v>800</v>
      </c>
      <c r="P26" s="36">
        <v>800</v>
      </c>
      <c r="Q26" s="37">
        <v>800</v>
      </c>
      <c r="S26" s="47"/>
      <c r="T26" s="47"/>
      <c r="U26" s="47"/>
      <c r="V26" s="47"/>
      <c r="W26" s="47"/>
      <c r="X26" s="47"/>
      <c r="Y26" s="47"/>
      <c r="Z26" s="47"/>
      <c r="AA26" s="47"/>
    </row>
    <row r="27" spans="1:27" ht="15" x14ac:dyDescent="0.25">
      <c r="A27" s="2"/>
      <c r="B27" s="28">
        <f t="shared" si="0"/>
        <v>25</v>
      </c>
      <c r="C27" s="26" t="s">
        <v>2</v>
      </c>
      <c r="D27" s="9">
        <v>2.1999999999999999E-2</v>
      </c>
      <c r="E27" s="3">
        <v>0.02</v>
      </c>
      <c r="F27" s="3">
        <v>0.02</v>
      </c>
      <c r="G27" s="4">
        <v>0.02</v>
      </c>
      <c r="H27" s="10">
        <v>0.02</v>
      </c>
      <c r="I27" s="32">
        <v>2.1999999999999999E-2</v>
      </c>
      <c r="J27" s="38">
        <v>0.02</v>
      </c>
      <c r="K27" s="39">
        <v>1.7999999999999999E-2</v>
      </c>
      <c r="L27" s="39">
        <v>2.3E-2</v>
      </c>
      <c r="M27" s="40">
        <v>1.7500000000000002E-2</v>
      </c>
      <c r="N27" s="40">
        <v>1.2999999999999999E-2</v>
      </c>
      <c r="O27" s="40">
        <v>1.9047619047619049E-2</v>
      </c>
      <c r="P27" s="40">
        <v>1.9047619047619049E-2</v>
      </c>
      <c r="Q27" s="41">
        <v>1.9047619047619049E-2</v>
      </c>
    </row>
    <row r="28" spans="1:27" ht="15" x14ac:dyDescent="0.25">
      <c r="A28" s="2"/>
      <c r="B28" s="28">
        <f t="shared" si="0"/>
        <v>26</v>
      </c>
      <c r="C28" s="26" t="s">
        <v>1</v>
      </c>
      <c r="D28" s="11">
        <v>43.6</v>
      </c>
      <c r="E28" s="5">
        <v>38.5</v>
      </c>
      <c r="F28" s="5">
        <v>38.299999999999997</v>
      </c>
      <c r="G28" s="5">
        <v>35.299999999999997</v>
      </c>
      <c r="H28" s="12">
        <v>35.299999999999997</v>
      </c>
      <c r="I28" s="33">
        <v>38.799999999999997</v>
      </c>
      <c r="J28" s="42">
        <v>33.9</v>
      </c>
      <c r="K28" s="57">
        <v>42.8</v>
      </c>
      <c r="L28" s="57">
        <v>41.2</v>
      </c>
      <c r="M28" s="57">
        <v>35.299999999999997</v>
      </c>
      <c r="N28" s="57">
        <v>34.81183056733353</v>
      </c>
      <c r="O28" s="57">
        <v>51.01285944</v>
      </c>
      <c r="P28" s="57">
        <v>52.03347024</v>
      </c>
      <c r="Q28" s="58">
        <v>53.022138959999999</v>
      </c>
    </row>
    <row r="29" spans="1:27" ht="15" x14ac:dyDescent="0.25">
      <c r="A29" s="2"/>
      <c r="B29" s="28">
        <f t="shared" si="0"/>
        <v>27</v>
      </c>
      <c r="C29" s="26"/>
      <c r="D29" s="29"/>
      <c r="E29" s="28"/>
      <c r="F29" s="28"/>
      <c r="G29" s="28"/>
      <c r="H29" s="30"/>
      <c r="I29" s="29"/>
      <c r="J29" s="30"/>
      <c r="K29" s="2"/>
      <c r="L29" s="2"/>
      <c r="M29" s="2"/>
      <c r="N29" s="28"/>
      <c r="O29" s="28"/>
      <c r="P29" s="28"/>
      <c r="Q29" s="43"/>
    </row>
    <row r="30" spans="1:27" ht="17.25" x14ac:dyDescent="0.25">
      <c r="A30" s="2"/>
      <c r="B30" s="28">
        <f t="shared" si="0"/>
        <v>28</v>
      </c>
      <c r="C30" s="27" t="s">
        <v>41</v>
      </c>
      <c r="D30" s="29"/>
      <c r="E30" s="28"/>
      <c r="F30" s="28"/>
      <c r="G30" s="28"/>
      <c r="H30" s="30"/>
      <c r="I30" s="29"/>
      <c r="J30" s="30"/>
      <c r="K30" s="2"/>
      <c r="L30" s="28"/>
      <c r="M30" s="28"/>
      <c r="N30" s="28"/>
      <c r="O30" s="28"/>
      <c r="P30" s="28"/>
      <c r="Q30" s="43"/>
    </row>
    <row r="31" spans="1:27" ht="15" customHeight="1" x14ac:dyDescent="0.25">
      <c r="A31" s="2"/>
      <c r="B31" s="28">
        <f t="shared" si="0"/>
        <v>29</v>
      </c>
      <c r="C31" s="26" t="s">
        <v>4</v>
      </c>
      <c r="D31" s="63" t="s">
        <v>42</v>
      </c>
      <c r="E31" s="64" t="s">
        <v>43</v>
      </c>
      <c r="F31" s="28">
        <v>462</v>
      </c>
      <c r="G31" s="28">
        <v>1250</v>
      </c>
      <c r="H31" s="30">
        <v>1600</v>
      </c>
      <c r="I31" s="31">
        <v>1145</v>
      </c>
      <c r="J31" s="34">
        <v>1600</v>
      </c>
      <c r="K31" s="35">
        <v>86</v>
      </c>
      <c r="L31" s="35">
        <v>725</v>
      </c>
      <c r="M31" s="36">
        <v>1050</v>
      </c>
      <c r="N31" s="36">
        <v>220</v>
      </c>
      <c r="O31" s="36">
        <v>260</v>
      </c>
      <c r="P31" s="36">
        <v>500</v>
      </c>
      <c r="Q31" s="37">
        <v>500</v>
      </c>
    </row>
    <row r="32" spans="1:27" ht="15" x14ac:dyDescent="0.25">
      <c r="A32" s="2"/>
      <c r="B32" s="28">
        <f t="shared" si="0"/>
        <v>30</v>
      </c>
      <c r="C32" s="26" t="s">
        <v>2</v>
      </c>
      <c r="D32" s="9">
        <v>3.0000000000000001E-3</v>
      </c>
      <c r="E32" s="3">
        <v>7.0000000000000001E-3</v>
      </c>
      <c r="F32" s="3">
        <v>8.9999999999999993E-3</v>
      </c>
      <c r="G32" s="4">
        <v>2.4E-2</v>
      </c>
      <c r="H32" s="10">
        <v>3.1E-2</v>
      </c>
      <c r="I32" s="32">
        <v>2.1999999999999999E-2</v>
      </c>
      <c r="J32" s="38">
        <v>0.03</v>
      </c>
      <c r="K32" s="39">
        <v>2E-3</v>
      </c>
      <c r="L32" s="39">
        <v>1.3961538461538461E-2</v>
      </c>
      <c r="M32" s="40">
        <v>2.0211538461538461E-2</v>
      </c>
      <c r="N32" s="40">
        <v>4.1999999999999997E-3</v>
      </c>
      <c r="O32" s="40">
        <v>5.0000000000000001E-3</v>
      </c>
      <c r="P32" s="40">
        <v>9.6153846153846159E-3</v>
      </c>
      <c r="Q32" s="41">
        <v>9.6153846153846159E-3</v>
      </c>
    </row>
    <row r="33" spans="1:19" ht="15" x14ac:dyDescent="0.25">
      <c r="A33" s="2"/>
      <c r="B33" s="28">
        <f t="shared" si="0"/>
        <v>31</v>
      </c>
      <c r="C33" s="26" t="s">
        <v>1</v>
      </c>
      <c r="D33" s="11">
        <v>3.8</v>
      </c>
      <c r="E33" s="5">
        <v>5.0999999999999996</v>
      </c>
      <c r="F33" s="5">
        <v>8.8000000000000007</v>
      </c>
      <c r="G33" s="5">
        <v>42.5</v>
      </c>
      <c r="H33" s="12">
        <v>54.4</v>
      </c>
      <c r="I33" s="33">
        <v>39</v>
      </c>
      <c r="J33" s="42">
        <v>26.2</v>
      </c>
      <c r="K33" s="57">
        <v>2.2999999999999998</v>
      </c>
      <c r="L33" s="57">
        <v>42.1</v>
      </c>
      <c r="M33" s="57">
        <v>37.700000000000003</v>
      </c>
      <c r="N33" s="57">
        <v>9.3389999199999991</v>
      </c>
      <c r="O33" s="57">
        <v>11.364000000000001</v>
      </c>
      <c r="P33" s="57">
        <v>21.840076839999998</v>
      </c>
      <c r="Q33" s="58">
        <v>22.255038280000001</v>
      </c>
    </row>
    <row r="34" spans="1:19" ht="15" x14ac:dyDescent="0.25">
      <c r="A34" s="2"/>
      <c r="B34" s="28">
        <f t="shared" si="0"/>
        <v>32</v>
      </c>
      <c r="C34" s="26"/>
      <c r="D34" s="29"/>
      <c r="E34" s="28"/>
      <c r="F34" s="28"/>
      <c r="G34" s="28"/>
      <c r="H34" s="30"/>
      <c r="I34" s="29"/>
      <c r="J34" s="30"/>
      <c r="K34" s="2"/>
      <c r="L34" s="2"/>
      <c r="M34" s="2"/>
      <c r="N34" s="2"/>
      <c r="O34" s="2"/>
      <c r="P34" s="2"/>
      <c r="Q34" s="18"/>
    </row>
    <row r="35" spans="1:19" ht="15" x14ac:dyDescent="0.25">
      <c r="A35" s="2"/>
      <c r="B35" s="28">
        <f t="shared" si="0"/>
        <v>33</v>
      </c>
      <c r="C35" s="27" t="s">
        <v>5</v>
      </c>
      <c r="D35" s="29"/>
      <c r="E35" s="28"/>
      <c r="F35" s="28"/>
      <c r="G35" s="28"/>
      <c r="H35" s="30"/>
      <c r="I35" s="29"/>
      <c r="J35" s="30"/>
      <c r="K35" s="2"/>
      <c r="L35" s="2"/>
      <c r="M35" s="2"/>
      <c r="N35" s="2"/>
      <c r="O35" s="2"/>
      <c r="P35" s="2"/>
      <c r="Q35" s="18"/>
    </row>
    <row r="36" spans="1:19" ht="15" x14ac:dyDescent="0.25">
      <c r="A36" s="2"/>
      <c r="B36" s="28">
        <f t="shared" si="0"/>
        <v>34</v>
      </c>
      <c r="C36" s="26" t="s">
        <v>6</v>
      </c>
      <c r="D36" s="29">
        <v>3.1</v>
      </c>
      <c r="E36" s="28">
        <v>0</v>
      </c>
      <c r="F36" s="28">
        <v>0</v>
      </c>
      <c r="G36" s="28">
        <v>0</v>
      </c>
      <c r="H36" s="30">
        <v>4.8</v>
      </c>
      <c r="I36" s="31">
        <v>0</v>
      </c>
      <c r="J36" s="34">
        <v>4.8</v>
      </c>
      <c r="K36" s="35">
        <v>2.2999999999999998</v>
      </c>
      <c r="L36" s="35">
        <v>0</v>
      </c>
      <c r="M36" s="35">
        <v>0</v>
      </c>
      <c r="N36" s="36" t="s">
        <v>23</v>
      </c>
      <c r="O36" s="36">
        <v>0</v>
      </c>
      <c r="P36" s="36">
        <v>0</v>
      </c>
      <c r="Q36" s="37">
        <v>0</v>
      </c>
    </row>
    <row r="37" spans="1:19" ht="15" customHeight="1" x14ac:dyDescent="0.25">
      <c r="A37" s="2"/>
      <c r="B37" s="28">
        <f t="shared" si="0"/>
        <v>35</v>
      </c>
      <c r="C37" s="26" t="s">
        <v>2</v>
      </c>
      <c r="D37" s="9">
        <v>1.0999999999999999E-2</v>
      </c>
      <c r="E37" s="3">
        <v>0</v>
      </c>
      <c r="F37" s="3">
        <v>0</v>
      </c>
      <c r="G37" s="4">
        <v>0</v>
      </c>
      <c r="H37" s="10">
        <v>1.7999999999999999E-2</v>
      </c>
      <c r="I37" s="32">
        <v>0</v>
      </c>
      <c r="J37" s="38">
        <v>1.7999999999999999E-2</v>
      </c>
      <c r="K37" s="39">
        <v>8.9999999999999993E-3</v>
      </c>
      <c r="L37" s="39">
        <v>0</v>
      </c>
      <c r="M37" s="39">
        <v>0</v>
      </c>
      <c r="N37" s="40">
        <v>1.7999999999999999E-2</v>
      </c>
      <c r="O37" s="40">
        <v>0</v>
      </c>
      <c r="P37" s="40">
        <v>0</v>
      </c>
      <c r="Q37" s="41">
        <v>0</v>
      </c>
    </row>
    <row r="38" spans="1:19" ht="17.25" x14ac:dyDescent="0.25">
      <c r="A38" s="2"/>
      <c r="B38" s="28">
        <f t="shared" si="0"/>
        <v>36</v>
      </c>
      <c r="C38" s="26" t="s">
        <v>1</v>
      </c>
      <c r="D38" s="13">
        <v>20.6</v>
      </c>
      <c r="E38" s="14">
        <v>3.5</v>
      </c>
      <c r="F38" s="14">
        <v>1.4</v>
      </c>
      <c r="G38" s="14">
        <v>2.2999999999999998</v>
      </c>
      <c r="H38" s="15">
        <v>22.5</v>
      </c>
      <c r="I38" s="51">
        <v>2.2999999999999998</v>
      </c>
      <c r="J38" s="52">
        <v>22.5</v>
      </c>
      <c r="K38" s="65" t="s">
        <v>45</v>
      </c>
      <c r="L38" s="57">
        <v>10.7</v>
      </c>
      <c r="M38" s="57">
        <v>16.5</v>
      </c>
      <c r="N38" s="57">
        <v>15</v>
      </c>
      <c r="O38" s="57">
        <v>7.1</v>
      </c>
      <c r="P38" s="57">
        <v>32.5</v>
      </c>
      <c r="Q38" s="58">
        <v>33.6</v>
      </c>
      <c r="S38" s="47"/>
    </row>
    <row r="39" spans="1:19" ht="15" x14ac:dyDescent="0.25">
      <c r="A39" s="2"/>
      <c r="B39" s="28"/>
      <c r="C39" s="26"/>
      <c r="D39" s="2"/>
      <c r="E39" s="2"/>
      <c r="F39" s="2"/>
      <c r="G39" s="2"/>
      <c r="H39" s="2"/>
      <c r="I39" s="28"/>
      <c r="J39" s="2"/>
      <c r="K39" s="2"/>
      <c r="L39" s="2"/>
      <c r="M39" s="2"/>
      <c r="N39" s="2"/>
      <c r="O39" s="2"/>
      <c r="P39" s="2"/>
      <c r="Q39" s="18"/>
      <c r="S39" s="54"/>
    </row>
    <row r="40" spans="1:19" ht="15.75" thickBot="1" x14ac:dyDescent="0.3">
      <c r="C40" s="19" t="s">
        <v>20</v>
      </c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1"/>
    </row>
    <row r="41" spans="1:19" ht="15" x14ac:dyDescent="0.25">
      <c r="C41" s="74" t="s">
        <v>25</v>
      </c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</row>
    <row r="42" spans="1:19" ht="15" x14ac:dyDescent="0.25">
      <c r="C42" s="77" t="s">
        <v>27</v>
      </c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</row>
    <row r="43" spans="1:19" ht="27" customHeight="1" x14ac:dyDescent="0.25">
      <c r="C43" s="78" t="s">
        <v>38</v>
      </c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</row>
    <row r="44" spans="1:19" ht="17.25" x14ac:dyDescent="0.25">
      <c r="C44" s="79" t="s">
        <v>39</v>
      </c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</row>
    <row r="45" spans="1:19" ht="15" x14ac:dyDescent="0.25">
      <c r="C45" s="75" t="s">
        <v>44</v>
      </c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</row>
    <row r="46" spans="1:19" ht="15" x14ac:dyDescent="0.25">
      <c r="C46" s="75" t="s">
        <v>46</v>
      </c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</row>
  </sheetData>
  <mergeCells count="9">
    <mergeCell ref="D3:H3"/>
    <mergeCell ref="I3:J3"/>
    <mergeCell ref="K3:Q3"/>
    <mergeCell ref="C41:Q41"/>
    <mergeCell ref="C46:Q46"/>
    <mergeCell ref="C45:Q45"/>
    <mergeCell ref="C42:Q42"/>
    <mergeCell ref="C43:Q43"/>
    <mergeCell ref="C44:Q44"/>
  </mergeCells>
  <printOptions horizontalCentered="1"/>
  <pageMargins left="0.7" right="0.7" top="1.25" bottom="0.75" header="0.3" footer="0.3"/>
  <pageSetup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topLeftCell="A4"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raft_Ready xmlns="d6dbc8c3-1042-4473-bec9-62644ae75647">true</Draft_Ready>
    <Dir_1 xmlns="d6dbc8c3-1042-4473-bec9-62644ae75647">true</Dir_1>
    <Exhibit_Ref xmlns="d6dbc8c3-1042-4473-bec9-62644ae75647">I-07-SEC-036</Exhibit_Ref>
    <Strategic_x003f_ xmlns="d6dbc8c3-1042-4473-bec9-62644ae75647">false</Strategic_x003f_>
    <Issue_x0020_Date xmlns="f9175001-c430-4d57-adde-c1c10539e919">2019-08-19T04:00:00+00:00</Issue_x0020_Date>
    <Witness_UT xmlns="9de19ede-0d1e-40ca-9023-c85de85817c9">Donna Jablonsky</Witness_UT>
    <RA_Contact xmlns="d6dbc8c3-1042-4473-bec9-62644ae75647">Oren Ben-Shlomo</RA_Contact>
    <RA_Final xmlns="d6dbc8c3-1042-4473-bec9-62644ae75647">true</RA_Final>
    <Intervenor xmlns="31a38067-a042-4e0e-9037-517587b10700">VECC</Intervenor>
    <Exhibit xmlns="31a38067-a042-4e0e-9037-517587b10700" xsi:nil="true"/>
    <Case_Number xmlns="d6dbc8c3-1042-4473-bec9-62644ae75647">EB-2019-0082</Case_Number>
    <Tranche xmlns="9de19ede-0d1e-40ca-9023-c85de85817c9">2</Tranche>
    <Torys xmlns="9de19ede-0d1e-40ca-9023-c85de85817c9">false</Torys>
    <Author0 xmlns="9de19ede-0d1e-40ca-9023-c85de85817c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dertaking Template" ma:contentTypeID="0x010100F9210E2B678B9A46BDB5637257D38973002E7E640F17856744B8C37313B3410C56" ma:contentTypeVersion="45" ma:contentTypeDescription="Template for Undertakings" ma:contentTypeScope="" ma:versionID="168e1f612e5c6e1899b780c0ec8f2c76">
  <xsd:schema xmlns:xsd="http://www.w3.org/2001/XMLSchema" xmlns:xs="http://www.w3.org/2001/XMLSchema" xmlns:p="http://schemas.microsoft.com/office/2006/metadata/properties" xmlns:ns2="9de19ede-0d1e-40ca-9023-c85de85817c9" xmlns:ns3="d6dbc8c3-1042-4473-bec9-62644ae75647" xmlns:ns4="f9175001-c430-4d57-adde-c1c10539e919" xmlns:ns5="31a38067-a042-4e0e-9037-517587b10700" targetNamespace="http://schemas.microsoft.com/office/2006/metadata/properties" ma:root="true" ma:fieldsID="3aa05f118e6ad78fd15f95306db053f9" ns2:_="" ns3:_="" ns4:_="" ns5:_="">
    <xsd:import namespace="9de19ede-0d1e-40ca-9023-c85de85817c9"/>
    <xsd:import namespace="d6dbc8c3-1042-4473-bec9-62644ae75647"/>
    <xsd:import namespace="f9175001-c430-4d57-adde-c1c10539e919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Tranche" minOccurs="0"/>
                <xsd:element ref="ns3:Case_Number" minOccurs="0"/>
                <xsd:element ref="ns4:Issue_x0020_Date"/>
                <xsd:element ref="ns5:Exhibit" minOccurs="0"/>
                <xsd:element ref="ns3:Exhibit_Ref" minOccurs="0"/>
                <xsd:element ref="ns2:Witness_UT" minOccurs="0"/>
                <xsd:element ref="ns5:Intervenor" minOccurs="0"/>
                <xsd:element ref="ns3:RA_Contact" minOccurs="0"/>
                <xsd:element ref="ns3:Draft_Ready" minOccurs="0"/>
                <xsd:element ref="ns3:RA_Final" minOccurs="0"/>
                <xsd:element ref="ns3:Dir_1" minOccurs="0"/>
                <xsd:element ref="ns3:Strategic_x003f_" minOccurs="0"/>
                <xsd:element ref="ns2:Torys" minOccurs="0"/>
                <xsd:element ref="ns2:Author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e19ede-0d1e-40ca-9023-c85de85817c9" elementFormDefault="qualified">
    <xsd:import namespace="http://schemas.microsoft.com/office/2006/documentManagement/types"/>
    <xsd:import namespace="http://schemas.microsoft.com/office/infopath/2007/PartnerControls"/>
    <xsd:element name="Tranche" ma:index="2" nillable="true" ma:displayName="Tranche" ma:default="1" ma:format="Dropdown" ma:internalName="Tranche" ma:readOnly="false">
      <xsd:simpleType>
        <xsd:restriction base="dms:Choice">
          <xsd:enumeration value="1"/>
          <xsd:enumeration value="2"/>
        </xsd:restriction>
      </xsd:simpleType>
    </xsd:element>
    <xsd:element name="Witness_UT" ma:index="7" nillable="true" ma:displayName="Witness_UT" ma:internalName="Witness_UT">
      <xsd:simpleType>
        <xsd:restriction base="dms:Text">
          <xsd:maxLength value="255"/>
        </xsd:restriction>
      </xsd:simpleType>
    </xsd:element>
    <xsd:element name="Torys" ma:index="20" nillable="true" ma:displayName="Torys" ma:default="0" ma:internalName="Torys">
      <xsd:simpleType>
        <xsd:restriction base="dms:Boolean"/>
      </xsd:simpleType>
    </xsd:element>
    <xsd:element name="Author0" ma:index="21" nillable="true" ma:displayName="Author" ma:internalName="Author0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dbc8c3-1042-4473-bec9-62644ae75647" elementFormDefault="qualified">
    <xsd:import namespace="http://schemas.microsoft.com/office/2006/documentManagement/types"/>
    <xsd:import namespace="http://schemas.microsoft.com/office/infopath/2007/PartnerControls"/>
    <xsd:element name="Case_Number" ma:index="3" nillable="true" ma:displayName="Case_Number" ma:default="EB-2017-0049" ma:internalName="Case_Number">
      <xsd:simpleType>
        <xsd:restriction base="dms:Text">
          <xsd:maxLength value="255"/>
        </xsd:restriction>
      </xsd:simpleType>
    </xsd:element>
    <xsd:element name="Exhibit_Ref" ma:index="6" nillable="true" ma:displayName="Exhibit_Ref" ma:internalName="Exhibit_Ref" ma:readOnly="false">
      <xsd:simpleType>
        <xsd:restriction base="dms:Text">
          <xsd:maxLength value="255"/>
        </xsd:restriction>
      </xsd:simpleType>
    </xsd:element>
    <xsd:element name="RA_Contact" ma:index="9" nillable="true" ma:displayName="RA_Contact" ma:description="See RA Contact List Sheet&#10;" ma:internalName="RA_Contact" ma:readOnly="false">
      <xsd:simpleType>
        <xsd:restriction base="dms:Text">
          <xsd:maxLength value="255"/>
        </xsd:restriction>
      </xsd:simpleType>
    </xsd:element>
    <xsd:element name="Draft_Ready" ma:index="10" nillable="true" ma:displayName="Draft_Ready" ma:default="0" ma:description="Denotes whether there is a draft ready for Regulatory review." ma:internalName="Draft_Ready">
      <xsd:simpleType>
        <xsd:restriction base="dms:Boolean"/>
      </xsd:simpleType>
    </xsd:element>
    <xsd:element name="RA_Final" ma:index="11" nillable="true" ma:displayName="RA_Approved" ma:default="0" ma:description="Denotes Final Approval by RA." ma:internalName="RA_Final" ma:readOnly="false">
      <xsd:simpleType>
        <xsd:restriction base="dms:Boolean"/>
      </xsd:simpleType>
    </xsd:element>
    <xsd:element name="Dir_1" ma:index="12" nillable="true" ma:displayName="Dir_1" ma:default="0" ma:description="Denotes 1st approval by Director to either go to Sr Mgmt review (if strategic) or to go to final formatting." ma:internalName="Dir_1">
      <xsd:simpleType>
        <xsd:restriction base="dms:Boolean"/>
      </xsd:simpleType>
    </xsd:element>
    <xsd:element name="Strategic_x003f_" ma:index="13" nillable="true" ma:displayName="Strategic?" ma:default="0" ma:description="Is this item strategic?  If yes then it will garner Sr Mgmt review." ma:internalName="Strategic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Issue_x0020_Date" ma:index="4" ma:displayName="Issue Date" ma:description="Date the document was issued." ma:format="DateOnly" ma:internalName="Issu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Exhibit" ma:index="5" nillable="true" ma:displayName="Exhibit" ma:internalName="Exhibit" ma:readOnly="false">
      <xsd:simpleType>
        <xsd:restriction base="dms:Text">
          <xsd:maxLength value="15"/>
        </xsd:restriction>
      </xsd:simpleType>
    </xsd:element>
    <xsd:element name="Intervenor" ma:index="8" nillable="true" ma:displayName="Intervenor" ma:format="Dropdown" ma:internalName="Intervenor" ma:readOnly="false">
      <xsd:simpleType>
        <xsd:restriction base="dms:Choice">
          <xsd:enumeration value="Anwaatin"/>
          <xsd:enumeration value="AMPCO"/>
          <xsd:enumeration value="APPrO"/>
          <xsd:enumeration value="Brookfield"/>
          <xsd:enumeration value="BOMA"/>
          <xsd:enumeration value="CME"/>
          <xsd:enumeration value="CCC"/>
          <xsd:enumeration value="EnergyProbe"/>
          <xsd:enumeration value="EnvironmentalDefence"/>
          <xsd:enumeration value="IESO"/>
          <xsd:enumeration value="LPMA"/>
          <xsd:enumeration value="MFN"/>
          <xsd:enumeration value="OPG"/>
          <xsd:enumeration value="PWU"/>
          <xsd:enumeration value="SEC"/>
          <xsd:enumeration value="TransAlta"/>
          <xsd:enumeration value="VECC"/>
          <xsd:enumeration value="OEB"/>
          <xsd:enumeration value="HQ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E10E01-6EC3-4792-AC4F-E05A070938F5}">
  <ds:schemaRefs>
    <ds:schemaRef ds:uri="http://schemas.openxmlformats.org/package/2006/metadata/core-properties"/>
    <ds:schemaRef ds:uri="http://purl.org/dc/dcmitype/"/>
    <ds:schemaRef ds:uri="http://www.w3.org/XML/1998/namespace"/>
    <ds:schemaRef ds:uri="http://purl.org/dc/terms/"/>
    <ds:schemaRef ds:uri="9de19ede-0d1e-40ca-9023-c85de85817c9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31a38067-a042-4e0e-9037-517587b10700"/>
    <ds:schemaRef ds:uri="f9175001-c430-4d57-adde-c1c10539e919"/>
    <ds:schemaRef ds:uri="d6dbc8c3-1042-4473-bec9-62644ae7564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C987AF5-A153-4A4C-8BB1-130E16CD99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e19ede-0d1e-40ca-9023-c85de85817c9"/>
    <ds:schemaRef ds:uri="d6dbc8c3-1042-4473-bec9-62644ae75647"/>
    <ds:schemaRef ds:uri="f9175001-c430-4d57-adde-c1c10539e919"/>
    <ds:schemaRef ds:uri="31a38067-a042-4e0e-9037-517587b10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EEA52C-4031-46B3-823B-A14FEE1989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I-07-SEC-036-01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2019-07-02T20:19:17Z</dcterms:created>
  <dcterms:modified xsi:type="dcterms:W3CDTF">2019-08-28T16:34:02Z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0x010100F9210E2B678B9A46BDB5637257D38973002E7E640F17856744B8C37313B3410C56</vt:lpwstr>
  </property>
  <property fmtid="{D5CDD505-2E9C-101B-9397-08002B2CF9AE}" pid="3" name="Order">
    <vt:r8>59500</vt:r8>
  </property>
  <property fmtid="{D5CDD505-2E9C-101B-9397-08002B2CF9AE}" pid="4" name="IR_Exhibit">
    <vt:lpwstr>I</vt:lpwstr>
  </property>
  <property fmtid="{D5CDD505-2E9C-101B-9397-08002B2CF9AE}" pid="5" name="Filing_Date">
    <vt:lpwstr>2018-02-12</vt:lpwstr>
  </property>
  <property fmtid="{D5CDD505-2E9C-101B-9397-08002B2CF9AE}" pid="6" name="CLOReview">
    <vt:bool>false</vt:bool>
  </property>
  <property fmtid="{D5CDD505-2E9C-101B-9397-08002B2CF9AE}" pid="7" name="Legal Review Required">
    <vt:lpwstr>No</vt:lpwstr>
  </property>
  <property fmtid="{D5CDD505-2E9C-101B-9397-08002B2CF9AE}" pid="8" name="Actors">
    <vt:lpwstr/>
  </property>
  <property fmtid="{D5CDD505-2E9C-101B-9397-08002B2CF9AE}" pid="9" name="Jurisdiction">
    <vt:lpwstr>OEB</vt:lpwstr>
  </property>
  <property fmtid="{D5CDD505-2E9C-101B-9397-08002B2CF9AE}" pid="10" name="Intervenor Acronym">
    <vt:lpwstr>SEC</vt:lpwstr>
  </property>
  <property fmtid="{D5CDD505-2E9C-101B-9397-08002B2CF9AE}" pid="11" name="Case Number/Docket Number">
    <vt:lpwstr>EB-2019-0082</vt:lpwstr>
  </property>
  <property fmtid="{D5CDD505-2E9C-101B-9397-08002B2CF9AE}" pid="12" name="Issue Additional">
    <vt:bool>false</vt:bool>
  </property>
  <property fmtid="{D5CDD505-2E9C-101B-9397-08002B2CF9AE}" pid="13" name="Document_Type">
    <vt:lpwstr>Interrogatory Response</vt:lpwstr>
  </property>
  <property fmtid="{D5CDD505-2E9C-101B-9397-08002B2CF9AE}" pid="14" name="Exhibit_Ref_Additional">
    <vt:bool>false</vt:bool>
  </property>
  <property fmtid="{D5CDD505-2E9C-101B-9397-08002B2CF9AE}" pid="15" name="SR_Approved">
    <vt:bool>false</vt:bool>
  </property>
  <property fmtid="{D5CDD505-2E9C-101B-9397-08002B2CF9AE}" pid="16" name="Case Type">
    <vt:lpwstr>Electricity</vt:lpwstr>
  </property>
  <property fmtid="{D5CDD505-2E9C-101B-9397-08002B2CF9AE}" pid="17" name="Applicant">
    <vt:lpwstr>;#Hydro One Networks;#</vt:lpwstr>
  </property>
  <property fmtid="{D5CDD505-2E9C-101B-9397-08002B2CF9AE}" pid="18" name="Filing Status">
    <vt:lpwstr>Draft</vt:lpwstr>
  </property>
  <property fmtid="{D5CDD505-2E9C-101B-9397-08002B2CF9AE}" pid="19" name="RA Contact">
    <vt:lpwstr>Oren Ben-Shlomo</vt:lpwstr>
  </property>
  <property fmtid="{D5CDD505-2E9C-101B-9397-08002B2CF9AE}" pid="20" name="Document Type">
    <vt:lpwstr>Undertaking</vt:lpwstr>
  </property>
  <property fmtid="{D5CDD505-2E9C-101B-9397-08002B2CF9AE}" pid="21" name="Authoring Party">
    <vt:lpwstr>Hydro One Networks - HONI</vt:lpwstr>
  </property>
  <property fmtid="{D5CDD505-2E9C-101B-9397-08002B2CF9AE}" pid="22" name="Author(s)">
    <vt:lpwstr/>
  </property>
  <property fmtid="{D5CDD505-2E9C-101B-9397-08002B2CF9AE}" pid="23" name="Hydro One Data Classification">
    <vt:lpwstr>Internal Use</vt:lpwstr>
  </property>
</Properties>
</file>