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" windowHeight="4185"/>
  </bookViews>
  <sheets>
    <sheet name="Attachment 2" sheetId="1" r:id="rId1"/>
    <sheet name="Attachment 3" sheetId="2" r:id="rId2"/>
    <sheet name="LRAMVA Work Form" sheetId="3" r:id="rId3"/>
    <sheet name="Load Forecast Model" sheetId="4" r:id="rId4"/>
  </sheets>
  <calcPr calcId="145621"/>
</workbook>
</file>

<file path=xl/calcChain.xml><?xml version="1.0" encoding="utf-8"?>
<calcChain xmlns="http://schemas.openxmlformats.org/spreadsheetml/2006/main">
  <c r="A10" i="4" l="1"/>
  <c r="A8" i="1"/>
  <c r="A7" i="2" l="1"/>
</calcChain>
</file>

<file path=xl/comments1.xml><?xml version="1.0" encoding="utf-8"?>
<comments xmlns="http://schemas.openxmlformats.org/spreadsheetml/2006/main">
  <authors>
    <author>Chris Routliffe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Chris Routliffe:</t>
        </r>
        <r>
          <rPr>
            <sz val="9"/>
            <color indexed="81"/>
            <rFont val="Tahoma"/>
            <family val="2"/>
          </rPr>
          <t xml:space="preserve">
2017 adjustment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Chris Routliffe:</t>
        </r>
        <r>
          <rPr>
            <sz val="9"/>
            <color indexed="81"/>
            <rFont val="Tahoma"/>
            <family val="2"/>
          </rPr>
          <t xml:space="preserve">
2016 adjustment</t>
        </r>
      </text>
    </comment>
  </commentList>
</comments>
</file>

<file path=xl/sharedStrings.xml><?xml version="1.0" encoding="utf-8"?>
<sst xmlns="http://schemas.openxmlformats.org/spreadsheetml/2006/main" count="76" uniqueCount="28">
  <si>
    <t>VECC-54</t>
  </si>
  <si>
    <t>Reconcilation of 2018 Savings</t>
  </si>
  <si>
    <t>Savings (kWh)</t>
  </si>
  <si>
    <t>Document Name</t>
  </si>
  <si>
    <t>Comment</t>
  </si>
  <si>
    <t>Issue</t>
  </si>
  <si>
    <t>Attachement 2</t>
  </si>
  <si>
    <t>Missing savings from 3 Multi-Site Applications under the RETROFIT Program</t>
  </si>
  <si>
    <t>Cell/Row Reference</t>
  </si>
  <si>
    <t>N/A</t>
  </si>
  <si>
    <t>See "ENWIN-IRR-OEB Staff_20190801.pdf", 4 -OEB - 107 (c) for further details</t>
  </si>
  <si>
    <t>Omit Savings (kWh)</t>
  </si>
  <si>
    <t>Add Savings (kWh)</t>
  </si>
  <si>
    <t>Attachement 3</t>
  </si>
  <si>
    <t>IESO P&amp;C Report does not include savings assoicated with 1 CHP project put into service in 2018 under the Process &amp; Systems Upgrade Program</t>
  </si>
  <si>
    <t>LRAMVA Work Form</t>
  </si>
  <si>
    <t>Load Forecast Model</t>
  </si>
  <si>
    <t>Cell Refernce Error - Persistence of 2017 adjustments were incorrectly included in the 2018 implementation year</t>
  </si>
  <si>
    <t>Cell Refernce Error - Persistence of 2016 adjustments were incorrectly included in the 2018 implementation year</t>
  </si>
  <si>
    <t>Need to remove savings from prior implementation years (savings adjustments)</t>
  </si>
  <si>
    <t>Rounding - Program level savings allocated out to various rate classes by percent allocation.  Allocation split is taken to the sencond decimal point which creates an immaterial discrepancy.</t>
  </si>
  <si>
    <t>"2018 Tab", Col. AK</t>
  </si>
  <si>
    <t>"2018 Tab", Cell AK74</t>
  </si>
  <si>
    <t>"2015-2020 LRAM Tab", Cell D744</t>
  </si>
  <si>
    <t>"LDC Progress Tab", Cell BD105</t>
  </si>
  <si>
    <t>"CDM Tab", Cell AB46</t>
  </si>
  <si>
    <t>2006-2018 Persistence Report</t>
  </si>
  <si>
    <t>"Savings Summary Tab", Cells AD21:AD28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</si>
</sst>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0" xfId="0" applyFont="1"/>
    <xf numFmtId="43" fontId="0" fillId="2" borderId="1" xfId="1" applyFont="1" applyFill="1" applyBorder="1"/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70" zoomScaleNormal="70" workbookViewId="0"/>
  </sheetViews>
  <sheetFormatPr defaultRowHeight="15" x14ac:dyDescent="0.25"/>
  <cols>
    <col min="1" max="1" width="29.5703125" customWidth="1"/>
    <col min="2" max="3" width="24.85546875" bestFit="1" customWidth="1"/>
    <col min="4" max="4" width="75.7109375" customWidth="1"/>
    <col min="5" max="5" width="20.28515625" bestFit="1" customWidth="1"/>
    <col min="6" max="6" width="24.42578125" bestFit="1" customWidth="1"/>
    <col min="7" max="7" width="76.28515625" bestFit="1" customWidth="1"/>
    <col min="8" max="8" width="75.42578125" bestFit="1" customWidth="1"/>
  </cols>
  <sheetData>
    <row r="1" spans="1:7" x14ac:dyDescent="0.25">
      <c r="A1" s="8" t="s">
        <v>0</v>
      </c>
      <c r="B1" s="2"/>
      <c r="C1" s="2"/>
      <c r="D1" s="2"/>
      <c r="E1" s="1"/>
      <c r="F1" s="1"/>
    </row>
    <row r="2" spans="1:7" x14ac:dyDescent="0.25">
      <c r="A2" s="8" t="s">
        <v>1</v>
      </c>
      <c r="B2" s="2"/>
      <c r="C2" s="2"/>
      <c r="D2" s="2"/>
      <c r="E2" s="1"/>
      <c r="F2" s="1"/>
    </row>
    <row r="3" spans="1:7" x14ac:dyDescent="0.25">
      <c r="B3" s="2"/>
      <c r="C3" s="2"/>
      <c r="D3" s="2"/>
    </row>
    <row r="4" spans="1:7" x14ac:dyDescent="0.25">
      <c r="A4" s="7" t="s">
        <v>2</v>
      </c>
      <c r="B4" s="7" t="s">
        <v>12</v>
      </c>
      <c r="C4" s="7" t="s">
        <v>11</v>
      </c>
      <c r="D4" s="6" t="s">
        <v>5</v>
      </c>
      <c r="E4" s="6" t="s">
        <v>3</v>
      </c>
      <c r="F4" s="6" t="s">
        <v>8</v>
      </c>
      <c r="G4" s="6" t="s">
        <v>4</v>
      </c>
    </row>
    <row r="5" spans="1:7" x14ac:dyDescent="0.25">
      <c r="A5" s="4">
        <v>27347463</v>
      </c>
      <c r="B5" s="4"/>
      <c r="C5" s="4"/>
      <c r="D5" s="3"/>
      <c r="E5" s="5" t="s">
        <v>6</v>
      </c>
      <c r="F5" s="5" t="s">
        <v>22</v>
      </c>
      <c r="G5" s="3"/>
    </row>
    <row r="6" spans="1:7" x14ac:dyDescent="0.25">
      <c r="A6" s="4"/>
      <c r="B6" s="4"/>
      <c r="C6" s="4">
        <v>7222322</v>
      </c>
      <c r="D6" s="3" t="s">
        <v>19</v>
      </c>
      <c r="E6" s="5" t="s">
        <v>6</v>
      </c>
      <c r="F6" s="5" t="s">
        <v>21</v>
      </c>
      <c r="G6" s="3"/>
    </row>
    <row r="7" spans="1:7" x14ac:dyDescent="0.25">
      <c r="A7" s="4"/>
      <c r="B7" s="4">
        <v>76770.64</v>
      </c>
      <c r="C7" s="4"/>
      <c r="D7" s="3" t="s">
        <v>7</v>
      </c>
      <c r="E7" s="5" t="s">
        <v>9</v>
      </c>
      <c r="F7" s="5" t="s">
        <v>9</v>
      </c>
      <c r="G7" s="3" t="s">
        <v>10</v>
      </c>
    </row>
    <row r="8" spans="1:7" x14ac:dyDescent="0.25">
      <c r="A8" s="9">
        <f>A5-C6+B7</f>
        <v>20201911.640000001</v>
      </c>
      <c r="B8" s="4"/>
      <c r="C8" s="4"/>
      <c r="D8" s="3"/>
      <c r="E8" s="5" t="s">
        <v>6</v>
      </c>
      <c r="F8" s="5"/>
      <c r="G8" s="3"/>
    </row>
    <row r="9" spans="1:7" x14ac:dyDescent="0.25">
      <c r="B9" s="2"/>
      <c r="C9" s="2"/>
      <c r="D9" s="2"/>
    </row>
    <row r="10" spans="1:7" x14ac:dyDescent="0.25">
      <c r="B10" s="2"/>
      <c r="C10" s="2"/>
      <c r="D10" s="2"/>
    </row>
    <row r="11" spans="1:7" x14ac:dyDescent="0.25">
      <c r="B11" s="2"/>
      <c r="C11" s="2"/>
      <c r="D11" s="2"/>
    </row>
    <row r="12" spans="1:7" x14ac:dyDescent="0.25">
      <c r="B12" s="2"/>
      <c r="C12" s="2"/>
      <c r="D12" s="2"/>
    </row>
    <row r="13" spans="1:7" x14ac:dyDescent="0.25">
      <c r="B13" s="2"/>
      <c r="C13" s="2"/>
      <c r="D13" s="2"/>
    </row>
    <row r="14" spans="1:7" x14ac:dyDescent="0.25">
      <c r="B14" s="2"/>
      <c r="C14" s="2"/>
      <c r="D14" s="2"/>
    </row>
    <row r="15" spans="1:7" x14ac:dyDescent="0.25">
      <c r="B15" s="2"/>
      <c r="C15" s="2"/>
      <c r="D15" s="2"/>
    </row>
    <row r="16" spans="1:7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70" zoomScaleNormal="70" workbookViewId="0"/>
  </sheetViews>
  <sheetFormatPr defaultRowHeight="15" x14ac:dyDescent="0.25"/>
  <cols>
    <col min="1" max="1" width="29.5703125" customWidth="1"/>
    <col min="2" max="3" width="24.85546875" bestFit="1" customWidth="1"/>
    <col min="4" max="4" width="75.7109375" customWidth="1"/>
    <col min="5" max="5" width="20.28515625" bestFit="1" customWidth="1"/>
    <col min="6" max="6" width="31.7109375" bestFit="1" customWidth="1"/>
    <col min="7" max="7" width="76.28515625" bestFit="1" customWidth="1"/>
    <col min="8" max="8" width="75.42578125" bestFit="1" customWidth="1"/>
  </cols>
  <sheetData>
    <row r="1" spans="1:7" x14ac:dyDescent="0.25">
      <c r="A1" s="8" t="s">
        <v>0</v>
      </c>
      <c r="B1" s="2"/>
      <c r="C1" s="2"/>
      <c r="D1" s="2"/>
      <c r="E1" s="1"/>
      <c r="F1" s="1"/>
    </row>
    <row r="2" spans="1:7" x14ac:dyDescent="0.25">
      <c r="A2" s="8" t="s">
        <v>1</v>
      </c>
      <c r="B2" s="2"/>
      <c r="C2" s="2"/>
      <c r="D2" s="2"/>
      <c r="E2" s="1"/>
      <c r="F2" s="1"/>
    </row>
    <row r="3" spans="1:7" x14ac:dyDescent="0.25">
      <c r="B3" s="2"/>
      <c r="C3" s="2"/>
      <c r="D3" s="2"/>
    </row>
    <row r="4" spans="1:7" x14ac:dyDescent="0.25">
      <c r="A4" s="7" t="s">
        <v>2</v>
      </c>
      <c r="B4" s="7" t="s">
        <v>12</v>
      </c>
      <c r="C4" s="7" t="s">
        <v>11</v>
      </c>
      <c r="D4" s="6" t="s">
        <v>5</v>
      </c>
      <c r="E4" s="6" t="s">
        <v>3</v>
      </c>
      <c r="F4" s="6" t="s">
        <v>8</v>
      </c>
      <c r="G4" s="6" t="s">
        <v>4</v>
      </c>
    </row>
    <row r="5" spans="1:7" x14ac:dyDescent="0.25">
      <c r="A5" s="4">
        <v>8489288</v>
      </c>
      <c r="B5" s="4"/>
      <c r="C5" s="4"/>
      <c r="D5" s="3"/>
      <c r="E5" s="5" t="s">
        <v>13</v>
      </c>
      <c r="F5" s="5" t="s">
        <v>24</v>
      </c>
      <c r="G5" s="3"/>
    </row>
    <row r="6" spans="1:7" ht="33" customHeight="1" x14ac:dyDescent="0.25">
      <c r="A6" s="11"/>
      <c r="B6" s="11">
        <v>11712619</v>
      </c>
      <c r="C6" s="11"/>
      <c r="D6" s="12" t="s">
        <v>14</v>
      </c>
      <c r="E6" s="13" t="s">
        <v>9</v>
      </c>
      <c r="F6" s="13" t="s">
        <v>9</v>
      </c>
      <c r="G6" s="10" t="s">
        <v>10</v>
      </c>
    </row>
    <row r="7" spans="1:7" x14ac:dyDescent="0.25">
      <c r="A7" s="9">
        <f>A5+B6</f>
        <v>20201907</v>
      </c>
      <c r="B7" s="4"/>
      <c r="C7" s="4"/>
      <c r="D7" s="3"/>
      <c r="E7" s="5" t="s">
        <v>13</v>
      </c>
      <c r="F7" s="3"/>
      <c r="G7" s="3"/>
    </row>
    <row r="8" spans="1:7" x14ac:dyDescent="0.25">
      <c r="B8" s="2"/>
      <c r="C8" s="2"/>
      <c r="D8" s="2"/>
    </row>
    <row r="9" spans="1:7" x14ac:dyDescent="0.25">
      <c r="B9" s="2"/>
      <c r="C9" s="2"/>
      <c r="D9" s="2"/>
    </row>
    <row r="10" spans="1:7" x14ac:dyDescent="0.25">
      <c r="B10" s="2"/>
      <c r="C10" s="2"/>
      <c r="D10" s="2"/>
    </row>
    <row r="11" spans="1:7" x14ac:dyDescent="0.25">
      <c r="B11" s="2"/>
      <c r="C11" s="2"/>
      <c r="D11" s="2"/>
    </row>
    <row r="12" spans="1:7" x14ac:dyDescent="0.25">
      <c r="B12" s="2"/>
      <c r="C12" s="2"/>
      <c r="D12" s="2"/>
    </row>
    <row r="13" spans="1:7" x14ac:dyDescent="0.25">
      <c r="B13" s="2"/>
      <c r="C13" s="2"/>
      <c r="D13" s="2"/>
    </row>
    <row r="14" spans="1:7" x14ac:dyDescent="0.25">
      <c r="B14" s="2"/>
      <c r="C14" s="2"/>
      <c r="D14" s="2"/>
    </row>
    <row r="15" spans="1:7" x14ac:dyDescent="0.25">
      <c r="B15" s="2"/>
      <c r="C15" s="2"/>
      <c r="D15" s="2"/>
    </row>
    <row r="16" spans="1:7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70" zoomScaleNormal="70" workbookViewId="0"/>
  </sheetViews>
  <sheetFormatPr defaultRowHeight="15" x14ac:dyDescent="0.25"/>
  <cols>
    <col min="1" max="1" width="29.5703125" customWidth="1"/>
    <col min="2" max="3" width="24.85546875" bestFit="1" customWidth="1"/>
    <col min="4" max="4" width="75.7109375" customWidth="1"/>
    <col min="5" max="5" width="20.28515625" bestFit="1" customWidth="1"/>
    <col min="6" max="6" width="34.42578125" bestFit="1" customWidth="1"/>
    <col min="7" max="7" width="76.28515625" bestFit="1" customWidth="1"/>
    <col min="8" max="8" width="75.42578125" bestFit="1" customWidth="1"/>
  </cols>
  <sheetData>
    <row r="1" spans="1:7" x14ac:dyDescent="0.25">
      <c r="A1" s="8" t="s">
        <v>0</v>
      </c>
      <c r="B1" s="2"/>
      <c r="C1" s="2"/>
      <c r="D1" s="2"/>
      <c r="E1" s="1"/>
      <c r="F1" s="1"/>
    </row>
    <row r="2" spans="1:7" x14ac:dyDescent="0.25">
      <c r="A2" s="8" t="s">
        <v>1</v>
      </c>
      <c r="B2" s="2"/>
      <c r="C2" s="2"/>
      <c r="D2" s="2"/>
      <c r="E2" s="1"/>
      <c r="F2" s="1"/>
    </row>
    <row r="3" spans="1:7" x14ac:dyDescent="0.25">
      <c r="B3" s="2"/>
      <c r="C3" s="2"/>
      <c r="D3" s="2"/>
    </row>
    <row r="4" spans="1:7" x14ac:dyDescent="0.25">
      <c r="A4" s="7" t="s">
        <v>2</v>
      </c>
      <c r="B4" s="7" t="s">
        <v>12</v>
      </c>
      <c r="C4" s="7" t="s">
        <v>11</v>
      </c>
      <c r="D4" s="6" t="s">
        <v>5</v>
      </c>
      <c r="E4" s="6" t="s">
        <v>3</v>
      </c>
      <c r="F4" s="6" t="s">
        <v>8</v>
      </c>
      <c r="G4" s="6" t="s">
        <v>4</v>
      </c>
    </row>
    <row r="5" spans="1:7" x14ac:dyDescent="0.25">
      <c r="A5" s="4">
        <v>20125141</v>
      </c>
      <c r="B5" s="4"/>
      <c r="C5" s="4"/>
      <c r="D5" s="3"/>
      <c r="E5" s="5" t="s">
        <v>15</v>
      </c>
      <c r="F5" s="5" t="s">
        <v>23</v>
      </c>
      <c r="G5" s="3"/>
    </row>
    <row r="6" spans="1:7" ht="15" customHeight="1" x14ac:dyDescent="0.25">
      <c r="A6" s="11"/>
      <c r="B6" s="11">
        <v>76770.64</v>
      </c>
      <c r="C6" s="11"/>
      <c r="D6" s="12" t="s">
        <v>7</v>
      </c>
      <c r="E6" s="14" t="s">
        <v>9</v>
      </c>
      <c r="F6" s="13" t="s">
        <v>9</v>
      </c>
      <c r="G6" s="10" t="s">
        <v>10</v>
      </c>
    </row>
    <row r="7" spans="1:7" x14ac:dyDescent="0.25">
      <c r="A7" s="9">
        <v>20201911.640000001</v>
      </c>
      <c r="B7" s="4"/>
      <c r="C7" s="4"/>
      <c r="D7" s="3"/>
      <c r="E7" s="5" t="s">
        <v>15</v>
      </c>
      <c r="F7" s="3"/>
      <c r="G7" s="3"/>
    </row>
    <row r="8" spans="1:7" x14ac:dyDescent="0.25">
      <c r="B8" s="2"/>
      <c r="C8" s="2"/>
      <c r="D8" s="2"/>
    </row>
    <row r="9" spans="1:7" x14ac:dyDescent="0.25">
      <c r="B9" s="2"/>
      <c r="C9" s="2"/>
      <c r="D9" s="2"/>
    </row>
    <row r="10" spans="1:7" x14ac:dyDescent="0.25">
      <c r="B10" s="2"/>
      <c r="C10" s="2"/>
      <c r="D10" s="2"/>
    </row>
    <row r="11" spans="1:7" x14ac:dyDescent="0.25">
      <c r="B11" s="2"/>
      <c r="C11" s="2"/>
      <c r="D11" s="2"/>
    </row>
    <row r="12" spans="1:7" x14ac:dyDescent="0.25">
      <c r="B12" s="2"/>
      <c r="C12" s="2"/>
      <c r="D12" s="2"/>
    </row>
    <row r="13" spans="1:7" x14ac:dyDescent="0.25">
      <c r="B13" s="2"/>
      <c r="C13" s="2"/>
      <c r="D13" s="2"/>
    </row>
    <row r="14" spans="1:7" x14ac:dyDescent="0.25">
      <c r="B14" s="2"/>
      <c r="C14" s="2"/>
      <c r="D14" s="2"/>
    </row>
    <row r="15" spans="1:7" x14ac:dyDescent="0.25">
      <c r="B15" s="2"/>
      <c r="C15" s="2"/>
      <c r="D15" s="2"/>
    </row>
    <row r="16" spans="1:7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zoomScale="70" zoomScaleNormal="70" workbookViewId="0">
      <selection activeCell="D15" sqref="D15"/>
    </sheetView>
  </sheetViews>
  <sheetFormatPr defaultRowHeight="15" x14ac:dyDescent="0.25"/>
  <cols>
    <col min="1" max="1" width="29.5703125" customWidth="1"/>
    <col min="2" max="2" width="19.5703125" bestFit="1" customWidth="1"/>
    <col min="3" max="3" width="24.85546875" bestFit="1" customWidth="1"/>
    <col min="4" max="4" width="75.7109375" customWidth="1"/>
    <col min="5" max="5" width="30.7109375" bestFit="1" customWidth="1"/>
    <col min="6" max="6" width="41.7109375" bestFit="1" customWidth="1"/>
    <col min="7" max="7" width="76.28515625" bestFit="1" customWidth="1"/>
    <col min="8" max="8" width="75.42578125" bestFit="1" customWidth="1"/>
  </cols>
  <sheetData>
    <row r="1" spans="1:7" x14ac:dyDescent="0.25">
      <c r="A1" s="8" t="s">
        <v>0</v>
      </c>
      <c r="B1" s="2"/>
      <c r="C1" s="2"/>
      <c r="D1" s="2"/>
      <c r="E1" s="1"/>
      <c r="F1" s="1"/>
    </row>
    <row r="2" spans="1:7" x14ac:dyDescent="0.25">
      <c r="A2" s="8" t="s">
        <v>1</v>
      </c>
      <c r="B2" s="2"/>
      <c r="C2" s="2"/>
      <c r="D2" s="2"/>
      <c r="E2" s="1"/>
      <c r="F2" s="1"/>
    </row>
    <row r="3" spans="1:7" x14ac:dyDescent="0.25">
      <c r="B3" s="2"/>
      <c r="C3" s="2"/>
      <c r="D3" s="2"/>
    </row>
    <row r="4" spans="1:7" x14ac:dyDescent="0.25">
      <c r="A4" s="7" t="s">
        <v>2</v>
      </c>
      <c r="B4" s="7" t="s">
        <v>12</v>
      </c>
      <c r="C4" s="7" t="s">
        <v>11</v>
      </c>
      <c r="D4" s="6" t="s">
        <v>5</v>
      </c>
      <c r="E4" s="6" t="s">
        <v>3</v>
      </c>
      <c r="F4" s="6" t="s">
        <v>8</v>
      </c>
      <c r="G4" s="6" t="s">
        <v>4</v>
      </c>
    </row>
    <row r="5" spans="1:7" x14ac:dyDescent="0.25">
      <c r="A5" s="4">
        <v>27347198</v>
      </c>
      <c r="B5" s="4"/>
      <c r="C5" s="4"/>
      <c r="D5" s="3"/>
      <c r="E5" s="13" t="s">
        <v>16</v>
      </c>
      <c r="F5" s="13" t="s">
        <v>25</v>
      </c>
      <c r="G5" s="3"/>
    </row>
    <row r="6" spans="1:7" ht="32.25" customHeight="1" x14ac:dyDescent="0.25">
      <c r="A6" s="11"/>
      <c r="B6" s="11"/>
      <c r="C6" s="11">
        <v>6088428</v>
      </c>
      <c r="D6" s="12" t="s">
        <v>17</v>
      </c>
      <c r="E6" s="13" t="s">
        <v>26</v>
      </c>
      <c r="F6" s="13" t="s">
        <v>27</v>
      </c>
      <c r="G6" s="10"/>
    </row>
    <row r="7" spans="1:7" ht="34.5" customHeight="1" x14ac:dyDescent="0.25">
      <c r="A7" s="11"/>
      <c r="B7" s="11"/>
      <c r="C7" s="11">
        <v>1133894</v>
      </c>
      <c r="D7" s="12" t="s">
        <v>18</v>
      </c>
      <c r="E7" s="13" t="s">
        <v>26</v>
      </c>
      <c r="F7" s="13" t="s">
        <v>27</v>
      </c>
      <c r="G7" s="10"/>
    </row>
    <row r="8" spans="1:7" ht="15" customHeight="1" x14ac:dyDescent="0.25">
      <c r="A8" s="11"/>
      <c r="B8" s="11">
        <v>76770.64</v>
      </c>
      <c r="C8" s="11"/>
      <c r="D8" s="12" t="s">
        <v>7</v>
      </c>
      <c r="E8" s="13" t="s">
        <v>9</v>
      </c>
      <c r="F8" s="13" t="s">
        <v>9</v>
      </c>
      <c r="G8" s="10" t="s">
        <v>10</v>
      </c>
    </row>
    <row r="9" spans="1:7" ht="47.25" customHeight="1" x14ac:dyDescent="0.25">
      <c r="A9" s="11"/>
      <c r="B9" s="11">
        <v>265</v>
      </c>
      <c r="C9" s="11"/>
      <c r="D9" s="12" t="s">
        <v>20</v>
      </c>
      <c r="E9" s="13" t="s">
        <v>26</v>
      </c>
      <c r="F9" s="13" t="s">
        <v>9</v>
      </c>
      <c r="G9" s="10"/>
    </row>
    <row r="10" spans="1:7" x14ac:dyDescent="0.25">
      <c r="A10" s="9">
        <f>A5-(C6+C7)+B8+B9</f>
        <v>20201911.640000001</v>
      </c>
      <c r="B10" s="4"/>
      <c r="C10" s="4"/>
      <c r="D10" s="3"/>
      <c r="E10" s="13" t="s">
        <v>16</v>
      </c>
      <c r="F10" s="3"/>
      <c r="G10" s="3"/>
    </row>
    <row r="11" spans="1:7" x14ac:dyDescent="0.25">
      <c r="B11" s="2"/>
      <c r="C11" s="2"/>
      <c r="D11" s="2"/>
    </row>
    <row r="12" spans="1:7" x14ac:dyDescent="0.25">
      <c r="B12" s="2"/>
      <c r="C12" s="2"/>
      <c r="D12" s="2"/>
    </row>
    <row r="13" spans="1:7" x14ac:dyDescent="0.25">
      <c r="B13" s="2"/>
      <c r="C13" s="2"/>
      <c r="D13" s="2"/>
    </row>
    <row r="14" spans="1:7" x14ac:dyDescent="0.25">
      <c r="B14" s="2"/>
      <c r="C14" s="2"/>
      <c r="D14" s="2"/>
    </row>
    <row r="15" spans="1:7" x14ac:dyDescent="0.25">
      <c r="B15" s="2"/>
      <c r="C15" s="2"/>
      <c r="D15" s="2"/>
    </row>
    <row r="16" spans="1:7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4" spans="2:4" x14ac:dyDescent="0.25">
      <c r="B24" s="2"/>
      <c r="C24" s="2"/>
      <c r="D24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7" spans="2:4" x14ac:dyDescent="0.25">
      <c r="B27" s="2"/>
      <c r="C27" s="2"/>
      <c r="D27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  <row r="30" spans="2:4" x14ac:dyDescent="0.25">
      <c r="B30" s="2"/>
      <c r="C30" s="2"/>
      <c r="D30" s="2"/>
    </row>
    <row r="31" spans="2:4" x14ac:dyDescent="0.25">
      <c r="B31" s="2"/>
      <c r="C31" s="2"/>
      <c r="D31" s="2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x14ac:dyDescent="0.25">
      <c r="B36" s="2"/>
      <c r="C36" s="2"/>
      <c r="D36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Attachment 2</vt:lpstr>
      <vt:lpstr>Attachment 3</vt:lpstr>
      <vt:lpstr>LRAMVA Work Form</vt:lpstr>
      <vt:lpstr>Load Forecast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Routliffe</dc:creator>
  <cp:lastModifiedBy>Chris Routliffe</cp:lastModifiedBy>
  <dcterms:created xsi:type="dcterms:W3CDTF">2019-08-21T00:51:07Z</dcterms:created>
  <dcterms:modified xsi:type="dcterms:W3CDTF">2019-08-21T16:43:23Z</dcterms:modified>
</cp:coreProperties>
</file>