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codeName="ThisWorkbook" defaultThemeVersion="124226"/>
  <mc:AlternateContent xmlns:mc="http://schemas.openxmlformats.org/markup-compatibility/2006">
    <mc:Choice Requires="x15">
      <x15ac:absPath xmlns:x15ac="http://schemas.microsoft.com/office/spreadsheetml/2010/11/ac" url="S:\Cost of Service\2020 Cost of Service\1 - Settlement Follow Ups\2 - Pre Settlement Clarification Attachments\"/>
    </mc:Choice>
  </mc:AlternateContent>
  <xr:revisionPtr revIDLastSave="0" documentId="13_ncr:1_{310C91CD-F41A-4E09-984D-B2180BC2AEBD}" xr6:coauthVersionLast="44" xr6:coauthVersionMax="44" xr10:uidLastSave="{00000000-0000-0000-0000-000000000000}"/>
  <bookViews>
    <workbookView xWindow="-120" yWindow="-120" windowWidth="29040" windowHeight="17640" tabRatio="797" xr2:uid="{00000000-000D-0000-FFFF-FFFF00000000}"/>
  </bookViews>
  <sheets>
    <sheet name="2017" sheetId="20" r:id="rId1"/>
    <sheet name="2018" sheetId="21" r:id="rId2"/>
    <sheet name="Persistence" sheetId="22" r:id="rId3"/>
    <sheet name="Distribution Rates" sheetId="18" r:id="rId4"/>
    <sheet name="Interest Summary" sheetId="19" r:id="rId5"/>
    <sheet name="LRAM Summary" sheetId="14" r:id="rId6"/>
    <sheet name="Notes" sheetId="11" r:id="rId7"/>
  </sheets>
  <externalReferences>
    <externalReference r:id="rId8"/>
  </externalReferences>
  <definedNames>
    <definedName name="_xlnm.Print_Area" localSheetId="3">'Distribution Rates'!$A$1:$L$67</definedName>
    <definedName name="_xlnm.Print_Area" localSheetId="4">'Interest Summary'!$A$1:$F$29</definedName>
    <definedName name="Targets">'[1]LDC Targets'!$A$3:$D$83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34" i="19" l="1"/>
  <c r="F34" i="19"/>
  <c r="E35" i="19"/>
  <c r="F35" i="19"/>
  <c r="E36" i="19"/>
  <c r="F36" i="19"/>
  <c r="E37" i="19"/>
  <c r="F37" i="19"/>
  <c r="E38" i="19"/>
  <c r="F38" i="19"/>
  <c r="E39" i="19"/>
  <c r="F39" i="19"/>
  <c r="E40" i="19"/>
  <c r="F40" i="19"/>
  <c r="E33" i="19"/>
  <c r="F33" i="19"/>
  <c r="F41" i="19" l="1"/>
  <c r="E41" i="19"/>
  <c r="BZ57" i="21" l="1"/>
  <c r="BZ49" i="20" s="1"/>
  <c r="CI57" i="21"/>
  <c r="CI49" i="20" s="1"/>
  <c r="CR57" i="21"/>
  <c r="CR49" i="20" s="1"/>
  <c r="DA57" i="21"/>
  <c r="DA49" i="20" s="1"/>
  <c r="DJ57" i="21"/>
  <c r="DJ49" i="20" s="1"/>
  <c r="BR43" i="21"/>
  <c r="BS43" i="21"/>
  <c r="BT43" i="21"/>
  <c r="BU43" i="21"/>
  <c r="BV43" i="21"/>
  <c r="BW43" i="21"/>
  <c r="BX43" i="21"/>
  <c r="BY43" i="21"/>
  <c r="BR44" i="21"/>
  <c r="BS44" i="21"/>
  <c r="BT44" i="21"/>
  <c r="BU44" i="21"/>
  <c r="BV44" i="21"/>
  <c r="BW44" i="21"/>
  <c r="BX44" i="21"/>
  <c r="BY44" i="21"/>
  <c r="CA43" i="21"/>
  <c r="CB43" i="21"/>
  <c r="CC43" i="21"/>
  <c r="CD43" i="21"/>
  <c r="CE43" i="21"/>
  <c r="CF43" i="21"/>
  <c r="CG43" i="21"/>
  <c r="CH43" i="21"/>
  <c r="CJ43" i="21"/>
  <c r="CK43" i="21"/>
  <c r="CL43" i="21"/>
  <c r="CM43" i="21"/>
  <c r="CN43" i="21"/>
  <c r="CO43" i="21"/>
  <c r="CP43" i="21"/>
  <c r="CQ43" i="21"/>
  <c r="CS43" i="21"/>
  <c r="CT43" i="21"/>
  <c r="CU43" i="21"/>
  <c r="CV43" i="21"/>
  <c r="CW43" i="21"/>
  <c r="CX43" i="21"/>
  <c r="CY43" i="21"/>
  <c r="CZ43" i="21"/>
  <c r="CA44" i="21"/>
  <c r="CB44" i="21"/>
  <c r="CC44" i="21"/>
  <c r="CD44" i="21"/>
  <c r="CE44" i="21"/>
  <c r="CF44" i="21"/>
  <c r="CG44" i="21"/>
  <c r="CH44" i="21"/>
  <c r="CJ44" i="21"/>
  <c r="CK44" i="21"/>
  <c r="CL44" i="21"/>
  <c r="CM44" i="21"/>
  <c r="CN44" i="21"/>
  <c r="CO44" i="21"/>
  <c r="CP44" i="21"/>
  <c r="CQ44" i="21"/>
  <c r="CS44" i="21"/>
  <c r="CT44" i="21"/>
  <c r="CU44" i="21"/>
  <c r="CV44" i="21"/>
  <c r="CW44" i="21"/>
  <c r="CX44" i="21"/>
  <c r="CY44" i="21"/>
  <c r="CZ44" i="21"/>
  <c r="L45" i="18"/>
  <c r="L46" i="18"/>
  <c r="L47" i="18"/>
  <c r="L48" i="18"/>
  <c r="L49" i="18"/>
  <c r="L50" i="18"/>
  <c r="L51" i="18"/>
  <c r="L52" i="18"/>
  <c r="L31" i="18"/>
  <c r="L17" i="18"/>
  <c r="DK44" i="21"/>
  <c r="DC44" i="21"/>
  <c r="DK43" i="21"/>
  <c r="DC43" i="21"/>
  <c r="DP44" i="21"/>
  <c r="DF44" i="21"/>
  <c r="DO43" i="21"/>
  <c r="DF43" i="21"/>
  <c r="DB43" i="21" l="1"/>
  <c r="DQ44" i="21"/>
  <c r="DB44" i="21"/>
  <c r="DO44" i="21"/>
  <c r="DM44" i="21"/>
  <c r="DR44" i="21"/>
  <c r="DN44" i="21"/>
  <c r="DI44" i="21"/>
  <c r="DE44" i="21"/>
  <c r="DR43" i="21"/>
  <c r="DN43" i="21"/>
  <c r="DI43" i="21"/>
  <c r="DE43" i="21"/>
  <c r="DH44" i="21"/>
  <c r="DD44" i="21"/>
  <c r="DQ43" i="21"/>
  <c r="DM43" i="21"/>
  <c r="DH43" i="21"/>
  <c r="DD43" i="21"/>
  <c r="DL44" i="21"/>
  <c r="DG44" i="21"/>
  <c r="DP43" i="21"/>
  <c r="DL43" i="21"/>
  <c r="DG43" i="21"/>
  <c r="DR64" i="21"/>
  <c r="DQ64" i="21"/>
  <c r="DP64" i="21"/>
  <c r="DO64" i="21"/>
  <c r="DN64" i="21"/>
  <c r="DM64" i="21"/>
  <c r="DL64" i="21"/>
  <c r="DK64" i="21"/>
  <c r="DI64" i="21"/>
  <c r="DH64" i="21"/>
  <c r="DG64" i="21"/>
  <c r="DF64" i="21"/>
  <c r="DE64" i="21"/>
  <c r="DD64" i="21"/>
  <c r="DC64" i="21"/>
  <c r="DB64" i="21"/>
  <c r="CZ64" i="21"/>
  <c r="CQ64" i="21"/>
  <c r="CH64" i="21"/>
  <c r="BY64" i="21"/>
  <c r="DJ56" i="21"/>
  <c r="DA56" i="21"/>
  <c r="CR56" i="21"/>
  <c r="CI56" i="21"/>
  <c r="BZ56" i="21"/>
  <c r="DJ47" i="21"/>
  <c r="DA47" i="21"/>
  <c r="CR47" i="21"/>
  <c r="CI47" i="21"/>
  <c r="BZ47" i="21"/>
  <c r="BG47" i="21"/>
  <c r="BF47" i="21"/>
  <c r="BE47" i="21"/>
  <c r="BD47" i="21"/>
  <c r="BC47" i="21"/>
  <c r="BB47" i="21"/>
  <c r="BA47" i="21"/>
  <c r="AZ47" i="21"/>
  <c r="AY47" i="21"/>
  <c r="AX47" i="21"/>
  <c r="AW47" i="21"/>
  <c r="AV47" i="21"/>
  <c r="AU47" i="21"/>
  <c r="AT47" i="21"/>
  <c r="AS47" i="21"/>
  <c r="AR47" i="21"/>
  <c r="AQ47" i="21"/>
  <c r="AP47" i="21"/>
  <c r="AO47" i="21"/>
  <c r="AN47" i="21"/>
  <c r="AM47" i="21"/>
  <c r="AL47" i="21"/>
  <c r="AK47" i="21"/>
  <c r="AJ47" i="21"/>
  <c r="AI47" i="21"/>
  <c r="AH47" i="21"/>
  <c r="AF47" i="21"/>
  <c r="AE47" i="21"/>
  <c r="AD47" i="21"/>
  <c r="AC47" i="21"/>
  <c r="AB47" i="21"/>
  <c r="AA47" i="21"/>
  <c r="Z47" i="21"/>
  <c r="Y47" i="21"/>
  <c r="X47" i="21"/>
  <c r="W47" i="21"/>
  <c r="V47" i="21"/>
  <c r="U47" i="21"/>
  <c r="T47" i="21"/>
  <c r="S47" i="21"/>
  <c r="R47" i="21"/>
  <c r="Q47" i="21"/>
  <c r="P47" i="21"/>
  <c r="O47" i="21"/>
  <c r="N47" i="21"/>
  <c r="M47" i="21"/>
  <c r="L47" i="21"/>
  <c r="K47" i="21"/>
  <c r="J47" i="21"/>
  <c r="I47" i="21"/>
  <c r="H47" i="21"/>
  <c r="G47" i="21"/>
  <c r="DR45" i="21"/>
  <c r="DQ45" i="21"/>
  <c r="DP45" i="21"/>
  <c r="DO45" i="21"/>
  <c r="DN45" i="21"/>
  <c r="DM45" i="21"/>
  <c r="DL45" i="21"/>
  <c r="DK45" i="21"/>
  <c r="DI45" i="21"/>
  <c r="DH45" i="21"/>
  <c r="DG45" i="21"/>
  <c r="DF45" i="21"/>
  <c r="DE45" i="21"/>
  <c r="DD45" i="21"/>
  <c r="DC45" i="21"/>
  <c r="DB45" i="21"/>
  <c r="CZ45" i="21"/>
  <c r="CY45" i="21"/>
  <c r="CX45" i="21"/>
  <c r="CW45" i="21"/>
  <c r="CV45" i="21"/>
  <c r="CU45" i="21"/>
  <c r="CT45" i="21"/>
  <c r="CS45" i="21"/>
  <c r="CQ45" i="21"/>
  <c r="CP45" i="21"/>
  <c r="CO45" i="21"/>
  <c r="CN45" i="21"/>
  <c r="CM45" i="21"/>
  <c r="CL45" i="21"/>
  <c r="CK45" i="21"/>
  <c r="CJ45" i="21"/>
  <c r="CH45" i="21"/>
  <c r="CG45" i="21"/>
  <c r="CF45" i="21"/>
  <c r="CE45" i="21"/>
  <c r="CD45" i="21"/>
  <c r="CC45" i="21"/>
  <c r="CB45" i="21"/>
  <c r="CA45" i="21"/>
  <c r="BY45" i="21"/>
  <c r="BX45" i="21"/>
  <c r="BW45" i="21"/>
  <c r="BV45" i="21"/>
  <c r="BU45" i="21"/>
  <c r="BT45" i="21"/>
  <c r="BS45" i="21"/>
  <c r="BR45" i="21"/>
  <c r="DR42" i="21"/>
  <c r="DQ42" i="21"/>
  <c r="DP42" i="21"/>
  <c r="DO42" i="21"/>
  <c r="DN42" i="21"/>
  <c r="DM42" i="21"/>
  <c r="DL42" i="21"/>
  <c r="DK42" i="21"/>
  <c r="DI42" i="21"/>
  <c r="DH42" i="21"/>
  <c r="DG42" i="21"/>
  <c r="DF42" i="21"/>
  <c r="DE42" i="21"/>
  <c r="DD42" i="21"/>
  <c r="DC42" i="21"/>
  <c r="DB42" i="21"/>
  <c r="CZ42" i="21"/>
  <c r="CY42" i="21"/>
  <c r="CX42" i="21"/>
  <c r="CW42" i="21"/>
  <c r="CV42" i="21"/>
  <c r="CU42" i="21"/>
  <c r="CT42" i="21"/>
  <c r="CS42" i="21"/>
  <c r="CQ42" i="21"/>
  <c r="CP42" i="21"/>
  <c r="CO42" i="21"/>
  <c r="CN42" i="21"/>
  <c r="CM42" i="21"/>
  <c r="CL42" i="21"/>
  <c r="CK42" i="21"/>
  <c r="CJ42" i="21"/>
  <c r="CH42" i="21"/>
  <c r="CG42" i="21"/>
  <c r="CF42" i="21"/>
  <c r="CE42" i="21"/>
  <c r="CD42" i="21"/>
  <c r="CC42" i="21"/>
  <c r="CB42" i="21"/>
  <c r="CA42" i="21"/>
  <c r="BY42" i="21"/>
  <c r="BX42" i="21"/>
  <c r="BW42" i="21"/>
  <c r="BV42" i="21"/>
  <c r="BU42" i="21"/>
  <c r="BT42" i="21"/>
  <c r="BS42" i="21"/>
  <c r="BR42" i="21"/>
  <c r="DR41" i="21"/>
  <c r="DQ41" i="21"/>
  <c r="DP41" i="21"/>
  <c r="DO41" i="21"/>
  <c r="DN41" i="21"/>
  <c r="DM41" i="21"/>
  <c r="DL41" i="21"/>
  <c r="DK41" i="21"/>
  <c r="DI41" i="21"/>
  <c r="DH41" i="21"/>
  <c r="DG41" i="21"/>
  <c r="DF41" i="21"/>
  <c r="DE41" i="21"/>
  <c r="DD41" i="21"/>
  <c r="DC41" i="21"/>
  <c r="DB41" i="21"/>
  <c r="CZ41" i="21"/>
  <c r="CY41" i="21"/>
  <c r="CX41" i="21"/>
  <c r="CW41" i="21"/>
  <c r="CV41" i="21"/>
  <c r="CU41" i="21"/>
  <c r="CT41" i="21"/>
  <c r="CS41" i="21"/>
  <c r="CQ41" i="21"/>
  <c r="CP41" i="21"/>
  <c r="CO41" i="21"/>
  <c r="CN41" i="21"/>
  <c r="CM41" i="21"/>
  <c r="CL41" i="21"/>
  <c r="CK41" i="21"/>
  <c r="CJ41" i="21"/>
  <c r="CH41" i="21"/>
  <c r="CG41" i="21"/>
  <c r="CF41" i="21"/>
  <c r="CE41" i="21"/>
  <c r="CD41" i="21"/>
  <c r="CC41" i="21"/>
  <c r="CB41" i="21"/>
  <c r="CA41" i="21"/>
  <c r="BY41" i="21"/>
  <c r="BX41" i="21"/>
  <c r="BW41" i="21"/>
  <c r="BV41" i="21"/>
  <c r="BU41" i="21"/>
  <c r="BT41" i="21"/>
  <c r="BS41" i="21"/>
  <c r="BR41" i="21"/>
  <c r="DR40" i="21"/>
  <c r="DQ40" i="21"/>
  <c r="DP40" i="21"/>
  <c r="DO40" i="21"/>
  <c r="DN40" i="21"/>
  <c r="DM40" i="21"/>
  <c r="DL40" i="21"/>
  <c r="DK40" i="21"/>
  <c r="DI40" i="21"/>
  <c r="DH40" i="21"/>
  <c r="DG40" i="21"/>
  <c r="DF40" i="21"/>
  <c r="DE40" i="21"/>
  <c r="DD40" i="21"/>
  <c r="DC40" i="21"/>
  <c r="DB40" i="21"/>
  <c r="CZ40" i="21"/>
  <c r="CY40" i="21"/>
  <c r="CX40" i="21"/>
  <c r="CW40" i="21"/>
  <c r="CV40" i="21"/>
  <c r="CU40" i="21"/>
  <c r="CT40" i="21"/>
  <c r="CS40" i="21"/>
  <c r="CQ40" i="21"/>
  <c r="CP40" i="21"/>
  <c r="CO40" i="21"/>
  <c r="CN40" i="21"/>
  <c r="CM40" i="21"/>
  <c r="CL40" i="21"/>
  <c r="CK40" i="21"/>
  <c r="CJ40" i="21"/>
  <c r="CH40" i="21"/>
  <c r="CG40" i="21"/>
  <c r="CF40" i="21"/>
  <c r="CE40" i="21"/>
  <c r="CD40" i="21"/>
  <c r="CC40" i="21"/>
  <c r="CB40" i="21"/>
  <c r="CA40" i="21"/>
  <c r="BY40" i="21"/>
  <c r="BX40" i="21"/>
  <c r="BW40" i="21"/>
  <c r="BV40" i="21"/>
  <c r="BU40" i="21"/>
  <c r="BT40" i="21"/>
  <c r="BS40" i="21"/>
  <c r="BR40" i="21"/>
  <c r="DR39" i="21"/>
  <c r="DQ39" i="21"/>
  <c r="DP39" i="21"/>
  <c r="DO39" i="21"/>
  <c r="DN39" i="21"/>
  <c r="DM39" i="21"/>
  <c r="DL39" i="21"/>
  <c r="DK39" i="21"/>
  <c r="DI39" i="21"/>
  <c r="DH39" i="21"/>
  <c r="DG39" i="21"/>
  <c r="DF39" i="21"/>
  <c r="DE39" i="21"/>
  <c r="DD39" i="21"/>
  <c r="DC39" i="21"/>
  <c r="DB39" i="21"/>
  <c r="CZ39" i="21"/>
  <c r="CY39" i="21"/>
  <c r="CX39" i="21"/>
  <c r="CW39" i="21"/>
  <c r="CV39" i="21"/>
  <c r="CU39" i="21"/>
  <c r="CT39" i="21"/>
  <c r="CS39" i="21"/>
  <c r="CQ39" i="21"/>
  <c r="CP39" i="21"/>
  <c r="CO39" i="21"/>
  <c r="CN39" i="21"/>
  <c r="CM39" i="21"/>
  <c r="CL39" i="21"/>
  <c r="CK39" i="21"/>
  <c r="CJ39" i="21"/>
  <c r="CH39" i="21"/>
  <c r="CG39" i="21"/>
  <c r="CF39" i="21"/>
  <c r="CE39" i="21"/>
  <c r="CD39" i="21"/>
  <c r="CC39" i="21"/>
  <c r="CB39" i="21"/>
  <c r="CA39" i="21"/>
  <c r="BY39" i="21"/>
  <c r="BX39" i="21"/>
  <c r="BW39" i="21"/>
  <c r="BV39" i="21"/>
  <c r="BU39" i="21"/>
  <c r="BT39" i="21"/>
  <c r="BS39" i="21"/>
  <c r="BR39" i="21"/>
  <c r="DR38" i="21"/>
  <c r="DQ38" i="21"/>
  <c r="DP38" i="21"/>
  <c r="DO38" i="21"/>
  <c r="DN38" i="21"/>
  <c r="DM38" i="21"/>
  <c r="DL38" i="21"/>
  <c r="DK38" i="21"/>
  <c r="DI38" i="21"/>
  <c r="DH38" i="21"/>
  <c r="DG38" i="21"/>
  <c r="DF38" i="21"/>
  <c r="DE38" i="21"/>
  <c r="DD38" i="21"/>
  <c r="DC38" i="21"/>
  <c r="DB38" i="21"/>
  <c r="CZ38" i="21"/>
  <c r="CY38" i="21"/>
  <c r="CX38" i="21"/>
  <c r="CW38" i="21"/>
  <c r="CV38" i="21"/>
  <c r="CU38" i="21"/>
  <c r="CT38" i="21"/>
  <c r="CS38" i="21"/>
  <c r="CQ38" i="21"/>
  <c r="CP38" i="21"/>
  <c r="CO38" i="21"/>
  <c r="CN38" i="21"/>
  <c r="CM38" i="21"/>
  <c r="CL38" i="21"/>
  <c r="CK38" i="21"/>
  <c r="CJ38" i="21"/>
  <c r="CH38" i="21"/>
  <c r="CG38" i="21"/>
  <c r="CF38" i="21"/>
  <c r="CE38" i="21"/>
  <c r="CD38" i="21"/>
  <c r="CC38" i="21"/>
  <c r="CB38" i="21"/>
  <c r="CA38" i="21"/>
  <c r="BY38" i="21"/>
  <c r="BX38" i="21"/>
  <c r="BW38" i="21"/>
  <c r="BV38" i="21"/>
  <c r="BU38" i="21"/>
  <c r="BT38" i="21"/>
  <c r="BS38" i="21"/>
  <c r="BR38" i="21"/>
  <c r="DR37" i="21"/>
  <c r="DQ37" i="21"/>
  <c r="DP37" i="21"/>
  <c r="DO37" i="21"/>
  <c r="DN37" i="21"/>
  <c r="DM37" i="21"/>
  <c r="DL37" i="21"/>
  <c r="DK37" i="21"/>
  <c r="DI37" i="21"/>
  <c r="DH37" i="21"/>
  <c r="DG37" i="21"/>
  <c r="DF37" i="21"/>
  <c r="DE37" i="21"/>
  <c r="DD37" i="21"/>
  <c r="DC37" i="21"/>
  <c r="DB37" i="21"/>
  <c r="CZ37" i="21"/>
  <c r="CY37" i="21"/>
  <c r="CX37" i="21"/>
  <c r="CW37" i="21"/>
  <c r="CV37" i="21"/>
  <c r="CU37" i="21"/>
  <c r="CT37" i="21"/>
  <c r="CS37" i="21"/>
  <c r="CQ37" i="21"/>
  <c r="CP37" i="21"/>
  <c r="CO37" i="21"/>
  <c r="CN37" i="21"/>
  <c r="CM37" i="21"/>
  <c r="CL37" i="21"/>
  <c r="CK37" i="21"/>
  <c r="CJ37" i="21"/>
  <c r="CH37" i="21"/>
  <c r="CG37" i="21"/>
  <c r="CF37" i="21"/>
  <c r="CE37" i="21"/>
  <c r="CD37" i="21"/>
  <c r="CC37" i="21"/>
  <c r="CB37" i="21"/>
  <c r="CA37" i="21"/>
  <c r="BY37" i="21"/>
  <c r="BX37" i="21"/>
  <c r="BW37" i="21"/>
  <c r="BV37" i="21"/>
  <c r="BU37" i="21"/>
  <c r="BT37" i="21"/>
  <c r="BS37" i="21"/>
  <c r="BR37" i="21"/>
  <c r="DR36" i="21"/>
  <c r="DQ36" i="21"/>
  <c r="DP36" i="21"/>
  <c r="DO36" i="21"/>
  <c r="DN36" i="21"/>
  <c r="DM36" i="21"/>
  <c r="DL36" i="21"/>
  <c r="DK36" i="21"/>
  <c r="DI36" i="21"/>
  <c r="DH36" i="21"/>
  <c r="DG36" i="21"/>
  <c r="DF36" i="21"/>
  <c r="DE36" i="21"/>
  <c r="DD36" i="21"/>
  <c r="DC36" i="21"/>
  <c r="DB36" i="21"/>
  <c r="CZ36" i="21"/>
  <c r="CY36" i="21"/>
  <c r="CX36" i="21"/>
  <c r="CW36" i="21"/>
  <c r="CV36" i="21"/>
  <c r="CU36" i="21"/>
  <c r="CT36" i="21"/>
  <c r="CS36" i="21"/>
  <c r="CQ36" i="21"/>
  <c r="CP36" i="21"/>
  <c r="CO36" i="21"/>
  <c r="CN36" i="21"/>
  <c r="CM36" i="21"/>
  <c r="CL36" i="21"/>
  <c r="CK36" i="21"/>
  <c r="CJ36" i="21"/>
  <c r="CH36" i="21"/>
  <c r="CG36" i="21"/>
  <c r="CF36" i="21"/>
  <c r="CE36" i="21"/>
  <c r="CD36" i="21"/>
  <c r="CC36" i="21"/>
  <c r="CB36" i="21"/>
  <c r="CA36" i="21"/>
  <c r="BY36" i="21"/>
  <c r="BX36" i="21"/>
  <c r="BW36" i="21"/>
  <c r="BV36" i="21"/>
  <c r="BU36" i="21"/>
  <c r="BT36" i="21"/>
  <c r="BS36" i="21"/>
  <c r="BR36" i="21"/>
  <c r="DR35" i="21"/>
  <c r="DQ35" i="21"/>
  <c r="DP35" i="21"/>
  <c r="DO35" i="21"/>
  <c r="DN35" i="21"/>
  <c r="DM35" i="21"/>
  <c r="DL35" i="21"/>
  <c r="DK35" i="21"/>
  <c r="DI35" i="21"/>
  <c r="DH35" i="21"/>
  <c r="DG35" i="21"/>
  <c r="DF35" i="21"/>
  <c r="DE35" i="21"/>
  <c r="DD35" i="21"/>
  <c r="DC35" i="21"/>
  <c r="DB35" i="21"/>
  <c r="CZ35" i="21"/>
  <c r="CY35" i="21"/>
  <c r="CX35" i="21"/>
  <c r="CW35" i="21"/>
  <c r="CV35" i="21"/>
  <c r="CU35" i="21"/>
  <c r="CT35" i="21"/>
  <c r="CS35" i="21"/>
  <c r="CQ35" i="21"/>
  <c r="CP35" i="21"/>
  <c r="CO35" i="21"/>
  <c r="CN35" i="21"/>
  <c r="CM35" i="21"/>
  <c r="CL35" i="21"/>
  <c r="CK35" i="21"/>
  <c r="CJ35" i="21"/>
  <c r="CH35" i="21"/>
  <c r="CG35" i="21"/>
  <c r="CF35" i="21"/>
  <c r="CE35" i="21"/>
  <c r="CD35" i="21"/>
  <c r="CC35" i="21"/>
  <c r="CB35" i="21"/>
  <c r="CA35" i="21"/>
  <c r="BY35" i="21"/>
  <c r="BX35" i="21"/>
  <c r="BW35" i="21"/>
  <c r="BV35" i="21"/>
  <c r="BU35" i="21"/>
  <c r="BT35" i="21"/>
  <c r="BS35" i="21"/>
  <c r="BR35" i="21"/>
  <c r="DR34" i="21"/>
  <c r="DQ34" i="21"/>
  <c r="DP34" i="21"/>
  <c r="DO34" i="21"/>
  <c r="DN34" i="21"/>
  <c r="DM34" i="21"/>
  <c r="DL34" i="21"/>
  <c r="DK34" i="21"/>
  <c r="DI34" i="21"/>
  <c r="DH34" i="21"/>
  <c r="DG34" i="21"/>
  <c r="DF34" i="21"/>
  <c r="DE34" i="21"/>
  <c r="DD34" i="21"/>
  <c r="DC34" i="21"/>
  <c r="DB34" i="21"/>
  <c r="CZ34" i="21"/>
  <c r="CY34" i="21"/>
  <c r="CX34" i="21"/>
  <c r="CW34" i="21"/>
  <c r="CV34" i="21"/>
  <c r="CU34" i="21"/>
  <c r="CT34" i="21"/>
  <c r="CS34" i="21"/>
  <c r="CQ34" i="21"/>
  <c r="CP34" i="21"/>
  <c r="CO34" i="21"/>
  <c r="CN34" i="21"/>
  <c r="CM34" i="21"/>
  <c r="CL34" i="21"/>
  <c r="CK34" i="21"/>
  <c r="CJ34" i="21"/>
  <c r="CH34" i="21"/>
  <c r="CG34" i="21"/>
  <c r="CF34" i="21"/>
  <c r="CE34" i="21"/>
  <c r="CD34" i="21"/>
  <c r="CC34" i="21"/>
  <c r="CB34" i="21"/>
  <c r="CA34" i="21"/>
  <c r="BY34" i="21"/>
  <c r="BX34" i="21"/>
  <c r="BW34" i="21"/>
  <c r="BV34" i="21"/>
  <c r="BU34" i="21"/>
  <c r="BT34" i="21"/>
  <c r="BS34" i="21"/>
  <c r="BR34" i="21"/>
  <c r="DR33" i="21"/>
  <c r="DQ33" i="21"/>
  <c r="DP33" i="21"/>
  <c r="DO33" i="21"/>
  <c r="DN33" i="21"/>
  <c r="DM33" i="21"/>
  <c r="DL33" i="21"/>
  <c r="DK33" i="21"/>
  <c r="DI33" i="21"/>
  <c r="DH33" i="21"/>
  <c r="DG33" i="21"/>
  <c r="DF33" i="21"/>
  <c r="DE33" i="21"/>
  <c r="DD33" i="21"/>
  <c r="DC33" i="21"/>
  <c r="DB33" i="21"/>
  <c r="CZ33" i="21"/>
  <c r="CY33" i="21"/>
  <c r="CX33" i="21"/>
  <c r="CW33" i="21"/>
  <c r="CV33" i="21"/>
  <c r="CU33" i="21"/>
  <c r="CT33" i="21"/>
  <c r="CS33" i="21"/>
  <c r="CQ33" i="21"/>
  <c r="CP33" i="21"/>
  <c r="CO33" i="21"/>
  <c r="CN33" i="21"/>
  <c r="CM33" i="21"/>
  <c r="CL33" i="21"/>
  <c r="CK33" i="21"/>
  <c r="CJ33" i="21"/>
  <c r="CH33" i="21"/>
  <c r="CG33" i="21"/>
  <c r="CF33" i="21"/>
  <c r="CE33" i="21"/>
  <c r="CD33" i="21"/>
  <c r="CC33" i="21"/>
  <c r="CB33" i="21"/>
  <c r="CA33" i="21"/>
  <c r="BY33" i="21"/>
  <c r="BX33" i="21"/>
  <c r="BW33" i="21"/>
  <c r="BV33" i="21"/>
  <c r="BU33" i="21"/>
  <c r="BT33" i="21"/>
  <c r="BS33" i="21"/>
  <c r="BR33" i="21"/>
  <c r="DR32" i="21"/>
  <c r="DR57" i="21" s="1"/>
  <c r="DR49" i="20" s="1"/>
  <c r="DQ32" i="21"/>
  <c r="DQ57" i="21" s="1"/>
  <c r="DQ49" i="20" s="1"/>
  <c r="DP32" i="21"/>
  <c r="DP57" i="21" s="1"/>
  <c r="DP49" i="20" s="1"/>
  <c r="DO32" i="21"/>
  <c r="DO57" i="21" s="1"/>
  <c r="DO49" i="20" s="1"/>
  <c r="DN32" i="21"/>
  <c r="DN57" i="21" s="1"/>
  <c r="DN49" i="20" s="1"/>
  <c r="DM32" i="21"/>
  <c r="DM57" i="21" s="1"/>
  <c r="DM49" i="20" s="1"/>
  <c r="DL32" i="21"/>
  <c r="DL57" i="21" s="1"/>
  <c r="DL49" i="20" s="1"/>
  <c r="DK32" i="21"/>
  <c r="DK57" i="21" s="1"/>
  <c r="DK49" i="20" s="1"/>
  <c r="DI32" i="21"/>
  <c r="DI57" i="21" s="1"/>
  <c r="DI49" i="20" s="1"/>
  <c r="DH32" i="21"/>
  <c r="DH57" i="21" s="1"/>
  <c r="DH49" i="20" s="1"/>
  <c r="DG32" i="21"/>
  <c r="DG57" i="21" s="1"/>
  <c r="DG49" i="20" s="1"/>
  <c r="DF32" i="21"/>
  <c r="DF57" i="21" s="1"/>
  <c r="DF49" i="20" s="1"/>
  <c r="DE32" i="21"/>
  <c r="DE57" i="21" s="1"/>
  <c r="DE49" i="20" s="1"/>
  <c r="DD32" i="21"/>
  <c r="DD57" i="21" s="1"/>
  <c r="DD49" i="20" s="1"/>
  <c r="DC32" i="21"/>
  <c r="DC57" i="21" s="1"/>
  <c r="DC49" i="20" s="1"/>
  <c r="DB32" i="21"/>
  <c r="DB57" i="21" s="1"/>
  <c r="DB49" i="20" s="1"/>
  <c r="CZ32" i="21"/>
  <c r="CZ57" i="21" s="1"/>
  <c r="CZ49" i="20" s="1"/>
  <c r="CY32" i="21"/>
  <c r="CY57" i="21" s="1"/>
  <c r="CY49" i="20" s="1"/>
  <c r="CX32" i="21"/>
  <c r="CX57" i="21" s="1"/>
  <c r="CX49" i="20" s="1"/>
  <c r="CW32" i="21"/>
  <c r="CW57" i="21" s="1"/>
  <c r="CW49" i="20" s="1"/>
  <c r="CV32" i="21"/>
  <c r="CV57" i="21" s="1"/>
  <c r="CV49" i="20" s="1"/>
  <c r="CU32" i="21"/>
  <c r="CU57" i="21" s="1"/>
  <c r="CU49" i="20" s="1"/>
  <c r="CT32" i="21"/>
  <c r="CT57" i="21" s="1"/>
  <c r="CT49" i="20" s="1"/>
  <c r="CS32" i="21"/>
  <c r="CS57" i="21" s="1"/>
  <c r="CS49" i="20" s="1"/>
  <c r="CQ32" i="21"/>
  <c r="CQ57" i="21" s="1"/>
  <c r="CQ49" i="20" s="1"/>
  <c r="CP32" i="21"/>
  <c r="CP57" i="21" s="1"/>
  <c r="CP49" i="20" s="1"/>
  <c r="CO32" i="21"/>
  <c r="CO57" i="21" s="1"/>
  <c r="CO49" i="20" s="1"/>
  <c r="CN32" i="21"/>
  <c r="CN57" i="21" s="1"/>
  <c r="CN49" i="20" s="1"/>
  <c r="CM32" i="21"/>
  <c r="CM57" i="21" s="1"/>
  <c r="CM49" i="20" s="1"/>
  <c r="CL32" i="21"/>
  <c r="CL57" i="21" s="1"/>
  <c r="CL49" i="20" s="1"/>
  <c r="CK32" i="21"/>
  <c r="CK57" i="21" s="1"/>
  <c r="CK49" i="20" s="1"/>
  <c r="CJ32" i="21"/>
  <c r="CJ57" i="21" s="1"/>
  <c r="CJ49" i="20" s="1"/>
  <c r="CH32" i="21"/>
  <c r="CH57" i="21" s="1"/>
  <c r="CH49" i="20" s="1"/>
  <c r="CG32" i="21"/>
  <c r="CG57" i="21" s="1"/>
  <c r="CG49" i="20" s="1"/>
  <c r="CF32" i="21"/>
  <c r="CF57" i="21" s="1"/>
  <c r="CF49" i="20" s="1"/>
  <c r="CE32" i="21"/>
  <c r="CD32" i="21"/>
  <c r="CC32" i="21"/>
  <c r="CC57" i="21" s="1"/>
  <c r="CC49" i="20" s="1"/>
  <c r="CB32" i="21"/>
  <c r="CA32" i="21"/>
  <c r="CA57" i="21" s="1"/>
  <c r="CA49" i="20" s="1"/>
  <c r="BY32" i="21"/>
  <c r="BY57" i="21" s="1"/>
  <c r="BY49" i="20" s="1"/>
  <c r="BX32" i="21"/>
  <c r="BX57" i="21" s="1"/>
  <c r="BX49" i="20" s="1"/>
  <c r="BW32" i="21"/>
  <c r="BW57" i="21" s="1"/>
  <c r="BW49" i="20" s="1"/>
  <c r="BV32" i="21"/>
  <c r="BU32" i="21"/>
  <c r="BT32" i="21"/>
  <c r="BT57" i="21" s="1"/>
  <c r="BT49" i="20" s="1"/>
  <c r="BS32" i="21"/>
  <c r="BR32" i="21"/>
  <c r="BR57" i="21" s="1"/>
  <c r="BR49" i="20" s="1"/>
  <c r="DR31" i="21"/>
  <c r="DQ31" i="21"/>
  <c r="DP31" i="21"/>
  <c r="DO31" i="21"/>
  <c r="DN31" i="21"/>
  <c r="DM31" i="21"/>
  <c r="DL31" i="21"/>
  <c r="DK31" i="21"/>
  <c r="DI31" i="21"/>
  <c r="DH31" i="21"/>
  <c r="DG31" i="21"/>
  <c r="DF31" i="21"/>
  <c r="DE31" i="21"/>
  <c r="DD31" i="21"/>
  <c r="DC31" i="21"/>
  <c r="DB31" i="21"/>
  <c r="CZ31" i="21"/>
  <c r="CY31" i="21"/>
  <c r="CX31" i="21"/>
  <c r="CW31" i="21"/>
  <c r="CV31" i="21"/>
  <c r="CU31" i="21"/>
  <c r="CT31" i="21"/>
  <c r="CS31" i="21"/>
  <c r="CQ31" i="21"/>
  <c r="CP31" i="21"/>
  <c r="CO31" i="21"/>
  <c r="CN31" i="21"/>
  <c r="CM31" i="21"/>
  <c r="CL31" i="21"/>
  <c r="CK31" i="21"/>
  <c r="CJ31" i="21"/>
  <c r="CH31" i="21"/>
  <c r="CG31" i="21"/>
  <c r="CF31" i="21"/>
  <c r="CE31" i="21"/>
  <c r="CD31" i="21"/>
  <c r="CC31" i="21"/>
  <c r="CB31" i="21"/>
  <c r="CA31" i="21"/>
  <c r="BY31" i="21"/>
  <c r="BX31" i="21"/>
  <c r="BW31" i="21"/>
  <c r="BV31" i="21"/>
  <c r="BU31" i="21"/>
  <c r="BT31" i="21"/>
  <c r="BS31" i="21"/>
  <c r="BR31" i="21"/>
  <c r="DR30" i="21"/>
  <c r="DQ30" i="21"/>
  <c r="DP30" i="21"/>
  <c r="DO30" i="21"/>
  <c r="DN30" i="21"/>
  <c r="DM30" i="21"/>
  <c r="DL30" i="21"/>
  <c r="DK30" i="21"/>
  <c r="DI30" i="21"/>
  <c r="DH30" i="21"/>
  <c r="DG30" i="21"/>
  <c r="DF30" i="21"/>
  <c r="DE30" i="21"/>
  <c r="DD30" i="21"/>
  <c r="DC30" i="21"/>
  <c r="DB30" i="21"/>
  <c r="CZ30" i="21"/>
  <c r="CY30" i="21"/>
  <c r="CX30" i="21"/>
  <c r="CW30" i="21"/>
  <c r="CV30" i="21"/>
  <c r="CU30" i="21"/>
  <c r="CT30" i="21"/>
  <c r="CS30" i="21"/>
  <c r="CQ30" i="21"/>
  <c r="CP30" i="21"/>
  <c r="CO30" i="21"/>
  <c r="CN30" i="21"/>
  <c r="CM30" i="21"/>
  <c r="CL30" i="21"/>
  <c r="CK30" i="21"/>
  <c r="CJ30" i="21"/>
  <c r="CH30" i="21"/>
  <c r="CG30" i="21"/>
  <c r="CF30" i="21"/>
  <c r="CE30" i="21"/>
  <c r="CD30" i="21"/>
  <c r="CC30" i="21"/>
  <c r="CB30" i="21"/>
  <c r="CA30" i="21"/>
  <c r="BY30" i="21"/>
  <c r="BX30" i="21"/>
  <c r="BW30" i="21"/>
  <c r="BV30" i="21"/>
  <c r="BU30" i="21"/>
  <c r="BT30" i="21"/>
  <c r="BS30" i="21"/>
  <c r="BR30" i="21"/>
  <c r="DR29" i="21"/>
  <c r="DR56" i="21" s="1"/>
  <c r="DQ29" i="21"/>
  <c r="DQ56" i="21" s="1"/>
  <c r="DP29" i="21"/>
  <c r="DP56" i="21" s="1"/>
  <c r="DO29" i="21"/>
  <c r="DO56" i="21" s="1"/>
  <c r="DN29" i="21"/>
  <c r="DN56" i="21" s="1"/>
  <c r="DM29" i="21"/>
  <c r="DM56" i="21" s="1"/>
  <c r="DL29" i="21"/>
  <c r="DL56" i="21" s="1"/>
  <c r="DK29" i="21"/>
  <c r="DK56" i="21" s="1"/>
  <c r="DI29" i="21"/>
  <c r="DI56" i="21" s="1"/>
  <c r="DH29" i="21"/>
  <c r="DH56" i="21" s="1"/>
  <c r="DG29" i="21"/>
  <c r="DG56" i="21" s="1"/>
  <c r="DF29" i="21"/>
  <c r="DF56" i="21" s="1"/>
  <c r="DE29" i="21"/>
  <c r="DE56" i="21" s="1"/>
  <c r="DD29" i="21"/>
  <c r="DD56" i="21" s="1"/>
  <c r="DC29" i="21"/>
  <c r="DC56" i="21" s="1"/>
  <c r="DB29" i="21"/>
  <c r="DB56" i="21" s="1"/>
  <c r="CZ29" i="21"/>
  <c r="CZ56" i="21" s="1"/>
  <c r="CY29" i="21"/>
  <c r="CY56" i="21" s="1"/>
  <c r="CX29" i="21"/>
  <c r="CX56" i="21" s="1"/>
  <c r="CW29" i="21"/>
  <c r="CW56" i="21" s="1"/>
  <c r="CV29" i="21"/>
  <c r="CV56" i="21" s="1"/>
  <c r="CU29" i="21"/>
  <c r="CU56" i="21" s="1"/>
  <c r="CT29" i="21"/>
  <c r="CT56" i="21" s="1"/>
  <c r="CS29" i="21"/>
  <c r="CS56" i="21" s="1"/>
  <c r="CQ29" i="21"/>
  <c r="CQ56" i="21" s="1"/>
  <c r="CP29" i="21"/>
  <c r="CP56" i="21" s="1"/>
  <c r="CO29" i="21"/>
  <c r="CO56" i="21" s="1"/>
  <c r="CN29" i="21"/>
  <c r="CN56" i="21" s="1"/>
  <c r="CM29" i="21"/>
  <c r="CM56" i="21" s="1"/>
  <c r="CL29" i="21"/>
  <c r="CL56" i="21" s="1"/>
  <c r="CK29" i="21"/>
  <c r="CK56" i="21" s="1"/>
  <c r="CJ29" i="21"/>
  <c r="CJ56" i="21" s="1"/>
  <c r="CH29" i="21"/>
  <c r="CH56" i="21" s="1"/>
  <c r="CG29" i="21"/>
  <c r="CG56" i="21" s="1"/>
  <c r="CF29" i="21"/>
  <c r="CF56" i="21" s="1"/>
  <c r="CE29" i="21"/>
  <c r="CE56" i="21" s="1"/>
  <c r="CD29" i="21"/>
  <c r="CD56" i="21" s="1"/>
  <c r="CC29" i="21"/>
  <c r="CC56" i="21" s="1"/>
  <c r="CB29" i="21"/>
  <c r="CB56" i="21" s="1"/>
  <c r="CA29" i="21"/>
  <c r="CA56" i="21" s="1"/>
  <c r="BY29" i="21"/>
  <c r="BY56" i="21" s="1"/>
  <c r="BX29" i="21"/>
  <c r="BX56" i="21" s="1"/>
  <c r="BW29" i="21"/>
  <c r="BW56" i="21" s="1"/>
  <c r="BV29" i="21"/>
  <c r="BV56" i="21" s="1"/>
  <c r="BU29" i="21"/>
  <c r="BU56" i="21" s="1"/>
  <c r="BT29" i="21"/>
  <c r="BT56" i="21" s="1"/>
  <c r="BS29" i="21"/>
  <c r="BS56" i="21" s="1"/>
  <c r="BR29" i="21"/>
  <c r="BR56" i="21" s="1"/>
  <c r="DR28" i="21"/>
  <c r="DQ28" i="21"/>
  <c r="DP28" i="21"/>
  <c r="DO28" i="21"/>
  <c r="DN28" i="21"/>
  <c r="DM28" i="21"/>
  <c r="DL28" i="21"/>
  <c r="DK28" i="21"/>
  <c r="DI28" i="21"/>
  <c r="DH28" i="21"/>
  <c r="DG28" i="21"/>
  <c r="DF28" i="21"/>
  <c r="DE28" i="21"/>
  <c r="DD28" i="21"/>
  <c r="DC28" i="21"/>
  <c r="DB28" i="21"/>
  <c r="CZ28" i="21"/>
  <c r="CY28" i="21"/>
  <c r="CX28" i="21"/>
  <c r="CW28" i="21"/>
  <c r="CV28" i="21"/>
  <c r="CU28" i="21"/>
  <c r="CT28" i="21"/>
  <c r="CS28" i="21"/>
  <c r="CQ28" i="21"/>
  <c r="CP28" i="21"/>
  <c r="CO28" i="21"/>
  <c r="CN28" i="21"/>
  <c r="CM28" i="21"/>
  <c r="CL28" i="21"/>
  <c r="CK28" i="21"/>
  <c r="CJ28" i="21"/>
  <c r="CH28" i="21"/>
  <c r="CG28" i="21"/>
  <c r="CF28" i="21"/>
  <c r="CE28" i="21"/>
  <c r="CD28" i="21"/>
  <c r="CC28" i="21"/>
  <c r="CB28" i="21"/>
  <c r="CA28" i="21"/>
  <c r="BY28" i="21"/>
  <c r="BX28" i="21"/>
  <c r="BW28" i="21"/>
  <c r="BV28" i="21"/>
  <c r="BU28" i="21"/>
  <c r="BT28" i="21"/>
  <c r="BS28" i="21"/>
  <c r="BR28" i="21"/>
  <c r="DR27" i="21"/>
  <c r="DQ27" i="21"/>
  <c r="DP27" i="21"/>
  <c r="DO27" i="21"/>
  <c r="DN27" i="21"/>
  <c r="DM27" i="21"/>
  <c r="DL27" i="21"/>
  <c r="DK27" i="21"/>
  <c r="DI27" i="21"/>
  <c r="DH27" i="21"/>
  <c r="DG27" i="21"/>
  <c r="DF27" i="21"/>
  <c r="DE27" i="21"/>
  <c r="DD27" i="21"/>
  <c r="DC27" i="21"/>
  <c r="DB27" i="21"/>
  <c r="CZ27" i="21"/>
  <c r="CY27" i="21"/>
  <c r="CX27" i="21"/>
  <c r="CW27" i="21"/>
  <c r="CV27" i="21"/>
  <c r="CU27" i="21"/>
  <c r="CT27" i="21"/>
  <c r="CS27" i="21"/>
  <c r="CQ27" i="21"/>
  <c r="CP27" i="21"/>
  <c r="CO27" i="21"/>
  <c r="CN27" i="21"/>
  <c r="CM27" i="21"/>
  <c r="CL27" i="21"/>
  <c r="CK27" i="21"/>
  <c r="CJ27" i="21"/>
  <c r="CH27" i="21"/>
  <c r="CG27" i="21"/>
  <c r="CF27" i="21"/>
  <c r="CE27" i="21"/>
  <c r="CD27" i="21"/>
  <c r="CC27" i="21"/>
  <c r="CB27" i="21"/>
  <c r="CA27" i="21"/>
  <c r="BY27" i="21"/>
  <c r="BX27" i="21"/>
  <c r="BW27" i="21"/>
  <c r="BV27" i="21"/>
  <c r="BU27" i="21"/>
  <c r="BT27" i="21"/>
  <c r="BS27" i="21"/>
  <c r="BR27" i="21"/>
  <c r="DR19" i="21"/>
  <c r="DQ19" i="21"/>
  <c r="DP19" i="21"/>
  <c r="DO19" i="21"/>
  <c r="DN19" i="21"/>
  <c r="DM19" i="21"/>
  <c r="DL19" i="21"/>
  <c r="DK19" i="21"/>
  <c r="DI19" i="21"/>
  <c r="DH19" i="21"/>
  <c r="DG19" i="21"/>
  <c r="DF19" i="21"/>
  <c r="DE19" i="21"/>
  <c r="DD19" i="21"/>
  <c r="DC19" i="21"/>
  <c r="DB19" i="21"/>
  <c r="CZ19" i="21"/>
  <c r="CY19" i="21"/>
  <c r="CX19" i="21"/>
  <c r="CW19" i="21"/>
  <c r="CV19" i="21"/>
  <c r="CU19" i="21"/>
  <c r="CT19" i="21"/>
  <c r="CS19" i="21"/>
  <c r="CQ19" i="21"/>
  <c r="CP19" i="21"/>
  <c r="CO19" i="21"/>
  <c r="CN19" i="21"/>
  <c r="CM19" i="21"/>
  <c r="CL19" i="21"/>
  <c r="CK19" i="21"/>
  <c r="CJ19" i="21"/>
  <c r="CH19" i="21"/>
  <c r="CG19" i="21"/>
  <c r="CF19" i="21"/>
  <c r="CE19" i="21"/>
  <c r="CD19" i="21"/>
  <c r="CC19" i="21"/>
  <c r="CB19" i="21"/>
  <c r="CA19" i="21"/>
  <c r="BY19" i="21"/>
  <c r="BX19" i="21"/>
  <c r="BW19" i="21"/>
  <c r="BV19" i="21"/>
  <c r="BU19" i="21"/>
  <c r="BT19" i="21"/>
  <c r="BS19" i="21"/>
  <c r="BR19" i="21"/>
  <c r="DR17" i="21"/>
  <c r="DQ17" i="21"/>
  <c r="DP17" i="21"/>
  <c r="DO17" i="21"/>
  <c r="DN17" i="21"/>
  <c r="DM17" i="21"/>
  <c r="DL17" i="21"/>
  <c r="DK17" i="21"/>
  <c r="DI17" i="21"/>
  <c r="DH17" i="21"/>
  <c r="DG17" i="21"/>
  <c r="DF17" i="21"/>
  <c r="DE17" i="21"/>
  <c r="DD17" i="21"/>
  <c r="DC17" i="21"/>
  <c r="DB17" i="21"/>
  <c r="CZ17" i="21"/>
  <c r="CY17" i="21"/>
  <c r="CX17" i="21"/>
  <c r="CW17" i="21"/>
  <c r="CV17" i="21"/>
  <c r="CU17" i="21"/>
  <c r="CT17" i="21"/>
  <c r="CS17" i="21"/>
  <c r="CQ17" i="21"/>
  <c r="CP17" i="21"/>
  <c r="CO17" i="21"/>
  <c r="CN17" i="21"/>
  <c r="CM17" i="21"/>
  <c r="CL17" i="21"/>
  <c r="CK17" i="21"/>
  <c r="CJ17" i="21"/>
  <c r="CH17" i="21"/>
  <c r="CG17" i="21"/>
  <c r="CF17" i="21"/>
  <c r="CE17" i="21"/>
  <c r="CD17" i="21"/>
  <c r="CC17" i="21"/>
  <c r="CB17" i="21"/>
  <c r="CA17" i="21"/>
  <c r="BY17" i="21"/>
  <c r="BX17" i="21"/>
  <c r="BW17" i="21"/>
  <c r="BV17" i="21"/>
  <c r="BU17" i="21"/>
  <c r="BT17" i="21"/>
  <c r="BS17" i="21"/>
  <c r="BR17" i="21"/>
  <c r="DR16" i="21"/>
  <c r="DQ16" i="21"/>
  <c r="DP16" i="21"/>
  <c r="DO16" i="21"/>
  <c r="DN16" i="21"/>
  <c r="DM16" i="21"/>
  <c r="DL16" i="21"/>
  <c r="DK16" i="21"/>
  <c r="DI16" i="21"/>
  <c r="DH16" i="21"/>
  <c r="DG16" i="21"/>
  <c r="DF16" i="21"/>
  <c r="DE16" i="21"/>
  <c r="DD16" i="21"/>
  <c r="DC16" i="21"/>
  <c r="DB16" i="21"/>
  <c r="CZ16" i="21"/>
  <c r="CY16" i="21"/>
  <c r="CX16" i="21"/>
  <c r="CW16" i="21"/>
  <c r="CV16" i="21"/>
  <c r="CU16" i="21"/>
  <c r="CT16" i="21"/>
  <c r="CS16" i="21"/>
  <c r="CQ16" i="21"/>
  <c r="CP16" i="21"/>
  <c r="CO16" i="21"/>
  <c r="CN16" i="21"/>
  <c r="CM16" i="21"/>
  <c r="CL16" i="21"/>
  <c r="CK16" i="21"/>
  <c r="CJ16" i="21"/>
  <c r="CH16" i="21"/>
  <c r="CG16" i="21"/>
  <c r="CF16" i="21"/>
  <c r="CE16" i="21"/>
  <c r="CD16" i="21"/>
  <c r="CC16" i="21"/>
  <c r="CB16" i="21"/>
  <c r="CA16" i="21"/>
  <c r="BY16" i="21"/>
  <c r="BX16" i="21"/>
  <c r="BW16" i="21"/>
  <c r="BV16" i="21"/>
  <c r="BU16" i="21"/>
  <c r="BT16" i="21"/>
  <c r="BS16" i="21"/>
  <c r="BR16" i="21"/>
  <c r="DR15" i="21"/>
  <c r="DQ15" i="21"/>
  <c r="DP15" i="21"/>
  <c r="DO15" i="21"/>
  <c r="DN15" i="21"/>
  <c r="DM15" i="21"/>
  <c r="DL15" i="21"/>
  <c r="DK15" i="21"/>
  <c r="DI15" i="21"/>
  <c r="DH15" i="21"/>
  <c r="DG15" i="21"/>
  <c r="DF15" i="21"/>
  <c r="DE15" i="21"/>
  <c r="DD15" i="21"/>
  <c r="DC15" i="21"/>
  <c r="DB15" i="21"/>
  <c r="CZ15" i="21"/>
  <c r="CY15" i="21"/>
  <c r="CX15" i="21"/>
  <c r="CW15" i="21"/>
  <c r="CV15" i="21"/>
  <c r="CU15" i="21"/>
  <c r="CT15" i="21"/>
  <c r="CS15" i="21"/>
  <c r="CQ15" i="21"/>
  <c r="CP15" i="21"/>
  <c r="CO15" i="21"/>
  <c r="CN15" i="21"/>
  <c r="CM15" i="21"/>
  <c r="CL15" i="21"/>
  <c r="CK15" i="21"/>
  <c r="CJ15" i="21"/>
  <c r="CH15" i="21"/>
  <c r="CG15" i="21"/>
  <c r="CF15" i="21"/>
  <c r="CE15" i="21"/>
  <c r="CD15" i="21"/>
  <c r="CC15" i="21"/>
  <c r="CB15" i="21"/>
  <c r="CA15" i="21"/>
  <c r="BY15" i="21"/>
  <c r="BX15" i="21"/>
  <c r="BW15" i="21"/>
  <c r="BV15" i="21"/>
  <c r="BU15" i="21"/>
  <c r="BT15" i="21"/>
  <c r="BS15" i="21"/>
  <c r="BR15" i="21"/>
  <c r="DR14" i="21"/>
  <c r="DQ14" i="21"/>
  <c r="DP14" i="21"/>
  <c r="DO14" i="21"/>
  <c r="DN14" i="21"/>
  <c r="DM14" i="21"/>
  <c r="DL14" i="21"/>
  <c r="DK14" i="21"/>
  <c r="DI14" i="21"/>
  <c r="DH14" i="21"/>
  <c r="DG14" i="21"/>
  <c r="DF14" i="21"/>
  <c r="DE14" i="21"/>
  <c r="DD14" i="21"/>
  <c r="DC14" i="21"/>
  <c r="DB14" i="21"/>
  <c r="CZ14" i="21"/>
  <c r="CY14" i="21"/>
  <c r="CX14" i="21"/>
  <c r="CW14" i="21"/>
  <c r="CV14" i="21"/>
  <c r="CU14" i="21"/>
  <c r="CT14" i="21"/>
  <c r="CS14" i="21"/>
  <c r="CQ14" i="21"/>
  <c r="CP14" i="21"/>
  <c r="CO14" i="21"/>
  <c r="CN14" i="21"/>
  <c r="CM14" i="21"/>
  <c r="CL14" i="21"/>
  <c r="CK14" i="21"/>
  <c r="CJ14" i="21"/>
  <c r="CH14" i="21"/>
  <c r="CG14" i="21"/>
  <c r="CF14" i="21"/>
  <c r="CE14" i="21"/>
  <c r="CD14" i="21"/>
  <c r="CC14" i="21"/>
  <c r="CB14" i="21"/>
  <c r="CA14" i="21"/>
  <c r="BY14" i="21"/>
  <c r="BX14" i="21"/>
  <c r="BW14" i="21"/>
  <c r="BV14" i="21"/>
  <c r="BU14" i="21"/>
  <c r="BT14" i="21"/>
  <c r="BS14" i="21"/>
  <c r="BR14" i="21"/>
  <c r="DR13" i="21"/>
  <c r="DQ13" i="21"/>
  <c r="DP13" i="21"/>
  <c r="DO13" i="21"/>
  <c r="DN13" i="21"/>
  <c r="DM13" i="21"/>
  <c r="DL13" i="21"/>
  <c r="DK13" i="21"/>
  <c r="DI13" i="21"/>
  <c r="DH13" i="21"/>
  <c r="DG13" i="21"/>
  <c r="DF13" i="21"/>
  <c r="DE13" i="21"/>
  <c r="DD13" i="21"/>
  <c r="DC13" i="21"/>
  <c r="DB13" i="21"/>
  <c r="CZ13" i="21"/>
  <c r="CY13" i="21"/>
  <c r="CX13" i="21"/>
  <c r="CW13" i="21"/>
  <c r="CV13" i="21"/>
  <c r="CU13" i="21"/>
  <c r="CT13" i="21"/>
  <c r="CS13" i="21"/>
  <c r="CQ13" i="21"/>
  <c r="CP13" i="21"/>
  <c r="CO13" i="21"/>
  <c r="CN13" i="21"/>
  <c r="CM13" i="21"/>
  <c r="CL13" i="21"/>
  <c r="CK13" i="21"/>
  <c r="CJ13" i="21"/>
  <c r="CH13" i="21"/>
  <c r="CG13" i="21"/>
  <c r="CF13" i="21"/>
  <c r="CE13" i="21"/>
  <c r="CD13" i="21"/>
  <c r="CC13" i="21"/>
  <c r="CB13" i="21"/>
  <c r="CA13" i="21"/>
  <c r="BY13" i="21"/>
  <c r="BX13" i="21"/>
  <c r="BW13" i="21"/>
  <c r="BV13" i="21"/>
  <c r="BU13" i="21"/>
  <c r="BT13" i="21"/>
  <c r="BS13" i="21"/>
  <c r="BR13" i="21"/>
  <c r="DR12" i="21"/>
  <c r="DR55" i="21" s="1"/>
  <c r="DQ12" i="21"/>
  <c r="DQ55" i="21" s="1"/>
  <c r="DP12" i="21"/>
  <c r="DP55" i="21" s="1"/>
  <c r="DO12" i="21"/>
  <c r="DO55" i="21" s="1"/>
  <c r="DN12" i="21"/>
  <c r="DN55" i="21" s="1"/>
  <c r="DM12" i="21"/>
  <c r="DM55" i="21" s="1"/>
  <c r="DL12" i="21"/>
  <c r="DL55" i="21" s="1"/>
  <c r="DK12" i="21"/>
  <c r="DK55" i="21" s="1"/>
  <c r="DI12" i="21"/>
  <c r="DI55" i="21" s="1"/>
  <c r="DH12" i="21"/>
  <c r="DH55" i="21" s="1"/>
  <c r="DG12" i="21"/>
  <c r="DG55" i="21" s="1"/>
  <c r="DF12" i="21"/>
  <c r="DF55" i="21" s="1"/>
  <c r="DE12" i="21"/>
  <c r="DE55" i="21" s="1"/>
  <c r="DD12" i="21"/>
  <c r="DD55" i="21" s="1"/>
  <c r="DC12" i="21"/>
  <c r="DC55" i="21" s="1"/>
  <c r="DB12" i="21"/>
  <c r="DB55" i="21" s="1"/>
  <c r="CZ12" i="21"/>
  <c r="CZ55" i="21" s="1"/>
  <c r="CY12" i="21"/>
  <c r="CY55" i="21" s="1"/>
  <c r="CX12" i="21"/>
  <c r="CX55" i="21" s="1"/>
  <c r="CW12" i="21"/>
  <c r="CW55" i="21" s="1"/>
  <c r="CV12" i="21"/>
  <c r="CV55" i="21" s="1"/>
  <c r="CU12" i="21"/>
  <c r="CU55" i="21" s="1"/>
  <c r="CT12" i="21"/>
  <c r="CT55" i="21" s="1"/>
  <c r="CS12" i="21"/>
  <c r="CS55" i="21" s="1"/>
  <c r="CQ12" i="21"/>
  <c r="CQ55" i="21" s="1"/>
  <c r="CP12" i="21"/>
  <c r="CP55" i="21" s="1"/>
  <c r="CO12" i="21"/>
  <c r="CO55" i="21" s="1"/>
  <c r="CN12" i="21"/>
  <c r="CN55" i="21" s="1"/>
  <c r="CM12" i="21"/>
  <c r="CM55" i="21" s="1"/>
  <c r="CL12" i="21"/>
  <c r="CL55" i="21" s="1"/>
  <c r="CK12" i="21"/>
  <c r="CK55" i="21" s="1"/>
  <c r="CJ12" i="21"/>
  <c r="CJ55" i="21" s="1"/>
  <c r="CH12" i="21"/>
  <c r="CH55" i="21" s="1"/>
  <c r="CG12" i="21"/>
  <c r="CG55" i="21" s="1"/>
  <c r="CF12" i="21"/>
  <c r="CF55" i="21" s="1"/>
  <c r="CE12" i="21"/>
  <c r="CE55" i="21" s="1"/>
  <c r="CD12" i="21"/>
  <c r="CD55" i="21" s="1"/>
  <c r="CC12" i="21"/>
  <c r="CC55" i="21" s="1"/>
  <c r="CB12" i="21"/>
  <c r="CB55" i="21" s="1"/>
  <c r="CA12" i="21"/>
  <c r="CA55" i="21" s="1"/>
  <c r="BY12" i="21"/>
  <c r="BY55" i="21" s="1"/>
  <c r="BX12" i="21"/>
  <c r="BX55" i="21" s="1"/>
  <c r="BW12" i="21"/>
  <c r="BW55" i="21" s="1"/>
  <c r="BV12" i="21"/>
  <c r="BV55" i="21" s="1"/>
  <c r="BU12" i="21"/>
  <c r="BU55" i="21" s="1"/>
  <c r="BT12" i="21"/>
  <c r="BT55" i="21" s="1"/>
  <c r="BS12" i="21"/>
  <c r="BS55" i="21" s="1"/>
  <c r="BR12" i="21"/>
  <c r="BR55" i="21" s="1"/>
  <c r="DR11" i="21"/>
  <c r="DQ11" i="21"/>
  <c r="DP11" i="21"/>
  <c r="DO11" i="21"/>
  <c r="DN11" i="21"/>
  <c r="DM11" i="21"/>
  <c r="DL11" i="21"/>
  <c r="DK11" i="21"/>
  <c r="DI11" i="21"/>
  <c r="DH11" i="21"/>
  <c r="DG11" i="21"/>
  <c r="DF11" i="21"/>
  <c r="DE11" i="21"/>
  <c r="DD11" i="21"/>
  <c r="DC11" i="21"/>
  <c r="DB11" i="21"/>
  <c r="CZ11" i="21"/>
  <c r="CY11" i="21"/>
  <c r="CX11" i="21"/>
  <c r="CW11" i="21"/>
  <c r="CV11" i="21"/>
  <c r="CU11" i="21"/>
  <c r="CT11" i="21"/>
  <c r="CS11" i="21"/>
  <c r="CQ11" i="21"/>
  <c r="CP11" i="21"/>
  <c r="CO11" i="21"/>
  <c r="CN11" i="21"/>
  <c r="CM11" i="21"/>
  <c r="CL11" i="21"/>
  <c r="CK11" i="21"/>
  <c r="CJ11" i="21"/>
  <c r="CH11" i="21"/>
  <c r="CG11" i="21"/>
  <c r="CF11" i="21"/>
  <c r="CE11" i="21"/>
  <c r="CD11" i="21"/>
  <c r="CC11" i="21"/>
  <c r="CB11" i="21"/>
  <c r="CA11" i="21"/>
  <c r="BY11" i="21"/>
  <c r="BX11" i="21"/>
  <c r="BW11" i="21"/>
  <c r="BV11" i="21"/>
  <c r="BU11" i="21"/>
  <c r="BT11" i="21"/>
  <c r="BS11" i="21"/>
  <c r="BR11" i="21"/>
  <c r="DR10" i="21"/>
  <c r="DQ10" i="21"/>
  <c r="DP10" i="21"/>
  <c r="DO10" i="21"/>
  <c r="DN10" i="21"/>
  <c r="DM10" i="21"/>
  <c r="DL10" i="21"/>
  <c r="DK10" i="21"/>
  <c r="DI10" i="21"/>
  <c r="DH10" i="21"/>
  <c r="DG10" i="21"/>
  <c r="DF10" i="21"/>
  <c r="DE10" i="21"/>
  <c r="DD10" i="21"/>
  <c r="DC10" i="21"/>
  <c r="DB10" i="21"/>
  <c r="CZ10" i="21"/>
  <c r="CY10" i="21"/>
  <c r="CX10" i="21"/>
  <c r="CW10" i="21"/>
  <c r="CV10" i="21"/>
  <c r="CU10" i="21"/>
  <c r="CT10" i="21"/>
  <c r="CS10" i="21"/>
  <c r="CQ10" i="21"/>
  <c r="CP10" i="21"/>
  <c r="CO10" i="21"/>
  <c r="CN10" i="21"/>
  <c r="CM10" i="21"/>
  <c r="CL10" i="21"/>
  <c r="CK10" i="21"/>
  <c r="CJ10" i="21"/>
  <c r="CH10" i="21"/>
  <c r="CG10" i="21"/>
  <c r="CF10" i="21"/>
  <c r="CE10" i="21"/>
  <c r="CD10" i="21"/>
  <c r="CC10" i="21"/>
  <c r="CB10" i="21"/>
  <c r="CA10" i="21"/>
  <c r="BY10" i="21"/>
  <c r="BX10" i="21"/>
  <c r="BW10" i="21"/>
  <c r="BV10" i="21"/>
  <c r="BU10" i="21"/>
  <c r="BT10" i="21"/>
  <c r="BS10" i="21"/>
  <c r="BR10" i="21"/>
  <c r="DR9" i="21"/>
  <c r="DQ9" i="21"/>
  <c r="DP9" i="21"/>
  <c r="DO9" i="21"/>
  <c r="DN9" i="21"/>
  <c r="DM9" i="21"/>
  <c r="DL9" i="21"/>
  <c r="DK9" i="21"/>
  <c r="DI9" i="21"/>
  <c r="DH9" i="21"/>
  <c r="DG9" i="21"/>
  <c r="DF9" i="21"/>
  <c r="DE9" i="21"/>
  <c r="DD9" i="21"/>
  <c r="DC9" i="21"/>
  <c r="DB9" i="21"/>
  <c r="CZ9" i="21"/>
  <c r="CY9" i="21"/>
  <c r="CX9" i="21"/>
  <c r="CW9" i="21"/>
  <c r="CV9" i="21"/>
  <c r="CU9" i="21"/>
  <c r="CT9" i="21"/>
  <c r="CS9" i="21"/>
  <c r="CQ9" i="21"/>
  <c r="CP9" i="21"/>
  <c r="CO9" i="21"/>
  <c r="CN9" i="21"/>
  <c r="CM9" i="21"/>
  <c r="CL9" i="21"/>
  <c r="CK9" i="21"/>
  <c r="CJ9" i="21"/>
  <c r="CH9" i="21"/>
  <c r="CG9" i="21"/>
  <c r="CF9" i="21"/>
  <c r="CE9" i="21"/>
  <c r="CD9" i="21"/>
  <c r="CC9" i="21"/>
  <c r="CB9" i="21"/>
  <c r="CA9" i="21"/>
  <c r="BY9" i="21"/>
  <c r="BX9" i="21"/>
  <c r="BW9" i="21"/>
  <c r="BV9" i="21"/>
  <c r="BU9" i="21"/>
  <c r="BT9" i="21"/>
  <c r="BS9" i="21"/>
  <c r="BR9" i="21"/>
  <c r="DR8" i="21"/>
  <c r="DQ8" i="21"/>
  <c r="DP8" i="21"/>
  <c r="DO8" i="21"/>
  <c r="DN8" i="21"/>
  <c r="DM8" i="21"/>
  <c r="DL8" i="21"/>
  <c r="DK8" i="21"/>
  <c r="DI8" i="21"/>
  <c r="DH8" i="21"/>
  <c r="DG8" i="21"/>
  <c r="DF8" i="21"/>
  <c r="DE8" i="21"/>
  <c r="DD8" i="21"/>
  <c r="DC8" i="21"/>
  <c r="DB8" i="21"/>
  <c r="CZ8" i="21"/>
  <c r="CY8" i="21"/>
  <c r="CX8" i="21"/>
  <c r="CW8" i="21"/>
  <c r="CV8" i="21"/>
  <c r="CU8" i="21"/>
  <c r="CT8" i="21"/>
  <c r="CS8" i="21"/>
  <c r="CQ8" i="21"/>
  <c r="CP8" i="21"/>
  <c r="CO8" i="21"/>
  <c r="CN8" i="21"/>
  <c r="CM8" i="21"/>
  <c r="CL8" i="21"/>
  <c r="CK8" i="21"/>
  <c r="CJ8" i="21"/>
  <c r="CH8" i="21"/>
  <c r="CG8" i="21"/>
  <c r="CF8" i="21"/>
  <c r="CE8" i="21"/>
  <c r="CD8" i="21"/>
  <c r="CC8" i="21"/>
  <c r="CB8" i="21"/>
  <c r="CA8" i="21"/>
  <c r="BY8" i="21"/>
  <c r="BX8" i="21"/>
  <c r="BW8" i="21"/>
  <c r="BV8" i="21"/>
  <c r="BU8" i="21"/>
  <c r="BT8" i="21"/>
  <c r="BS8" i="21"/>
  <c r="BR8" i="21"/>
  <c r="DR7" i="21"/>
  <c r="DQ7" i="21"/>
  <c r="DP7" i="21"/>
  <c r="DO7" i="21"/>
  <c r="DN7" i="21"/>
  <c r="DM7" i="21"/>
  <c r="DL7" i="21"/>
  <c r="DK7" i="21"/>
  <c r="DI7" i="21"/>
  <c r="DH7" i="21"/>
  <c r="DG7" i="21"/>
  <c r="DF7" i="21"/>
  <c r="DE7" i="21"/>
  <c r="DD7" i="21"/>
  <c r="DC7" i="21"/>
  <c r="DB7" i="21"/>
  <c r="CZ7" i="21"/>
  <c r="CY7" i="21"/>
  <c r="CX7" i="21"/>
  <c r="CW7" i="21"/>
  <c r="CV7" i="21"/>
  <c r="CU7" i="21"/>
  <c r="CT7" i="21"/>
  <c r="CS7" i="21"/>
  <c r="CQ7" i="21"/>
  <c r="CP7" i="21"/>
  <c r="CO7" i="21"/>
  <c r="CN7" i="21"/>
  <c r="CM7" i="21"/>
  <c r="CL7" i="21"/>
  <c r="CK7" i="21"/>
  <c r="CJ7" i="21"/>
  <c r="CH7" i="21"/>
  <c r="CG7" i="21"/>
  <c r="CF7" i="21"/>
  <c r="CE7" i="21"/>
  <c r="CD7" i="21"/>
  <c r="CC7" i="21"/>
  <c r="CB7" i="21"/>
  <c r="CA7" i="21"/>
  <c r="BY7" i="21"/>
  <c r="BX7" i="21"/>
  <c r="BW7" i="21"/>
  <c r="BV7" i="21"/>
  <c r="BU7" i="21"/>
  <c r="BT7" i="21"/>
  <c r="BS7" i="21"/>
  <c r="BR7" i="21"/>
  <c r="DR6" i="21"/>
  <c r="DR47" i="21" s="1"/>
  <c r="DQ6" i="21"/>
  <c r="DP6" i="21"/>
  <c r="DP47" i="21" s="1"/>
  <c r="DO6" i="21"/>
  <c r="DN6" i="21"/>
  <c r="DM6" i="21"/>
  <c r="DL6" i="21"/>
  <c r="DK6" i="21"/>
  <c r="DK47" i="21" s="1"/>
  <c r="DK59" i="21" s="1"/>
  <c r="DI6" i="21"/>
  <c r="DH6" i="21"/>
  <c r="DH47" i="21" s="1"/>
  <c r="DH59" i="21" s="1"/>
  <c r="DG6" i="21"/>
  <c r="DF6" i="21"/>
  <c r="DF47" i="21" s="1"/>
  <c r="DF59" i="21" s="1"/>
  <c r="DE6" i="21"/>
  <c r="DE47" i="21" s="1"/>
  <c r="DD6" i="21"/>
  <c r="DD47" i="21" s="1"/>
  <c r="DD59" i="21" s="1"/>
  <c r="DC6" i="21"/>
  <c r="DC47" i="21" s="1"/>
  <c r="DB6" i="21"/>
  <c r="DB47" i="21" s="1"/>
  <c r="DB59" i="21" s="1"/>
  <c r="CZ6" i="21"/>
  <c r="CZ47" i="21" s="1"/>
  <c r="CY6" i="21"/>
  <c r="CY47" i="21" s="1"/>
  <c r="CX6" i="21"/>
  <c r="CX47" i="21" s="1"/>
  <c r="CW6" i="21"/>
  <c r="CW47" i="21" s="1"/>
  <c r="CW59" i="21" s="1"/>
  <c r="CV6" i="21"/>
  <c r="CV47" i="21" s="1"/>
  <c r="CV59" i="21" s="1"/>
  <c r="CU6" i="21"/>
  <c r="CU47" i="21" s="1"/>
  <c r="CT6" i="21"/>
  <c r="CT47" i="21" s="1"/>
  <c r="CT59" i="21" s="1"/>
  <c r="CS6" i="21"/>
  <c r="CS47" i="21" s="1"/>
  <c r="CS59" i="21" s="1"/>
  <c r="CQ6" i="21"/>
  <c r="CQ47" i="21" s="1"/>
  <c r="CP6" i="21"/>
  <c r="CP47" i="21" s="1"/>
  <c r="CO6" i="21"/>
  <c r="CO47" i="21" s="1"/>
  <c r="CO59" i="21" s="1"/>
  <c r="CN6" i="21"/>
  <c r="CN47" i="21" s="1"/>
  <c r="CN59" i="21" s="1"/>
  <c r="CM6" i="21"/>
  <c r="CM47" i="21" s="1"/>
  <c r="CL6" i="21"/>
  <c r="CL47" i="21" s="1"/>
  <c r="CK6" i="21"/>
  <c r="CK47" i="21" s="1"/>
  <c r="CJ6" i="21"/>
  <c r="CJ47" i="21" s="1"/>
  <c r="CJ59" i="21" s="1"/>
  <c r="CH6" i="21"/>
  <c r="CH47" i="21" s="1"/>
  <c r="CG6" i="21"/>
  <c r="CG47" i="21" s="1"/>
  <c r="CF6" i="21"/>
  <c r="CF47" i="21" s="1"/>
  <c r="CE6" i="21"/>
  <c r="CE47" i="21" s="1"/>
  <c r="CD6" i="21"/>
  <c r="CD47" i="21" s="1"/>
  <c r="CC6" i="21"/>
  <c r="CC47" i="21" s="1"/>
  <c r="CB6" i="21"/>
  <c r="CB47" i="21" s="1"/>
  <c r="CA6" i="21"/>
  <c r="CA47" i="21" s="1"/>
  <c r="CA59" i="21" s="1"/>
  <c r="BY6" i="21"/>
  <c r="BY47" i="21" s="1"/>
  <c r="BX6" i="21"/>
  <c r="BX47" i="21" s="1"/>
  <c r="BX59" i="21" s="1"/>
  <c r="BW6" i="21"/>
  <c r="BV6" i="21"/>
  <c r="BV47" i="21" s="1"/>
  <c r="BU6" i="21"/>
  <c r="BU47" i="21" s="1"/>
  <c r="BT6" i="21"/>
  <c r="BT47" i="21" s="1"/>
  <c r="BS6" i="21"/>
  <c r="BS47" i="21" s="1"/>
  <c r="BR6" i="21"/>
  <c r="BR47" i="21" s="1"/>
  <c r="BR59" i="21" s="1"/>
  <c r="DN47" i="21" l="1"/>
  <c r="DQ47" i="21"/>
  <c r="CU59" i="21"/>
  <c r="CY59" i="21"/>
  <c r="CK59" i="21"/>
  <c r="CR59" i="21"/>
  <c r="DA59" i="21"/>
  <c r="DI47" i="21"/>
  <c r="DI59" i="21" s="1"/>
  <c r="DI66" i="21" s="1"/>
  <c r="DO47" i="21"/>
  <c r="DO59" i="21" s="1"/>
  <c r="DO66" i="21" s="1"/>
  <c r="DG47" i="21"/>
  <c r="DG59" i="21" s="1"/>
  <c r="DG66" i="21" s="1"/>
  <c r="DL47" i="21"/>
  <c r="DL59" i="21" s="1"/>
  <c r="DL66" i="21" s="1"/>
  <c r="BS57" i="21"/>
  <c r="BS49" i="20" s="1"/>
  <c r="CB57" i="21"/>
  <c r="CB49" i="20" s="1"/>
  <c r="CI59" i="21"/>
  <c r="BY59" i="21"/>
  <c r="BY66" i="21" s="1"/>
  <c r="CH59" i="21"/>
  <c r="CH66" i="21" s="1"/>
  <c r="BU57" i="21"/>
  <c r="BU49" i="20" s="1"/>
  <c r="CD57" i="21"/>
  <c r="CD49" i="20" s="1"/>
  <c r="BV57" i="21"/>
  <c r="BV49" i="20" s="1"/>
  <c r="CE57" i="21"/>
  <c r="CE49" i="20" s="1"/>
  <c r="BZ59" i="21"/>
  <c r="DJ59" i="21"/>
  <c r="CG59" i="21"/>
  <c r="BT59" i="21"/>
  <c r="CC59" i="21"/>
  <c r="CF59" i="21"/>
  <c r="CX59" i="21"/>
  <c r="CL59" i="21"/>
  <c r="CP59" i="21"/>
  <c r="DQ59" i="21"/>
  <c r="DQ66" i="21" s="1"/>
  <c r="DP59" i="21"/>
  <c r="DP66" i="21" s="1"/>
  <c r="CQ59" i="21"/>
  <c r="CQ66" i="21" s="1"/>
  <c r="CZ59" i="21"/>
  <c r="CZ66" i="21" s="1"/>
  <c r="DE59" i="21"/>
  <c r="DE66" i="21" s="1"/>
  <c r="DN59" i="21"/>
  <c r="DN66" i="21" s="1"/>
  <c r="DR59" i="21"/>
  <c r="DR66" i="21" s="1"/>
  <c r="CM59" i="21"/>
  <c r="DC59" i="21"/>
  <c r="DC66" i="21" s="1"/>
  <c r="DM47" i="21"/>
  <c r="BW47" i="21"/>
  <c r="DB66" i="21"/>
  <c r="DD66" i="21"/>
  <c r="DH66" i="21"/>
  <c r="DK66" i="21"/>
  <c r="DF66" i="21"/>
  <c r="CD59" i="21" l="1"/>
  <c r="BU59" i="21"/>
  <c r="CE59" i="21"/>
  <c r="BV59" i="21"/>
  <c r="BS59" i="21"/>
  <c r="CB59" i="21"/>
  <c r="BW59" i="21"/>
  <c r="DM59" i="21"/>
  <c r="DM66" i="21" s="1"/>
  <c r="BZ45" i="20"/>
  <c r="CI45" i="20"/>
  <c r="CR45" i="20"/>
  <c r="DA45" i="20"/>
  <c r="DJ45" i="20"/>
  <c r="DK42" i="20"/>
  <c r="DL42" i="20"/>
  <c r="DM42" i="20"/>
  <c r="DN42" i="20"/>
  <c r="DO42" i="20"/>
  <c r="DP42" i="20"/>
  <c r="DQ42" i="20"/>
  <c r="DR42" i="20"/>
  <c r="DB42" i="20"/>
  <c r="DC42" i="20"/>
  <c r="DD42" i="20"/>
  <c r="DE42" i="20"/>
  <c r="DF42" i="20"/>
  <c r="DG42" i="20"/>
  <c r="DH42" i="20"/>
  <c r="DI42" i="20"/>
  <c r="CS42" i="20"/>
  <c r="CT42" i="20"/>
  <c r="CU42" i="20"/>
  <c r="CV42" i="20"/>
  <c r="CW42" i="20"/>
  <c r="CX42" i="20"/>
  <c r="CY42" i="20"/>
  <c r="CZ42" i="20"/>
  <c r="CJ42" i="20"/>
  <c r="CK42" i="20"/>
  <c r="CL42" i="20"/>
  <c r="CM42" i="20"/>
  <c r="CN42" i="20"/>
  <c r="CO42" i="20"/>
  <c r="CP42" i="20"/>
  <c r="CQ42" i="20"/>
  <c r="CA42" i="20"/>
  <c r="CB42" i="20"/>
  <c r="CC42" i="20"/>
  <c r="CD42" i="20"/>
  <c r="CE42" i="20"/>
  <c r="CF42" i="20"/>
  <c r="CG42" i="20"/>
  <c r="CH42" i="20"/>
  <c r="BR42" i="20"/>
  <c r="BS42" i="20"/>
  <c r="BT42" i="20"/>
  <c r="BU42" i="20"/>
  <c r="BV42" i="20"/>
  <c r="BW42" i="20"/>
  <c r="BX42" i="20"/>
  <c r="BY42" i="20"/>
  <c r="BZ54" i="20"/>
  <c r="CI54" i="20"/>
  <c r="CR54" i="20"/>
  <c r="DA54" i="20"/>
  <c r="DJ54" i="20"/>
  <c r="DK14" i="20"/>
  <c r="DL14" i="20"/>
  <c r="DM14" i="20"/>
  <c r="DN14" i="20"/>
  <c r="DO14" i="20"/>
  <c r="DP14" i="20"/>
  <c r="DQ14" i="20"/>
  <c r="DR14" i="20"/>
  <c r="DK15" i="20"/>
  <c r="DL15" i="20"/>
  <c r="DM15" i="20"/>
  <c r="DN15" i="20"/>
  <c r="DO15" i="20"/>
  <c r="DP15" i="20"/>
  <c r="DQ15" i="20"/>
  <c r="DR15" i="20"/>
  <c r="DB14" i="20"/>
  <c r="DC14" i="20"/>
  <c r="DD14" i="20"/>
  <c r="DE14" i="20"/>
  <c r="DF14" i="20"/>
  <c r="DG14" i="20"/>
  <c r="DH14" i="20"/>
  <c r="DI14" i="20"/>
  <c r="DB15" i="20"/>
  <c r="DC15" i="20"/>
  <c r="DD15" i="20"/>
  <c r="DE15" i="20"/>
  <c r="DF15" i="20"/>
  <c r="DG15" i="20"/>
  <c r="DH15" i="20"/>
  <c r="DI15" i="20"/>
  <c r="CS14" i="20"/>
  <c r="CT14" i="20"/>
  <c r="CU14" i="20"/>
  <c r="CV14" i="20"/>
  <c r="CW14" i="20"/>
  <c r="CX14" i="20"/>
  <c r="CY14" i="20"/>
  <c r="CZ14" i="20"/>
  <c r="CS15" i="20"/>
  <c r="CT15" i="20"/>
  <c r="CU15" i="20"/>
  <c r="CV15" i="20"/>
  <c r="CW15" i="20"/>
  <c r="CX15" i="20"/>
  <c r="CY15" i="20"/>
  <c r="CZ15" i="20"/>
  <c r="CJ14" i="20"/>
  <c r="CK14" i="20"/>
  <c r="CL14" i="20"/>
  <c r="CM14" i="20"/>
  <c r="CN14" i="20"/>
  <c r="CO14" i="20"/>
  <c r="CP14" i="20"/>
  <c r="CQ14" i="20"/>
  <c r="CJ15" i="20"/>
  <c r="CK15" i="20"/>
  <c r="CL15" i="20"/>
  <c r="CM15" i="20"/>
  <c r="CN15" i="20"/>
  <c r="CO15" i="20"/>
  <c r="CP15" i="20"/>
  <c r="CQ15" i="20"/>
  <c r="CA14" i="20"/>
  <c r="CB14" i="20"/>
  <c r="CC14" i="20"/>
  <c r="CD14" i="20"/>
  <c r="CE14" i="20"/>
  <c r="CF14" i="20"/>
  <c r="CG14" i="20"/>
  <c r="CH14" i="20"/>
  <c r="CA15" i="20"/>
  <c r="CB15" i="20"/>
  <c r="CC15" i="20"/>
  <c r="CD15" i="20"/>
  <c r="CE15" i="20"/>
  <c r="CF15" i="20"/>
  <c r="CG15" i="20"/>
  <c r="CH15" i="20"/>
  <c r="BR14" i="20"/>
  <c r="BS14" i="20"/>
  <c r="BT14" i="20"/>
  <c r="BU14" i="20"/>
  <c r="BV14" i="20"/>
  <c r="BW14" i="20"/>
  <c r="BX14" i="20"/>
  <c r="BY14" i="20"/>
  <c r="BR15" i="20"/>
  <c r="BS15" i="20"/>
  <c r="BT15" i="20"/>
  <c r="BU15" i="20"/>
  <c r="BV15" i="20"/>
  <c r="BW15" i="20"/>
  <c r="BX15" i="20"/>
  <c r="BY15" i="20"/>
  <c r="DK38" i="20"/>
  <c r="DL38" i="20"/>
  <c r="DM38" i="20"/>
  <c r="DN38" i="20"/>
  <c r="DO38" i="20"/>
  <c r="DP38" i="20"/>
  <c r="DQ38" i="20"/>
  <c r="DR38" i="20"/>
  <c r="DK39" i="20"/>
  <c r="DL39" i="20"/>
  <c r="DM39" i="20"/>
  <c r="DN39" i="20"/>
  <c r="DO39" i="20"/>
  <c r="DP39" i="20"/>
  <c r="DQ39" i="20"/>
  <c r="DR39" i="20"/>
  <c r="DK40" i="20"/>
  <c r="DL40" i="20"/>
  <c r="DM40" i="20"/>
  <c r="DN40" i="20"/>
  <c r="DO40" i="20"/>
  <c r="DP40" i="20"/>
  <c r="DQ40" i="20"/>
  <c r="DR40" i="20"/>
  <c r="DK41" i="20"/>
  <c r="DL41" i="20"/>
  <c r="DM41" i="20"/>
  <c r="DN41" i="20"/>
  <c r="DO41" i="20"/>
  <c r="DP41" i="20"/>
  <c r="DQ41" i="20"/>
  <c r="DR41" i="20"/>
  <c r="DB38" i="20"/>
  <c r="DC38" i="20"/>
  <c r="DD38" i="20"/>
  <c r="DE38" i="20"/>
  <c r="DF38" i="20"/>
  <c r="DG38" i="20"/>
  <c r="DH38" i="20"/>
  <c r="DI38" i="20"/>
  <c r="DB39" i="20"/>
  <c r="DC39" i="20"/>
  <c r="DD39" i="20"/>
  <c r="DE39" i="20"/>
  <c r="DF39" i="20"/>
  <c r="DG39" i="20"/>
  <c r="DH39" i="20"/>
  <c r="DI39" i="20"/>
  <c r="DB40" i="20"/>
  <c r="DC40" i="20"/>
  <c r="DD40" i="20"/>
  <c r="DE40" i="20"/>
  <c r="DF40" i="20"/>
  <c r="DG40" i="20"/>
  <c r="DH40" i="20"/>
  <c r="DI40" i="20"/>
  <c r="DB41" i="20"/>
  <c r="DC41" i="20"/>
  <c r="DD41" i="20"/>
  <c r="DE41" i="20"/>
  <c r="DF41" i="20"/>
  <c r="DG41" i="20"/>
  <c r="DH41" i="20"/>
  <c r="DI41" i="20"/>
  <c r="CS38" i="20"/>
  <c r="CT38" i="20"/>
  <c r="CU38" i="20"/>
  <c r="CV38" i="20"/>
  <c r="CW38" i="20"/>
  <c r="CX38" i="20"/>
  <c r="CY38" i="20"/>
  <c r="CZ38" i="20"/>
  <c r="CS39" i="20"/>
  <c r="CT39" i="20"/>
  <c r="CU39" i="20"/>
  <c r="CV39" i="20"/>
  <c r="CW39" i="20"/>
  <c r="CX39" i="20"/>
  <c r="CY39" i="20"/>
  <c r="CZ39" i="20"/>
  <c r="CS40" i="20"/>
  <c r="CT40" i="20"/>
  <c r="CU40" i="20"/>
  <c r="CV40" i="20"/>
  <c r="CW40" i="20"/>
  <c r="CX40" i="20"/>
  <c r="CY40" i="20"/>
  <c r="CZ40" i="20"/>
  <c r="CS41" i="20"/>
  <c r="CT41" i="20"/>
  <c r="CU41" i="20"/>
  <c r="CV41" i="20"/>
  <c r="CW41" i="20"/>
  <c r="CX41" i="20"/>
  <c r="CY41" i="20"/>
  <c r="CZ41" i="20"/>
  <c r="CJ38" i="20"/>
  <c r="CK38" i="20"/>
  <c r="CL38" i="20"/>
  <c r="CM38" i="20"/>
  <c r="CN38" i="20"/>
  <c r="CO38" i="20"/>
  <c r="CP38" i="20"/>
  <c r="CQ38" i="20"/>
  <c r="CJ39" i="20"/>
  <c r="CK39" i="20"/>
  <c r="CL39" i="20"/>
  <c r="CM39" i="20"/>
  <c r="CN39" i="20"/>
  <c r="CO39" i="20"/>
  <c r="CP39" i="20"/>
  <c r="CQ39" i="20"/>
  <c r="CJ40" i="20"/>
  <c r="CK40" i="20"/>
  <c r="CL40" i="20"/>
  <c r="CM40" i="20"/>
  <c r="CN40" i="20"/>
  <c r="CO40" i="20"/>
  <c r="CP40" i="20"/>
  <c r="CQ40" i="20"/>
  <c r="CJ41" i="20"/>
  <c r="CK41" i="20"/>
  <c r="CL41" i="20"/>
  <c r="CM41" i="20"/>
  <c r="CN41" i="20"/>
  <c r="CO41" i="20"/>
  <c r="CP41" i="20"/>
  <c r="CQ41" i="20"/>
  <c r="CA38" i="20"/>
  <c r="CB38" i="20"/>
  <c r="CC38" i="20"/>
  <c r="CD38" i="20"/>
  <c r="CE38" i="20"/>
  <c r="CF38" i="20"/>
  <c r="CG38" i="20"/>
  <c r="CH38" i="20"/>
  <c r="CA39" i="20"/>
  <c r="CB39" i="20"/>
  <c r="CC39" i="20"/>
  <c r="CD39" i="20"/>
  <c r="CE39" i="20"/>
  <c r="CF39" i="20"/>
  <c r="CG39" i="20"/>
  <c r="CH39" i="20"/>
  <c r="CA40" i="20"/>
  <c r="CB40" i="20"/>
  <c r="CC40" i="20"/>
  <c r="CD40" i="20"/>
  <c r="CE40" i="20"/>
  <c r="CF40" i="20"/>
  <c r="CG40" i="20"/>
  <c r="CH40" i="20"/>
  <c r="CA41" i="20"/>
  <c r="CB41" i="20"/>
  <c r="CC41" i="20"/>
  <c r="CD41" i="20"/>
  <c r="CE41" i="20"/>
  <c r="CF41" i="20"/>
  <c r="CG41" i="20"/>
  <c r="CH41" i="20"/>
  <c r="BR38" i="20"/>
  <c r="BS38" i="20"/>
  <c r="BT38" i="20"/>
  <c r="BU38" i="20"/>
  <c r="BV38" i="20"/>
  <c r="BW38" i="20"/>
  <c r="BX38" i="20"/>
  <c r="BY38" i="20"/>
  <c r="BR39" i="20"/>
  <c r="BS39" i="20"/>
  <c r="BT39" i="20"/>
  <c r="BU39" i="20"/>
  <c r="BV39" i="20"/>
  <c r="BW39" i="20"/>
  <c r="BX39" i="20"/>
  <c r="BY39" i="20"/>
  <c r="BR40" i="20"/>
  <c r="BS40" i="20"/>
  <c r="BT40" i="20"/>
  <c r="BU40" i="20"/>
  <c r="BV40" i="20"/>
  <c r="BW40" i="20"/>
  <c r="BX40" i="20"/>
  <c r="BY40" i="20"/>
  <c r="BR41" i="20"/>
  <c r="BS41" i="20"/>
  <c r="BT41" i="20"/>
  <c r="BU41" i="20"/>
  <c r="BV41" i="20"/>
  <c r="BW41" i="20"/>
  <c r="BX41" i="20"/>
  <c r="BY41" i="20"/>
  <c r="DJ56" i="20" l="1"/>
  <c r="DA56" i="20"/>
  <c r="CR56" i="20"/>
  <c r="CI56" i="20"/>
  <c r="BZ56" i="20"/>
  <c r="DR61" i="20"/>
  <c r="DQ61" i="20"/>
  <c r="DP61" i="20"/>
  <c r="DO61" i="20"/>
  <c r="DN61" i="20"/>
  <c r="DM61" i="20"/>
  <c r="DL61" i="20"/>
  <c r="DK61" i="20"/>
  <c r="DI61" i="20"/>
  <c r="DH61" i="20"/>
  <c r="DG61" i="20"/>
  <c r="DF61" i="20"/>
  <c r="DE61" i="20"/>
  <c r="DD61" i="20"/>
  <c r="DC61" i="20"/>
  <c r="DB61" i="20"/>
  <c r="CZ61" i="20"/>
  <c r="CQ61" i="20"/>
  <c r="CH61" i="20"/>
  <c r="BY61" i="20"/>
  <c r="DR43" i="20"/>
  <c r="DQ43" i="20"/>
  <c r="DP43" i="20"/>
  <c r="DO43" i="20"/>
  <c r="DN43" i="20"/>
  <c r="DM43" i="20"/>
  <c r="DL43" i="20"/>
  <c r="DK43" i="20"/>
  <c r="DI43" i="20"/>
  <c r="DH43" i="20"/>
  <c r="DG43" i="20"/>
  <c r="DF43" i="20"/>
  <c r="DE43" i="20"/>
  <c r="DD43" i="20"/>
  <c r="DC43" i="20"/>
  <c r="DB43" i="20"/>
  <c r="CZ43" i="20"/>
  <c r="CY43" i="20"/>
  <c r="CX43" i="20"/>
  <c r="CW43" i="20"/>
  <c r="CV43" i="20"/>
  <c r="CU43" i="20"/>
  <c r="CT43" i="20"/>
  <c r="CS43" i="20"/>
  <c r="CQ43" i="20"/>
  <c r="CP43" i="20"/>
  <c r="CO43" i="20"/>
  <c r="CN43" i="20"/>
  <c r="CM43" i="20"/>
  <c r="CL43" i="20"/>
  <c r="CK43" i="20"/>
  <c r="CJ43" i="20"/>
  <c r="CH43" i="20"/>
  <c r="CG43" i="20"/>
  <c r="CF43" i="20"/>
  <c r="CE43" i="20"/>
  <c r="CD43" i="20"/>
  <c r="CC43" i="20"/>
  <c r="CB43" i="20"/>
  <c r="CA43" i="20"/>
  <c r="BY43" i="20"/>
  <c r="BX43" i="20"/>
  <c r="BW43" i="20"/>
  <c r="BV43" i="20"/>
  <c r="BU43" i="20"/>
  <c r="BT43" i="20"/>
  <c r="BS43" i="20"/>
  <c r="BR43" i="20"/>
  <c r="DR37" i="20"/>
  <c r="DQ37" i="20"/>
  <c r="DP37" i="20"/>
  <c r="DO37" i="20"/>
  <c r="DN37" i="20"/>
  <c r="DM37" i="20"/>
  <c r="DL37" i="20"/>
  <c r="DK37" i="20"/>
  <c r="DI37" i="20"/>
  <c r="DH37" i="20"/>
  <c r="DG37" i="20"/>
  <c r="DF37" i="20"/>
  <c r="DE37" i="20"/>
  <c r="DD37" i="20"/>
  <c r="DC37" i="20"/>
  <c r="DB37" i="20"/>
  <c r="CZ37" i="20"/>
  <c r="CY37" i="20"/>
  <c r="CX37" i="20"/>
  <c r="CW37" i="20"/>
  <c r="CV37" i="20"/>
  <c r="CU37" i="20"/>
  <c r="CT37" i="20"/>
  <c r="CS37" i="20"/>
  <c r="CQ37" i="20"/>
  <c r="CP37" i="20"/>
  <c r="CO37" i="20"/>
  <c r="CN37" i="20"/>
  <c r="CM37" i="20"/>
  <c r="CL37" i="20"/>
  <c r="CK37" i="20"/>
  <c r="CJ37" i="20"/>
  <c r="CH37" i="20"/>
  <c r="CG37" i="20"/>
  <c r="CF37" i="20"/>
  <c r="CE37" i="20"/>
  <c r="CD37" i="20"/>
  <c r="CC37" i="20"/>
  <c r="CB37" i="20"/>
  <c r="CA37" i="20"/>
  <c r="BY37" i="20"/>
  <c r="BX37" i="20"/>
  <c r="BW37" i="20"/>
  <c r="BV37" i="20"/>
  <c r="BU37" i="20"/>
  <c r="BT37" i="20"/>
  <c r="BS37" i="20"/>
  <c r="BR37" i="20"/>
  <c r="DR36" i="20"/>
  <c r="DQ36" i="20"/>
  <c r="DP36" i="20"/>
  <c r="DO36" i="20"/>
  <c r="DN36" i="20"/>
  <c r="DM36" i="20"/>
  <c r="DL36" i="20"/>
  <c r="DK36" i="20"/>
  <c r="DI36" i="20"/>
  <c r="DH36" i="20"/>
  <c r="DG36" i="20"/>
  <c r="DF36" i="20"/>
  <c r="DE36" i="20"/>
  <c r="DD36" i="20"/>
  <c r="DC36" i="20"/>
  <c r="DB36" i="20"/>
  <c r="CZ36" i="20"/>
  <c r="CY36" i="20"/>
  <c r="CX36" i="20"/>
  <c r="CW36" i="20"/>
  <c r="CV36" i="20"/>
  <c r="CU36" i="20"/>
  <c r="CT36" i="20"/>
  <c r="CS36" i="20"/>
  <c r="CQ36" i="20"/>
  <c r="CP36" i="20"/>
  <c r="CO36" i="20"/>
  <c r="CN36" i="20"/>
  <c r="CM36" i="20"/>
  <c r="CL36" i="20"/>
  <c r="CK36" i="20"/>
  <c r="CJ36" i="20"/>
  <c r="CH36" i="20"/>
  <c r="CG36" i="20"/>
  <c r="CF36" i="20"/>
  <c r="CE36" i="20"/>
  <c r="CD36" i="20"/>
  <c r="CC36" i="20"/>
  <c r="CB36" i="20"/>
  <c r="CA36" i="20"/>
  <c r="BY36" i="20"/>
  <c r="BX36" i="20"/>
  <c r="BW36" i="20"/>
  <c r="BV36" i="20"/>
  <c r="BU36" i="20"/>
  <c r="BT36" i="20"/>
  <c r="BS36" i="20"/>
  <c r="BR36" i="20"/>
  <c r="DR35" i="20"/>
  <c r="DQ35" i="20"/>
  <c r="DP35" i="20"/>
  <c r="DO35" i="20"/>
  <c r="DN35" i="20"/>
  <c r="DM35" i="20"/>
  <c r="DL35" i="20"/>
  <c r="DK35" i="20"/>
  <c r="DI35" i="20"/>
  <c r="DH35" i="20"/>
  <c r="DG35" i="20"/>
  <c r="DF35" i="20"/>
  <c r="DE35" i="20"/>
  <c r="DD35" i="20"/>
  <c r="DC35" i="20"/>
  <c r="DB35" i="20"/>
  <c r="CZ35" i="20"/>
  <c r="CY35" i="20"/>
  <c r="CX35" i="20"/>
  <c r="CW35" i="20"/>
  <c r="CV35" i="20"/>
  <c r="CU35" i="20"/>
  <c r="CT35" i="20"/>
  <c r="CS35" i="20"/>
  <c r="CQ35" i="20"/>
  <c r="CP35" i="20"/>
  <c r="CO35" i="20"/>
  <c r="CN35" i="20"/>
  <c r="CM35" i="20"/>
  <c r="CL35" i="20"/>
  <c r="CK35" i="20"/>
  <c r="CJ35" i="20"/>
  <c r="CH35" i="20"/>
  <c r="CG35" i="20"/>
  <c r="CF35" i="20"/>
  <c r="CE35" i="20"/>
  <c r="CD35" i="20"/>
  <c r="CC35" i="20"/>
  <c r="CB35" i="20"/>
  <c r="CA35" i="20"/>
  <c r="BY35" i="20"/>
  <c r="BX35" i="20"/>
  <c r="BW35" i="20"/>
  <c r="BV35" i="20"/>
  <c r="BU35" i="20"/>
  <c r="BT35" i="20"/>
  <c r="BS35" i="20"/>
  <c r="BR35" i="20"/>
  <c r="DR34" i="20"/>
  <c r="DQ34" i="20"/>
  <c r="DP34" i="20"/>
  <c r="DO34" i="20"/>
  <c r="DN34" i="20"/>
  <c r="DM34" i="20"/>
  <c r="DL34" i="20"/>
  <c r="DK34" i="20"/>
  <c r="DI34" i="20"/>
  <c r="DH34" i="20"/>
  <c r="DG34" i="20"/>
  <c r="DF34" i="20"/>
  <c r="DE34" i="20"/>
  <c r="DD34" i="20"/>
  <c r="DC34" i="20"/>
  <c r="DB34" i="20"/>
  <c r="CZ34" i="20"/>
  <c r="CY34" i="20"/>
  <c r="CX34" i="20"/>
  <c r="CW34" i="20"/>
  <c r="CV34" i="20"/>
  <c r="CU34" i="20"/>
  <c r="CT34" i="20"/>
  <c r="CS34" i="20"/>
  <c r="CQ34" i="20"/>
  <c r="CP34" i="20"/>
  <c r="CO34" i="20"/>
  <c r="CN34" i="20"/>
  <c r="CM34" i="20"/>
  <c r="CL34" i="20"/>
  <c r="CK34" i="20"/>
  <c r="CJ34" i="20"/>
  <c r="CH34" i="20"/>
  <c r="CG34" i="20"/>
  <c r="CF34" i="20"/>
  <c r="CE34" i="20"/>
  <c r="CD34" i="20"/>
  <c r="CC34" i="20"/>
  <c r="CB34" i="20"/>
  <c r="CA34" i="20"/>
  <c r="BY34" i="20"/>
  <c r="BX34" i="20"/>
  <c r="BW34" i="20"/>
  <c r="BV34" i="20"/>
  <c r="BU34" i="20"/>
  <c r="BT34" i="20"/>
  <c r="BS34" i="20"/>
  <c r="BR34" i="20"/>
  <c r="DR33" i="20"/>
  <c r="DQ33" i="20"/>
  <c r="DP33" i="20"/>
  <c r="DO33" i="20"/>
  <c r="DN33" i="20"/>
  <c r="DM33" i="20"/>
  <c r="DL33" i="20"/>
  <c r="DK33" i="20"/>
  <c r="DI33" i="20"/>
  <c r="DH33" i="20"/>
  <c r="DG33" i="20"/>
  <c r="DF33" i="20"/>
  <c r="DE33" i="20"/>
  <c r="DD33" i="20"/>
  <c r="DC33" i="20"/>
  <c r="DB33" i="20"/>
  <c r="CZ33" i="20"/>
  <c r="CY33" i="20"/>
  <c r="CX33" i="20"/>
  <c r="CW33" i="20"/>
  <c r="CV33" i="20"/>
  <c r="CU33" i="20"/>
  <c r="CT33" i="20"/>
  <c r="CS33" i="20"/>
  <c r="CQ33" i="20"/>
  <c r="CP33" i="20"/>
  <c r="CO33" i="20"/>
  <c r="CN33" i="20"/>
  <c r="CM33" i="20"/>
  <c r="CL33" i="20"/>
  <c r="CK33" i="20"/>
  <c r="CJ33" i="20"/>
  <c r="CH33" i="20"/>
  <c r="CG33" i="20"/>
  <c r="CF33" i="20"/>
  <c r="CE33" i="20"/>
  <c r="CD33" i="20"/>
  <c r="CC33" i="20"/>
  <c r="CB33" i="20"/>
  <c r="CA33" i="20"/>
  <c r="BY33" i="20"/>
  <c r="BX33" i="20"/>
  <c r="BW33" i="20"/>
  <c r="BV33" i="20"/>
  <c r="BU33" i="20"/>
  <c r="BT33" i="20"/>
  <c r="BS33" i="20"/>
  <c r="BR33" i="20"/>
  <c r="DR32" i="20"/>
  <c r="DQ32" i="20"/>
  <c r="DP32" i="20"/>
  <c r="DO32" i="20"/>
  <c r="DN32" i="20"/>
  <c r="DM32" i="20"/>
  <c r="DL32" i="20"/>
  <c r="DK32" i="20"/>
  <c r="DI32" i="20"/>
  <c r="DH32" i="20"/>
  <c r="DG32" i="20"/>
  <c r="DF32" i="20"/>
  <c r="DE32" i="20"/>
  <c r="DD32" i="20"/>
  <c r="DC32" i="20"/>
  <c r="DB32" i="20"/>
  <c r="CZ32" i="20"/>
  <c r="CY32" i="20"/>
  <c r="CX32" i="20"/>
  <c r="CW32" i="20"/>
  <c r="CV32" i="20"/>
  <c r="CU32" i="20"/>
  <c r="CT32" i="20"/>
  <c r="CS32" i="20"/>
  <c r="CQ32" i="20"/>
  <c r="CP32" i="20"/>
  <c r="CO32" i="20"/>
  <c r="CN32" i="20"/>
  <c r="CM32" i="20"/>
  <c r="CL32" i="20"/>
  <c r="CK32" i="20"/>
  <c r="CJ32" i="20"/>
  <c r="CH32" i="20"/>
  <c r="CG32" i="20"/>
  <c r="CF32" i="20"/>
  <c r="CE32" i="20"/>
  <c r="CD32" i="20"/>
  <c r="CC32" i="20"/>
  <c r="CB32" i="20"/>
  <c r="CA32" i="20"/>
  <c r="BY32" i="20"/>
  <c r="BX32" i="20"/>
  <c r="BW32" i="20"/>
  <c r="BV32" i="20"/>
  <c r="BU32" i="20"/>
  <c r="BT32" i="20"/>
  <c r="BS32" i="20"/>
  <c r="BR32" i="20"/>
  <c r="DR31" i="20"/>
  <c r="DQ31" i="20"/>
  <c r="DP31" i="20"/>
  <c r="DO31" i="20"/>
  <c r="DN31" i="20"/>
  <c r="DM31" i="20"/>
  <c r="DL31" i="20"/>
  <c r="DK31" i="20"/>
  <c r="DI31" i="20"/>
  <c r="DH31" i="20"/>
  <c r="DG31" i="20"/>
  <c r="DF31" i="20"/>
  <c r="DE31" i="20"/>
  <c r="DD31" i="20"/>
  <c r="DC31" i="20"/>
  <c r="DB31" i="20"/>
  <c r="CZ31" i="20"/>
  <c r="CY31" i="20"/>
  <c r="CX31" i="20"/>
  <c r="CW31" i="20"/>
  <c r="CV31" i="20"/>
  <c r="CU31" i="20"/>
  <c r="CT31" i="20"/>
  <c r="CS31" i="20"/>
  <c r="CQ31" i="20"/>
  <c r="CP31" i="20"/>
  <c r="CO31" i="20"/>
  <c r="CN31" i="20"/>
  <c r="CM31" i="20"/>
  <c r="CL31" i="20"/>
  <c r="CK31" i="20"/>
  <c r="CJ31" i="20"/>
  <c r="CH31" i="20"/>
  <c r="CG31" i="20"/>
  <c r="CF31" i="20"/>
  <c r="CE31" i="20"/>
  <c r="CD31" i="20"/>
  <c r="CC31" i="20"/>
  <c r="CB31" i="20"/>
  <c r="CA31" i="20"/>
  <c r="BY31" i="20"/>
  <c r="BX31" i="20"/>
  <c r="BW31" i="20"/>
  <c r="BV31" i="20"/>
  <c r="BU31" i="20"/>
  <c r="BT31" i="20"/>
  <c r="BS31" i="20"/>
  <c r="BR31" i="20"/>
  <c r="DR30" i="20"/>
  <c r="DQ30" i="20"/>
  <c r="DP30" i="20"/>
  <c r="DO30" i="20"/>
  <c r="DN30" i="20"/>
  <c r="DM30" i="20"/>
  <c r="DL30" i="20"/>
  <c r="DK30" i="20"/>
  <c r="DI30" i="20"/>
  <c r="DH30" i="20"/>
  <c r="DG30" i="20"/>
  <c r="DF30" i="20"/>
  <c r="DE30" i="20"/>
  <c r="DD30" i="20"/>
  <c r="DC30" i="20"/>
  <c r="DB30" i="20"/>
  <c r="CZ30" i="20"/>
  <c r="CY30" i="20"/>
  <c r="CX30" i="20"/>
  <c r="CW30" i="20"/>
  <c r="CV30" i="20"/>
  <c r="CU30" i="20"/>
  <c r="CT30" i="20"/>
  <c r="CS30" i="20"/>
  <c r="CQ30" i="20"/>
  <c r="CP30" i="20"/>
  <c r="CO30" i="20"/>
  <c r="CN30" i="20"/>
  <c r="CM30" i="20"/>
  <c r="CL30" i="20"/>
  <c r="CK30" i="20"/>
  <c r="CJ30" i="20"/>
  <c r="CH30" i="20"/>
  <c r="CG30" i="20"/>
  <c r="CF30" i="20"/>
  <c r="CE30" i="20"/>
  <c r="CD30" i="20"/>
  <c r="CC30" i="20"/>
  <c r="CB30" i="20"/>
  <c r="CA30" i="20"/>
  <c r="BY30" i="20"/>
  <c r="BX30" i="20"/>
  <c r="BW30" i="20"/>
  <c r="BV30" i="20"/>
  <c r="BU30" i="20"/>
  <c r="BT30" i="20"/>
  <c r="BS30" i="20"/>
  <c r="BR30" i="20"/>
  <c r="DR29" i="20"/>
  <c r="DR54" i="20" s="1"/>
  <c r="DQ29" i="20"/>
  <c r="DQ54" i="20" s="1"/>
  <c r="DP29" i="20"/>
  <c r="DP54" i="20" s="1"/>
  <c r="DO29" i="20"/>
  <c r="DO54" i="20" s="1"/>
  <c r="DN29" i="20"/>
  <c r="DN54" i="20" s="1"/>
  <c r="DM29" i="20"/>
  <c r="DM54" i="20" s="1"/>
  <c r="DL29" i="20"/>
  <c r="DL54" i="20" s="1"/>
  <c r="DK29" i="20"/>
  <c r="DK54" i="20" s="1"/>
  <c r="DI29" i="20"/>
  <c r="DI54" i="20" s="1"/>
  <c r="DH29" i="20"/>
  <c r="DH54" i="20" s="1"/>
  <c r="DG29" i="20"/>
  <c r="DG54" i="20" s="1"/>
  <c r="DF29" i="20"/>
  <c r="DF54" i="20" s="1"/>
  <c r="DE29" i="20"/>
  <c r="DE54" i="20" s="1"/>
  <c r="DD29" i="20"/>
  <c r="DD54" i="20" s="1"/>
  <c r="DC29" i="20"/>
  <c r="DC54" i="20" s="1"/>
  <c r="DB29" i="20"/>
  <c r="DB54" i="20" s="1"/>
  <c r="CZ29" i="20"/>
  <c r="CZ54" i="20" s="1"/>
  <c r="CY29" i="20"/>
  <c r="CY54" i="20" s="1"/>
  <c r="CX29" i="20"/>
  <c r="CX54" i="20" s="1"/>
  <c r="CW29" i="20"/>
  <c r="CW54" i="20" s="1"/>
  <c r="CV29" i="20"/>
  <c r="CV54" i="20" s="1"/>
  <c r="CU29" i="20"/>
  <c r="CU54" i="20" s="1"/>
  <c r="CT29" i="20"/>
  <c r="CT54" i="20" s="1"/>
  <c r="CS29" i="20"/>
  <c r="CS54" i="20" s="1"/>
  <c r="CQ29" i="20"/>
  <c r="CQ54" i="20" s="1"/>
  <c r="CP29" i="20"/>
  <c r="CP54" i="20" s="1"/>
  <c r="CO29" i="20"/>
  <c r="CO54" i="20" s="1"/>
  <c r="CN29" i="20"/>
  <c r="CN54" i="20" s="1"/>
  <c r="CM29" i="20"/>
  <c r="CM54" i="20" s="1"/>
  <c r="CL29" i="20"/>
  <c r="CL54" i="20" s="1"/>
  <c r="CK29" i="20"/>
  <c r="CK54" i="20" s="1"/>
  <c r="CJ29" i="20"/>
  <c r="CJ54" i="20" s="1"/>
  <c r="CH29" i="20"/>
  <c r="CH54" i="20" s="1"/>
  <c r="CG29" i="20"/>
  <c r="CG54" i="20" s="1"/>
  <c r="CF29" i="20"/>
  <c r="CF54" i="20" s="1"/>
  <c r="CE29" i="20"/>
  <c r="CE54" i="20" s="1"/>
  <c r="CD29" i="20"/>
  <c r="CD54" i="20" s="1"/>
  <c r="CC29" i="20"/>
  <c r="CC54" i="20" s="1"/>
  <c r="CB29" i="20"/>
  <c r="CB54" i="20" s="1"/>
  <c r="CA29" i="20"/>
  <c r="CA54" i="20" s="1"/>
  <c r="BY29" i="20"/>
  <c r="BY54" i="20" s="1"/>
  <c r="BX29" i="20"/>
  <c r="BX54" i="20" s="1"/>
  <c r="BW29" i="20"/>
  <c r="BW54" i="20" s="1"/>
  <c r="BV29" i="20"/>
  <c r="BV54" i="20" s="1"/>
  <c r="BU29" i="20"/>
  <c r="BU54" i="20" s="1"/>
  <c r="BT29" i="20"/>
  <c r="BT54" i="20" s="1"/>
  <c r="BS29" i="20"/>
  <c r="BS54" i="20" s="1"/>
  <c r="BR29" i="20"/>
  <c r="BR54" i="20" s="1"/>
  <c r="DR28" i="20"/>
  <c r="DQ28" i="20"/>
  <c r="DP28" i="20"/>
  <c r="DO28" i="20"/>
  <c r="DN28" i="20"/>
  <c r="DM28" i="20"/>
  <c r="DL28" i="20"/>
  <c r="DK28" i="20"/>
  <c r="DI28" i="20"/>
  <c r="DH28" i="20"/>
  <c r="DG28" i="20"/>
  <c r="DF28" i="20"/>
  <c r="DE28" i="20"/>
  <c r="DD28" i="20"/>
  <c r="DC28" i="20"/>
  <c r="DB28" i="20"/>
  <c r="CZ28" i="20"/>
  <c r="CY28" i="20"/>
  <c r="CX28" i="20"/>
  <c r="CW28" i="20"/>
  <c r="CV28" i="20"/>
  <c r="CU28" i="20"/>
  <c r="CT28" i="20"/>
  <c r="CS28" i="20"/>
  <c r="CQ28" i="20"/>
  <c r="CP28" i="20"/>
  <c r="CO28" i="20"/>
  <c r="CN28" i="20"/>
  <c r="CM28" i="20"/>
  <c r="CL28" i="20"/>
  <c r="CK28" i="20"/>
  <c r="CJ28" i="20"/>
  <c r="CH28" i="20"/>
  <c r="CG28" i="20"/>
  <c r="CF28" i="20"/>
  <c r="CE28" i="20"/>
  <c r="CD28" i="20"/>
  <c r="CC28" i="20"/>
  <c r="CB28" i="20"/>
  <c r="CA28" i="20"/>
  <c r="BY28" i="20"/>
  <c r="BX28" i="20"/>
  <c r="BW28" i="20"/>
  <c r="BV28" i="20"/>
  <c r="BU28" i="20"/>
  <c r="BT28" i="20"/>
  <c r="BS28" i="20"/>
  <c r="BR28" i="20"/>
  <c r="DR27" i="20"/>
  <c r="DQ27" i="20"/>
  <c r="DP27" i="20"/>
  <c r="DO27" i="20"/>
  <c r="DN27" i="20"/>
  <c r="DM27" i="20"/>
  <c r="DL27" i="20"/>
  <c r="DK27" i="20"/>
  <c r="DI27" i="20"/>
  <c r="DH27" i="20"/>
  <c r="DG27" i="20"/>
  <c r="DF27" i="20"/>
  <c r="DE27" i="20"/>
  <c r="DD27" i="20"/>
  <c r="DC27" i="20"/>
  <c r="DB27" i="20"/>
  <c r="CZ27" i="20"/>
  <c r="CY27" i="20"/>
  <c r="CX27" i="20"/>
  <c r="CW27" i="20"/>
  <c r="CV27" i="20"/>
  <c r="CU27" i="20"/>
  <c r="CT27" i="20"/>
  <c r="CS27" i="20"/>
  <c r="CQ27" i="20"/>
  <c r="CP27" i="20"/>
  <c r="CO27" i="20"/>
  <c r="CN27" i="20"/>
  <c r="CM27" i="20"/>
  <c r="CL27" i="20"/>
  <c r="CK27" i="20"/>
  <c r="CJ27" i="20"/>
  <c r="CH27" i="20"/>
  <c r="CG27" i="20"/>
  <c r="CF27" i="20"/>
  <c r="CE27" i="20"/>
  <c r="CD27" i="20"/>
  <c r="CC27" i="20"/>
  <c r="CB27" i="20"/>
  <c r="CA27" i="20"/>
  <c r="BY27" i="20"/>
  <c r="BX27" i="20"/>
  <c r="BW27" i="20"/>
  <c r="BV27" i="20"/>
  <c r="BU27" i="20"/>
  <c r="BT27" i="20"/>
  <c r="BS27" i="20"/>
  <c r="BR27" i="20"/>
  <c r="DR19" i="20"/>
  <c r="DQ19" i="20"/>
  <c r="DP19" i="20"/>
  <c r="DO19" i="20"/>
  <c r="DN19" i="20"/>
  <c r="DM19" i="20"/>
  <c r="DL19" i="20"/>
  <c r="DK19" i="20"/>
  <c r="DI19" i="20"/>
  <c r="DH19" i="20"/>
  <c r="DG19" i="20"/>
  <c r="DF19" i="20"/>
  <c r="DE19" i="20"/>
  <c r="DD19" i="20"/>
  <c r="DC19" i="20"/>
  <c r="DB19" i="20"/>
  <c r="CZ19" i="20"/>
  <c r="CY19" i="20"/>
  <c r="CX19" i="20"/>
  <c r="CW19" i="20"/>
  <c r="CV19" i="20"/>
  <c r="CU19" i="20"/>
  <c r="CT19" i="20"/>
  <c r="CS19" i="20"/>
  <c r="CQ19" i="20"/>
  <c r="CP19" i="20"/>
  <c r="CO19" i="20"/>
  <c r="CN19" i="20"/>
  <c r="CM19" i="20"/>
  <c r="CL19" i="20"/>
  <c r="CK19" i="20"/>
  <c r="CJ19" i="20"/>
  <c r="CH19" i="20"/>
  <c r="CG19" i="20"/>
  <c r="CF19" i="20"/>
  <c r="CE19" i="20"/>
  <c r="CD19" i="20"/>
  <c r="CC19" i="20"/>
  <c r="CB19" i="20"/>
  <c r="CA19" i="20"/>
  <c r="BY19" i="20"/>
  <c r="BX19" i="20"/>
  <c r="BW19" i="20"/>
  <c r="BV19" i="20"/>
  <c r="BU19" i="20"/>
  <c r="BT19" i="20"/>
  <c r="BS19" i="20"/>
  <c r="BR19" i="20"/>
  <c r="DR17" i="20"/>
  <c r="DQ17" i="20"/>
  <c r="DP17" i="20"/>
  <c r="DO17" i="20"/>
  <c r="DN17" i="20"/>
  <c r="DM17" i="20"/>
  <c r="DL17" i="20"/>
  <c r="DK17" i="20"/>
  <c r="DI17" i="20"/>
  <c r="DH17" i="20"/>
  <c r="DG17" i="20"/>
  <c r="DF17" i="20"/>
  <c r="DE17" i="20"/>
  <c r="DD17" i="20"/>
  <c r="DC17" i="20"/>
  <c r="DB17" i="20"/>
  <c r="CZ17" i="20"/>
  <c r="CY17" i="20"/>
  <c r="CX17" i="20"/>
  <c r="CW17" i="20"/>
  <c r="CV17" i="20"/>
  <c r="CU17" i="20"/>
  <c r="CT17" i="20"/>
  <c r="CS17" i="20"/>
  <c r="CQ17" i="20"/>
  <c r="CP17" i="20"/>
  <c r="CO17" i="20"/>
  <c r="CN17" i="20"/>
  <c r="CM17" i="20"/>
  <c r="CL17" i="20"/>
  <c r="CK17" i="20"/>
  <c r="CJ17" i="20"/>
  <c r="CH17" i="20"/>
  <c r="CG17" i="20"/>
  <c r="CF17" i="20"/>
  <c r="CE17" i="20"/>
  <c r="CD17" i="20"/>
  <c r="CC17" i="20"/>
  <c r="CB17" i="20"/>
  <c r="CA17" i="20"/>
  <c r="BY17" i="20"/>
  <c r="BX17" i="20"/>
  <c r="BW17" i="20"/>
  <c r="BV17" i="20"/>
  <c r="BU17" i="20"/>
  <c r="BT17" i="20"/>
  <c r="BS17" i="20"/>
  <c r="BR17" i="20"/>
  <c r="DR16" i="20"/>
  <c r="DQ16" i="20"/>
  <c r="DP16" i="20"/>
  <c r="DO16" i="20"/>
  <c r="DN16" i="20"/>
  <c r="DM16" i="20"/>
  <c r="DL16" i="20"/>
  <c r="DK16" i="20"/>
  <c r="DI16" i="20"/>
  <c r="DH16" i="20"/>
  <c r="DG16" i="20"/>
  <c r="DF16" i="20"/>
  <c r="DE16" i="20"/>
  <c r="DD16" i="20"/>
  <c r="DC16" i="20"/>
  <c r="DB16" i="20"/>
  <c r="CZ16" i="20"/>
  <c r="CY16" i="20"/>
  <c r="CX16" i="20"/>
  <c r="CW16" i="20"/>
  <c r="CV16" i="20"/>
  <c r="CU16" i="20"/>
  <c r="CT16" i="20"/>
  <c r="CS16" i="20"/>
  <c r="CQ16" i="20"/>
  <c r="CP16" i="20"/>
  <c r="CO16" i="20"/>
  <c r="CN16" i="20"/>
  <c r="CM16" i="20"/>
  <c r="CL16" i="20"/>
  <c r="CK16" i="20"/>
  <c r="CJ16" i="20"/>
  <c r="CH16" i="20"/>
  <c r="CG16" i="20"/>
  <c r="CF16" i="20"/>
  <c r="CE16" i="20"/>
  <c r="CD16" i="20"/>
  <c r="CC16" i="20"/>
  <c r="CB16" i="20"/>
  <c r="CA16" i="20"/>
  <c r="BY16" i="20"/>
  <c r="BX16" i="20"/>
  <c r="BW16" i="20"/>
  <c r="BV16" i="20"/>
  <c r="BU16" i="20"/>
  <c r="BT16" i="20"/>
  <c r="BS16" i="20"/>
  <c r="BR16" i="20"/>
  <c r="DR13" i="20"/>
  <c r="DQ13" i="20"/>
  <c r="DP13" i="20"/>
  <c r="DO13" i="20"/>
  <c r="DN13" i="20"/>
  <c r="DM13" i="20"/>
  <c r="DL13" i="20"/>
  <c r="DK13" i="20"/>
  <c r="DI13" i="20"/>
  <c r="DH13" i="20"/>
  <c r="DG13" i="20"/>
  <c r="DF13" i="20"/>
  <c r="DE13" i="20"/>
  <c r="DD13" i="20"/>
  <c r="DC13" i="20"/>
  <c r="DB13" i="20"/>
  <c r="CZ13" i="20"/>
  <c r="CY13" i="20"/>
  <c r="CX13" i="20"/>
  <c r="CW13" i="20"/>
  <c r="CV13" i="20"/>
  <c r="CU13" i="20"/>
  <c r="CT13" i="20"/>
  <c r="CS13" i="20"/>
  <c r="CQ13" i="20"/>
  <c r="CP13" i="20"/>
  <c r="CO13" i="20"/>
  <c r="CN13" i="20"/>
  <c r="CM13" i="20"/>
  <c r="CL13" i="20"/>
  <c r="CK13" i="20"/>
  <c r="CJ13" i="20"/>
  <c r="CH13" i="20"/>
  <c r="CG13" i="20"/>
  <c r="CF13" i="20"/>
  <c r="CE13" i="20"/>
  <c r="CD13" i="20"/>
  <c r="CC13" i="20"/>
  <c r="CB13" i="20"/>
  <c r="CA13" i="20"/>
  <c r="BY13" i="20"/>
  <c r="BX13" i="20"/>
  <c r="BW13" i="20"/>
  <c r="BV13" i="20"/>
  <c r="BU13" i="20"/>
  <c r="BT13" i="20"/>
  <c r="BS13" i="20"/>
  <c r="BR13" i="20"/>
  <c r="DR12" i="20"/>
  <c r="DQ12" i="20"/>
  <c r="DP12" i="20"/>
  <c r="DO12" i="20"/>
  <c r="DN12" i="20"/>
  <c r="DM12" i="20"/>
  <c r="DL12" i="20"/>
  <c r="DK12" i="20"/>
  <c r="DI12" i="20"/>
  <c r="DH12" i="20"/>
  <c r="DG12" i="20"/>
  <c r="DF12" i="20"/>
  <c r="DE12" i="20"/>
  <c r="DD12" i="20"/>
  <c r="DC12" i="20"/>
  <c r="DB12" i="20"/>
  <c r="CZ12" i="20"/>
  <c r="CY12" i="20"/>
  <c r="CX12" i="20"/>
  <c r="CW12" i="20"/>
  <c r="CV12" i="20"/>
  <c r="CU12" i="20"/>
  <c r="CT12" i="20"/>
  <c r="CS12" i="20"/>
  <c r="CQ12" i="20"/>
  <c r="CP12" i="20"/>
  <c r="CO12" i="20"/>
  <c r="CN12" i="20"/>
  <c r="CM12" i="20"/>
  <c r="CL12" i="20"/>
  <c r="CK12" i="20"/>
  <c r="CJ12" i="20"/>
  <c r="CH12" i="20"/>
  <c r="CG12" i="20"/>
  <c r="CF12" i="20"/>
  <c r="CE12" i="20"/>
  <c r="CD12" i="20"/>
  <c r="CC12" i="20"/>
  <c r="CB12" i="20"/>
  <c r="CA12" i="20"/>
  <c r="BY12" i="20"/>
  <c r="BX12" i="20"/>
  <c r="BW12" i="20"/>
  <c r="BV12" i="20"/>
  <c r="BU12" i="20"/>
  <c r="BT12" i="20"/>
  <c r="BS12" i="20"/>
  <c r="BR12" i="20"/>
  <c r="DR11" i="20"/>
  <c r="DQ11" i="20"/>
  <c r="DP11" i="20"/>
  <c r="DO11" i="20"/>
  <c r="DN11" i="20"/>
  <c r="DM11" i="20"/>
  <c r="DL11" i="20"/>
  <c r="DK11" i="20"/>
  <c r="DI11" i="20"/>
  <c r="DH11" i="20"/>
  <c r="DG11" i="20"/>
  <c r="DF11" i="20"/>
  <c r="DE11" i="20"/>
  <c r="DD11" i="20"/>
  <c r="DC11" i="20"/>
  <c r="DB11" i="20"/>
  <c r="CZ11" i="20"/>
  <c r="CY11" i="20"/>
  <c r="CX11" i="20"/>
  <c r="CW11" i="20"/>
  <c r="CV11" i="20"/>
  <c r="CU11" i="20"/>
  <c r="CT11" i="20"/>
  <c r="CS11" i="20"/>
  <c r="CQ11" i="20"/>
  <c r="CP11" i="20"/>
  <c r="CO11" i="20"/>
  <c r="CN11" i="20"/>
  <c r="CM11" i="20"/>
  <c r="CL11" i="20"/>
  <c r="CK11" i="20"/>
  <c r="CJ11" i="20"/>
  <c r="CH11" i="20"/>
  <c r="CG11" i="20"/>
  <c r="CF11" i="20"/>
  <c r="CE11" i="20"/>
  <c r="CD11" i="20"/>
  <c r="CC11" i="20"/>
  <c r="CB11" i="20"/>
  <c r="CA11" i="20"/>
  <c r="BY11" i="20"/>
  <c r="BX11" i="20"/>
  <c r="BW11" i="20"/>
  <c r="BV11" i="20"/>
  <c r="BU11" i="20"/>
  <c r="BT11" i="20"/>
  <c r="BS11" i="20"/>
  <c r="BR11" i="20"/>
  <c r="DR10" i="20"/>
  <c r="DQ10" i="20"/>
  <c r="DP10" i="20"/>
  <c r="DO10" i="20"/>
  <c r="DN10" i="20"/>
  <c r="DM10" i="20"/>
  <c r="DL10" i="20"/>
  <c r="DK10" i="20"/>
  <c r="DI10" i="20"/>
  <c r="DH10" i="20"/>
  <c r="DG10" i="20"/>
  <c r="DF10" i="20"/>
  <c r="DE10" i="20"/>
  <c r="DD10" i="20"/>
  <c r="DC10" i="20"/>
  <c r="DB10" i="20"/>
  <c r="CZ10" i="20"/>
  <c r="CY10" i="20"/>
  <c r="CX10" i="20"/>
  <c r="CW10" i="20"/>
  <c r="CV10" i="20"/>
  <c r="CU10" i="20"/>
  <c r="CT10" i="20"/>
  <c r="CS10" i="20"/>
  <c r="CQ10" i="20"/>
  <c r="CP10" i="20"/>
  <c r="CO10" i="20"/>
  <c r="CN10" i="20"/>
  <c r="CM10" i="20"/>
  <c r="CL10" i="20"/>
  <c r="CK10" i="20"/>
  <c r="CJ10" i="20"/>
  <c r="CH10" i="20"/>
  <c r="CG10" i="20"/>
  <c r="CF10" i="20"/>
  <c r="CE10" i="20"/>
  <c r="CD10" i="20"/>
  <c r="CC10" i="20"/>
  <c r="CB10" i="20"/>
  <c r="CA10" i="20"/>
  <c r="BY10" i="20"/>
  <c r="BX10" i="20"/>
  <c r="BW10" i="20"/>
  <c r="BV10" i="20"/>
  <c r="BU10" i="20"/>
  <c r="BT10" i="20"/>
  <c r="BS10" i="20"/>
  <c r="BR10" i="20"/>
  <c r="DR9" i="20"/>
  <c r="DQ9" i="20"/>
  <c r="DP9" i="20"/>
  <c r="DO9" i="20"/>
  <c r="DN9" i="20"/>
  <c r="DM9" i="20"/>
  <c r="DL9" i="20"/>
  <c r="DK9" i="20"/>
  <c r="DI9" i="20"/>
  <c r="DH9" i="20"/>
  <c r="DG9" i="20"/>
  <c r="DF9" i="20"/>
  <c r="DE9" i="20"/>
  <c r="DD9" i="20"/>
  <c r="DC9" i="20"/>
  <c r="DB9" i="20"/>
  <c r="CZ9" i="20"/>
  <c r="CY9" i="20"/>
  <c r="CX9" i="20"/>
  <c r="CW9" i="20"/>
  <c r="CV9" i="20"/>
  <c r="CU9" i="20"/>
  <c r="CT9" i="20"/>
  <c r="CS9" i="20"/>
  <c r="CQ9" i="20"/>
  <c r="CP9" i="20"/>
  <c r="CO9" i="20"/>
  <c r="CN9" i="20"/>
  <c r="CM9" i="20"/>
  <c r="CL9" i="20"/>
  <c r="CK9" i="20"/>
  <c r="CJ9" i="20"/>
  <c r="CH9" i="20"/>
  <c r="CG9" i="20"/>
  <c r="CF9" i="20"/>
  <c r="CE9" i="20"/>
  <c r="CD9" i="20"/>
  <c r="CC9" i="20"/>
  <c r="CB9" i="20"/>
  <c r="CA9" i="20"/>
  <c r="BY9" i="20"/>
  <c r="BX9" i="20"/>
  <c r="BW9" i="20"/>
  <c r="BV9" i="20"/>
  <c r="BU9" i="20"/>
  <c r="BT9" i="20"/>
  <c r="BS9" i="20"/>
  <c r="BR9" i="20"/>
  <c r="DR8" i="20"/>
  <c r="DQ8" i="20"/>
  <c r="DP8" i="20"/>
  <c r="DO8" i="20"/>
  <c r="DN8" i="20"/>
  <c r="DM8" i="20"/>
  <c r="DL8" i="20"/>
  <c r="DK8" i="20"/>
  <c r="DI8" i="20"/>
  <c r="DH8" i="20"/>
  <c r="DG8" i="20"/>
  <c r="DF8" i="20"/>
  <c r="DE8" i="20"/>
  <c r="DD8" i="20"/>
  <c r="DC8" i="20"/>
  <c r="DB8" i="20"/>
  <c r="CZ8" i="20"/>
  <c r="CY8" i="20"/>
  <c r="CX8" i="20"/>
  <c r="CW8" i="20"/>
  <c r="CV8" i="20"/>
  <c r="CU8" i="20"/>
  <c r="CT8" i="20"/>
  <c r="CS8" i="20"/>
  <c r="CQ8" i="20"/>
  <c r="CP8" i="20"/>
  <c r="CO8" i="20"/>
  <c r="CN8" i="20"/>
  <c r="CM8" i="20"/>
  <c r="CL8" i="20"/>
  <c r="CK8" i="20"/>
  <c r="CJ8" i="20"/>
  <c r="CH8" i="20"/>
  <c r="CG8" i="20"/>
  <c r="CF8" i="20"/>
  <c r="CE8" i="20"/>
  <c r="CD8" i="20"/>
  <c r="CC8" i="20"/>
  <c r="CB8" i="20"/>
  <c r="CA8" i="20"/>
  <c r="BY8" i="20"/>
  <c r="BX8" i="20"/>
  <c r="BW8" i="20"/>
  <c r="BV8" i="20"/>
  <c r="BU8" i="20"/>
  <c r="BT8" i="20"/>
  <c r="BS8" i="20"/>
  <c r="BR8" i="20"/>
  <c r="DR7" i="20"/>
  <c r="DQ7" i="20"/>
  <c r="DP7" i="20"/>
  <c r="DO7" i="20"/>
  <c r="DN7" i="20"/>
  <c r="DM7" i="20"/>
  <c r="DL7" i="20"/>
  <c r="DK7" i="20"/>
  <c r="DI7" i="20"/>
  <c r="DH7" i="20"/>
  <c r="DG7" i="20"/>
  <c r="DF7" i="20"/>
  <c r="DE7" i="20"/>
  <c r="DD7" i="20"/>
  <c r="DC7" i="20"/>
  <c r="DB7" i="20"/>
  <c r="CZ7" i="20"/>
  <c r="CY7" i="20"/>
  <c r="CX7" i="20"/>
  <c r="CW7" i="20"/>
  <c r="CV7" i="20"/>
  <c r="CU7" i="20"/>
  <c r="CT7" i="20"/>
  <c r="CS7" i="20"/>
  <c r="CQ7" i="20"/>
  <c r="CP7" i="20"/>
  <c r="CO7" i="20"/>
  <c r="CN7" i="20"/>
  <c r="CM7" i="20"/>
  <c r="CL7" i="20"/>
  <c r="CK7" i="20"/>
  <c r="CJ7" i="20"/>
  <c r="CH7" i="20"/>
  <c r="CG7" i="20"/>
  <c r="CF7" i="20"/>
  <c r="CE7" i="20"/>
  <c r="CD7" i="20"/>
  <c r="CC7" i="20"/>
  <c r="CB7" i="20"/>
  <c r="CA7" i="20"/>
  <c r="BY7" i="20"/>
  <c r="BX7" i="20"/>
  <c r="BW7" i="20"/>
  <c r="BV7" i="20"/>
  <c r="BU7" i="20"/>
  <c r="BT7" i="20"/>
  <c r="BS7" i="20"/>
  <c r="BR7" i="20"/>
  <c r="DR6" i="20"/>
  <c r="DQ6" i="20"/>
  <c r="DP6" i="20"/>
  <c r="DP53" i="20" s="1"/>
  <c r="DO6" i="20"/>
  <c r="DN6" i="20"/>
  <c r="DM6" i="20"/>
  <c r="DL6" i="20"/>
  <c r="DK6" i="20"/>
  <c r="DI6" i="20"/>
  <c r="DH6" i="20"/>
  <c r="DG6" i="20"/>
  <c r="DG53" i="20" s="1"/>
  <c r="DF6" i="20"/>
  <c r="DE6" i="20"/>
  <c r="DD6" i="20"/>
  <c r="DC6" i="20"/>
  <c r="DB6" i="20"/>
  <c r="CZ6" i="20"/>
  <c r="CY6" i="20"/>
  <c r="CX6" i="20"/>
  <c r="CX53" i="20" s="1"/>
  <c r="CW6" i="20"/>
  <c r="CV6" i="20"/>
  <c r="CU6" i="20"/>
  <c r="CT6" i="20"/>
  <c r="CS6" i="20"/>
  <c r="CQ6" i="20"/>
  <c r="CP6" i="20"/>
  <c r="CO6" i="20"/>
  <c r="CO53" i="20" s="1"/>
  <c r="CN6" i="20"/>
  <c r="CM6" i="20"/>
  <c r="CL6" i="20"/>
  <c r="CK6" i="20"/>
  <c r="CJ6" i="20"/>
  <c r="CH6" i="20"/>
  <c r="CG6" i="20"/>
  <c r="CF6" i="20"/>
  <c r="CF53" i="20" s="1"/>
  <c r="CE6" i="20"/>
  <c r="CD6" i="20"/>
  <c r="CC6" i="20"/>
  <c r="CB6" i="20"/>
  <c r="CA6" i="20"/>
  <c r="BY6" i="20"/>
  <c r="BX6" i="20"/>
  <c r="BW6" i="20"/>
  <c r="BW53" i="20" s="1"/>
  <c r="BV6" i="20"/>
  <c r="BU6" i="20"/>
  <c r="BT6" i="20"/>
  <c r="BS6" i="20"/>
  <c r="BR6" i="20"/>
  <c r="CK53" i="20" l="1"/>
  <c r="CK45" i="20"/>
  <c r="CT53" i="20"/>
  <c r="CT45" i="20"/>
  <c r="BR53" i="20"/>
  <c r="BR45" i="20"/>
  <c r="BV53" i="20"/>
  <c r="BV45" i="20"/>
  <c r="CA53" i="20"/>
  <c r="CA45" i="20"/>
  <c r="CE53" i="20"/>
  <c r="CE45" i="20"/>
  <c r="CJ53" i="20"/>
  <c r="CJ45" i="20"/>
  <c r="CN53" i="20"/>
  <c r="CN45" i="20"/>
  <c r="CS53" i="20"/>
  <c r="CS45" i="20"/>
  <c r="CW53" i="20"/>
  <c r="CW45" i="20"/>
  <c r="DB53" i="20"/>
  <c r="DB45" i="20"/>
  <c r="DF53" i="20"/>
  <c r="DF45" i="20"/>
  <c r="DK53" i="20"/>
  <c r="DK45" i="20"/>
  <c r="DO53" i="20"/>
  <c r="DO45" i="20"/>
  <c r="CB53" i="20"/>
  <c r="CB45" i="20"/>
  <c r="DL53" i="20"/>
  <c r="DL45" i="20"/>
  <c r="BW45" i="20"/>
  <c r="BW56" i="20" s="1"/>
  <c r="CF45" i="20"/>
  <c r="CO45" i="20"/>
  <c r="CO56" i="20" s="1"/>
  <c r="CX45" i="20"/>
  <c r="CX56" i="20" s="1"/>
  <c r="DG45" i="20"/>
  <c r="DG56" i="20" s="1"/>
  <c r="DP45" i="20"/>
  <c r="DC53" i="20"/>
  <c r="DC45" i="20"/>
  <c r="BT53" i="20"/>
  <c r="BT45" i="20"/>
  <c r="CC53" i="20"/>
  <c r="CC45" i="20"/>
  <c r="CG53" i="20"/>
  <c r="CG45" i="20"/>
  <c r="CL53" i="20"/>
  <c r="CL45" i="20"/>
  <c r="CP53" i="20"/>
  <c r="CP45" i="20"/>
  <c r="CU53" i="20"/>
  <c r="CU45" i="20"/>
  <c r="CY53" i="20"/>
  <c r="CY45" i="20"/>
  <c r="DD53" i="20"/>
  <c r="DD45" i="20"/>
  <c r="DH53" i="20"/>
  <c r="DH45" i="20"/>
  <c r="DM53" i="20"/>
  <c r="DM45" i="20"/>
  <c r="DQ53" i="20"/>
  <c r="DQ45" i="20"/>
  <c r="BS53" i="20"/>
  <c r="BS45" i="20"/>
  <c r="BX53" i="20"/>
  <c r="BX45" i="20"/>
  <c r="BU53" i="20"/>
  <c r="BU45" i="20"/>
  <c r="BY53" i="20"/>
  <c r="BY45" i="20"/>
  <c r="CD53" i="20"/>
  <c r="CD45" i="20"/>
  <c r="CH53" i="20"/>
  <c r="CH45" i="20"/>
  <c r="CM53" i="20"/>
  <c r="CM45" i="20"/>
  <c r="CQ53" i="20"/>
  <c r="CQ45" i="20"/>
  <c r="CV53" i="20"/>
  <c r="CV45" i="20"/>
  <c r="CZ53" i="20"/>
  <c r="CZ45" i="20"/>
  <c r="DE53" i="20"/>
  <c r="DE45" i="20"/>
  <c r="DI53" i="20"/>
  <c r="DI45" i="20"/>
  <c r="DN53" i="20"/>
  <c r="DN45" i="20"/>
  <c r="DR53" i="20"/>
  <c r="DR45" i="20"/>
  <c r="CF56" i="20"/>
  <c r="DP56" i="20"/>
  <c r="DN56" i="20" l="1"/>
  <c r="DE56" i="20"/>
  <c r="DE63" i="20" s="1"/>
  <c r="CV56" i="20"/>
  <c r="CM56" i="20"/>
  <c r="CD56" i="20"/>
  <c r="BU56" i="20"/>
  <c r="BS56" i="20"/>
  <c r="DM56" i="20"/>
  <c r="DM63" i="20" s="1"/>
  <c r="DD56" i="20"/>
  <c r="DD63" i="20" s="1"/>
  <c r="CU56" i="20"/>
  <c r="CL56" i="20"/>
  <c r="CC56" i="20"/>
  <c r="DC56" i="20"/>
  <c r="CB56" i="20"/>
  <c r="DK56" i="20"/>
  <c r="DK63" i="20" s="1"/>
  <c r="DB56" i="20"/>
  <c r="DB63" i="20" s="1"/>
  <c r="CS56" i="20"/>
  <c r="CJ56" i="20"/>
  <c r="CA56" i="20"/>
  <c r="BR56" i="20"/>
  <c r="CK56" i="20"/>
  <c r="DR56" i="20"/>
  <c r="DR63" i="20" s="1"/>
  <c r="DI56" i="20"/>
  <c r="DI63" i="20" s="1"/>
  <c r="CZ56" i="20"/>
  <c r="CZ63" i="20" s="1"/>
  <c r="F15" i="14" s="1"/>
  <c r="CQ56" i="20"/>
  <c r="CQ63" i="20" s="1"/>
  <c r="E15" i="14" s="1"/>
  <c r="CH56" i="20"/>
  <c r="CH63" i="20" s="1"/>
  <c r="BY56" i="20"/>
  <c r="BY63" i="20" s="1"/>
  <c r="BX56" i="20"/>
  <c r="DQ56" i="20"/>
  <c r="DQ63" i="20" s="1"/>
  <c r="DH56" i="20"/>
  <c r="DH63" i="20" s="1"/>
  <c r="CY56" i="20"/>
  <c r="CP56" i="20"/>
  <c r="CG56" i="20"/>
  <c r="BT56" i="20"/>
  <c r="DL56" i="20"/>
  <c r="DL63" i="20" s="1"/>
  <c r="DO56" i="20"/>
  <c r="DO63" i="20" s="1"/>
  <c r="DF56" i="20"/>
  <c r="DF63" i="20" s="1"/>
  <c r="CW56" i="20"/>
  <c r="CN56" i="20"/>
  <c r="CE56" i="20"/>
  <c r="BV56" i="20"/>
  <c r="CT56" i="20"/>
  <c r="DP63" i="20"/>
  <c r="DN63" i="20"/>
  <c r="DG63" i="20"/>
  <c r="DC63" i="20"/>
  <c r="D46" i="18" l="1"/>
  <c r="K46" i="18" l="1"/>
  <c r="K47" i="18"/>
  <c r="K48" i="18"/>
  <c r="K49" i="18"/>
  <c r="K50" i="18"/>
  <c r="K51" i="18"/>
  <c r="K52" i="18"/>
  <c r="L61" i="18" l="1"/>
  <c r="L65" i="18"/>
  <c r="L60" i="18"/>
  <c r="L62" i="18"/>
  <c r="L64" i="18"/>
  <c r="L63" i="18"/>
  <c r="L59" i="18"/>
  <c r="E46" i="18"/>
  <c r="F46" i="18"/>
  <c r="G46" i="18"/>
  <c r="H46" i="18"/>
  <c r="I46" i="18"/>
  <c r="J46" i="18"/>
  <c r="E47" i="18"/>
  <c r="F47" i="18"/>
  <c r="G47" i="18"/>
  <c r="H47" i="18"/>
  <c r="I47" i="18"/>
  <c r="J47" i="18"/>
  <c r="E48" i="18"/>
  <c r="F48" i="18"/>
  <c r="G48" i="18"/>
  <c r="H48" i="18"/>
  <c r="I48" i="18"/>
  <c r="J48" i="18"/>
  <c r="E49" i="18"/>
  <c r="F49" i="18"/>
  <c r="G49" i="18"/>
  <c r="H49" i="18"/>
  <c r="I49" i="18"/>
  <c r="J49" i="18"/>
  <c r="E50" i="18"/>
  <c r="F50" i="18"/>
  <c r="G50" i="18"/>
  <c r="H50" i="18"/>
  <c r="I50" i="18"/>
  <c r="J50" i="18"/>
  <c r="E51" i="18"/>
  <c r="F51" i="18"/>
  <c r="G51" i="18"/>
  <c r="H51" i="18"/>
  <c r="I51" i="18"/>
  <c r="J51" i="18"/>
  <c r="E52" i="18"/>
  <c r="F52" i="18"/>
  <c r="G52" i="18"/>
  <c r="H52" i="18"/>
  <c r="I52" i="18"/>
  <c r="J52" i="18"/>
  <c r="D47" i="18"/>
  <c r="D48" i="18"/>
  <c r="D49" i="18"/>
  <c r="D50" i="18"/>
  <c r="D51" i="18"/>
  <c r="D52" i="18"/>
  <c r="CW64" i="21" l="1"/>
  <c r="CW66" i="21" s="1"/>
  <c r="CW61" i="20"/>
  <c r="CW63" i="20" s="1"/>
  <c r="F12" i="14" s="1"/>
  <c r="CV64" i="21"/>
  <c r="CV66" i="21" s="1"/>
  <c r="CV61" i="20"/>
  <c r="CV63" i="20" s="1"/>
  <c r="F11" i="14" s="1"/>
  <c r="CY64" i="21"/>
  <c r="CY66" i="21" s="1"/>
  <c r="CY61" i="20"/>
  <c r="CY63" i="20" s="1"/>
  <c r="F14" i="14" s="1"/>
  <c r="CX64" i="21"/>
  <c r="CX66" i="21" s="1"/>
  <c r="CX61" i="20"/>
  <c r="CX63" i="20" s="1"/>
  <c r="F13" i="14" s="1"/>
  <c r="CT64" i="21"/>
  <c r="CT66" i="21" s="1"/>
  <c r="CT61" i="20"/>
  <c r="CT63" i="20" s="1"/>
  <c r="CU64" i="21"/>
  <c r="CU66" i="21" s="1"/>
  <c r="CU61" i="20"/>
  <c r="CU63" i="20" s="1"/>
  <c r="F10" i="14" s="1"/>
  <c r="CS64" i="21"/>
  <c r="CS66" i="21" s="1"/>
  <c r="CS61" i="20"/>
  <c r="CS63" i="20" s="1"/>
  <c r="K17" i="18"/>
  <c r="J17" i="18"/>
  <c r="I17" i="18"/>
  <c r="H17" i="18"/>
  <c r="G17" i="18"/>
  <c r="F17" i="18"/>
  <c r="E17" i="18"/>
  <c r="D17" i="18"/>
  <c r="K31" i="18"/>
  <c r="J31" i="18"/>
  <c r="I31" i="18"/>
  <c r="H31" i="18"/>
  <c r="G31" i="18"/>
  <c r="F31" i="18"/>
  <c r="E31" i="18"/>
  <c r="D31" i="18"/>
  <c r="F8" i="14" l="1"/>
  <c r="F9" i="14"/>
  <c r="G6" i="14"/>
  <c r="H6" i="14"/>
  <c r="B31" i="19"/>
  <c r="B30" i="19"/>
  <c r="G16" i="14"/>
  <c r="E31" i="19" s="1"/>
  <c r="H16" i="14"/>
  <c r="F31" i="19" s="1"/>
  <c r="C27" i="19" l="1"/>
  <c r="D27" i="19"/>
  <c r="E27" i="19"/>
  <c r="F27" i="19"/>
  <c r="B65" i="18" l="1"/>
  <c r="B64" i="18"/>
  <c r="B63" i="18"/>
  <c r="B62" i="18"/>
  <c r="B61" i="18"/>
  <c r="B60" i="18"/>
  <c r="B59" i="18"/>
  <c r="K45" i="18"/>
  <c r="J45" i="18"/>
  <c r="I45" i="18"/>
  <c r="I63" i="18" s="1"/>
  <c r="H45" i="18"/>
  <c r="H62" i="18" s="1"/>
  <c r="G45" i="18"/>
  <c r="G65" i="18" s="1"/>
  <c r="F45" i="18"/>
  <c r="F64" i="18" s="1"/>
  <c r="E45" i="18"/>
  <c r="E63" i="18" s="1"/>
  <c r="D45" i="18"/>
  <c r="K62" i="18" l="1"/>
  <c r="K60" i="18"/>
  <c r="K59" i="18"/>
  <c r="K65" i="18"/>
  <c r="K63" i="18"/>
  <c r="K64" i="18"/>
  <c r="K61" i="18"/>
  <c r="BV64" i="21"/>
  <c r="BV66" i="21" s="1"/>
  <c r="BV61" i="20"/>
  <c r="BV63" i="20" s="1"/>
  <c r="J64" i="18"/>
  <c r="J59" i="18"/>
  <c r="J61" i="18"/>
  <c r="H63" i="18"/>
  <c r="H59" i="18"/>
  <c r="F65" i="18"/>
  <c r="F61" i="18"/>
  <c r="J65" i="18"/>
  <c r="F63" i="18"/>
  <c r="H65" i="18"/>
  <c r="F59" i="18"/>
  <c r="H61" i="18"/>
  <c r="J63" i="18"/>
  <c r="G60" i="18"/>
  <c r="E62" i="18"/>
  <c r="I62" i="18"/>
  <c r="G64" i="18"/>
  <c r="G59" i="18"/>
  <c r="H60" i="18"/>
  <c r="E61" i="18"/>
  <c r="I61" i="18"/>
  <c r="F62" i="18"/>
  <c r="J62" i="18"/>
  <c r="G63" i="18"/>
  <c r="H64" i="18"/>
  <c r="E65" i="18"/>
  <c r="I65" i="18"/>
  <c r="E60" i="18"/>
  <c r="I60" i="18"/>
  <c r="G62" i="18"/>
  <c r="E64" i="18"/>
  <c r="I64" i="18"/>
  <c r="E59" i="18"/>
  <c r="I59" i="18"/>
  <c r="F60" i="18"/>
  <c r="J60" i="18"/>
  <c r="G61" i="18"/>
  <c r="BW64" i="21" l="1"/>
  <c r="BW66" i="21" s="1"/>
  <c r="BW61" i="20"/>
  <c r="BW63" i="20" s="1"/>
  <c r="BS64" i="21"/>
  <c r="BS66" i="21" s="1"/>
  <c r="BS61" i="20"/>
  <c r="BS63" i="20" s="1"/>
  <c r="BT64" i="21"/>
  <c r="BT66" i="21" s="1"/>
  <c r="BT61" i="20"/>
  <c r="BT63" i="20" s="1"/>
  <c r="CE64" i="21"/>
  <c r="CE66" i="21" s="1"/>
  <c r="CE61" i="20"/>
  <c r="CE63" i="20" s="1"/>
  <c r="CF64" i="21"/>
  <c r="CF66" i="21" s="1"/>
  <c r="CF61" i="20"/>
  <c r="CF63" i="20" s="1"/>
  <c r="CP61" i="20"/>
  <c r="CP63" i="20" s="1"/>
  <c r="E14" i="14" s="1"/>
  <c r="CP64" i="21"/>
  <c r="CP66" i="21" s="1"/>
  <c r="CB64" i="21"/>
  <c r="CB66" i="21" s="1"/>
  <c r="CB61" i="20"/>
  <c r="CB63" i="20" s="1"/>
  <c r="CJ64" i="21"/>
  <c r="CJ66" i="21" s="1"/>
  <c r="CJ61" i="20"/>
  <c r="CJ63" i="20" s="1"/>
  <c r="E8" i="14" s="1"/>
  <c r="BX64" i="21"/>
  <c r="BX66" i="21" s="1"/>
  <c r="BX61" i="20"/>
  <c r="BX63" i="20" s="1"/>
  <c r="CC64" i="21"/>
  <c r="CC66" i="21" s="1"/>
  <c r="CC61" i="20"/>
  <c r="CC63" i="20" s="1"/>
  <c r="CO61" i="20"/>
  <c r="CO63" i="20" s="1"/>
  <c r="E13" i="14" s="1"/>
  <c r="CO64" i="21"/>
  <c r="CO66" i="21" s="1"/>
  <c r="CK61" i="20"/>
  <c r="CK63" i="20" s="1"/>
  <c r="E9" i="14" s="1"/>
  <c r="CK64" i="21"/>
  <c r="CK66" i="21" s="1"/>
  <c r="BU64" i="21"/>
  <c r="BU66" i="21" s="1"/>
  <c r="BU61" i="20"/>
  <c r="BU63" i="20" s="1"/>
  <c r="CG64" i="21"/>
  <c r="CG66" i="21" s="1"/>
  <c r="CG61" i="20"/>
  <c r="CG63" i="20" s="1"/>
  <c r="CL61" i="20"/>
  <c r="CL63" i="20" s="1"/>
  <c r="E10" i="14" s="1"/>
  <c r="CL64" i="21"/>
  <c r="CL66" i="21" s="1"/>
  <c r="CD64" i="21"/>
  <c r="CD66" i="21" s="1"/>
  <c r="CD61" i="20"/>
  <c r="CD63" i="20" s="1"/>
  <c r="BR64" i="21"/>
  <c r="BR66" i="21" s="1"/>
  <c r="BR61" i="20"/>
  <c r="BR63" i="20" s="1"/>
  <c r="CA64" i="21"/>
  <c r="CA66" i="21" s="1"/>
  <c r="CA61" i="20"/>
  <c r="CA63" i="20" s="1"/>
  <c r="CN61" i="20"/>
  <c r="CN63" i="20" s="1"/>
  <c r="E12" i="14" s="1"/>
  <c r="CN64" i="21"/>
  <c r="CN66" i="21" s="1"/>
  <c r="CM61" i="20"/>
  <c r="CM63" i="20" s="1"/>
  <c r="E11" i="14" s="1"/>
  <c r="CM64" i="21"/>
  <c r="CM66" i="21" s="1"/>
  <c r="D40" i="19" l="1"/>
  <c r="D36" i="19"/>
  <c r="J11" i="14"/>
  <c r="C36" i="19"/>
  <c r="D38" i="19" l="1"/>
  <c r="D34" i="19"/>
  <c r="D39" i="19"/>
  <c r="D35" i="19"/>
  <c r="D37" i="19"/>
  <c r="J14" i="14"/>
  <c r="C39" i="19"/>
  <c r="J12" i="14"/>
  <c r="C37" i="19"/>
  <c r="C40" i="19"/>
  <c r="J15" i="14"/>
  <c r="J10" i="14"/>
  <c r="C35" i="19"/>
  <c r="J8" i="14"/>
  <c r="C33" i="19"/>
  <c r="D33" i="19"/>
  <c r="F16" i="14"/>
  <c r="D31" i="19" s="1"/>
  <c r="J13" i="14"/>
  <c r="C38" i="19"/>
  <c r="J9" i="14"/>
  <c r="C34" i="19"/>
  <c r="E16" i="14"/>
  <c r="C31" i="19" s="1"/>
  <c r="D41" i="19" l="1"/>
  <c r="C41" i="19"/>
  <c r="J16" i="14"/>
  <c r="F6" i="14"/>
  <c r="J18" i="14" l="1"/>
  <c r="C30" i="19" l="1"/>
  <c r="G18" i="14"/>
  <c r="C50" i="19" l="1"/>
  <c r="C46" i="19"/>
  <c r="C48" i="19"/>
  <c r="C47" i="19"/>
  <c r="C49" i="19"/>
  <c r="C45" i="19"/>
  <c r="C44" i="19"/>
  <c r="E18" i="14"/>
  <c r="H18" i="14"/>
  <c r="F30" i="19"/>
  <c r="F18" i="14" l="1"/>
  <c r="D30" i="19"/>
  <c r="C54" i="19"/>
  <c r="C55" i="19"/>
  <c r="C51" i="19"/>
  <c r="C52" i="19"/>
  <c r="C53" i="19"/>
  <c r="F44" i="19"/>
  <c r="F51" i="19"/>
  <c r="F55" i="19"/>
  <c r="F48" i="19"/>
  <c r="F49" i="19"/>
  <c r="F45" i="19"/>
  <c r="F54" i="19"/>
  <c r="F50" i="19"/>
  <c r="F53" i="19"/>
  <c r="F46" i="19"/>
  <c r="F47" i="19"/>
  <c r="F52" i="19"/>
  <c r="E30" i="19" l="1"/>
  <c r="D47" i="19"/>
  <c r="D48" i="19"/>
  <c r="D46" i="19"/>
  <c r="D45" i="19"/>
  <c r="D44" i="19"/>
  <c r="D51" i="19"/>
  <c r="D52" i="19"/>
  <c r="D54" i="19"/>
  <c r="D50" i="19"/>
  <c r="D55" i="19"/>
  <c r="D53" i="19"/>
  <c r="D49" i="19"/>
  <c r="C56" i="19"/>
  <c r="F56" i="19"/>
  <c r="F9" i="19" s="1"/>
  <c r="F8" i="19" s="1"/>
  <c r="E47" i="19" l="1"/>
  <c r="E48" i="19"/>
  <c r="E54" i="19"/>
  <c r="E49" i="19"/>
  <c r="E44" i="19"/>
  <c r="E50" i="19"/>
  <c r="E45" i="19"/>
  <c r="E55" i="19"/>
  <c r="E46" i="19"/>
  <c r="E51" i="19"/>
  <c r="E52" i="19"/>
  <c r="E53" i="19"/>
  <c r="C9" i="19"/>
  <c r="D8" i="19" s="1"/>
  <c r="D56" i="19"/>
  <c r="F10" i="19"/>
  <c r="H20" i="14" s="1"/>
  <c r="C10" i="19" l="1"/>
  <c r="E20" i="14" s="1"/>
  <c r="E22" i="14" s="1"/>
  <c r="E56" i="19"/>
  <c r="D9" i="19"/>
  <c r="D10" i="19" s="1"/>
  <c r="F20" i="14" s="1"/>
  <c r="F22" i="14" s="1"/>
  <c r="H22" i="14"/>
  <c r="E9" i="19" l="1"/>
  <c r="E8" i="19" s="1"/>
  <c r="E10" i="19" s="1"/>
  <c r="G20" i="14" s="1"/>
  <c r="G22" i="14" s="1"/>
  <c r="J20" i="14" l="1"/>
  <c r="J22" i="1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Tiffany Hong</author>
  </authors>
  <commentList>
    <comment ref="B13" authorId="0" shapeId="0" xr:uid="{00000000-0006-0000-0400-000001000000}">
      <text>
        <r>
          <rPr>
            <b/>
            <sz val="9"/>
            <color indexed="81"/>
            <rFont val="Tahoma"/>
            <family val="2"/>
          </rPr>
          <t>Tiffany Hong:</t>
        </r>
        <r>
          <rPr>
            <sz val="9"/>
            <color indexed="81"/>
            <rFont val="Tahoma"/>
            <family val="2"/>
          </rPr>
          <t xml:space="preserve">
To obtain the monthly impact from the carrying charge, divided the annual rate by 12 for each month.</t>
        </r>
      </text>
    </comment>
  </commentList>
</comments>
</file>

<file path=xl/sharedStrings.xml><?xml version="1.0" encoding="utf-8"?>
<sst xmlns="http://schemas.openxmlformats.org/spreadsheetml/2006/main" count="442" uniqueCount="150">
  <si>
    <t>Program</t>
  </si>
  <si>
    <t>Residential</t>
  </si>
  <si>
    <t>Retrofit</t>
  </si>
  <si>
    <t>N/A</t>
  </si>
  <si>
    <t>Other</t>
  </si>
  <si>
    <t>General Service &lt;50 kW</t>
  </si>
  <si>
    <t>General Service 50 - 4,999 kW</t>
  </si>
  <si>
    <t>General Service 3,000 - 4,999 kW</t>
  </si>
  <si>
    <t>Large use - Regular</t>
  </si>
  <si>
    <t>Large Use - 3TS</t>
  </si>
  <si>
    <t>Large Use - Ford Annex</t>
  </si>
  <si>
    <t>Rate Allocation Percentages for Peak Demand</t>
  </si>
  <si>
    <t>Rate Allocation Percentages for Energy Savings</t>
  </si>
  <si>
    <t xml:space="preserve">2015 Savings </t>
  </si>
  <si>
    <t xml:space="preserve">2016 Savings </t>
  </si>
  <si>
    <t xml:space="preserve">2017 Savings </t>
  </si>
  <si>
    <t xml:space="preserve">2018 Savings </t>
  </si>
  <si>
    <t xml:space="preserve">2019 Savings </t>
  </si>
  <si>
    <t xml:space="preserve">2020 Savings </t>
  </si>
  <si>
    <t>OEB Staff:</t>
  </si>
  <si>
    <t>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</si>
  <si>
    <t>Treatment of Adjustments:</t>
  </si>
  <si>
    <t>Per LRAM workform and comment from OEB instructing us on  treatment.</t>
  </si>
  <si>
    <t>For:  EnWin Utilities Ltd.</t>
  </si>
  <si>
    <t>Legacy Framework</t>
  </si>
  <si>
    <t>Coupon Initiative</t>
  </si>
  <si>
    <t>Bi-Annual Retailer Event Initiative</t>
  </si>
  <si>
    <t>Appliance Retirement Initiative</t>
  </si>
  <si>
    <t>HVAC Incentives Initiative</t>
  </si>
  <si>
    <t>Residential New Construction and Major Renovation Initiative</t>
  </si>
  <si>
    <t>Energy Audit Initiative</t>
  </si>
  <si>
    <t>Efficiency:  Equipment Replacement Incentive Initiative</t>
  </si>
  <si>
    <t>Process and Systems Upgrades Initiatives - Project Incentive Initiative</t>
  </si>
  <si>
    <t>Process and Systems Upgrades Initiatives - Energy Manager Initiative</t>
  </si>
  <si>
    <t>Process and Systems Upgrades Initiatives - Monitoring and Targeting Initiative</t>
  </si>
  <si>
    <t>Low Income Initiative</t>
  </si>
  <si>
    <t>Loblaws Pilot</t>
  </si>
  <si>
    <t>Social Benchmarking Pliot</t>
  </si>
  <si>
    <t>Conservation Fund Pilot - SEG</t>
  </si>
  <si>
    <t>Conservation Fund Pilot - EnerNOC</t>
  </si>
  <si>
    <t>Aboriginal Conservation Program</t>
  </si>
  <si>
    <t>Program Enabled Savings</t>
  </si>
  <si>
    <t>Conservation First Framework</t>
  </si>
  <si>
    <t>Save on Energy Coupon Program</t>
  </si>
  <si>
    <t>Save on Energy Heating and Cooling Program</t>
  </si>
  <si>
    <t>Save on Energy Home Assistance Program</t>
  </si>
  <si>
    <t>Save on Energy Audit Funding Program</t>
  </si>
  <si>
    <t>Save on Energy Retrofit Program</t>
  </si>
  <si>
    <t>Total</t>
  </si>
  <si>
    <t>Net Annual Peak Demand Savings</t>
  </si>
  <si>
    <t>Net Annual Energy Savings (kWh)</t>
  </si>
  <si>
    <t>LESS ADJUSTMENTS FOR:</t>
  </si>
  <si>
    <t>Peak Demand and Energy savings are annual savings in IESO reports.</t>
  </si>
  <si>
    <t>Distribution Rates</t>
  </si>
  <si>
    <t>Instruction</t>
  </si>
  <si>
    <t>LDCs to update the rate classes as appropriate below depending on the utility's customer mix.</t>
  </si>
  <si>
    <t>Legend</t>
  </si>
  <si>
    <t>User Inputs (Green)</t>
  </si>
  <si>
    <t>Auto Populated Cells (White)</t>
  </si>
  <si>
    <t>Table 5.  Distribution Volumetric Rate by Billing Period</t>
  </si>
  <si>
    <t>Rate Class</t>
  </si>
  <si>
    <t>Billing Unit</t>
  </si>
  <si>
    <t>May 1, 2010
to
Apr 30, 2011</t>
  </si>
  <si>
    <t>May 1, 2011
to
Apr 30, 2012</t>
  </si>
  <si>
    <t>May 1, 2012
to
Apr 30, 2013</t>
  </si>
  <si>
    <t>May 1, 2013
to
Apr 30, 2014</t>
  </si>
  <si>
    <t>May 1, 2014
to
Apr 30, 2015</t>
  </si>
  <si>
    <t>Rate Year</t>
  </si>
  <si>
    <t>Pro-ratio of Rates (months) - Period 1</t>
  </si>
  <si>
    <t>Pro-ratio of Rates (months) - Period 2</t>
  </si>
  <si>
    <t>Table 6.  Summary Table: Average Distribution Volumetric Rates by Year for LRAM Calculation</t>
  </si>
  <si>
    <t>kWh</t>
  </si>
  <si>
    <t>kW</t>
  </si>
  <si>
    <t>LOST REVENUE</t>
  </si>
  <si>
    <t>DISTRIBUTION RATES</t>
  </si>
  <si>
    <t>Annual Average</t>
  </si>
  <si>
    <t>-</t>
  </si>
  <si>
    <t xml:space="preserve">LRAM </t>
  </si>
  <si>
    <t>Opening Balance</t>
  </si>
  <si>
    <t>Ending Balance</t>
  </si>
  <si>
    <t>LRAM Account Summary</t>
  </si>
  <si>
    <t>Incremental Annual LRAM</t>
  </si>
  <si>
    <t>Prescribed Annual Interest Rates</t>
  </si>
  <si>
    <t>Annual Interest Charges</t>
  </si>
  <si>
    <t>Interest Charge Summary</t>
  </si>
  <si>
    <t>Incremental Annual Charges</t>
  </si>
  <si>
    <t>Lost Revenue in 2017 from 2017 programs and savings persisting in 2017</t>
  </si>
  <si>
    <t>Lost Revenue in 2018 from 2018 programs and savings persisting in 2018</t>
  </si>
  <si>
    <t>Lost Revenue in 2019 from 2019 programs and savings persisting in 2019</t>
  </si>
  <si>
    <t>Lost Revenue in 2020 from 2020 programs and savings persisting in 2020</t>
  </si>
  <si>
    <t>May 1, 2015
to
Apr 30, 2016</t>
  </si>
  <si>
    <t>May 1, 2016
to
Apr 30, 2017</t>
  </si>
  <si>
    <t>Account Balance</t>
  </si>
  <si>
    <r>
      <t xml:space="preserve">Please update </t>
    </r>
    <r>
      <rPr>
        <b/>
        <sz val="11"/>
        <rFont val="Arial"/>
        <family val="2"/>
      </rPr>
      <t>Table 5</t>
    </r>
    <r>
      <rPr>
        <sz val="11"/>
        <rFont val="Arial"/>
        <family val="2"/>
      </rPr>
      <t xml:space="preserve"> with the approved distribution rates for the utility's respective rate classes .  The applicable rates to estimate lost revenues will autopopulate in </t>
    </r>
    <r>
      <rPr>
        <b/>
        <sz val="11"/>
        <rFont val="Arial"/>
        <family val="2"/>
      </rPr>
      <t>Table 6.</t>
    </r>
  </si>
  <si>
    <t>Volumetric Rate Rider Charges for Tax Changes</t>
  </si>
  <si>
    <t>Volumetric Dx Charge</t>
  </si>
  <si>
    <t>Total Volumetric Charge</t>
  </si>
  <si>
    <t>Interest Charge Ending Balance</t>
  </si>
  <si>
    <t>May 1, 2017
to
Apr 30, 2018</t>
  </si>
  <si>
    <t>Interest Rates &amp; Charges</t>
  </si>
  <si>
    <t>Opening LRAM Balance</t>
  </si>
  <si>
    <t>Ending LRAM Balance</t>
  </si>
  <si>
    <t>Total LRAM &amp; Interest Balance</t>
  </si>
  <si>
    <t>YELLOW SHADED AREA INDICATES INPUT FIELD.  SOURCE IS FROM C.R. FILES</t>
  </si>
  <si>
    <t>GENERAL COMMENTS:</t>
  </si>
  <si>
    <t xml:space="preserve"> - Sentinel Lighting, Streetlighting and Unmeter Scattered Load are categorized as "Other" for the purposes of this report</t>
  </si>
  <si>
    <t xml:space="preserve"> - Savings related to Sentinel Lighting, Streetlighting and Unmeter Scattered Load are excluded from LRAM calculations as distribution revenue is collected through a per connection service charge (energy savings has no impact on distribution revenues)</t>
  </si>
  <si>
    <t>Implementation Year</t>
  </si>
  <si>
    <t>EnWin Heat Pump Pilot Program</t>
  </si>
  <si>
    <t>Intelligent Air Technology Pilot Program</t>
  </si>
  <si>
    <t>Save on Energy Process &amp; Systems Upgrade Program</t>
  </si>
  <si>
    <t>Save on Energy Energy Manager Program</t>
  </si>
  <si>
    <t>Save on Energy Small Business Lighting Program</t>
  </si>
  <si>
    <t>Save on Energy Instant Discount Program</t>
  </si>
  <si>
    <t>Whole Home Pilot Program</t>
  </si>
  <si>
    <t>Save on Energy Energy Performance Program for Multi-Site Customers</t>
  </si>
  <si>
    <t>2017 SAVINGS PERSISTING EACH OF THE FOLLOWING YEARS</t>
  </si>
  <si>
    <t>PLUS ADJUSTMENTS FOR:</t>
  </si>
  <si>
    <t>Save on Energy Retrofit Program - Blended Baseline Impacts</t>
  </si>
  <si>
    <t>Direct Install Lighting and Water Heating Initiative - Blended Baseline Impacts</t>
  </si>
  <si>
    <t>Save on Energy Retrofit Program - Blended Baseline Impacts - TRUE-UP</t>
  </si>
  <si>
    <t>Efficiency:  Equipment Replacement Incentive Initiative - Blended Baseline Impacts</t>
  </si>
  <si>
    <t>Efficiency:  Equipment Replacement Incentive Initiative - Blended Baseline Impacts - TRUE-UP</t>
  </si>
  <si>
    <t>2018 Unverified Savings</t>
  </si>
  <si>
    <t>2017 Verified Savings</t>
  </si>
  <si>
    <t>Project completion Dates</t>
  </si>
  <si>
    <t>Reporting year</t>
  </si>
  <si>
    <t>Yr. 1</t>
  </si>
  <si>
    <t>Yr. 2</t>
  </si>
  <si>
    <t>Yr. 3</t>
  </si>
  <si>
    <t>Yr. 4</t>
  </si>
  <si>
    <t>Yr. 5</t>
  </si>
  <si>
    <t>Source below: AJ Canover, IESO</t>
  </si>
  <si>
    <t>LDC report program naming convention</t>
  </si>
  <si>
    <t>Yr. 6</t>
  </si>
  <si>
    <t>Audit_Funding_Program</t>
  </si>
  <si>
    <t>Coupon_Program</t>
  </si>
  <si>
    <t>Home_Assistance_Program</t>
  </si>
  <si>
    <t>New_Construction_Program</t>
  </si>
  <si>
    <t>Save on Energy New Construction Program</t>
  </si>
  <si>
    <t>Save on Energy High Performance New Construction Program</t>
  </si>
  <si>
    <t>Small_Business_Lighting</t>
  </si>
  <si>
    <t>Social Benchmarking Local Program</t>
  </si>
  <si>
    <t>Process_and_Systems_Upgrades_Program</t>
  </si>
  <si>
    <t>Save on Energy Process &amp; Systems Upgrades Program</t>
  </si>
  <si>
    <t>Save on Energy Existing Building Commissioning Program</t>
  </si>
  <si>
    <t>Energy_Manager_Program</t>
  </si>
  <si>
    <t>May 1, 2018
to
Apr 30, 2019</t>
  </si>
  <si>
    <t>2018 SAVINGS PERSISTING EACH OF THE FOLLOWING YEARS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</si>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</sst>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
    <numFmt numFmtId="167" formatCode="_(* #,##0.0000_);_(* \(#,##0.0000\);_(* &quot;-&quot;??_);_(@_)"/>
    <numFmt numFmtId="168" formatCode="_-* #,##0_-;\-* #,##0_-;_-* &quot;-&quot;??_-;_-@_-"/>
    <numFmt numFmtId="169" formatCode="0.0000"/>
    <numFmt numFmtId="170" formatCode="_-&quot;$&quot;* #,##0.0000_-;\-&quot;$&quot;* #,##0.0000_-;_-&quot;$&quot;* &quot;-&quot;??_-;_-@_-"/>
    <numFmt numFmtId="171" formatCode="_(* #,##0.00000_);_(* \(#,##0.00000\);_(* &quot;-&quot;??_);_(@_)"/>
    <numFmt numFmtId="172" formatCode="mmm"/>
  </numFmts>
  <fonts count="59" x14ac:knownFonts="1">
    <font>
      <sz val="11"/>
      <color theme="1"/>
      <name val="Calibri"/>
      <family val="2"/>
      <scheme val="minor"/>
    </font>
    <font>
      <b/>
      <sz val="15"/>
      <name val="Arial"/>
      <family val="2"/>
    </font>
    <font>
      <b/>
      <sz val="10"/>
      <name val="Arial"/>
      <family val="2"/>
    </font>
    <font>
      <sz val="10"/>
      <name val="Arial"/>
      <family val="2"/>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1"/>
      <name val="Calibri"/>
      <family val="2"/>
      <scheme val="minor"/>
    </font>
    <font>
      <sz val="11"/>
      <color rgb="FF0070C0"/>
      <name val="Calibri"/>
      <family val="2"/>
      <scheme val="minor"/>
    </font>
    <font>
      <sz val="11"/>
      <color theme="1"/>
      <name val="Tahoma"/>
      <family val="2"/>
    </font>
    <font>
      <sz val="13"/>
      <color theme="1"/>
      <name val="Tahoma"/>
      <family val="2"/>
    </font>
    <font>
      <b/>
      <sz val="11"/>
      <color theme="1"/>
      <name val="Tahoma"/>
      <family val="2"/>
    </font>
    <font>
      <sz val="3"/>
      <color theme="1"/>
      <name val="Tahoma"/>
      <family val="2"/>
    </font>
    <font>
      <b/>
      <sz val="18"/>
      <color theme="1"/>
      <name val="Tahoma"/>
      <family val="2"/>
    </font>
    <font>
      <b/>
      <sz val="11"/>
      <color rgb="FFFF0000"/>
      <name val="Calibri"/>
      <family val="2"/>
      <scheme val="minor"/>
    </font>
    <font>
      <sz val="10"/>
      <color rgb="FFFF0000"/>
      <name val="Arial"/>
      <family val="2"/>
    </font>
    <font>
      <b/>
      <i/>
      <sz val="16"/>
      <name val="Arial"/>
      <family val="2"/>
    </font>
    <font>
      <b/>
      <sz val="11"/>
      <color theme="1"/>
      <name val="Arial"/>
      <family val="2"/>
    </font>
    <font>
      <sz val="11"/>
      <name val="Arial"/>
      <family val="2"/>
    </font>
    <font>
      <b/>
      <sz val="11"/>
      <name val="Arial"/>
      <family val="2"/>
    </font>
    <font>
      <sz val="11"/>
      <color rgb="FF000000"/>
      <name val="Arial"/>
      <family val="2"/>
    </font>
    <font>
      <sz val="10"/>
      <name val="Calibri"/>
      <family val="2"/>
      <scheme val="minor"/>
    </font>
    <font>
      <b/>
      <i/>
      <sz val="12"/>
      <color theme="1"/>
      <name val="Arial"/>
      <family val="2"/>
    </font>
    <font>
      <b/>
      <i/>
      <sz val="14"/>
      <color theme="1"/>
      <name val="Calibri"/>
      <family val="2"/>
      <scheme val="minor"/>
    </font>
    <font>
      <sz val="9"/>
      <name val="Arial"/>
      <family val="2"/>
    </font>
    <font>
      <b/>
      <sz val="10"/>
      <color rgb="FFFF0000"/>
      <name val="Arial"/>
      <family val="2"/>
    </font>
    <font>
      <i/>
      <sz val="11"/>
      <name val="Arial"/>
      <family val="2"/>
    </font>
    <font>
      <sz val="11"/>
      <name val="Calibri"/>
      <family val="2"/>
    </font>
    <font>
      <b/>
      <i/>
      <sz val="12"/>
      <name val="Arial"/>
      <family val="2"/>
    </font>
    <font>
      <b/>
      <sz val="11"/>
      <color theme="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theme="1"/>
      <name val="Calibri"/>
      <family val="2"/>
      <scheme val="minor"/>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4"/>
      <color rgb="FFFF0000"/>
      <name val="Calibri"/>
      <family val="2"/>
      <scheme val="minor"/>
    </font>
    <font>
      <sz val="11"/>
      <color rgb="FFFF0000"/>
      <name val="Calibri"/>
      <family val="2"/>
      <scheme val="minor"/>
    </font>
    <font>
      <b/>
      <u/>
      <sz val="11"/>
      <name val="Calibri"/>
      <family val="2"/>
    </font>
    <font>
      <b/>
      <u/>
      <sz val="11"/>
      <name val="Arial"/>
      <family val="2"/>
    </font>
    <font>
      <sz val="24"/>
      <color theme="1"/>
      <name val="Calibri"/>
      <family val="2"/>
      <scheme val="minor"/>
    </font>
    <font>
      <b/>
      <i/>
      <u/>
      <sz val="22"/>
      <color theme="1"/>
      <name val="Calibri"/>
      <family val="2"/>
      <scheme val="minor"/>
    </font>
    <font>
      <sz val="6"/>
      <color rgb="FFFF0000"/>
      <name val="Calibri"/>
      <family val="2"/>
      <scheme val="minor"/>
    </font>
    <font>
      <b/>
      <u/>
      <sz val="11"/>
      <color theme="1"/>
      <name val="Calibri"/>
      <family val="2"/>
      <scheme val="minor"/>
    </font>
    <font>
      <sz val="20"/>
      <color rgb="FFFF0000"/>
      <name val="Calibri"/>
      <family val="2"/>
      <scheme val="minor"/>
    </font>
  </fonts>
  <fills count="35">
    <fill>
      <patternFill patternType="none"/>
    </fill>
    <fill>
      <patternFill patternType="gray125"/>
    </fill>
    <fill>
      <patternFill patternType="solid">
        <fgColor indexed="6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B5D4AA"/>
        <bgColor indexed="64"/>
      </patternFill>
    </fill>
    <fill>
      <patternFill patternType="solid">
        <fgColor rgb="FFF1F7EE"/>
        <bgColor indexed="64"/>
      </patternFill>
    </fill>
    <fill>
      <patternFill patternType="solid">
        <fgColor rgb="FFE3EFDE"/>
        <bgColor indexed="64"/>
      </patternFill>
    </fill>
    <fill>
      <patternFill patternType="solid">
        <fgColor rgb="FFD5E7CD"/>
        <bgColor indexed="64"/>
      </patternFill>
    </fill>
    <fill>
      <patternFill patternType="solid">
        <fgColor theme="6" tint="0.79998168889431442"/>
        <bgColor indexed="64"/>
      </patternFill>
    </fill>
    <fill>
      <patternFill patternType="solid">
        <fgColor theme="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CC"/>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s>
  <cellStyleXfs count="94">
    <xf numFmtId="0" fontId="0" fillId="0" borderId="0"/>
    <xf numFmtId="0" fontId="1" fillId="2" borderId="1" applyNumberFormat="0" applyProtection="0">
      <alignment horizontal="center" vertical="center" wrapText="1"/>
    </xf>
    <xf numFmtId="0" fontId="2" fillId="2" borderId="1" applyNumberFormat="0" applyProtection="0">
      <alignment horizontal="center" vertical="center" wrapText="1"/>
    </xf>
    <xf numFmtId="0" fontId="3" fillId="3" borderId="1" applyNumberFormat="0" applyProtection="0">
      <alignment horizontal="left" vertical="center"/>
    </xf>
    <xf numFmtId="0" fontId="4" fillId="0" borderId="0"/>
    <xf numFmtId="0" fontId="4" fillId="0" borderId="0"/>
    <xf numFmtId="44"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31" fillId="12" borderId="0" applyNumberFormat="0" applyBorder="0" applyAlignment="0" applyProtection="0"/>
    <xf numFmtId="0" fontId="31" fillId="13"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19" borderId="0" applyNumberFormat="0" applyBorder="0" applyAlignment="0" applyProtection="0"/>
    <xf numFmtId="0" fontId="31" fillId="20" borderId="0" applyNumberFormat="0" applyBorder="0" applyAlignment="0" applyProtection="0"/>
    <xf numFmtId="0" fontId="31" fillId="15" borderId="0" applyNumberFormat="0" applyBorder="0" applyAlignment="0" applyProtection="0"/>
    <xf numFmtId="0" fontId="31" fillId="18" borderId="0" applyNumberFormat="0" applyBorder="0" applyAlignment="0" applyProtection="0"/>
    <xf numFmtId="0" fontId="31" fillId="21" borderId="0" applyNumberFormat="0" applyBorder="0" applyAlignment="0" applyProtection="0"/>
    <xf numFmtId="0" fontId="32" fillId="22"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29" borderId="0" applyNumberFormat="0" applyBorder="0" applyAlignment="0" applyProtection="0"/>
    <xf numFmtId="0" fontId="33" fillId="13" borderId="0" applyNumberFormat="0" applyBorder="0" applyAlignment="0" applyProtection="0"/>
    <xf numFmtId="0" fontId="34" fillId="30" borderId="41" applyNumberFormat="0" applyAlignment="0" applyProtection="0"/>
    <xf numFmtId="0" fontId="34" fillId="30" borderId="41" applyNumberFormat="0" applyAlignment="0" applyProtection="0"/>
    <xf numFmtId="0" fontId="34" fillId="30" borderId="41" applyNumberFormat="0" applyAlignment="0" applyProtection="0"/>
    <xf numFmtId="0" fontId="34" fillId="30" borderId="41" applyNumberFormat="0" applyAlignment="0" applyProtection="0"/>
    <xf numFmtId="0" fontId="35" fillId="31" borderId="42" applyNumberFormat="0" applyAlignment="0" applyProtection="0"/>
    <xf numFmtId="165" fontId="3" fillId="0" borderId="0" applyFont="0" applyFill="0" applyBorder="0" applyAlignment="0" applyProtection="0"/>
    <xf numFmtId="165" fontId="36" fillId="0" borderId="0" applyFont="0" applyFill="0" applyBorder="0" applyAlignment="0" applyProtection="0"/>
    <xf numFmtId="43" fontId="3" fillId="0" borderId="0" applyFont="0" applyFill="0" applyBorder="0" applyAlignment="0" applyProtection="0"/>
    <xf numFmtId="165" fontId="3" fillId="0" borderId="0" applyFont="0" applyFill="0" applyBorder="0" applyAlignment="0" applyProtection="0"/>
    <xf numFmtId="43" fontId="3" fillId="0" borderId="0" applyFont="0" applyFill="0" applyBorder="0" applyAlignment="0" applyProtection="0"/>
    <xf numFmtId="165" fontId="4" fillId="0" borderId="0" applyFont="0" applyFill="0" applyBorder="0" applyAlignment="0" applyProtection="0"/>
    <xf numFmtId="164" fontId="3" fillId="0" borderId="0" applyFont="0" applyFill="0" applyBorder="0" applyAlignment="0" applyProtection="0"/>
    <xf numFmtId="0" fontId="37" fillId="0" borderId="0" applyNumberFormat="0" applyFill="0" applyBorder="0" applyAlignment="0" applyProtection="0"/>
    <xf numFmtId="0" fontId="38" fillId="14" borderId="0" applyNumberFormat="0" applyBorder="0" applyAlignment="0" applyProtection="0"/>
    <xf numFmtId="0" fontId="39" fillId="0" borderId="43" applyNumberFormat="0" applyFill="0" applyAlignment="0" applyProtection="0"/>
    <xf numFmtId="0" fontId="40" fillId="0" borderId="44" applyNumberFormat="0" applyFill="0" applyAlignment="0" applyProtection="0"/>
    <xf numFmtId="0" fontId="41" fillId="0" borderId="45" applyNumberFormat="0" applyFill="0" applyAlignment="0" applyProtection="0"/>
    <xf numFmtId="0" fontId="41" fillId="0" borderId="0" applyNumberFormat="0" applyFill="0" applyBorder="0" applyAlignment="0" applyProtection="0"/>
    <xf numFmtId="0" fontId="42" fillId="17" borderId="41" applyNumberFormat="0" applyAlignment="0" applyProtection="0"/>
    <xf numFmtId="0" fontId="42" fillId="17" borderId="41" applyNumberFormat="0" applyAlignment="0" applyProtection="0"/>
    <xf numFmtId="0" fontId="42" fillId="17" borderId="41" applyNumberFormat="0" applyAlignment="0" applyProtection="0"/>
    <xf numFmtId="0" fontId="42" fillId="17" borderId="41" applyNumberFormat="0" applyAlignment="0" applyProtection="0"/>
    <xf numFmtId="0" fontId="43" fillId="0" borderId="46" applyNumberFormat="0" applyFill="0" applyAlignment="0" applyProtection="0"/>
    <xf numFmtId="0" fontId="44" fillId="32" borderId="0" applyNumberFormat="0" applyBorder="0" applyAlignment="0" applyProtection="0"/>
    <xf numFmtId="0" fontId="3" fillId="0" borderId="0"/>
    <xf numFmtId="0" fontId="36" fillId="0" borderId="0"/>
    <xf numFmtId="0" fontId="45" fillId="0" borderId="0"/>
    <xf numFmtId="0" fontId="45" fillId="0" borderId="0"/>
    <xf numFmtId="0" fontId="4" fillId="0" borderId="0"/>
    <xf numFmtId="0" fontId="3" fillId="0" borderId="0"/>
    <xf numFmtId="0" fontId="4" fillId="0" borderId="0"/>
    <xf numFmtId="0" fontId="4" fillId="0" borderId="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3" fillId="33" borderId="47" applyNumberFormat="0" applyFont="0" applyAlignment="0" applyProtection="0"/>
    <xf numFmtId="0" fontId="46" fillId="30" borderId="48" applyNumberFormat="0" applyAlignment="0" applyProtection="0"/>
    <xf numFmtId="0" fontId="46" fillId="30" borderId="48" applyNumberFormat="0" applyAlignment="0" applyProtection="0"/>
    <xf numFmtId="0" fontId="46" fillId="30" borderId="48" applyNumberFormat="0" applyAlignment="0" applyProtection="0"/>
    <xf numFmtId="0" fontId="46" fillId="30" borderId="48" applyNumberFormat="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3" borderId="1" applyNumberFormat="0" applyProtection="0">
      <alignment horizontal="left" vertical="center"/>
    </xf>
    <xf numFmtId="0" fontId="3" fillId="3" borderId="1" applyNumberFormat="0" applyProtection="0">
      <alignment horizontal="left" vertical="center"/>
    </xf>
    <xf numFmtId="0" fontId="3" fillId="3" borderId="1" applyNumberFormat="0" applyProtection="0">
      <alignment horizontal="left" vertical="center"/>
    </xf>
    <xf numFmtId="0" fontId="47" fillId="0" borderId="0" applyNumberFormat="0" applyFill="0" applyBorder="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8" fillId="0" borderId="49" applyNumberFormat="0" applyFill="0" applyAlignment="0" applyProtection="0"/>
    <xf numFmtId="0" fontId="49" fillId="0" borderId="0" applyNumberFormat="0" applyFill="0" applyBorder="0" applyAlignment="0" applyProtection="0"/>
    <xf numFmtId="164" fontId="4" fillId="0" borderId="0" applyFont="0" applyFill="0" applyBorder="0" applyAlignment="0" applyProtection="0"/>
  </cellStyleXfs>
  <cellXfs count="256">
    <xf numFmtId="0" fontId="0" fillId="0" borderId="0" xfId="0"/>
    <xf numFmtId="0" fontId="0" fillId="0" borderId="0" xfId="0" applyAlignment="1">
      <alignment vertical="top"/>
    </xf>
    <xf numFmtId="0" fontId="0" fillId="0" borderId="0" xfId="0" applyFill="1" applyAlignment="1">
      <alignment vertical="top"/>
    </xf>
    <xf numFmtId="0" fontId="0" fillId="0" borderId="1" xfId="0" applyBorder="1" applyAlignment="1">
      <alignment horizontal="center" vertical="top" wrapText="1"/>
    </xf>
    <xf numFmtId="0" fontId="0" fillId="0" borderId="1" xfId="0" applyBorder="1" applyAlignment="1">
      <alignment horizontal="centerContinuous" vertical="top"/>
    </xf>
    <xf numFmtId="0" fontId="0" fillId="0" borderId="11" xfId="0" applyBorder="1" applyAlignment="1">
      <alignment vertical="top"/>
    </xf>
    <xf numFmtId="0" fontId="0" fillId="4" borderId="0" xfId="0" applyFill="1" applyAlignment="1">
      <alignment vertical="top"/>
    </xf>
    <xf numFmtId="165" fontId="0" fillId="0" borderId="11" xfId="0" applyNumberFormat="1" applyBorder="1" applyAlignment="1">
      <alignment vertical="top"/>
    </xf>
    <xf numFmtId="0" fontId="9" fillId="0" borderId="0" xfId="0" applyFont="1" applyAlignment="1">
      <alignment vertical="top"/>
    </xf>
    <xf numFmtId="0" fontId="10" fillId="5" borderId="0" xfId="0" applyNumberFormat="1" applyFont="1" applyFill="1" applyAlignment="1">
      <alignment vertical="top"/>
    </xf>
    <xf numFmtId="0" fontId="11" fillId="5" borderId="23" xfId="0" applyNumberFormat="1" applyFont="1" applyFill="1" applyBorder="1" applyAlignment="1">
      <alignment vertical="top"/>
    </xf>
    <xf numFmtId="0" fontId="11" fillId="5" borderId="0" xfId="0" applyNumberFormat="1" applyFont="1" applyFill="1" applyBorder="1" applyAlignment="1">
      <alignment vertical="top"/>
    </xf>
    <xf numFmtId="0" fontId="11" fillId="5" borderId="0" xfId="0" applyNumberFormat="1" applyFont="1" applyFill="1" applyAlignment="1">
      <alignment vertical="top"/>
    </xf>
    <xf numFmtId="0" fontId="10" fillId="5" borderId="23" xfId="0" applyNumberFormat="1" applyFont="1" applyFill="1" applyBorder="1" applyAlignment="1">
      <alignment vertical="top"/>
    </xf>
    <xf numFmtId="0" fontId="12" fillId="6" borderId="1" xfId="0" applyNumberFormat="1" applyFont="1" applyFill="1" applyBorder="1" applyAlignment="1">
      <alignment vertical="top"/>
    </xf>
    <xf numFmtId="0" fontId="10" fillId="5" borderId="0" xfId="0" applyNumberFormat="1" applyFont="1" applyFill="1" applyBorder="1" applyAlignment="1">
      <alignment vertical="top"/>
    </xf>
    <xf numFmtId="0" fontId="10" fillId="5" borderId="24" xfId="0" applyNumberFormat="1" applyFont="1" applyFill="1" applyBorder="1" applyAlignment="1">
      <alignment vertical="top"/>
    </xf>
    <xf numFmtId="0" fontId="12" fillId="5" borderId="0" xfId="0" applyNumberFormat="1" applyFont="1" applyFill="1" applyBorder="1" applyAlignment="1"/>
    <xf numFmtId="0" fontId="10" fillId="5" borderId="3" xfId="0" applyNumberFormat="1" applyFont="1" applyFill="1" applyBorder="1" applyAlignment="1">
      <alignment vertical="top"/>
    </xf>
    <xf numFmtId="0" fontId="10" fillId="7" borderId="5" xfId="0" applyNumberFormat="1" applyFont="1" applyFill="1" applyBorder="1" applyAlignment="1">
      <alignment vertical="top"/>
    </xf>
    <xf numFmtId="3" fontId="10" fillId="7" borderId="4" xfId="0" applyNumberFormat="1" applyFont="1" applyFill="1" applyBorder="1" applyAlignment="1">
      <alignment vertical="top"/>
    </xf>
    <xf numFmtId="3" fontId="10" fillId="5" borderId="4" xfId="0" applyNumberFormat="1" applyFont="1" applyFill="1" applyBorder="1" applyAlignment="1">
      <alignment vertical="top"/>
    </xf>
    <xf numFmtId="3" fontId="10" fillId="7" borderId="5" xfId="0" applyNumberFormat="1" applyFont="1" applyFill="1" applyBorder="1" applyAlignment="1">
      <alignment vertical="top"/>
    </xf>
    <xf numFmtId="0" fontId="10" fillId="8" borderId="6" xfId="0" applyNumberFormat="1" applyFont="1" applyFill="1" applyBorder="1" applyAlignment="1">
      <alignment vertical="top"/>
    </xf>
    <xf numFmtId="0" fontId="10" fillId="9" borderId="8" xfId="0" applyNumberFormat="1" applyFont="1" applyFill="1" applyBorder="1" applyAlignment="1">
      <alignment vertical="top"/>
    </xf>
    <xf numFmtId="3" fontId="10" fillId="9" borderId="7" xfId="0" applyNumberFormat="1" applyFont="1" applyFill="1" applyBorder="1" applyAlignment="1">
      <alignment vertical="top"/>
    </xf>
    <xf numFmtId="3" fontId="10" fillId="8" borderId="7" xfId="0" applyNumberFormat="1" applyFont="1" applyFill="1" applyBorder="1" applyAlignment="1">
      <alignment vertical="top"/>
    </xf>
    <xf numFmtId="3" fontId="10" fillId="9" borderId="8" xfId="0" applyNumberFormat="1" applyFont="1" applyFill="1" applyBorder="1" applyAlignment="1">
      <alignment vertical="top"/>
    </xf>
    <xf numFmtId="0" fontId="10" fillId="5" borderId="6" xfId="0" applyNumberFormat="1" applyFont="1" applyFill="1" applyBorder="1" applyAlignment="1">
      <alignment vertical="top"/>
    </xf>
    <xf numFmtId="0" fontId="10" fillId="7" borderId="8" xfId="0" applyNumberFormat="1" applyFont="1" applyFill="1" applyBorder="1" applyAlignment="1">
      <alignment vertical="top"/>
    </xf>
    <xf numFmtId="3" fontId="10" fillId="7" borderId="7" xfId="0" applyNumberFormat="1" applyFont="1" applyFill="1" applyBorder="1" applyAlignment="1">
      <alignment vertical="top"/>
    </xf>
    <xf numFmtId="3" fontId="10" fillId="5" borderId="7" xfId="0" applyNumberFormat="1" applyFont="1" applyFill="1" applyBorder="1" applyAlignment="1">
      <alignment vertical="top"/>
    </xf>
    <xf numFmtId="3" fontId="10" fillId="7" borderId="8" xfId="0" applyNumberFormat="1" applyFont="1" applyFill="1" applyBorder="1" applyAlignment="1">
      <alignment vertical="top"/>
    </xf>
    <xf numFmtId="0" fontId="10" fillId="8" borderId="17" xfId="0" applyNumberFormat="1" applyFont="1" applyFill="1" applyBorder="1" applyAlignment="1">
      <alignment vertical="top"/>
    </xf>
    <xf numFmtId="0" fontId="10" fillId="9" borderId="19" xfId="0" applyNumberFormat="1" applyFont="1" applyFill="1" applyBorder="1" applyAlignment="1">
      <alignment vertical="top"/>
    </xf>
    <xf numFmtId="3" fontId="10" fillId="9" borderId="18" xfId="0" applyNumberFormat="1" applyFont="1" applyFill="1" applyBorder="1" applyAlignment="1">
      <alignment vertical="top"/>
    </xf>
    <xf numFmtId="3" fontId="10" fillId="8" borderId="18" xfId="0" applyNumberFormat="1" applyFont="1" applyFill="1" applyBorder="1" applyAlignment="1">
      <alignment vertical="top"/>
    </xf>
    <xf numFmtId="3" fontId="10" fillId="9" borderId="19" xfId="0" applyNumberFormat="1" applyFont="1" applyFill="1" applyBorder="1" applyAlignment="1">
      <alignment vertical="top"/>
    </xf>
    <xf numFmtId="0" fontId="10" fillId="5" borderId="23" xfId="0" applyNumberFormat="1" applyFont="1" applyFill="1" applyBorder="1" applyAlignment="1"/>
    <xf numFmtId="0" fontId="12" fillId="5" borderId="25" xfId="0" applyNumberFormat="1" applyFont="1" applyFill="1" applyBorder="1" applyAlignment="1"/>
    <xf numFmtId="0" fontId="10" fillId="5" borderId="25" xfId="0" applyNumberFormat="1" applyFont="1" applyFill="1" applyBorder="1" applyAlignment="1"/>
    <xf numFmtId="0" fontId="10" fillId="5" borderId="0" xfId="0" applyNumberFormat="1" applyFont="1" applyFill="1" applyBorder="1" applyAlignment="1"/>
    <xf numFmtId="0" fontId="10" fillId="5" borderId="24" xfId="0" applyNumberFormat="1" applyFont="1" applyFill="1" applyBorder="1" applyAlignment="1"/>
    <xf numFmtId="0" fontId="10" fillId="5" borderId="0" xfId="0" applyNumberFormat="1" applyFont="1" applyFill="1" applyAlignment="1"/>
    <xf numFmtId="0" fontId="10" fillId="5" borderId="20" xfId="0" applyNumberFormat="1" applyFont="1" applyFill="1" applyBorder="1" applyAlignment="1">
      <alignment vertical="top"/>
    </xf>
    <xf numFmtId="0" fontId="10" fillId="7" borderId="22" xfId="0" applyNumberFormat="1" applyFont="1" applyFill="1" applyBorder="1" applyAlignment="1">
      <alignment vertical="top"/>
    </xf>
    <xf numFmtId="3" fontId="10" fillId="7" borderId="21" xfId="0" applyNumberFormat="1" applyFont="1" applyFill="1" applyBorder="1" applyAlignment="1">
      <alignment vertical="top"/>
    </xf>
    <xf numFmtId="3" fontId="10" fillId="5" borderId="21" xfId="0" applyNumberFormat="1" applyFont="1" applyFill="1" applyBorder="1" applyAlignment="1">
      <alignment vertical="top"/>
    </xf>
    <xf numFmtId="3" fontId="10" fillId="7" borderId="22" xfId="0" applyNumberFormat="1" applyFont="1" applyFill="1" applyBorder="1" applyAlignment="1">
      <alignment vertical="top"/>
    </xf>
    <xf numFmtId="0" fontId="13" fillId="5" borderId="23" xfId="0" applyNumberFormat="1" applyFont="1" applyFill="1" applyBorder="1" applyAlignment="1">
      <alignment vertical="top"/>
    </xf>
    <xf numFmtId="0" fontId="13" fillId="5" borderId="0" xfId="0" applyNumberFormat="1" applyFont="1" applyFill="1" applyBorder="1" applyAlignment="1">
      <alignment vertical="top"/>
    </xf>
    <xf numFmtId="0" fontId="13" fillId="5" borderId="24" xfId="0" applyNumberFormat="1" applyFont="1" applyFill="1" applyBorder="1" applyAlignment="1">
      <alignment vertical="top"/>
    </xf>
    <xf numFmtId="0" fontId="13" fillId="5" borderId="0" xfId="0" applyNumberFormat="1" applyFont="1" applyFill="1" applyAlignment="1">
      <alignment vertical="top"/>
    </xf>
    <xf numFmtId="3" fontId="12" fillId="6" borderId="1" xfId="0" applyNumberFormat="1" applyFont="1" applyFill="1" applyBorder="1" applyAlignment="1">
      <alignment vertical="top"/>
    </xf>
    <xf numFmtId="0" fontId="10" fillId="5" borderId="26" xfId="0" applyNumberFormat="1" applyFont="1" applyFill="1" applyBorder="1" applyAlignment="1">
      <alignment vertical="top"/>
    </xf>
    <xf numFmtId="0" fontId="10" fillId="5" borderId="11" xfId="0" applyNumberFormat="1" applyFont="1" applyFill="1" applyBorder="1" applyAlignment="1">
      <alignment vertical="top"/>
    </xf>
    <xf numFmtId="0" fontId="10" fillId="5" borderId="27" xfId="0" applyNumberFormat="1" applyFont="1" applyFill="1" applyBorder="1" applyAlignment="1">
      <alignment vertical="top"/>
    </xf>
    <xf numFmtId="0" fontId="12" fillId="6" borderId="28" xfId="0" applyNumberFormat="1" applyFont="1" applyFill="1" applyBorder="1" applyAlignment="1">
      <alignment vertical="top"/>
    </xf>
    <xf numFmtId="0" fontId="11" fillId="5" borderId="30" xfId="0" applyNumberFormat="1" applyFont="1" applyFill="1" applyBorder="1" applyAlignment="1">
      <alignment horizontal="centerContinuous" vertical="top"/>
    </xf>
    <xf numFmtId="0" fontId="11" fillId="5" borderId="31" xfId="0" applyNumberFormat="1" applyFont="1" applyFill="1" applyBorder="1" applyAlignment="1">
      <alignment horizontal="centerContinuous" vertical="top"/>
    </xf>
    <xf numFmtId="0" fontId="11" fillId="5" borderId="32" xfId="0" applyNumberFormat="1" applyFont="1" applyFill="1" applyBorder="1" applyAlignment="1">
      <alignment vertical="top"/>
    </xf>
    <xf numFmtId="0" fontId="11" fillId="5" borderId="33" xfId="0" applyNumberFormat="1" applyFont="1" applyFill="1" applyBorder="1" applyAlignment="1">
      <alignment vertical="top"/>
    </xf>
    <xf numFmtId="165" fontId="0" fillId="0" borderId="1" xfId="0" applyNumberFormat="1" applyBorder="1" applyAlignment="1">
      <alignment vertical="top"/>
    </xf>
    <xf numFmtId="0" fontId="10" fillId="4" borderId="0" xfId="0" applyNumberFormat="1" applyFont="1" applyFill="1" applyAlignment="1">
      <alignment vertical="top"/>
    </xf>
    <xf numFmtId="165" fontId="10" fillId="5" borderId="0" xfId="0" applyNumberFormat="1" applyFont="1" applyFill="1" applyAlignment="1">
      <alignment vertical="top"/>
    </xf>
    <xf numFmtId="0" fontId="9" fillId="0" borderId="0" xfId="0" applyFont="1" applyBorder="1" applyAlignment="1">
      <alignment vertical="top"/>
    </xf>
    <xf numFmtId="0" fontId="0" fillId="0" borderId="15" xfId="0" applyBorder="1" applyAlignment="1">
      <alignment horizontal="centerContinuous" vertical="top" wrapText="1"/>
    </xf>
    <xf numFmtId="0" fontId="0" fillId="0" borderId="16" xfId="0" applyBorder="1" applyAlignment="1">
      <alignment horizontal="centerContinuous" vertical="top" wrapText="1"/>
    </xf>
    <xf numFmtId="9" fontId="10" fillId="5" borderId="0" xfId="8" applyFont="1" applyFill="1" applyAlignment="1">
      <alignment vertical="top"/>
    </xf>
    <xf numFmtId="9" fontId="10" fillId="4" borderId="7" xfId="8" applyFont="1" applyFill="1" applyBorder="1" applyAlignment="1">
      <alignment vertical="top"/>
    </xf>
    <xf numFmtId="0" fontId="14" fillId="5" borderId="0" xfId="0" applyNumberFormat="1" applyFont="1" applyFill="1" applyAlignment="1">
      <alignment vertical="top"/>
    </xf>
    <xf numFmtId="165" fontId="0" fillId="0" borderId="0" xfId="7" applyFont="1" applyFill="1" applyAlignment="1">
      <alignment vertical="top"/>
    </xf>
    <xf numFmtId="167" fontId="0" fillId="0" borderId="0" xfId="7" applyNumberFormat="1" applyFont="1" applyAlignment="1">
      <alignment vertical="top"/>
    </xf>
    <xf numFmtId="0" fontId="16" fillId="5" borderId="0" xfId="0" applyFont="1" applyFill="1" applyAlignment="1"/>
    <xf numFmtId="0" fontId="8" fillId="5" borderId="0" xfId="0" applyFont="1" applyFill="1"/>
    <xf numFmtId="0" fontId="17" fillId="5" borderId="0" xfId="0" applyFont="1" applyFill="1" applyAlignment="1">
      <alignment horizontal="center"/>
    </xf>
    <xf numFmtId="0" fontId="8" fillId="5" borderId="0" xfId="0" applyFont="1" applyFill="1" applyAlignment="1">
      <alignment horizontal="left"/>
    </xf>
    <xf numFmtId="0" fontId="22" fillId="5" borderId="0" xfId="0" applyFont="1" applyFill="1" applyAlignment="1">
      <alignment wrapText="1"/>
    </xf>
    <xf numFmtId="0" fontId="22" fillId="5" borderId="0" xfId="0" applyFont="1" applyFill="1"/>
    <xf numFmtId="0" fontId="8" fillId="5" borderId="0" xfId="0" applyFont="1" applyFill="1" applyBorder="1" applyAlignment="1">
      <alignment horizontal="left"/>
    </xf>
    <xf numFmtId="0" fontId="22" fillId="5" borderId="0" xfId="0" applyFont="1" applyFill="1" applyAlignment="1">
      <alignment horizontal="left"/>
    </xf>
    <xf numFmtId="0" fontId="8" fillId="5" borderId="0" xfId="0" applyFont="1" applyFill="1" applyBorder="1"/>
    <xf numFmtId="0" fontId="22" fillId="5" borderId="0" xfId="0" applyFont="1" applyFill="1" applyBorder="1" applyAlignment="1">
      <alignment wrapText="1"/>
    </xf>
    <xf numFmtId="0" fontId="23" fillId="5" borderId="0" xfId="0" applyFont="1" applyFill="1" applyBorder="1" applyAlignment="1">
      <alignment vertical="center"/>
    </xf>
    <xf numFmtId="0" fontId="24" fillId="5" borderId="0" xfId="0" applyFont="1" applyFill="1" applyBorder="1" applyAlignment="1">
      <alignment vertical="center"/>
    </xf>
    <xf numFmtId="0" fontId="19" fillId="5" borderId="0" xfId="0" applyFont="1" applyFill="1"/>
    <xf numFmtId="169" fontId="25" fillId="5" borderId="0" xfId="0" applyNumberFormat="1" applyFont="1" applyFill="1" applyBorder="1" applyProtection="1"/>
    <xf numFmtId="0" fontId="25" fillId="5" borderId="0" xfId="0" applyFont="1" applyFill="1"/>
    <xf numFmtId="0" fontId="26" fillId="5" borderId="0" xfId="0" applyFont="1" applyFill="1" applyAlignment="1">
      <alignment vertical="center"/>
    </xf>
    <xf numFmtId="0" fontId="20" fillId="5" borderId="34" xfId="0" applyFont="1" applyFill="1" applyBorder="1" applyAlignment="1">
      <alignment horizontal="left" vertical="center" wrapText="1"/>
    </xf>
    <xf numFmtId="0" fontId="20" fillId="5" borderId="35"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2" fillId="5" borderId="0" xfId="0" applyFont="1" applyFill="1" applyAlignment="1">
      <alignment vertical="center"/>
    </xf>
    <xf numFmtId="0" fontId="27" fillId="5" borderId="20" xfId="0" applyFont="1" applyFill="1" applyBorder="1" applyAlignment="1">
      <alignment horizontal="left" vertical="center" wrapText="1"/>
    </xf>
    <xf numFmtId="0" fontId="19" fillId="5" borderId="21" xfId="0" applyFont="1" applyFill="1" applyBorder="1" applyAlignment="1">
      <alignment horizontal="center" vertical="center" wrapText="1"/>
    </xf>
    <xf numFmtId="0" fontId="27" fillId="5" borderId="21" xfId="0" applyFont="1" applyFill="1" applyBorder="1" applyAlignment="1">
      <alignment horizontal="center" vertical="center" wrapText="1"/>
    </xf>
    <xf numFmtId="0" fontId="27" fillId="5" borderId="6" xfId="0" applyFont="1" applyFill="1" applyBorder="1" applyAlignment="1">
      <alignment horizontal="left" vertical="center" wrapText="1"/>
    </xf>
    <xf numFmtId="0" fontId="27" fillId="5" borderId="7" xfId="0" applyFont="1" applyFill="1" applyBorder="1" applyAlignment="1">
      <alignment horizontal="center" vertical="center" wrapText="1"/>
    </xf>
    <xf numFmtId="0" fontId="27" fillId="10" borderId="7" xfId="0" applyFont="1" applyFill="1" applyBorder="1" applyAlignment="1">
      <alignment horizontal="center" vertical="center" wrapText="1"/>
    </xf>
    <xf numFmtId="0" fontId="19" fillId="5" borderId="7" xfId="0" applyFont="1" applyFill="1" applyBorder="1" applyAlignment="1">
      <alignment horizontal="center" vertical="center" wrapText="1"/>
    </xf>
    <xf numFmtId="169" fontId="3" fillId="5" borderId="0" xfId="0" applyNumberFormat="1" applyFont="1" applyFill="1" applyBorder="1" applyProtection="1"/>
    <xf numFmtId="0" fontId="19" fillId="5" borderId="6" xfId="0" applyFont="1" applyFill="1" applyBorder="1" applyAlignment="1">
      <alignment horizontal="left" vertical="center" wrapText="1"/>
    </xf>
    <xf numFmtId="0" fontId="19" fillId="5" borderId="7" xfId="0" applyFont="1" applyFill="1" applyBorder="1" applyAlignment="1">
      <alignment horizontal="center"/>
    </xf>
    <xf numFmtId="170" fontId="19" fillId="10" borderId="7" xfId="6" applyNumberFormat="1" applyFont="1" applyFill="1" applyBorder="1" applyAlignment="1" applyProtection="1">
      <alignment horizontal="center"/>
      <protection locked="0"/>
    </xf>
    <xf numFmtId="0" fontId="19" fillId="5" borderId="9" xfId="0" applyFont="1" applyFill="1" applyBorder="1" applyAlignment="1">
      <alignment horizontal="left" vertical="center" wrapText="1"/>
    </xf>
    <xf numFmtId="0" fontId="19" fillId="5" borderId="10" xfId="0" applyFont="1" applyFill="1" applyBorder="1" applyAlignment="1">
      <alignment horizontal="center"/>
    </xf>
    <xf numFmtId="170" fontId="19" fillId="10" borderId="10" xfId="6" applyNumberFormat="1" applyFont="1" applyFill="1" applyBorder="1" applyAlignment="1" applyProtection="1">
      <alignment horizontal="center"/>
      <protection locked="0"/>
    </xf>
    <xf numFmtId="170" fontId="19" fillId="10" borderId="10" xfId="6" applyNumberFormat="1" applyFont="1" applyFill="1" applyBorder="1"/>
    <xf numFmtId="0" fontId="19" fillId="5" borderId="0" xfId="0" applyFont="1" applyFill="1" applyBorder="1" applyAlignment="1">
      <alignment horizontal="left" vertical="center" wrapText="1"/>
    </xf>
    <xf numFmtId="0" fontId="19" fillId="5" borderId="0" xfId="0" applyFont="1" applyFill="1" applyBorder="1" applyAlignment="1">
      <alignment horizontal="center"/>
    </xf>
    <xf numFmtId="170" fontId="19" fillId="5" borderId="0" xfId="6" applyNumberFormat="1" applyFont="1" applyFill="1" applyBorder="1" applyAlignment="1" applyProtection="1">
      <alignment horizontal="center"/>
      <protection locked="0"/>
    </xf>
    <xf numFmtId="170" fontId="19" fillId="5" borderId="0" xfId="6" applyNumberFormat="1" applyFont="1" applyFill="1" applyBorder="1"/>
    <xf numFmtId="0" fontId="28" fillId="5" borderId="0" xfId="0" applyFont="1" applyFill="1" applyBorder="1" applyAlignment="1">
      <alignment horizontal="left" vertical="center" wrapText="1"/>
    </xf>
    <xf numFmtId="0" fontId="28" fillId="5" borderId="0" xfId="0" applyFont="1" applyFill="1" applyBorder="1" applyAlignment="1">
      <alignment horizontal="center"/>
    </xf>
    <xf numFmtId="169" fontId="28" fillId="5" borderId="0" xfId="0" applyNumberFormat="1" applyFont="1" applyFill="1" applyBorder="1" applyAlignment="1" applyProtection="1">
      <alignment horizontal="center"/>
      <protection locked="0"/>
    </xf>
    <xf numFmtId="0" fontId="16" fillId="5" borderId="0" xfId="0" applyFont="1" applyFill="1" applyBorder="1" applyAlignment="1"/>
    <xf numFmtId="0" fontId="29" fillId="5" borderId="0" xfId="0" applyFont="1" applyFill="1" applyBorder="1" applyAlignment="1">
      <alignment vertical="center"/>
    </xf>
    <xf numFmtId="0" fontId="30" fillId="11" borderId="36" xfId="0" applyFont="1" applyFill="1" applyBorder="1" applyAlignment="1">
      <alignment horizontal="left" vertical="center" wrapText="1"/>
    </xf>
    <xf numFmtId="0" fontId="30" fillId="11" borderId="39" xfId="0" applyFont="1" applyFill="1" applyBorder="1" applyAlignment="1">
      <alignment horizontal="center" vertical="center" wrapText="1"/>
    </xf>
    <xf numFmtId="0" fontId="30" fillId="11" borderId="40" xfId="0" applyFont="1" applyFill="1" applyBorder="1" applyAlignment="1">
      <alignment horizontal="center" vertical="center" wrapText="1"/>
    </xf>
    <xf numFmtId="0" fontId="19" fillId="5" borderId="23" xfId="0" applyFont="1" applyFill="1" applyBorder="1" applyAlignment="1">
      <alignment horizontal="left" vertical="center" wrapText="1"/>
    </xf>
    <xf numFmtId="170" fontId="19" fillId="5" borderId="0" xfId="6" applyNumberFormat="1" applyFont="1" applyFill="1" applyBorder="1" applyAlignment="1" applyProtection="1">
      <alignment horizontal="center"/>
    </xf>
    <xf numFmtId="0" fontId="19" fillId="5" borderId="26" xfId="0" applyFont="1" applyFill="1" applyBorder="1" applyAlignment="1">
      <alignment horizontal="left" vertical="center" wrapText="1"/>
    </xf>
    <xf numFmtId="170" fontId="19" fillId="5" borderId="11" xfId="6" applyNumberFormat="1" applyFont="1" applyFill="1" applyBorder="1" applyAlignment="1" applyProtection="1">
      <alignment horizontal="center"/>
    </xf>
    <xf numFmtId="0" fontId="50" fillId="5" borderId="0" xfId="0" applyFont="1" applyFill="1" applyBorder="1" applyAlignment="1">
      <alignment vertical="center"/>
    </xf>
    <xf numFmtId="165" fontId="0" fillId="0" borderId="0" xfId="0" applyNumberFormat="1"/>
    <xf numFmtId="0" fontId="0" fillId="0" borderId="0" xfId="0" applyAlignment="1">
      <alignment wrapText="1"/>
    </xf>
    <xf numFmtId="0" fontId="19" fillId="5" borderId="0" xfId="0" applyFont="1" applyFill="1" applyBorder="1" applyAlignment="1">
      <alignment horizontal="center"/>
    </xf>
    <xf numFmtId="0" fontId="19" fillId="5" borderId="11" xfId="0" applyFont="1" applyFill="1" applyBorder="1" applyAlignment="1">
      <alignment horizontal="center"/>
    </xf>
    <xf numFmtId="10" fontId="19" fillId="10" borderId="7" xfId="8" applyNumberFormat="1" applyFont="1" applyFill="1" applyBorder="1" applyAlignment="1" applyProtection="1">
      <alignment horizontal="center"/>
      <protection locked="0"/>
    </xf>
    <xf numFmtId="171" fontId="22" fillId="5" borderId="0" xfId="7" applyNumberFormat="1" applyFont="1" applyFill="1"/>
    <xf numFmtId="0" fontId="0" fillId="0" borderId="0" xfId="0" applyAlignment="1">
      <alignment horizontal="center" wrapText="1"/>
    </xf>
    <xf numFmtId="165" fontId="0" fillId="0" borderId="0" xfId="7" applyFont="1" applyAlignment="1">
      <alignment horizontal="center" wrapText="1"/>
    </xf>
    <xf numFmtId="165" fontId="0" fillId="0" borderId="0" xfId="7" quotePrefix="1" applyFont="1" applyAlignment="1">
      <alignment horizontal="center" wrapText="1"/>
    </xf>
    <xf numFmtId="164" fontId="0" fillId="0" borderId="0" xfId="0" applyNumberFormat="1"/>
    <xf numFmtId="165" fontId="0" fillId="0" borderId="0" xfId="7" applyFont="1"/>
    <xf numFmtId="0" fontId="0" fillId="0" borderId="0" xfId="0" applyAlignment="1">
      <alignment horizontal="center"/>
    </xf>
    <xf numFmtId="0" fontId="19" fillId="5" borderId="0" xfId="0" applyFont="1" applyFill="1" applyBorder="1" applyAlignment="1">
      <alignment horizontal="center"/>
    </xf>
    <xf numFmtId="0" fontId="5" fillId="0" borderId="0" xfId="0" applyFont="1"/>
    <xf numFmtId="0" fontId="0" fillId="0" borderId="11" xfId="0" applyBorder="1"/>
    <xf numFmtId="165" fontId="8" fillId="5" borderId="0" xfId="7" applyFont="1" applyFill="1"/>
    <xf numFmtId="0" fontId="20" fillId="5" borderId="0" xfId="0" applyFont="1" applyFill="1"/>
    <xf numFmtId="172" fontId="19" fillId="5" borderId="6" xfId="0" applyNumberFormat="1" applyFont="1" applyFill="1" applyBorder="1" applyAlignment="1">
      <alignment horizontal="left" vertical="center" wrapText="1"/>
    </xf>
    <xf numFmtId="165" fontId="19" fillId="10" borderId="7" xfId="7" applyFont="1" applyFill="1" applyBorder="1" applyAlignment="1" applyProtection="1">
      <alignment horizontal="center"/>
      <protection locked="0"/>
    </xf>
    <xf numFmtId="10" fontId="20" fillId="10" borderId="50" xfId="8" applyNumberFormat="1" applyFont="1" applyFill="1" applyBorder="1" applyAlignment="1" applyProtection="1">
      <alignment horizontal="center"/>
      <protection locked="0"/>
    </xf>
    <xf numFmtId="10" fontId="19" fillId="10" borderId="10" xfId="8" applyNumberFormat="1" applyFont="1" applyFill="1" applyBorder="1" applyAlignment="1" applyProtection="1">
      <alignment horizontal="center"/>
      <protection locked="0"/>
    </xf>
    <xf numFmtId="165" fontId="20" fillId="10" borderId="50" xfId="7" applyFont="1" applyFill="1" applyBorder="1" applyAlignment="1" applyProtection="1">
      <alignment horizontal="center"/>
      <protection locked="0"/>
    </xf>
    <xf numFmtId="165" fontId="19" fillId="10" borderId="10" xfId="7" applyFont="1" applyFill="1" applyBorder="1" applyAlignment="1" applyProtection="1">
      <alignment horizontal="center"/>
      <protection locked="0"/>
    </xf>
    <xf numFmtId="0" fontId="20" fillId="5" borderId="51" xfId="0" applyFont="1" applyFill="1" applyBorder="1" applyAlignment="1">
      <alignment horizontal="left" vertical="center" wrapText="1"/>
    </xf>
    <xf numFmtId="172" fontId="19" fillId="5" borderId="9" xfId="0" applyNumberFormat="1" applyFont="1" applyFill="1" applyBorder="1" applyAlignment="1">
      <alignment horizontal="left" vertical="center" wrapText="1"/>
    </xf>
    <xf numFmtId="0" fontId="52" fillId="5" borderId="0" xfId="0" applyFont="1" applyFill="1" applyBorder="1" applyAlignment="1">
      <alignment horizontal="left" vertical="center" wrapText="1"/>
    </xf>
    <xf numFmtId="0" fontId="53" fillId="5" borderId="0" xfId="0" applyFont="1" applyFill="1"/>
    <xf numFmtId="164" fontId="19" fillId="5" borderId="0" xfId="93" applyFont="1" applyFill="1"/>
    <xf numFmtId="165" fontId="19" fillId="5" borderId="11" xfId="7" applyFont="1" applyFill="1" applyBorder="1"/>
    <xf numFmtId="165" fontId="0" fillId="34" borderId="0" xfId="7" applyFont="1" applyFill="1"/>
    <xf numFmtId="165" fontId="0" fillId="34" borderId="0" xfId="0" applyNumberFormat="1" applyFill="1"/>
    <xf numFmtId="165" fontId="0" fillId="34" borderId="11" xfId="0" applyNumberFormat="1" applyFill="1" applyBorder="1"/>
    <xf numFmtId="0" fontId="51" fillId="0" borderId="0" xfId="0" applyFont="1"/>
    <xf numFmtId="0" fontId="54" fillId="0" borderId="0" xfId="0" applyFont="1"/>
    <xf numFmtId="164" fontId="5" fillId="0" borderId="0" xfId="93" applyFont="1" applyAlignment="1">
      <alignment horizontal="center" wrapText="1"/>
    </xf>
    <xf numFmtId="0" fontId="5" fillId="0" borderId="0" xfId="0" applyFont="1" applyAlignment="1">
      <alignment wrapText="1"/>
    </xf>
    <xf numFmtId="165" fontId="5" fillId="0" borderId="0" xfId="7" quotePrefix="1" applyFont="1" applyAlignment="1">
      <alignment horizontal="center" wrapText="1"/>
    </xf>
    <xf numFmtId="165" fontId="5" fillId="0" borderId="0" xfId="7" applyFont="1" applyAlignment="1">
      <alignment horizontal="center" wrapText="1"/>
    </xf>
    <xf numFmtId="165" fontId="5" fillId="0" borderId="0" xfId="7" applyFont="1"/>
    <xf numFmtId="164" fontId="5" fillId="0" borderId="0" xfId="93" applyFont="1"/>
    <xf numFmtId="164" fontId="5" fillId="0" borderId="0" xfId="0" applyNumberFormat="1" applyFont="1"/>
    <xf numFmtId="165" fontId="0" fillId="0" borderId="11" xfId="7" applyFont="1" applyBorder="1"/>
    <xf numFmtId="170" fontId="19" fillId="10" borderId="0" xfId="6" applyNumberFormat="1" applyFont="1" applyFill="1" applyBorder="1" applyAlignment="1" applyProtection="1">
      <alignment horizontal="center"/>
      <protection locked="0"/>
    </xf>
    <xf numFmtId="170" fontId="19" fillId="10" borderId="0" xfId="6" applyNumberFormat="1" applyFont="1" applyFill="1" applyBorder="1"/>
    <xf numFmtId="0" fontId="20" fillId="5" borderId="0" xfId="0" applyFont="1" applyFill="1" applyBorder="1" applyAlignment="1">
      <alignment horizontal="left" vertical="center" wrapText="1"/>
    </xf>
    <xf numFmtId="0" fontId="20" fillId="0" borderId="35"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19" fillId="0" borderId="7" xfId="0" applyFont="1" applyFill="1" applyBorder="1" applyAlignment="1">
      <alignment horizontal="center" vertical="center" wrapText="1"/>
    </xf>
    <xf numFmtId="170" fontId="19" fillId="0" borderId="7" xfId="6" applyNumberFormat="1" applyFont="1" applyFill="1" applyBorder="1" applyAlignment="1" applyProtection="1">
      <alignment horizontal="center"/>
      <protection locked="0"/>
    </xf>
    <xf numFmtId="170" fontId="19" fillId="0" borderId="10" xfId="6" applyNumberFormat="1" applyFont="1" applyFill="1" applyBorder="1" applyAlignment="1" applyProtection="1">
      <alignment horizontal="center"/>
      <protection locked="0"/>
    </xf>
    <xf numFmtId="170" fontId="19" fillId="0" borderId="10" xfId="6" applyNumberFormat="1" applyFont="1" applyFill="1" applyBorder="1"/>
    <xf numFmtId="165" fontId="5" fillId="0" borderId="0" xfId="0" applyNumberFormat="1" applyFont="1"/>
    <xf numFmtId="0" fontId="10" fillId="5" borderId="25" xfId="0" applyNumberFormat="1" applyFont="1" applyFill="1" applyBorder="1" applyAlignment="1">
      <alignment vertical="top"/>
    </xf>
    <xf numFmtId="0" fontId="55" fillId="0" borderId="0" xfId="0" applyFont="1"/>
    <xf numFmtId="165" fontId="15" fillId="0" borderId="0" xfId="0" applyNumberFormat="1" applyFont="1"/>
    <xf numFmtId="0" fontId="56" fillId="0" borderId="0" xfId="0" applyFont="1" applyAlignment="1">
      <alignment horizontal="center" wrapText="1"/>
    </xf>
    <xf numFmtId="165" fontId="0" fillId="0" borderId="28" xfId="0" applyNumberFormat="1" applyBorder="1" applyAlignment="1">
      <alignment vertical="top"/>
    </xf>
    <xf numFmtId="165" fontId="0" fillId="0" borderId="0" xfId="0" applyNumberFormat="1" applyBorder="1" applyAlignment="1">
      <alignment vertical="top"/>
    </xf>
    <xf numFmtId="165" fontId="0" fillId="0" borderId="25" xfId="0" applyNumberFormat="1" applyBorder="1" applyAlignment="1">
      <alignment vertical="top"/>
    </xf>
    <xf numFmtId="165" fontId="0" fillId="0" borderId="25" xfId="0" applyNumberFormat="1" applyFill="1" applyBorder="1" applyAlignment="1">
      <alignment vertical="top"/>
    </xf>
    <xf numFmtId="0" fontId="57" fillId="0" borderId="0" xfId="0" applyFont="1"/>
    <xf numFmtId="0" fontId="12" fillId="5" borderId="0" xfId="0" applyNumberFormat="1" applyFont="1" applyFill="1" applyBorder="1" applyAlignment="1">
      <alignment vertical="top"/>
    </xf>
    <xf numFmtId="0" fontId="12" fillId="5" borderId="0" xfId="0" applyNumberFormat="1" applyFont="1" applyFill="1" applyBorder="1" applyAlignment="1">
      <alignment horizontal="left" vertical="top"/>
    </xf>
    <xf numFmtId="0" fontId="12" fillId="6" borderId="1" xfId="0" applyNumberFormat="1" applyFont="1" applyFill="1" applyBorder="1" applyAlignment="1">
      <alignment horizontal="center" vertical="top" wrapText="1"/>
    </xf>
    <xf numFmtId="0" fontId="10" fillId="7" borderId="52" xfId="0" applyNumberFormat="1" applyFont="1" applyFill="1" applyBorder="1" applyAlignment="1">
      <alignment horizontal="center" vertical="top"/>
    </xf>
    <xf numFmtId="0" fontId="10" fillId="9" borderId="53" xfId="0" applyNumberFormat="1" applyFont="1" applyFill="1" applyBorder="1" applyAlignment="1">
      <alignment horizontal="center" vertical="top"/>
    </xf>
    <xf numFmtId="0" fontId="10" fillId="7" borderId="53" xfId="0" applyNumberFormat="1" applyFont="1" applyFill="1" applyBorder="1" applyAlignment="1">
      <alignment horizontal="center" vertical="top"/>
    </xf>
    <xf numFmtId="0" fontId="10" fillId="9" borderId="53" xfId="0" applyNumberFormat="1" applyFont="1" applyFill="1" applyBorder="1" applyAlignment="1">
      <alignment vertical="top"/>
    </xf>
    <xf numFmtId="165" fontId="10" fillId="5" borderId="11" xfId="0" applyNumberFormat="1" applyFont="1" applyFill="1" applyBorder="1" applyAlignment="1">
      <alignment vertical="top"/>
    </xf>
    <xf numFmtId="164" fontId="5" fillId="0" borderId="0" xfId="0" applyNumberFormat="1" applyFont="1" applyAlignment="1">
      <alignment vertical="top"/>
    </xf>
    <xf numFmtId="164" fontId="5" fillId="0" borderId="0" xfId="0" applyNumberFormat="1" applyFont="1" applyFill="1" applyAlignment="1">
      <alignment vertical="top"/>
    </xf>
    <xf numFmtId="164" fontId="5" fillId="0" borderId="0" xfId="7" applyNumberFormat="1" applyFont="1" applyFill="1" applyAlignment="1">
      <alignment vertical="top"/>
    </xf>
    <xf numFmtId="0" fontId="11" fillId="5" borderId="29" xfId="0" applyNumberFormat="1" applyFont="1" applyFill="1" applyBorder="1" applyAlignment="1">
      <alignment vertical="top"/>
    </xf>
    <xf numFmtId="3" fontId="10" fillId="0" borderId="7" xfId="0" applyNumberFormat="1" applyFont="1" applyFill="1" applyBorder="1" applyAlignment="1">
      <alignment vertical="top"/>
    </xf>
    <xf numFmtId="165" fontId="0" fillId="0" borderId="2" xfId="0" applyNumberFormat="1" applyBorder="1" applyAlignment="1">
      <alignment vertical="top"/>
    </xf>
    <xf numFmtId="165" fontId="0" fillId="0" borderId="55" xfId="0" applyNumberFormat="1" applyBorder="1" applyAlignment="1">
      <alignment vertical="top"/>
    </xf>
    <xf numFmtId="165" fontId="0" fillId="0" borderId="13" xfId="0" applyNumberFormat="1" applyBorder="1" applyAlignment="1">
      <alignment vertical="top"/>
    </xf>
    <xf numFmtId="0" fontId="10" fillId="9" borderId="54" xfId="0" applyNumberFormat="1" applyFont="1" applyFill="1" applyBorder="1" applyAlignment="1">
      <alignment horizontal="center" vertical="top"/>
    </xf>
    <xf numFmtId="0" fontId="10" fillId="5" borderId="0" xfId="0" applyNumberFormat="1" applyFont="1" applyFill="1" applyBorder="1" applyAlignment="1">
      <alignment horizontal="center"/>
    </xf>
    <xf numFmtId="0" fontId="10" fillId="7" borderId="5" xfId="0" applyNumberFormat="1" applyFont="1" applyFill="1" applyBorder="1" applyAlignment="1">
      <alignment horizontal="center" vertical="top"/>
    </xf>
    <xf numFmtId="3" fontId="10" fillId="0" borderId="21" xfId="0" applyNumberFormat="1" applyFont="1" applyFill="1" applyBorder="1" applyAlignment="1">
      <alignment vertical="top"/>
    </xf>
    <xf numFmtId="0" fontId="10" fillId="9" borderId="8" xfId="0" applyNumberFormat="1" applyFont="1" applyFill="1" applyBorder="1" applyAlignment="1">
      <alignment horizontal="center" vertical="top"/>
    </xf>
    <xf numFmtId="3" fontId="10" fillId="9" borderId="21" xfId="0" applyNumberFormat="1" applyFont="1" applyFill="1" applyBorder="1" applyAlignment="1">
      <alignment vertical="top"/>
    </xf>
    <xf numFmtId="3" fontId="10" fillId="9" borderId="22" xfId="0" applyNumberFormat="1" applyFont="1" applyFill="1" applyBorder="1" applyAlignment="1">
      <alignment vertical="top"/>
    </xf>
    <xf numFmtId="0" fontId="10" fillId="7" borderId="22" xfId="0" applyNumberFormat="1" applyFont="1" applyFill="1" applyBorder="1" applyAlignment="1">
      <alignment horizontal="center" vertical="top"/>
    </xf>
    <xf numFmtId="0" fontId="10" fillId="7" borderId="8" xfId="0" applyNumberFormat="1" applyFont="1" applyFill="1" applyBorder="1" applyAlignment="1">
      <alignment horizontal="center" vertical="top"/>
    </xf>
    <xf numFmtId="0" fontId="10" fillId="9" borderId="23" xfId="0" applyNumberFormat="1" applyFont="1" applyFill="1" applyBorder="1" applyAlignment="1">
      <alignment vertical="top"/>
    </xf>
    <xf numFmtId="0" fontId="10" fillId="9" borderId="19" xfId="0" applyNumberFormat="1" applyFont="1" applyFill="1" applyBorder="1" applyAlignment="1">
      <alignment horizontal="center" vertical="top"/>
    </xf>
    <xf numFmtId="0" fontId="13" fillId="5" borderId="0" xfId="0" applyNumberFormat="1" applyFont="1" applyFill="1" applyBorder="1" applyAlignment="1">
      <alignment horizontal="center" vertical="top"/>
    </xf>
    <xf numFmtId="0" fontId="12" fillId="6" borderId="1" xfId="0" applyNumberFormat="1" applyFont="1" applyFill="1" applyBorder="1" applyAlignment="1">
      <alignment horizontal="center" vertical="top"/>
    </xf>
    <xf numFmtId="0" fontId="10" fillId="0" borderId="23" xfId="0" applyNumberFormat="1" applyFont="1" applyFill="1" applyBorder="1" applyAlignment="1">
      <alignment vertical="top"/>
    </xf>
    <xf numFmtId="165" fontId="0" fillId="0" borderId="0" xfId="7" applyFont="1" applyFill="1"/>
    <xf numFmtId="165" fontId="0" fillId="0" borderId="0" xfId="0" applyNumberFormat="1" applyFill="1"/>
    <xf numFmtId="165" fontId="0" fillId="0" borderId="11" xfId="0" applyNumberFormat="1" applyFill="1" applyBorder="1"/>
    <xf numFmtId="0" fontId="10" fillId="7" borderId="19" xfId="0" applyNumberFormat="1" applyFont="1" applyFill="1" applyBorder="1" applyAlignment="1">
      <alignment vertical="top"/>
    </xf>
    <xf numFmtId="0" fontId="10" fillId="7" borderId="19" xfId="0" applyNumberFormat="1" applyFont="1" applyFill="1" applyBorder="1" applyAlignment="1">
      <alignment horizontal="center" vertical="top"/>
    </xf>
    <xf numFmtId="3" fontId="10" fillId="0" borderId="18" xfId="0" applyNumberFormat="1" applyFont="1" applyFill="1" applyBorder="1" applyAlignment="1">
      <alignment vertical="top"/>
    </xf>
    <xf numFmtId="3" fontId="10" fillId="7" borderId="18" xfId="0" applyNumberFormat="1" applyFont="1" applyFill="1" applyBorder="1" applyAlignment="1">
      <alignment vertical="top"/>
    </xf>
    <xf numFmtId="3" fontId="10" fillId="5" borderId="18" xfId="0" applyNumberFormat="1" applyFont="1" applyFill="1" applyBorder="1" applyAlignment="1">
      <alignment vertical="top"/>
    </xf>
    <xf numFmtId="3" fontId="10" fillId="7" borderId="19" xfId="0" applyNumberFormat="1" applyFont="1" applyFill="1" applyBorder="1" applyAlignment="1">
      <alignment vertical="top"/>
    </xf>
    <xf numFmtId="165" fontId="10" fillId="5" borderId="0" xfId="0" applyNumberFormat="1" applyFont="1" applyFill="1" applyBorder="1" applyAlignment="1">
      <alignment vertical="top"/>
    </xf>
    <xf numFmtId="0" fontId="0" fillId="0" borderId="0" xfId="8" applyNumberFormat="1" applyFont="1"/>
    <xf numFmtId="9" fontId="0" fillId="0" borderId="0" xfId="8" applyFont="1"/>
    <xf numFmtId="9" fontId="5" fillId="0" borderId="0" xfId="8" applyFont="1"/>
    <xf numFmtId="166" fontId="0" fillId="0" borderId="0" xfId="8" applyNumberFormat="1" applyFont="1"/>
    <xf numFmtId="0" fontId="8" fillId="0" borderId="0" xfId="0" applyFont="1"/>
    <xf numFmtId="166" fontId="0" fillId="0" borderId="0" xfId="8" applyNumberFormat="1" applyFont="1" applyFill="1"/>
    <xf numFmtId="0" fontId="58" fillId="0" borderId="0" xfId="0" applyFont="1"/>
    <xf numFmtId="0" fontId="19" fillId="5" borderId="12" xfId="0" applyFont="1" applyFill="1" applyBorder="1" applyAlignment="1">
      <alignment horizontal="left" vertical="center" wrapText="1"/>
    </xf>
    <xf numFmtId="170" fontId="19" fillId="5" borderId="13" xfId="6" applyNumberFormat="1" applyFont="1" applyFill="1" applyBorder="1" applyAlignment="1" applyProtection="1">
      <alignment horizontal="center"/>
    </xf>
    <xf numFmtId="0" fontId="8" fillId="5" borderId="13" xfId="0" applyFont="1" applyFill="1" applyBorder="1"/>
    <xf numFmtId="0" fontId="8" fillId="5" borderId="14" xfId="0" applyFont="1" applyFill="1" applyBorder="1"/>
    <xf numFmtId="0" fontId="8" fillId="5" borderId="24" xfId="0" applyFont="1" applyFill="1" applyBorder="1"/>
    <xf numFmtId="0" fontId="8" fillId="5" borderId="11" xfId="0" applyFont="1" applyFill="1" applyBorder="1"/>
    <xf numFmtId="0" fontId="8" fillId="5" borderId="27" xfId="0" applyFont="1" applyFill="1" applyBorder="1"/>
    <xf numFmtId="0" fontId="0" fillId="0" borderId="0" xfId="0" applyAlignment="1">
      <alignment horizontal="center" vertical="center" wrapText="1"/>
    </xf>
    <xf numFmtId="0" fontId="0" fillId="0" borderId="0" xfId="0" applyAlignment="1">
      <alignment vertical="center"/>
    </xf>
    <xf numFmtId="165" fontId="8" fillId="4" borderId="0" xfId="7" applyFont="1" applyFill="1"/>
    <xf numFmtId="165" fontId="8" fillId="4" borderId="0" xfId="0" applyNumberFormat="1" applyFont="1" applyFill="1"/>
    <xf numFmtId="0" fontId="17" fillId="5" borderId="0" xfId="0" applyFont="1" applyFill="1" applyAlignment="1">
      <alignment horizontal="left"/>
    </xf>
    <xf numFmtId="0" fontId="18" fillId="5" borderId="0" xfId="0" applyFont="1" applyFill="1" applyBorder="1" applyAlignment="1">
      <alignment horizontal="left" vertical="top"/>
    </xf>
    <xf numFmtId="0" fontId="19" fillId="5" borderId="0" xfId="9" applyNumberFormat="1" applyFont="1" applyFill="1" applyBorder="1" applyAlignment="1">
      <alignment horizontal="left" vertical="top" wrapText="1"/>
    </xf>
    <xf numFmtId="168" fontId="21" fillId="10" borderId="0" xfId="9" applyNumberFormat="1" applyFont="1" applyFill="1" applyBorder="1" applyAlignment="1">
      <alignment horizontal="left" vertical="top"/>
    </xf>
    <xf numFmtId="168" fontId="21" fillId="0" borderId="0" xfId="9" applyNumberFormat="1" applyFont="1" applyFill="1" applyBorder="1" applyAlignment="1">
      <alignment horizontal="left" vertical="top"/>
    </xf>
    <xf numFmtId="0" fontId="19" fillId="5" borderId="0" xfId="0" applyFont="1" applyFill="1" applyBorder="1" applyAlignment="1">
      <alignment horizontal="center"/>
    </xf>
    <xf numFmtId="0" fontId="19" fillId="5" borderId="11" xfId="0" applyFont="1" applyFill="1" applyBorder="1" applyAlignment="1">
      <alignment horizontal="center"/>
    </xf>
    <xf numFmtId="0" fontId="30" fillId="11" borderId="37" xfId="0" applyFont="1" applyFill="1" applyBorder="1" applyAlignment="1">
      <alignment horizontal="center" vertical="center" wrapText="1"/>
    </xf>
    <xf numFmtId="0" fontId="30" fillId="11" borderId="38" xfId="0" applyFont="1" applyFill="1" applyBorder="1" applyAlignment="1">
      <alignment horizontal="center" vertical="center" wrapText="1"/>
    </xf>
    <xf numFmtId="165" fontId="19" fillId="5" borderId="13" xfId="7" applyFont="1" applyFill="1" applyBorder="1" applyAlignment="1">
      <alignment horizontal="center"/>
    </xf>
    <xf numFmtId="0" fontId="0" fillId="0" borderId="0" xfId="0" applyAlignment="1">
      <alignment horizontal="left" wrapText="1"/>
    </xf>
  </cellXfs>
  <cellStyles count="94">
    <cellStyle name="20% - Accent1 2" xfId="10" xr:uid="{00000000-0005-0000-0000-000000000000}"/>
    <cellStyle name="20% - Accent2 2" xfId="11" xr:uid="{00000000-0005-0000-0000-000001000000}"/>
    <cellStyle name="20% - Accent3 2" xfId="12" xr:uid="{00000000-0005-0000-0000-000002000000}"/>
    <cellStyle name="20% - Accent4 2" xfId="13" xr:uid="{00000000-0005-0000-0000-000003000000}"/>
    <cellStyle name="20% - Accent5 2" xfId="14" xr:uid="{00000000-0005-0000-0000-000004000000}"/>
    <cellStyle name="20% - Accent6 2" xfId="15" xr:uid="{00000000-0005-0000-0000-000005000000}"/>
    <cellStyle name="40% - Accent1 2" xfId="16" xr:uid="{00000000-0005-0000-0000-000006000000}"/>
    <cellStyle name="40% - Accent2 2" xfId="17" xr:uid="{00000000-0005-0000-0000-000007000000}"/>
    <cellStyle name="40% - Accent3 2" xfId="18" xr:uid="{00000000-0005-0000-0000-000008000000}"/>
    <cellStyle name="40% - Accent4 2" xfId="19" xr:uid="{00000000-0005-0000-0000-000009000000}"/>
    <cellStyle name="40% - Accent5 2" xfId="20" xr:uid="{00000000-0005-0000-0000-00000A000000}"/>
    <cellStyle name="40% - Accent6 2" xfId="21" xr:uid="{00000000-0005-0000-0000-00000B000000}"/>
    <cellStyle name="60% - Accent1 2" xfId="22" xr:uid="{00000000-0005-0000-0000-00000C000000}"/>
    <cellStyle name="60% - Accent2 2" xfId="23" xr:uid="{00000000-0005-0000-0000-00000D000000}"/>
    <cellStyle name="60% - Accent3 2" xfId="24" xr:uid="{00000000-0005-0000-0000-00000E000000}"/>
    <cellStyle name="60% - Accent4 2" xfId="25" xr:uid="{00000000-0005-0000-0000-00000F000000}"/>
    <cellStyle name="60% - Accent5 2" xfId="26" xr:uid="{00000000-0005-0000-0000-000010000000}"/>
    <cellStyle name="60% - Accent6 2" xfId="27" xr:uid="{00000000-0005-0000-0000-000011000000}"/>
    <cellStyle name="Accent1 2" xfId="28" xr:uid="{00000000-0005-0000-0000-000012000000}"/>
    <cellStyle name="Accent2 2" xfId="29" xr:uid="{00000000-0005-0000-0000-000013000000}"/>
    <cellStyle name="Accent3 2" xfId="30" xr:uid="{00000000-0005-0000-0000-000014000000}"/>
    <cellStyle name="Accent4 2" xfId="31" xr:uid="{00000000-0005-0000-0000-000015000000}"/>
    <cellStyle name="Accent5 2" xfId="32" xr:uid="{00000000-0005-0000-0000-000016000000}"/>
    <cellStyle name="Accent6 2" xfId="33" xr:uid="{00000000-0005-0000-0000-000017000000}"/>
    <cellStyle name="Bad 2" xfId="34" xr:uid="{00000000-0005-0000-0000-000018000000}"/>
    <cellStyle name="Calculation 2" xfId="35" xr:uid="{00000000-0005-0000-0000-000019000000}"/>
    <cellStyle name="Calculation 2 2" xfId="36" xr:uid="{00000000-0005-0000-0000-00001A000000}"/>
    <cellStyle name="Calculation 2 2 2" xfId="37" xr:uid="{00000000-0005-0000-0000-00001B000000}"/>
    <cellStyle name="Calculation 2 3" xfId="38" xr:uid="{00000000-0005-0000-0000-00001C000000}"/>
    <cellStyle name="Check Cell 2" xfId="39" xr:uid="{00000000-0005-0000-0000-00001D000000}"/>
    <cellStyle name="Comma" xfId="7" builtinId="3"/>
    <cellStyle name="Comma 2" xfId="40" xr:uid="{00000000-0005-0000-0000-00001F000000}"/>
    <cellStyle name="Comma 2 2" xfId="41" xr:uid="{00000000-0005-0000-0000-000020000000}"/>
    <cellStyle name="Comma 2 3" xfId="42" xr:uid="{00000000-0005-0000-0000-000021000000}"/>
    <cellStyle name="Comma 3" xfId="43" xr:uid="{00000000-0005-0000-0000-000022000000}"/>
    <cellStyle name="Comma 3 2" xfId="9" xr:uid="{00000000-0005-0000-0000-000023000000}"/>
    <cellStyle name="Comma 4" xfId="44" xr:uid="{00000000-0005-0000-0000-000024000000}"/>
    <cellStyle name="Comma 5" xfId="45" xr:uid="{00000000-0005-0000-0000-000025000000}"/>
    <cellStyle name="Currency" xfId="93" builtinId="4"/>
    <cellStyle name="Currency 10" xfId="6" xr:uid="{00000000-0005-0000-0000-000027000000}"/>
    <cellStyle name="Currency 2" xfId="46" xr:uid="{00000000-0005-0000-0000-000028000000}"/>
    <cellStyle name="Explanatory Text 2" xfId="47" xr:uid="{00000000-0005-0000-0000-000029000000}"/>
    <cellStyle name="Good 2" xfId="48" xr:uid="{00000000-0005-0000-0000-00002A000000}"/>
    <cellStyle name="Heading 1 2" xfId="49" xr:uid="{00000000-0005-0000-0000-00002B000000}"/>
    <cellStyle name="Heading 2 2" xfId="50" xr:uid="{00000000-0005-0000-0000-00002C000000}"/>
    <cellStyle name="Heading 3 2" xfId="51" xr:uid="{00000000-0005-0000-0000-00002D000000}"/>
    <cellStyle name="Heading 4 2" xfId="52" xr:uid="{00000000-0005-0000-0000-00002E000000}"/>
    <cellStyle name="Input 2" xfId="53" xr:uid="{00000000-0005-0000-0000-00002F000000}"/>
    <cellStyle name="Input 2 2" xfId="54" xr:uid="{00000000-0005-0000-0000-000030000000}"/>
    <cellStyle name="Input 2 2 2" xfId="55" xr:uid="{00000000-0005-0000-0000-000031000000}"/>
    <cellStyle name="Input 2 3" xfId="56" xr:uid="{00000000-0005-0000-0000-000032000000}"/>
    <cellStyle name="Linked Cell 2" xfId="57" xr:uid="{00000000-0005-0000-0000-000033000000}"/>
    <cellStyle name="Neutral 2" xfId="58" xr:uid="{00000000-0005-0000-0000-000034000000}"/>
    <cellStyle name="Normal" xfId="0" builtinId="0"/>
    <cellStyle name="Normal 10 7" xfId="5" xr:uid="{00000000-0005-0000-0000-000036000000}"/>
    <cellStyle name="Normal 2" xfId="59" xr:uid="{00000000-0005-0000-0000-000037000000}"/>
    <cellStyle name="Normal 2 2" xfId="60" xr:uid="{00000000-0005-0000-0000-000038000000}"/>
    <cellStyle name="Normal 2 2 2" xfId="61" xr:uid="{00000000-0005-0000-0000-000039000000}"/>
    <cellStyle name="Normal 2 3" xfId="62" xr:uid="{00000000-0005-0000-0000-00003A000000}"/>
    <cellStyle name="Normal 3" xfId="4" xr:uid="{00000000-0005-0000-0000-00003B000000}"/>
    <cellStyle name="Normal 3 2" xfId="63" xr:uid="{00000000-0005-0000-0000-00003C000000}"/>
    <cellStyle name="Normal 4" xfId="64" xr:uid="{00000000-0005-0000-0000-00003D000000}"/>
    <cellStyle name="Normal 5" xfId="65" xr:uid="{00000000-0005-0000-0000-00003E000000}"/>
    <cellStyle name="Normal 5 2" xfId="66" xr:uid="{00000000-0005-0000-0000-00003F000000}"/>
    <cellStyle name="Note 2" xfId="67" xr:uid="{00000000-0005-0000-0000-000040000000}"/>
    <cellStyle name="Note 2 2" xfId="68" xr:uid="{00000000-0005-0000-0000-000041000000}"/>
    <cellStyle name="Note 2 2 2" xfId="69" xr:uid="{00000000-0005-0000-0000-000042000000}"/>
    <cellStyle name="Note 2 3" xfId="70" xr:uid="{00000000-0005-0000-0000-000043000000}"/>
    <cellStyle name="Note 3" xfId="71" xr:uid="{00000000-0005-0000-0000-000044000000}"/>
    <cellStyle name="Note 3 2" xfId="72" xr:uid="{00000000-0005-0000-0000-000045000000}"/>
    <cellStyle name="Note 3 2 2" xfId="73" xr:uid="{00000000-0005-0000-0000-000046000000}"/>
    <cellStyle name="Note 3 3" xfId="74" xr:uid="{00000000-0005-0000-0000-000047000000}"/>
    <cellStyle name="Output 2" xfId="75" xr:uid="{00000000-0005-0000-0000-000048000000}"/>
    <cellStyle name="Output 2 2" xfId="76" xr:uid="{00000000-0005-0000-0000-000049000000}"/>
    <cellStyle name="Output 2 2 2" xfId="77" xr:uid="{00000000-0005-0000-0000-00004A000000}"/>
    <cellStyle name="Output 2 3" xfId="78" xr:uid="{00000000-0005-0000-0000-00004B000000}"/>
    <cellStyle name="Percent" xfId="8" builtinId="5"/>
    <cellStyle name="Percent 2" xfId="79" xr:uid="{00000000-0005-0000-0000-00004D000000}"/>
    <cellStyle name="Percent 2 2" xfId="80" xr:uid="{00000000-0005-0000-0000-00004E000000}"/>
    <cellStyle name="Percent 2 3" xfId="81" xr:uid="{00000000-0005-0000-0000-00004F000000}"/>
    <cellStyle name="Percent 3" xfId="82" xr:uid="{00000000-0005-0000-0000-000050000000}"/>
    <cellStyle name="Percent 3 2" xfId="83" xr:uid="{00000000-0005-0000-0000-000051000000}"/>
    <cellStyle name="Style 21" xfId="1" xr:uid="{00000000-0005-0000-0000-000052000000}"/>
    <cellStyle name="Style 22" xfId="2" xr:uid="{00000000-0005-0000-0000-000053000000}"/>
    <cellStyle name="Style 23" xfId="3" xr:uid="{00000000-0005-0000-0000-000054000000}"/>
    <cellStyle name="Style 23 2" xfId="84" xr:uid="{00000000-0005-0000-0000-000055000000}"/>
    <cellStyle name="Style 23 2 2" xfId="85" xr:uid="{00000000-0005-0000-0000-000056000000}"/>
    <cellStyle name="Style 23 3" xfId="86" xr:uid="{00000000-0005-0000-0000-000057000000}"/>
    <cellStyle name="Title 2" xfId="87" xr:uid="{00000000-0005-0000-0000-000058000000}"/>
    <cellStyle name="Total 2" xfId="88" xr:uid="{00000000-0005-0000-0000-000059000000}"/>
    <cellStyle name="Total 2 2" xfId="89" xr:uid="{00000000-0005-0000-0000-00005A000000}"/>
    <cellStyle name="Total 2 2 2" xfId="90" xr:uid="{00000000-0005-0000-0000-00005B000000}"/>
    <cellStyle name="Total 2 3" xfId="91" xr:uid="{00000000-0005-0000-0000-00005C000000}"/>
    <cellStyle name="Warning Text 2" xfId="92" xr:uid="{00000000-0005-0000-0000-00005D000000}"/>
  </cellStyles>
  <dxfs count="42">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
      <font>
        <color theme="0" tint="-0.499984740745262"/>
      </font>
    </dxf>
  </dxfs>
  <tableStyles count="0" defaultTableStyle="TableStyleMedium9" defaultPivotStyle="PivotStyleLight16"/>
  <colors>
    <mruColors>
      <color rgb="FF8DC53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1:DR66"/>
  <sheetViews>
    <sheetView showGridLines="0" tabSelected="1" topLeftCell="A10" zoomScale="75" zoomScaleNormal="75" workbookViewId="0">
      <pane xSplit="5" topLeftCell="BL1" activePane="topRight" state="frozen"/>
      <selection pane="topRight" activeCell="BP21" sqref="BP21"/>
    </sheetView>
  </sheetViews>
  <sheetFormatPr defaultColWidth="9.140625" defaultRowHeight="14.25" x14ac:dyDescent="0.25"/>
  <cols>
    <col min="1" max="1" width="2.7109375" style="9" customWidth="1"/>
    <col min="2" max="2" width="12.42578125" style="9" customWidth="1"/>
    <col min="3" max="3" width="6.7109375" style="9" customWidth="1"/>
    <col min="4" max="4" width="91.28515625" style="9" bestFit="1" customWidth="1"/>
    <col min="5" max="5" width="19" style="9" customWidth="1"/>
    <col min="6" max="6" width="1.140625" style="9" customWidth="1"/>
    <col min="7" max="8" width="9.28515625" style="9" customWidth="1"/>
    <col min="9" max="32" width="9.140625" style="9" customWidth="1"/>
    <col min="33" max="33" width="2.7109375" style="9" customWidth="1"/>
    <col min="34" max="35" width="14.7109375" style="9" customWidth="1"/>
    <col min="36" max="59" width="14.5703125" style="9" customWidth="1"/>
    <col min="60" max="60" width="2.7109375" style="9" customWidth="1"/>
    <col min="61" max="68" width="14.42578125" style="9" customWidth="1"/>
    <col min="69" max="69" width="2.28515625" style="9" customWidth="1"/>
    <col min="70" max="77" width="15.5703125" style="9" customWidth="1"/>
    <col min="78" max="78" width="2.28515625" style="9" customWidth="1"/>
    <col min="79" max="79" width="15.5703125" style="9" bestFit="1" customWidth="1"/>
    <col min="80" max="80" width="19.140625" style="9" bestFit="1" customWidth="1"/>
    <col min="81" max="86" width="14.7109375" style="9" customWidth="1"/>
    <col min="87" max="87" width="2.28515625" style="9" customWidth="1"/>
    <col min="88" max="88" width="16.7109375" style="9" bestFit="1" customWidth="1"/>
    <col min="89" max="89" width="19.140625" style="9" bestFit="1" customWidth="1"/>
    <col min="90" max="95" width="14.7109375" style="9" customWidth="1"/>
    <col min="96" max="96" width="2.28515625" style="9" customWidth="1"/>
    <col min="97" max="97" width="15.5703125" style="9" bestFit="1" customWidth="1"/>
    <col min="98" max="104" width="14.7109375" style="9" customWidth="1"/>
    <col min="105" max="105" width="2.28515625" style="9" customWidth="1"/>
    <col min="106" max="106" width="15.5703125" style="9" bestFit="1" customWidth="1"/>
    <col min="107" max="113" width="14.7109375" style="9" customWidth="1"/>
    <col min="114" max="114" width="2.28515625" style="9" customWidth="1"/>
    <col min="115" max="115" width="15.5703125" style="9" bestFit="1" customWidth="1"/>
    <col min="116" max="116" width="19.140625" style="9" bestFit="1" customWidth="1"/>
    <col min="117" max="122" width="14.7109375" style="9" customWidth="1"/>
    <col min="123" max="16384" width="9.140625" style="9"/>
  </cols>
  <sheetData>
    <row r="1" spans="2:122" ht="22.5" x14ac:dyDescent="0.25">
      <c r="B1" s="70" t="s">
        <v>124</v>
      </c>
    </row>
    <row r="2" spans="2:122" ht="15" thickBot="1" x14ac:dyDescent="0.3"/>
    <row r="3" spans="2:122" s="12" customFormat="1" ht="44.25" customHeight="1" thickBot="1" x14ac:dyDescent="0.3">
      <c r="B3" s="10"/>
      <c r="C3" s="11" t="s">
        <v>23</v>
      </c>
      <c r="D3" s="11"/>
      <c r="E3" s="11"/>
      <c r="F3" s="11"/>
      <c r="G3" s="198"/>
      <c r="H3" s="58" t="s">
        <v>49</v>
      </c>
      <c r="I3" s="58"/>
      <c r="J3" s="58"/>
      <c r="K3" s="58"/>
      <c r="L3" s="58"/>
      <c r="M3" s="58"/>
      <c r="N3" s="58"/>
      <c r="O3" s="58"/>
      <c r="P3" s="58"/>
      <c r="Q3" s="58"/>
      <c r="R3" s="58"/>
      <c r="S3" s="58"/>
      <c r="T3" s="58"/>
      <c r="U3" s="58"/>
      <c r="V3" s="58"/>
      <c r="W3" s="58"/>
      <c r="X3" s="58"/>
      <c r="Y3" s="58"/>
      <c r="Z3" s="58"/>
      <c r="AA3" s="58"/>
      <c r="AB3" s="58"/>
      <c r="AC3" s="58"/>
      <c r="AD3" s="58"/>
      <c r="AE3" s="58"/>
      <c r="AF3" s="59"/>
      <c r="AG3" s="60"/>
      <c r="AH3" s="198"/>
      <c r="AI3" s="58" t="s">
        <v>50</v>
      </c>
      <c r="AJ3" s="58"/>
      <c r="AK3" s="58"/>
      <c r="AL3" s="58"/>
      <c r="AM3" s="58"/>
      <c r="AN3" s="58"/>
      <c r="AO3" s="58"/>
      <c r="AP3" s="58"/>
      <c r="AQ3" s="58"/>
      <c r="AR3" s="58"/>
      <c r="AS3" s="58"/>
      <c r="AT3" s="58"/>
      <c r="AU3" s="58"/>
      <c r="AV3" s="58"/>
      <c r="AW3" s="58"/>
      <c r="AX3" s="58"/>
      <c r="AY3" s="58"/>
      <c r="AZ3" s="58"/>
      <c r="BA3" s="58"/>
      <c r="BB3" s="58"/>
      <c r="BC3" s="58"/>
      <c r="BD3" s="58"/>
      <c r="BE3" s="58"/>
      <c r="BF3" s="58"/>
      <c r="BG3" s="59"/>
      <c r="BH3" s="61"/>
      <c r="BI3" s="66" t="s">
        <v>12</v>
      </c>
      <c r="BJ3" s="67"/>
      <c r="BK3" s="4" t="s">
        <v>11</v>
      </c>
      <c r="BL3" s="4"/>
      <c r="BM3" s="4"/>
      <c r="BN3" s="4"/>
      <c r="BO3" s="4"/>
      <c r="BP3" s="4"/>
      <c r="BQ3" s="9"/>
      <c r="BR3" s="4" t="s">
        <v>13</v>
      </c>
      <c r="BS3" s="4"/>
      <c r="BT3" s="4"/>
      <c r="BU3" s="4"/>
      <c r="BV3" s="4"/>
      <c r="BW3" s="4"/>
      <c r="BX3" s="4"/>
      <c r="BY3" s="4"/>
      <c r="BZ3" s="9"/>
      <c r="CA3" s="4" t="s">
        <v>14</v>
      </c>
      <c r="CB3" s="4"/>
      <c r="CC3" s="4"/>
      <c r="CD3" s="4"/>
      <c r="CE3" s="4"/>
      <c r="CF3" s="4"/>
      <c r="CG3" s="4"/>
      <c r="CH3" s="4"/>
      <c r="CI3" s="9"/>
      <c r="CJ3" s="4" t="s">
        <v>15</v>
      </c>
      <c r="CK3" s="4"/>
      <c r="CL3" s="4"/>
      <c r="CM3" s="4"/>
      <c r="CN3" s="4"/>
      <c r="CO3" s="4"/>
      <c r="CP3" s="4"/>
      <c r="CQ3" s="4"/>
      <c r="CR3" s="9"/>
      <c r="CS3" s="4" t="s">
        <v>16</v>
      </c>
      <c r="CT3" s="4"/>
      <c r="CU3" s="4"/>
      <c r="CV3" s="4"/>
      <c r="CW3" s="4"/>
      <c r="CX3" s="4"/>
      <c r="CY3" s="4"/>
      <c r="CZ3" s="4"/>
      <c r="DA3" s="9"/>
      <c r="DB3" s="4" t="s">
        <v>17</v>
      </c>
      <c r="DC3" s="4"/>
      <c r="DD3" s="4"/>
      <c r="DE3" s="4"/>
      <c r="DF3" s="4"/>
      <c r="DG3" s="4"/>
      <c r="DH3" s="4"/>
      <c r="DI3" s="4"/>
      <c r="DJ3" s="9"/>
      <c r="DK3" s="4" t="s">
        <v>18</v>
      </c>
      <c r="DL3" s="4"/>
      <c r="DM3" s="4"/>
      <c r="DN3" s="4"/>
      <c r="DO3" s="4"/>
      <c r="DP3" s="4"/>
      <c r="DQ3" s="4"/>
      <c r="DR3" s="4"/>
    </row>
    <row r="4" spans="2:122" ht="45" x14ac:dyDescent="0.25">
      <c r="B4" s="13"/>
      <c r="C4" s="14">
        <v>2017</v>
      </c>
      <c r="D4" s="14" t="s">
        <v>0</v>
      </c>
      <c r="E4" s="189" t="s">
        <v>107</v>
      </c>
      <c r="F4" s="15"/>
      <c r="G4" s="57">
        <v>2015</v>
      </c>
      <c r="H4" s="57">
        <v>2016</v>
      </c>
      <c r="I4" s="57">
        <v>2017</v>
      </c>
      <c r="J4" s="57">
        <v>2018</v>
      </c>
      <c r="K4" s="57">
        <v>2019</v>
      </c>
      <c r="L4" s="57">
        <v>2020</v>
      </c>
      <c r="M4" s="57">
        <v>2021</v>
      </c>
      <c r="N4" s="57">
        <v>2022</v>
      </c>
      <c r="O4" s="57">
        <v>2023</v>
      </c>
      <c r="P4" s="57">
        <v>2024</v>
      </c>
      <c r="Q4" s="57">
        <v>2025</v>
      </c>
      <c r="R4" s="57">
        <v>2026</v>
      </c>
      <c r="S4" s="57">
        <v>2027</v>
      </c>
      <c r="T4" s="57">
        <v>2028</v>
      </c>
      <c r="U4" s="57">
        <v>2029</v>
      </c>
      <c r="V4" s="57">
        <v>2030</v>
      </c>
      <c r="W4" s="57">
        <v>2031</v>
      </c>
      <c r="X4" s="57">
        <v>2032</v>
      </c>
      <c r="Y4" s="57">
        <v>2033</v>
      </c>
      <c r="Z4" s="57">
        <v>2034</v>
      </c>
      <c r="AA4" s="57">
        <v>2035</v>
      </c>
      <c r="AB4" s="57">
        <v>2036</v>
      </c>
      <c r="AC4" s="57">
        <v>2037</v>
      </c>
      <c r="AD4" s="57">
        <v>2038</v>
      </c>
      <c r="AE4" s="57">
        <v>2039</v>
      </c>
      <c r="AF4" s="57">
        <v>2040</v>
      </c>
      <c r="AG4" s="16"/>
      <c r="AH4" s="57">
        <v>2015</v>
      </c>
      <c r="AI4" s="57">
        <v>2016</v>
      </c>
      <c r="AJ4" s="57">
        <v>2017</v>
      </c>
      <c r="AK4" s="57">
        <v>2018</v>
      </c>
      <c r="AL4" s="57">
        <v>2019</v>
      </c>
      <c r="AM4" s="57">
        <v>2020</v>
      </c>
      <c r="AN4" s="57">
        <v>2021</v>
      </c>
      <c r="AO4" s="57">
        <v>2022</v>
      </c>
      <c r="AP4" s="57">
        <v>2023</v>
      </c>
      <c r="AQ4" s="57">
        <v>2024</v>
      </c>
      <c r="AR4" s="57">
        <v>2025</v>
      </c>
      <c r="AS4" s="57">
        <v>2026</v>
      </c>
      <c r="AT4" s="57">
        <v>2027</v>
      </c>
      <c r="AU4" s="57">
        <v>2028</v>
      </c>
      <c r="AV4" s="57">
        <v>2029</v>
      </c>
      <c r="AW4" s="57">
        <v>2030</v>
      </c>
      <c r="AX4" s="57">
        <v>2031</v>
      </c>
      <c r="AY4" s="57">
        <v>2032</v>
      </c>
      <c r="AZ4" s="57">
        <v>2033</v>
      </c>
      <c r="BA4" s="57">
        <v>2034</v>
      </c>
      <c r="BB4" s="57">
        <v>2035</v>
      </c>
      <c r="BC4" s="57">
        <v>2036</v>
      </c>
      <c r="BD4" s="57">
        <v>2037</v>
      </c>
      <c r="BE4" s="57">
        <v>2038</v>
      </c>
      <c r="BF4" s="57">
        <v>2039</v>
      </c>
      <c r="BG4" s="57">
        <v>2040</v>
      </c>
      <c r="BI4" s="3" t="s">
        <v>1</v>
      </c>
      <c r="BJ4" s="3" t="s">
        <v>5</v>
      </c>
      <c r="BK4" s="3" t="s">
        <v>6</v>
      </c>
      <c r="BL4" s="3" t="s">
        <v>7</v>
      </c>
      <c r="BM4" s="3" t="s">
        <v>8</v>
      </c>
      <c r="BN4" s="3" t="s">
        <v>9</v>
      </c>
      <c r="BO4" s="3" t="s">
        <v>10</v>
      </c>
      <c r="BP4" s="3" t="s">
        <v>4</v>
      </c>
      <c r="BR4" s="3" t="s">
        <v>1</v>
      </c>
      <c r="BS4" s="3" t="s">
        <v>5</v>
      </c>
      <c r="BT4" s="3" t="s">
        <v>6</v>
      </c>
      <c r="BU4" s="3" t="s">
        <v>7</v>
      </c>
      <c r="BV4" s="3" t="s">
        <v>8</v>
      </c>
      <c r="BW4" s="3" t="s">
        <v>9</v>
      </c>
      <c r="BX4" s="3" t="s">
        <v>10</v>
      </c>
      <c r="BY4" s="3" t="s">
        <v>4</v>
      </c>
      <c r="CA4" s="3" t="s">
        <v>1</v>
      </c>
      <c r="CB4" s="3" t="s">
        <v>5</v>
      </c>
      <c r="CC4" s="3" t="s">
        <v>6</v>
      </c>
      <c r="CD4" s="3" t="s">
        <v>7</v>
      </c>
      <c r="CE4" s="3" t="s">
        <v>8</v>
      </c>
      <c r="CF4" s="3" t="s">
        <v>9</v>
      </c>
      <c r="CG4" s="3" t="s">
        <v>10</v>
      </c>
      <c r="CH4" s="3" t="s">
        <v>4</v>
      </c>
      <c r="CJ4" s="3" t="s">
        <v>1</v>
      </c>
      <c r="CK4" s="3" t="s">
        <v>5</v>
      </c>
      <c r="CL4" s="3" t="s">
        <v>6</v>
      </c>
      <c r="CM4" s="3" t="s">
        <v>7</v>
      </c>
      <c r="CN4" s="3" t="s">
        <v>8</v>
      </c>
      <c r="CO4" s="3" t="s">
        <v>9</v>
      </c>
      <c r="CP4" s="3" t="s">
        <v>10</v>
      </c>
      <c r="CQ4" s="3" t="s">
        <v>4</v>
      </c>
      <c r="CS4" s="3" t="s">
        <v>1</v>
      </c>
      <c r="CT4" s="3" t="s">
        <v>5</v>
      </c>
      <c r="CU4" s="3" t="s">
        <v>6</v>
      </c>
      <c r="CV4" s="3" t="s">
        <v>7</v>
      </c>
      <c r="CW4" s="3" t="s">
        <v>8</v>
      </c>
      <c r="CX4" s="3" t="s">
        <v>9</v>
      </c>
      <c r="CY4" s="3" t="s">
        <v>10</v>
      </c>
      <c r="CZ4" s="3" t="s">
        <v>4</v>
      </c>
      <c r="DB4" s="3" t="s">
        <v>1</v>
      </c>
      <c r="DC4" s="3" t="s">
        <v>5</v>
      </c>
      <c r="DD4" s="3" t="s">
        <v>6</v>
      </c>
      <c r="DE4" s="3" t="s">
        <v>7</v>
      </c>
      <c r="DF4" s="3" t="s">
        <v>8</v>
      </c>
      <c r="DG4" s="3" t="s">
        <v>9</v>
      </c>
      <c r="DH4" s="3" t="s">
        <v>10</v>
      </c>
      <c r="DI4" s="3" t="s">
        <v>4</v>
      </c>
      <c r="DK4" s="3" t="s">
        <v>1</v>
      </c>
      <c r="DL4" s="3" t="s">
        <v>5</v>
      </c>
      <c r="DM4" s="3" t="s">
        <v>6</v>
      </c>
      <c r="DN4" s="3" t="s">
        <v>7</v>
      </c>
      <c r="DO4" s="3" t="s">
        <v>8</v>
      </c>
      <c r="DP4" s="3" t="s">
        <v>9</v>
      </c>
      <c r="DQ4" s="3" t="s">
        <v>10</v>
      </c>
      <c r="DR4" s="3" t="s">
        <v>4</v>
      </c>
    </row>
    <row r="5" spans="2:122" ht="20.25" customHeight="1" x14ac:dyDescent="0.2">
      <c r="B5" s="13"/>
      <c r="C5" s="17" t="s">
        <v>24</v>
      </c>
      <c r="D5" s="15"/>
      <c r="E5" s="15"/>
      <c r="F5" s="15"/>
      <c r="G5" s="15"/>
      <c r="H5" s="15"/>
      <c r="I5" s="178"/>
      <c r="J5" s="178"/>
      <c r="K5" s="178"/>
      <c r="L5" s="15"/>
      <c r="M5" s="15"/>
      <c r="N5" s="15"/>
      <c r="O5" s="15"/>
      <c r="P5" s="15"/>
      <c r="Q5" s="15"/>
      <c r="R5" s="15"/>
      <c r="S5" s="15"/>
      <c r="T5" s="15"/>
      <c r="U5" s="15"/>
      <c r="V5" s="15"/>
      <c r="W5" s="15"/>
      <c r="X5" s="15"/>
      <c r="Y5" s="15"/>
      <c r="Z5" s="15"/>
      <c r="AA5" s="15"/>
      <c r="AB5" s="15"/>
      <c r="AC5" s="15"/>
      <c r="AD5" s="15"/>
      <c r="AE5" s="15"/>
      <c r="AF5" s="15"/>
      <c r="AG5" s="16"/>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2:122" ht="15" x14ac:dyDescent="0.25">
      <c r="B6" s="13"/>
      <c r="C6" s="18">
        <v>1</v>
      </c>
      <c r="D6" s="19" t="s">
        <v>25</v>
      </c>
      <c r="E6" s="190"/>
      <c r="F6" s="15"/>
      <c r="G6" s="199"/>
      <c r="H6" s="30"/>
      <c r="I6" s="47"/>
      <c r="J6" s="46"/>
      <c r="K6" s="47"/>
      <c r="L6" s="30"/>
      <c r="M6" s="21"/>
      <c r="N6" s="20"/>
      <c r="O6" s="21"/>
      <c r="P6" s="20"/>
      <c r="Q6" s="21"/>
      <c r="R6" s="20"/>
      <c r="S6" s="21"/>
      <c r="T6" s="20"/>
      <c r="U6" s="21"/>
      <c r="V6" s="20"/>
      <c r="W6" s="21"/>
      <c r="X6" s="20"/>
      <c r="Y6" s="21"/>
      <c r="Z6" s="20"/>
      <c r="AA6" s="21"/>
      <c r="AB6" s="20"/>
      <c r="AC6" s="21"/>
      <c r="AD6" s="20"/>
      <c r="AE6" s="21"/>
      <c r="AF6" s="22"/>
      <c r="AG6" s="16"/>
      <c r="AH6" s="199"/>
      <c r="AI6" s="30"/>
      <c r="AJ6" s="31"/>
      <c r="AK6" s="30"/>
      <c r="AL6" s="31"/>
      <c r="AM6" s="30"/>
      <c r="AN6" s="21"/>
      <c r="AO6" s="20"/>
      <c r="AP6" s="21"/>
      <c r="AQ6" s="20"/>
      <c r="AR6" s="21"/>
      <c r="AS6" s="20"/>
      <c r="AT6" s="21"/>
      <c r="AU6" s="20"/>
      <c r="AV6" s="21"/>
      <c r="AW6" s="20"/>
      <c r="AX6" s="21"/>
      <c r="AY6" s="20"/>
      <c r="AZ6" s="21"/>
      <c r="BA6" s="20"/>
      <c r="BB6" s="21"/>
      <c r="BC6" s="20"/>
      <c r="BD6" s="21"/>
      <c r="BE6" s="20"/>
      <c r="BF6" s="21"/>
      <c r="BG6" s="22"/>
      <c r="BI6" s="69"/>
      <c r="BJ6" s="69"/>
      <c r="BK6" s="69"/>
      <c r="BL6" s="69"/>
      <c r="BM6" s="69"/>
      <c r="BN6" s="69"/>
      <c r="BO6" s="69"/>
      <c r="BP6" s="69"/>
      <c r="BR6" s="62">
        <f t="shared" ref="BR6:BR15" si="0">+$BI6*$AH6</f>
        <v>0</v>
      </c>
      <c r="BS6" s="62">
        <f t="shared" ref="BS6:BS15" si="1">+$BJ6*$AH6</f>
        <v>0</v>
      </c>
      <c r="BT6" s="62">
        <f t="shared" ref="BT6:BT15" si="2">+$BK6*$G6*12</f>
        <v>0</v>
      </c>
      <c r="BU6" s="62">
        <f t="shared" ref="BU6:BU15" si="3">+$BL6*$G6*12</f>
        <v>0</v>
      </c>
      <c r="BV6" s="62">
        <f t="shared" ref="BV6:BV15" si="4">+$BM6*$G6*12</f>
        <v>0</v>
      </c>
      <c r="BW6" s="62">
        <f t="shared" ref="BW6:BW15" si="5">+$BN6*$G6*12</f>
        <v>0</v>
      </c>
      <c r="BX6" s="62">
        <f t="shared" ref="BX6:BX15" si="6">+$BO6*$G6*12</f>
        <v>0</v>
      </c>
      <c r="BY6" s="62">
        <f t="shared" ref="BY6:BY15" si="7">+$BP6*$G6*12</f>
        <v>0</v>
      </c>
      <c r="CA6" s="62">
        <f>+$BI6*$AI6</f>
        <v>0</v>
      </c>
      <c r="CB6" s="62">
        <f>+$BJ6*$AI6</f>
        <v>0</v>
      </c>
      <c r="CC6" s="62">
        <f>+$BK6*$H6*12</f>
        <v>0</v>
      </c>
      <c r="CD6" s="62">
        <f>+$BL6*$H6*12</f>
        <v>0</v>
      </c>
      <c r="CE6" s="62">
        <f>+$BM6*$H6*12</f>
        <v>0</v>
      </c>
      <c r="CF6" s="62">
        <f>+$BN6*$H6*12</f>
        <v>0</v>
      </c>
      <c r="CG6" s="62">
        <f>+$BO6*$H6*12</f>
        <v>0</v>
      </c>
      <c r="CH6" s="62">
        <f>+$BP6*$H6*12</f>
        <v>0</v>
      </c>
      <c r="CJ6" s="62">
        <f>+$BI6*$AJ6</f>
        <v>0</v>
      </c>
      <c r="CK6" s="62">
        <f>+$BJ6*$AJ6</f>
        <v>0</v>
      </c>
      <c r="CL6" s="62">
        <f t="shared" ref="CL6:CL15" si="8">+$BK6*$I6*12</f>
        <v>0</v>
      </c>
      <c r="CM6" s="62">
        <f t="shared" ref="CM6:CM15" si="9">+$BL6*$I6*12</f>
        <v>0</v>
      </c>
      <c r="CN6" s="62">
        <f t="shared" ref="CN6:CN15" si="10">+$BM6*$I6*12</f>
        <v>0</v>
      </c>
      <c r="CO6" s="62">
        <f t="shared" ref="CO6:CO15" si="11">+$BN6*$I6*12</f>
        <v>0</v>
      </c>
      <c r="CP6" s="62">
        <f t="shared" ref="CP6:CP15" si="12">+$BO6*$I6*12</f>
        <v>0</v>
      </c>
      <c r="CQ6" s="62">
        <f t="shared" ref="CQ6:CQ15" si="13">+$BP6*$I6*12</f>
        <v>0</v>
      </c>
      <c r="CS6" s="62">
        <f>+$BI6*$AK6</f>
        <v>0</v>
      </c>
      <c r="CT6" s="62">
        <f>+$BJ6*$AK6</f>
        <v>0</v>
      </c>
      <c r="CU6" s="62">
        <f t="shared" ref="CU6:CU15" si="14">+$BK6*$J6*12</f>
        <v>0</v>
      </c>
      <c r="CV6" s="62">
        <f t="shared" ref="CV6:CV15" si="15">+$BL6*$J6*12</f>
        <v>0</v>
      </c>
      <c r="CW6" s="62">
        <f t="shared" ref="CW6:CW15" si="16">+$BM6*$J6*12</f>
        <v>0</v>
      </c>
      <c r="CX6" s="62">
        <f t="shared" ref="CX6:CX15" si="17">+$BN6*$J6*12</f>
        <v>0</v>
      </c>
      <c r="CY6" s="62">
        <f t="shared" ref="CY6:CY15" si="18">+$BO6*$J6*12</f>
        <v>0</v>
      </c>
      <c r="CZ6" s="62">
        <f t="shared" ref="CZ6:CZ15" si="19">+$BP6*$J6*12</f>
        <v>0</v>
      </c>
      <c r="DB6" s="62">
        <f>+$BI6*$AL6</f>
        <v>0</v>
      </c>
      <c r="DC6" s="62">
        <f>+$BJ6*$AL6</f>
        <v>0</v>
      </c>
      <c r="DD6" s="62">
        <f t="shared" ref="DD6:DD15" si="20">+$BK6*$K6*12</f>
        <v>0</v>
      </c>
      <c r="DE6" s="62">
        <f t="shared" ref="DE6:DE15" si="21">+$BL6*$K6*12</f>
        <v>0</v>
      </c>
      <c r="DF6" s="62">
        <f t="shared" ref="DF6:DF15" si="22">+$BM6*$K6*12</f>
        <v>0</v>
      </c>
      <c r="DG6" s="62">
        <f t="shared" ref="DG6:DG15" si="23">+$BN6*$K6*12</f>
        <v>0</v>
      </c>
      <c r="DH6" s="62">
        <f t="shared" ref="DH6:DH15" si="24">+$BO6*$K6*12</f>
        <v>0</v>
      </c>
      <c r="DI6" s="62">
        <f t="shared" ref="DI6:DI15" si="25">+$BP6*$K6*12</f>
        <v>0</v>
      </c>
      <c r="DK6" s="62">
        <f>+$BI6*$AM6</f>
        <v>0</v>
      </c>
      <c r="DL6" s="62">
        <f>+$BJ6*$AM6</f>
        <v>0</v>
      </c>
      <c r="DM6" s="62">
        <f t="shared" ref="DM6:DM15" si="26">+$BK6*$L6*12</f>
        <v>0</v>
      </c>
      <c r="DN6" s="62">
        <f t="shared" ref="DN6:DN15" si="27">+$BL6*$L6*12</f>
        <v>0</v>
      </c>
      <c r="DO6" s="62">
        <f t="shared" ref="DO6:DO15" si="28">+$BM6*$L6*12</f>
        <v>0</v>
      </c>
      <c r="DP6" s="62">
        <f t="shared" ref="DP6:DP15" si="29">+$BN6*$L6*12</f>
        <v>0</v>
      </c>
      <c r="DQ6" s="62">
        <f t="shared" ref="DQ6:DQ15" si="30">+$BO6*$L6*12</f>
        <v>0</v>
      </c>
      <c r="DR6" s="62">
        <f t="shared" ref="DR6:DR15" si="31">+$BP6*$L6*12</f>
        <v>0</v>
      </c>
    </row>
    <row r="7" spans="2:122" ht="15" x14ac:dyDescent="0.25">
      <c r="B7" s="13"/>
      <c r="C7" s="23">
        <v>2</v>
      </c>
      <c r="D7" s="24" t="s">
        <v>26</v>
      </c>
      <c r="E7" s="191"/>
      <c r="F7" s="15"/>
      <c r="G7" s="25"/>
      <c r="H7" s="25"/>
      <c r="I7" s="26"/>
      <c r="J7" s="25"/>
      <c r="K7" s="26"/>
      <c r="L7" s="25"/>
      <c r="M7" s="26"/>
      <c r="N7" s="25"/>
      <c r="O7" s="26"/>
      <c r="P7" s="25"/>
      <c r="Q7" s="26"/>
      <c r="R7" s="25"/>
      <c r="S7" s="26"/>
      <c r="T7" s="25"/>
      <c r="U7" s="26"/>
      <c r="V7" s="25"/>
      <c r="W7" s="26"/>
      <c r="X7" s="25"/>
      <c r="Y7" s="26"/>
      <c r="Z7" s="25"/>
      <c r="AA7" s="26"/>
      <c r="AB7" s="25"/>
      <c r="AC7" s="26"/>
      <c r="AD7" s="25"/>
      <c r="AE7" s="26"/>
      <c r="AF7" s="27"/>
      <c r="AG7" s="16"/>
      <c r="AH7" s="25"/>
      <c r="AI7" s="25"/>
      <c r="AJ7" s="26"/>
      <c r="AK7" s="25"/>
      <c r="AL7" s="26"/>
      <c r="AM7" s="25"/>
      <c r="AN7" s="26"/>
      <c r="AO7" s="25"/>
      <c r="AP7" s="26"/>
      <c r="AQ7" s="25"/>
      <c r="AR7" s="26"/>
      <c r="AS7" s="25"/>
      <c r="AT7" s="26"/>
      <c r="AU7" s="25"/>
      <c r="AV7" s="26"/>
      <c r="AW7" s="25"/>
      <c r="AX7" s="26"/>
      <c r="AY7" s="25"/>
      <c r="AZ7" s="26"/>
      <c r="BA7" s="25"/>
      <c r="BB7" s="26"/>
      <c r="BC7" s="25"/>
      <c r="BD7" s="26"/>
      <c r="BE7" s="25"/>
      <c r="BF7" s="26"/>
      <c r="BG7" s="27"/>
      <c r="BI7" s="69"/>
      <c r="BJ7" s="69"/>
      <c r="BK7" s="69"/>
      <c r="BL7" s="69"/>
      <c r="BM7" s="69"/>
      <c r="BN7" s="69"/>
      <c r="BO7" s="69"/>
      <c r="BP7" s="69"/>
      <c r="BR7" s="62">
        <f t="shared" si="0"/>
        <v>0</v>
      </c>
      <c r="BS7" s="62">
        <f t="shared" si="1"/>
        <v>0</v>
      </c>
      <c r="BT7" s="62">
        <f t="shared" si="2"/>
        <v>0</v>
      </c>
      <c r="BU7" s="62">
        <f t="shared" si="3"/>
        <v>0</v>
      </c>
      <c r="BV7" s="62">
        <f t="shared" si="4"/>
        <v>0</v>
      </c>
      <c r="BW7" s="62">
        <f t="shared" si="5"/>
        <v>0</v>
      </c>
      <c r="BX7" s="62">
        <f t="shared" si="6"/>
        <v>0</v>
      </c>
      <c r="BY7" s="62">
        <f t="shared" si="7"/>
        <v>0</v>
      </c>
      <c r="CA7" s="62">
        <f t="shared" ref="CA7:CA15" si="32">+$BI7*$AI7</f>
        <v>0</v>
      </c>
      <c r="CB7" s="62">
        <f t="shared" ref="CB7:CB15" si="33">+$BJ7*$AI7</f>
        <v>0</v>
      </c>
      <c r="CC7" s="62">
        <f t="shared" ref="CC7:CC15" si="34">+$BK7*$H7*12</f>
        <v>0</v>
      </c>
      <c r="CD7" s="62">
        <f t="shared" ref="CD7:CD15" si="35">+$BL7*$H7*12</f>
        <v>0</v>
      </c>
      <c r="CE7" s="62">
        <f t="shared" ref="CE7:CE15" si="36">+$BM7*$H7*12</f>
        <v>0</v>
      </c>
      <c r="CF7" s="62">
        <f t="shared" ref="CF7:CF15" si="37">+$BN7*$H7*12</f>
        <v>0</v>
      </c>
      <c r="CG7" s="62">
        <f t="shared" ref="CG7:CG15" si="38">+$BO7*$H7*12</f>
        <v>0</v>
      </c>
      <c r="CH7" s="62">
        <f t="shared" ref="CH7:CH15" si="39">+$BP7*$H7*12</f>
        <v>0</v>
      </c>
      <c r="CJ7" s="62">
        <f t="shared" ref="CJ7:CJ15" si="40">+$BI7*$AJ7</f>
        <v>0</v>
      </c>
      <c r="CK7" s="62">
        <f t="shared" ref="CK7:CK15" si="41">+$BJ7*$AJ7</f>
        <v>0</v>
      </c>
      <c r="CL7" s="62">
        <f t="shared" si="8"/>
        <v>0</v>
      </c>
      <c r="CM7" s="62">
        <f t="shared" si="9"/>
        <v>0</v>
      </c>
      <c r="CN7" s="62">
        <f t="shared" si="10"/>
        <v>0</v>
      </c>
      <c r="CO7" s="62">
        <f t="shared" si="11"/>
        <v>0</v>
      </c>
      <c r="CP7" s="62">
        <f t="shared" si="12"/>
        <v>0</v>
      </c>
      <c r="CQ7" s="62">
        <f t="shared" si="13"/>
        <v>0</v>
      </c>
      <c r="CS7" s="62">
        <f t="shared" ref="CS7:CS15" si="42">+$BI7*$AK7</f>
        <v>0</v>
      </c>
      <c r="CT7" s="62">
        <f t="shared" ref="CT7:CT15" si="43">+$BJ7*$AK7</f>
        <v>0</v>
      </c>
      <c r="CU7" s="62">
        <f t="shared" si="14"/>
        <v>0</v>
      </c>
      <c r="CV7" s="62">
        <f t="shared" si="15"/>
        <v>0</v>
      </c>
      <c r="CW7" s="62">
        <f t="shared" si="16"/>
        <v>0</v>
      </c>
      <c r="CX7" s="62">
        <f t="shared" si="17"/>
        <v>0</v>
      </c>
      <c r="CY7" s="62">
        <f t="shared" si="18"/>
        <v>0</v>
      </c>
      <c r="CZ7" s="62">
        <f t="shared" si="19"/>
        <v>0</v>
      </c>
      <c r="DB7" s="62">
        <f t="shared" ref="DB7:DB15" si="44">+$BI7*$AL7</f>
        <v>0</v>
      </c>
      <c r="DC7" s="62">
        <f t="shared" ref="DC7:DC15" si="45">+$BJ7*$AL7</f>
        <v>0</v>
      </c>
      <c r="DD7" s="62">
        <f t="shared" si="20"/>
        <v>0</v>
      </c>
      <c r="DE7" s="62">
        <f t="shared" si="21"/>
        <v>0</v>
      </c>
      <c r="DF7" s="62">
        <f t="shared" si="22"/>
        <v>0</v>
      </c>
      <c r="DG7" s="62">
        <f t="shared" si="23"/>
        <v>0</v>
      </c>
      <c r="DH7" s="62">
        <f t="shared" si="24"/>
        <v>0</v>
      </c>
      <c r="DI7" s="62">
        <f t="shared" si="25"/>
        <v>0</v>
      </c>
      <c r="DK7" s="62">
        <f t="shared" ref="DK7:DK15" si="46">+$BI7*$AM7</f>
        <v>0</v>
      </c>
      <c r="DL7" s="62">
        <f t="shared" ref="DL7:DL15" si="47">+$BJ7*$AM7</f>
        <v>0</v>
      </c>
      <c r="DM7" s="62">
        <f t="shared" si="26"/>
        <v>0</v>
      </c>
      <c r="DN7" s="62">
        <f t="shared" si="27"/>
        <v>0</v>
      </c>
      <c r="DO7" s="62">
        <f t="shared" si="28"/>
        <v>0</v>
      </c>
      <c r="DP7" s="62">
        <f t="shared" si="29"/>
        <v>0</v>
      </c>
      <c r="DQ7" s="62">
        <f t="shared" si="30"/>
        <v>0</v>
      </c>
      <c r="DR7" s="62">
        <f t="shared" si="31"/>
        <v>0</v>
      </c>
    </row>
    <row r="8" spans="2:122" ht="15" x14ac:dyDescent="0.25">
      <c r="B8" s="13"/>
      <c r="C8" s="28">
        <v>3</v>
      </c>
      <c r="D8" s="29" t="s">
        <v>27</v>
      </c>
      <c r="E8" s="192"/>
      <c r="F8" s="15"/>
      <c r="G8" s="199"/>
      <c r="H8" s="30"/>
      <c r="I8" s="31"/>
      <c r="J8" s="30"/>
      <c r="K8" s="31"/>
      <c r="L8" s="30"/>
      <c r="M8" s="31"/>
      <c r="N8" s="30"/>
      <c r="O8" s="31"/>
      <c r="P8" s="30"/>
      <c r="Q8" s="31"/>
      <c r="R8" s="30"/>
      <c r="S8" s="31"/>
      <c r="T8" s="30"/>
      <c r="U8" s="31"/>
      <c r="V8" s="30"/>
      <c r="W8" s="31"/>
      <c r="X8" s="30"/>
      <c r="Y8" s="31"/>
      <c r="Z8" s="30"/>
      <c r="AA8" s="31"/>
      <c r="AB8" s="30"/>
      <c r="AC8" s="31"/>
      <c r="AD8" s="30"/>
      <c r="AE8" s="31"/>
      <c r="AF8" s="32"/>
      <c r="AG8" s="16"/>
      <c r="AH8" s="199"/>
      <c r="AI8" s="30"/>
      <c r="AJ8" s="31"/>
      <c r="AK8" s="30"/>
      <c r="AL8" s="31"/>
      <c r="AM8" s="30"/>
      <c r="AN8" s="31"/>
      <c r="AO8" s="30"/>
      <c r="AP8" s="31"/>
      <c r="AQ8" s="30"/>
      <c r="AR8" s="31"/>
      <c r="AS8" s="30"/>
      <c r="AT8" s="31"/>
      <c r="AU8" s="30"/>
      <c r="AV8" s="31"/>
      <c r="AW8" s="30"/>
      <c r="AX8" s="31"/>
      <c r="AY8" s="30"/>
      <c r="AZ8" s="31"/>
      <c r="BA8" s="30"/>
      <c r="BB8" s="31"/>
      <c r="BC8" s="30"/>
      <c r="BD8" s="31"/>
      <c r="BE8" s="30"/>
      <c r="BF8" s="31"/>
      <c r="BG8" s="32"/>
      <c r="BI8" s="69"/>
      <c r="BJ8" s="69"/>
      <c r="BK8" s="69"/>
      <c r="BL8" s="69"/>
      <c r="BM8" s="69"/>
      <c r="BN8" s="69"/>
      <c r="BO8" s="69"/>
      <c r="BP8" s="69"/>
      <c r="BR8" s="62">
        <f t="shared" si="0"/>
        <v>0</v>
      </c>
      <c r="BS8" s="62">
        <f t="shared" si="1"/>
        <v>0</v>
      </c>
      <c r="BT8" s="62">
        <f t="shared" si="2"/>
        <v>0</v>
      </c>
      <c r="BU8" s="62">
        <f t="shared" si="3"/>
        <v>0</v>
      </c>
      <c r="BV8" s="62">
        <f t="shared" si="4"/>
        <v>0</v>
      </c>
      <c r="BW8" s="62">
        <f t="shared" si="5"/>
        <v>0</v>
      </c>
      <c r="BX8" s="62">
        <f t="shared" si="6"/>
        <v>0</v>
      </c>
      <c r="BY8" s="62">
        <f t="shared" si="7"/>
        <v>0</v>
      </c>
      <c r="CA8" s="62">
        <f t="shared" si="32"/>
        <v>0</v>
      </c>
      <c r="CB8" s="62">
        <f t="shared" si="33"/>
        <v>0</v>
      </c>
      <c r="CC8" s="62">
        <f t="shared" si="34"/>
        <v>0</v>
      </c>
      <c r="CD8" s="62">
        <f t="shared" si="35"/>
        <v>0</v>
      </c>
      <c r="CE8" s="62">
        <f t="shared" si="36"/>
        <v>0</v>
      </c>
      <c r="CF8" s="62">
        <f t="shared" si="37"/>
        <v>0</v>
      </c>
      <c r="CG8" s="62">
        <f t="shared" si="38"/>
        <v>0</v>
      </c>
      <c r="CH8" s="62">
        <f t="shared" si="39"/>
        <v>0</v>
      </c>
      <c r="CJ8" s="62">
        <f t="shared" si="40"/>
        <v>0</v>
      </c>
      <c r="CK8" s="62">
        <f t="shared" si="41"/>
        <v>0</v>
      </c>
      <c r="CL8" s="62">
        <f t="shared" si="8"/>
        <v>0</v>
      </c>
      <c r="CM8" s="62">
        <f t="shared" si="9"/>
        <v>0</v>
      </c>
      <c r="CN8" s="62">
        <f t="shared" si="10"/>
        <v>0</v>
      </c>
      <c r="CO8" s="62">
        <f t="shared" si="11"/>
        <v>0</v>
      </c>
      <c r="CP8" s="62">
        <f t="shared" si="12"/>
        <v>0</v>
      </c>
      <c r="CQ8" s="62">
        <f t="shared" si="13"/>
        <v>0</v>
      </c>
      <c r="CS8" s="62">
        <f t="shared" si="42"/>
        <v>0</v>
      </c>
      <c r="CT8" s="62">
        <f t="shared" si="43"/>
        <v>0</v>
      </c>
      <c r="CU8" s="62">
        <f t="shared" si="14"/>
        <v>0</v>
      </c>
      <c r="CV8" s="62">
        <f t="shared" si="15"/>
        <v>0</v>
      </c>
      <c r="CW8" s="62">
        <f t="shared" si="16"/>
        <v>0</v>
      </c>
      <c r="CX8" s="62">
        <f t="shared" si="17"/>
        <v>0</v>
      </c>
      <c r="CY8" s="62">
        <f t="shared" si="18"/>
        <v>0</v>
      </c>
      <c r="CZ8" s="62">
        <f t="shared" si="19"/>
        <v>0</v>
      </c>
      <c r="DB8" s="62">
        <f t="shared" si="44"/>
        <v>0</v>
      </c>
      <c r="DC8" s="62">
        <f t="shared" si="45"/>
        <v>0</v>
      </c>
      <c r="DD8" s="62">
        <f t="shared" si="20"/>
        <v>0</v>
      </c>
      <c r="DE8" s="62">
        <f t="shared" si="21"/>
        <v>0</v>
      </c>
      <c r="DF8" s="62">
        <f t="shared" si="22"/>
        <v>0</v>
      </c>
      <c r="DG8" s="62">
        <f t="shared" si="23"/>
        <v>0</v>
      </c>
      <c r="DH8" s="62">
        <f t="shared" si="24"/>
        <v>0</v>
      </c>
      <c r="DI8" s="62">
        <f t="shared" si="25"/>
        <v>0</v>
      </c>
      <c r="DK8" s="62">
        <f t="shared" si="46"/>
        <v>0</v>
      </c>
      <c r="DL8" s="62">
        <f t="shared" si="47"/>
        <v>0</v>
      </c>
      <c r="DM8" s="62">
        <f t="shared" si="26"/>
        <v>0</v>
      </c>
      <c r="DN8" s="62">
        <f t="shared" si="27"/>
        <v>0</v>
      </c>
      <c r="DO8" s="62">
        <f t="shared" si="28"/>
        <v>0</v>
      </c>
      <c r="DP8" s="62">
        <f t="shared" si="29"/>
        <v>0</v>
      </c>
      <c r="DQ8" s="62">
        <f t="shared" si="30"/>
        <v>0</v>
      </c>
      <c r="DR8" s="62">
        <f t="shared" si="31"/>
        <v>0</v>
      </c>
    </row>
    <row r="9" spans="2:122" ht="15" x14ac:dyDescent="0.25">
      <c r="B9" s="13"/>
      <c r="C9" s="23">
        <v>4</v>
      </c>
      <c r="D9" s="24" t="s">
        <v>28</v>
      </c>
      <c r="E9" s="191"/>
      <c r="F9" s="15"/>
      <c r="G9" s="25"/>
      <c r="H9" s="25"/>
      <c r="I9" s="26"/>
      <c r="J9" s="25"/>
      <c r="K9" s="26"/>
      <c r="L9" s="25"/>
      <c r="M9" s="26"/>
      <c r="N9" s="25"/>
      <c r="O9" s="26"/>
      <c r="P9" s="25"/>
      <c r="Q9" s="26"/>
      <c r="R9" s="25"/>
      <c r="S9" s="26"/>
      <c r="T9" s="25"/>
      <c r="U9" s="26"/>
      <c r="V9" s="25"/>
      <c r="W9" s="26"/>
      <c r="X9" s="25"/>
      <c r="Y9" s="26"/>
      <c r="Z9" s="25"/>
      <c r="AA9" s="26"/>
      <c r="AB9" s="25"/>
      <c r="AC9" s="26"/>
      <c r="AD9" s="25"/>
      <c r="AE9" s="26"/>
      <c r="AF9" s="27"/>
      <c r="AG9" s="16"/>
      <c r="AH9" s="25"/>
      <c r="AI9" s="25"/>
      <c r="AJ9" s="26"/>
      <c r="AK9" s="25"/>
      <c r="AL9" s="26"/>
      <c r="AM9" s="25"/>
      <c r="AN9" s="26"/>
      <c r="AO9" s="25"/>
      <c r="AP9" s="26"/>
      <c r="AQ9" s="25"/>
      <c r="AR9" s="26"/>
      <c r="AS9" s="25"/>
      <c r="AT9" s="26"/>
      <c r="AU9" s="25"/>
      <c r="AV9" s="26"/>
      <c r="AW9" s="25"/>
      <c r="AX9" s="26"/>
      <c r="AY9" s="25"/>
      <c r="AZ9" s="26"/>
      <c r="BA9" s="25"/>
      <c r="BB9" s="26"/>
      <c r="BC9" s="25"/>
      <c r="BD9" s="26"/>
      <c r="BE9" s="25"/>
      <c r="BF9" s="26"/>
      <c r="BG9" s="27"/>
      <c r="BI9" s="69"/>
      <c r="BJ9" s="69"/>
      <c r="BK9" s="69"/>
      <c r="BL9" s="69"/>
      <c r="BM9" s="69"/>
      <c r="BN9" s="69"/>
      <c r="BO9" s="69"/>
      <c r="BP9" s="69"/>
      <c r="BR9" s="62">
        <f t="shared" si="0"/>
        <v>0</v>
      </c>
      <c r="BS9" s="62">
        <f t="shared" si="1"/>
        <v>0</v>
      </c>
      <c r="BT9" s="62">
        <f t="shared" si="2"/>
        <v>0</v>
      </c>
      <c r="BU9" s="62">
        <f t="shared" si="3"/>
        <v>0</v>
      </c>
      <c r="BV9" s="62">
        <f t="shared" si="4"/>
        <v>0</v>
      </c>
      <c r="BW9" s="62">
        <f t="shared" si="5"/>
        <v>0</v>
      </c>
      <c r="BX9" s="62">
        <f t="shared" si="6"/>
        <v>0</v>
      </c>
      <c r="BY9" s="62">
        <f t="shared" si="7"/>
        <v>0</v>
      </c>
      <c r="CA9" s="62">
        <f t="shared" si="32"/>
        <v>0</v>
      </c>
      <c r="CB9" s="62">
        <f t="shared" si="33"/>
        <v>0</v>
      </c>
      <c r="CC9" s="62">
        <f t="shared" si="34"/>
        <v>0</v>
      </c>
      <c r="CD9" s="62">
        <f t="shared" si="35"/>
        <v>0</v>
      </c>
      <c r="CE9" s="62">
        <f t="shared" si="36"/>
        <v>0</v>
      </c>
      <c r="CF9" s="62">
        <f t="shared" si="37"/>
        <v>0</v>
      </c>
      <c r="CG9" s="62">
        <f t="shared" si="38"/>
        <v>0</v>
      </c>
      <c r="CH9" s="62">
        <f t="shared" si="39"/>
        <v>0</v>
      </c>
      <c r="CJ9" s="62">
        <f t="shared" si="40"/>
        <v>0</v>
      </c>
      <c r="CK9" s="62">
        <f t="shared" si="41"/>
        <v>0</v>
      </c>
      <c r="CL9" s="62">
        <f t="shared" si="8"/>
        <v>0</v>
      </c>
      <c r="CM9" s="62">
        <f t="shared" si="9"/>
        <v>0</v>
      </c>
      <c r="CN9" s="62">
        <f t="shared" si="10"/>
        <v>0</v>
      </c>
      <c r="CO9" s="62">
        <f t="shared" si="11"/>
        <v>0</v>
      </c>
      <c r="CP9" s="62">
        <f t="shared" si="12"/>
        <v>0</v>
      </c>
      <c r="CQ9" s="62">
        <f t="shared" si="13"/>
        <v>0</v>
      </c>
      <c r="CS9" s="62">
        <f t="shared" si="42"/>
        <v>0</v>
      </c>
      <c r="CT9" s="62">
        <f t="shared" si="43"/>
        <v>0</v>
      </c>
      <c r="CU9" s="62">
        <f t="shared" si="14"/>
        <v>0</v>
      </c>
      <c r="CV9" s="62">
        <f t="shared" si="15"/>
        <v>0</v>
      </c>
      <c r="CW9" s="62">
        <f t="shared" si="16"/>
        <v>0</v>
      </c>
      <c r="CX9" s="62">
        <f t="shared" si="17"/>
        <v>0</v>
      </c>
      <c r="CY9" s="62">
        <f t="shared" si="18"/>
        <v>0</v>
      </c>
      <c r="CZ9" s="62">
        <f t="shared" si="19"/>
        <v>0</v>
      </c>
      <c r="DB9" s="62">
        <f t="shared" si="44"/>
        <v>0</v>
      </c>
      <c r="DC9" s="62">
        <f t="shared" si="45"/>
        <v>0</v>
      </c>
      <c r="DD9" s="62">
        <f t="shared" si="20"/>
        <v>0</v>
      </c>
      <c r="DE9" s="62">
        <f t="shared" si="21"/>
        <v>0</v>
      </c>
      <c r="DF9" s="62">
        <f t="shared" si="22"/>
        <v>0</v>
      </c>
      <c r="DG9" s="62">
        <f t="shared" si="23"/>
        <v>0</v>
      </c>
      <c r="DH9" s="62">
        <f t="shared" si="24"/>
        <v>0</v>
      </c>
      <c r="DI9" s="62">
        <f t="shared" si="25"/>
        <v>0</v>
      </c>
      <c r="DK9" s="62">
        <f t="shared" si="46"/>
        <v>0</v>
      </c>
      <c r="DL9" s="62">
        <f t="shared" si="47"/>
        <v>0</v>
      </c>
      <c r="DM9" s="62">
        <f t="shared" si="26"/>
        <v>0</v>
      </c>
      <c r="DN9" s="62">
        <f t="shared" si="27"/>
        <v>0</v>
      </c>
      <c r="DO9" s="62">
        <f t="shared" si="28"/>
        <v>0</v>
      </c>
      <c r="DP9" s="62">
        <f t="shared" si="29"/>
        <v>0</v>
      </c>
      <c r="DQ9" s="62">
        <f t="shared" si="30"/>
        <v>0</v>
      </c>
      <c r="DR9" s="62">
        <f t="shared" si="31"/>
        <v>0</v>
      </c>
    </row>
    <row r="10" spans="2:122" ht="15" x14ac:dyDescent="0.25">
      <c r="B10" s="13"/>
      <c r="C10" s="28">
        <v>5</v>
      </c>
      <c r="D10" s="29" t="s">
        <v>29</v>
      </c>
      <c r="E10" s="192"/>
      <c r="F10" s="15"/>
      <c r="G10" s="199"/>
      <c r="H10" s="30"/>
      <c r="I10" s="31"/>
      <c r="J10" s="30"/>
      <c r="K10" s="31"/>
      <c r="L10" s="30"/>
      <c r="M10" s="31"/>
      <c r="N10" s="30"/>
      <c r="O10" s="31"/>
      <c r="P10" s="30"/>
      <c r="Q10" s="31"/>
      <c r="R10" s="30"/>
      <c r="S10" s="31"/>
      <c r="T10" s="30"/>
      <c r="U10" s="31"/>
      <c r="V10" s="30"/>
      <c r="W10" s="31"/>
      <c r="X10" s="30"/>
      <c r="Y10" s="31"/>
      <c r="Z10" s="30"/>
      <c r="AA10" s="31"/>
      <c r="AB10" s="30"/>
      <c r="AC10" s="31"/>
      <c r="AD10" s="30"/>
      <c r="AE10" s="31"/>
      <c r="AF10" s="32"/>
      <c r="AG10" s="16"/>
      <c r="AH10" s="199"/>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2"/>
      <c r="BI10" s="69"/>
      <c r="BJ10" s="69"/>
      <c r="BK10" s="69"/>
      <c r="BL10" s="69"/>
      <c r="BM10" s="69"/>
      <c r="BN10" s="69"/>
      <c r="BO10" s="69"/>
      <c r="BP10" s="69"/>
      <c r="BR10" s="62">
        <f t="shared" si="0"/>
        <v>0</v>
      </c>
      <c r="BS10" s="62">
        <f t="shared" si="1"/>
        <v>0</v>
      </c>
      <c r="BT10" s="62">
        <f t="shared" si="2"/>
        <v>0</v>
      </c>
      <c r="BU10" s="62">
        <f t="shared" si="3"/>
        <v>0</v>
      </c>
      <c r="BV10" s="62">
        <f t="shared" si="4"/>
        <v>0</v>
      </c>
      <c r="BW10" s="62">
        <f t="shared" si="5"/>
        <v>0</v>
      </c>
      <c r="BX10" s="62">
        <f t="shared" si="6"/>
        <v>0</v>
      </c>
      <c r="BY10" s="62">
        <f t="shared" si="7"/>
        <v>0</v>
      </c>
      <c r="CA10" s="62">
        <f t="shared" si="32"/>
        <v>0</v>
      </c>
      <c r="CB10" s="62">
        <f t="shared" si="33"/>
        <v>0</v>
      </c>
      <c r="CC10" s="62">
        <f t="shared" si="34"/>
        <v>0</v>
      </c>
      <c r="CD10" s="62">
        <f t="shared" si="35"/>
        <v>0</v>
      </c>
      <c r="CE10" s="62">
        <f t="shared" si="36"/>
        <v>0</v>
      </c>
      <c r="CF10" s="62">
        <f t="shared" si="37"/>
        <v>0</v>
      </c>
      <c r="CG10" s="62">
        <f t="shared" si="38"/>
        <v>0</v>
      </c>
      <c r="CH10" s="62">
        <f t="shared" si="39"/>
        <v>0</v>
      </c>
      <c r="CJ10" s="62">
        <f t="shared" si="40"/>
        <v>0</v>
      </c>
      <c r="CK10" s="62">
        <f t="shared" si="41"/>
        <v>0</v>
      </c>
      <c r="CL10" s="62">
        <f t="shared" si="8"/>
        <v>0</v>
      </c>
      <c r="CM10" s="62">
        <f t="shared" si="9"/>
        <v>0</v>
      </c>
      <c r="CN10" s="62">
        <f t="shared" si="10"/>
        <v>0</v>
      </c>
      <c r="CO10" s="62">
        <f t="shared" si="11"/>
        <v>0</v>
      </c>
      <c r="CP10" s="62">
        <f t="shared" si="12"/>
        <v>0</v>
      </c>
      <c r="CQ10" s="62">
        <f t="shared" si="13"/>
        <v>0</v>
      </c>
      <c r="CS10" s="62">
        <f t="shared" si="42"/>
        <v>0</v>
      </c>
      <c r="CT10" s="62">
        <f t="shared" si="43"/>
        <v>0</v>
      </c>
      <c r="CU10" s="62">
        <f t="shared" si="14"/>
        <v>0</v>
      </c>
      <c r="CV10" s="62">
        <f t="shared" si="15"/>
        <v>0</v>
      </c>
      <c r="CW10" s="62">
        <f t="shared" si="16"/>
        <v>0</v>
      </c>
      <c r="CX10" s="62">
        <f t="shared" si="17"/>
        <v>0</v>
      </c>
      <c r="CY10" s="62">
        <f t="shared" si="18"/>
        <v>0</v>
      </c>
      <c r="CZ10" s="62">
        <f t="shared" si="19"/>
        <v>0</v>
      </c>
      <c r="DB10" s="62">
        <f t="shared" si="44"/>
        <v>0</v>
      </c>
      <c r="DC10" s="62">
        <f t="shared" si="45"/>
        <v>0</v>
      </c>
      <c r="DD10" s="62">
        <f t="shared" si="20"/>
        <v>0</v>
      </c>
      <c r="DE10" s="62">
        <f t="shared" si="21"/>
        <v>0</v>
      </c>
      <c r="DF10" s="62">
        <f t="shared" si="22"/>
        <v>0</v>
      </c>
      <c r="DG10" s="62">
        <f t="shared" si="23"/>
        <v>0</v>
      </c>
      <c r="DH10" s="62">
        <f t="shared" si="24"/>
        <v>0</v>
      </c>
      <c r="DI10" s="62">
        <f t="shared" si="25"/>
        <v>0</v>
      </c>
      <c r="DK10" s="62">
        <f t="shared" si="46"/>
        <v>0</v>
      </c>
      <c r="DL10" s="62">
        <f t="shared" si="47"/>
        <v>0</v>
      </c>
      <c r="DM10" s="62">
        <f t="shared" si="26"/>
        <v>0</v>
      </c>
      <c r="DN10" s="62">
        <f t="shared" si="27"/>
        <v>0</v>
      </c>
      <c r="DO10" s="62">
        <f t="shared" si="28"/>
        <v>0</v>
      </c>
      <c r="DP10" s="62">
        <f t="shared" si="29"/>
        <v>0</v>
      </c>
      <c r="DQ10" s="62">
        <f t="shared" si="30"/>
        <v>0</v>
      </c>
      <c r="DR10" s="62">
        <f t="shared" si="31"/>
        <v>0</v>
      </c>
    </row>
    <row r="11" spans="2:122" ht="15" x14ac:dyDescent="0.25">
      <c r="B11" s="13"/>
      <c r="C11" s="23">
        <v>6</v>
      </c>
      <c r="D11" s="24" t="s">
        <v>30</v>
      </c>
      <c r="E11" s="191"/>
      <c r="F11" s="15"/>
      <c r="G11" s="25"/>
      <c r="H11" s="25"/>
      <c r="I11" s="26"/>
      <c r="J11" s="25"/>
      <c r="K11" s="26"/>
      <c r="L11" s="25"/>
      <c r="M11" s="26"/>
      <c r="N11" s="25"/>
      <c r="O11" s="26"/>
      <c r="P11" s="25"/>
      <c r="Q11" s="26"/>
      <c r="R11" s="25"/>
      <c r="S11" s="26"/>
      <c r="T11" s="25"/>
      <c r="U11" s="26"/>
      <c r="V11" s="25"/>
      <c r="W11" s="26"/>
      <c r="X11" s="25"/>
      <c r="Y11" s="26"/>
      <c r="Z11" s="25"/>
      <c r="AA11" s="26"/>
      <c r="AB11" s="25"/>
      <c r="AC11" s="26"/>
      <c r="AD11" s="25"/>
      <c r="AE11" s="26"/>
      <c r="AF11" s="27"/>
      <c r="AG11" s="16"/>
      <c r="AH11" s="25"/>
      <c r="AI11" s="25"/>
      <c r="AJ11" s="26"/>
      <c r="AK11" s="25"/>
      <c r="AL11" s="26"/>
      <c r="AM11" s="25"/>
      <c r="AN11" s="26"/>
      <c r="AO11" s="25"/>
      <c r="AP11" s="26"/>
      <c r="AQ11" s="25"/>
      <c r="AR11" s="26"/>
      <c r="AS11" s="25"/>
      <c r="AT11" s="26"/>
      <c r="AU11" s="25"/>
      <c r="AV11" s="26"/>
      <c r="AW11" s="25"/>
      <c r="AX11" s="26"/>
      <c r="AY11" s="25"/>
      <c r="AZ11" s="26"/>
      <c r="BA11" s="25"/>
      <c r="BB11" s="26"/>
      <c r="BC11" s="25"/>
      <c r="BD11" s="26"/>
      <c r="BE11" s="25"/>
      <c r="BF11" s="26"/>
      <c r="BG11" s="27"/>
      <c r="BI11" s="69"/>
      <c r="BJ11" s="69"/>
      <c r="BK11" s="69"/>
      <c r="BL11" s="69"/>
      <c r="BM11" s="69"/>
      <c r="BN11" s="69"/>
      <c r="BO11" s="69"/>
      <c r="BP11" s="69"/>
      <c r="BR11" s="62">
        <f t="shared" si="0"/>
        <v>0</v>
      </c>
      <c r="BS11" s="62">
        <f t="shared" si="1"/>
        <v>0</v>
      </c>
      <c r="BT11" s="62">
        <f t="shared" si="2"/>
        <v>0</v>
      </c>
      <c r="BU11" s="62">
        <f t="shared" si="3"/>
        <v>0</v>
      </c>
      <c r="BV11" s="62">
        <f t="shared" si="4"/>
        <v>0</v>
      </c>
      <c r="BW11" s="62">
        <f t="shared" si="5"/>
        <v>0</v>
      </c>
      <c r="BX11" s="62">
        <f t="shared" si="6"/>
        <v>0</v>
      </c>
      <c r="BY11" s="62">
        <f t="shared" si="7"/>
        <v>0</v>
      </c>
      <c r="CA11" s="62">
        <f t="shared" si="32"/>
        <v>0</v>
      </c>
      <c r="CB11" s="62">
        <f t="shared" si="33"/>
        <v>0</v>
      </c>
      <c r="CC11" s="62">
        <f t="shared" si="34"/>
        <v>0</v>
      </c>
      <c r="CD11" s="62">
        <f t="shared" si="35"/>
        <v>0</v>
      </c>
      <c r="CE11" s="62">
        <f t="shared" si="36"/>
        <v>0</v>
      </c>
      <c r="CF11" s="62">
        <f t="shared" si="37"/>
        <v>0</v>
      </c>
      <c r="CG11" s="62">
        <f t="shared" si="38"/>
        <v>0</v>
      </c>
      <c r="CH11" s="62">
        <f t="shared" si="39"/>
        <v>0</v>
      </c>
      <c r="CJ11" s="62">
        <f t="shared" si="40"/>
        <v>0</v>
      </c>
      <c r="CK11" s="62">
        <f t="shared" si="41"/>
        <v>0</v>
      </c>
      <c r="CL11" s="62">
        <f t="shared" si="8"/>
        <v>0</v>
      </c>
      <c r="CM11" s="62">
        <f t="shared" si="9"/>
        <v>0</v>
      </c>
      <c r="CN11" s="62">
        <f t="shared" si="10"/>
        <v>0</v>
      </c>
      <c r="CO11" s="62">
        <f t="shared" si="11"/>
        <v>0</v>
      </c>
      <c r="CP11" s="62">
        <f t="shared" si="12"/>
        <v>0</v>
      </c>
      <c r="CQ11" s="62">
        <f t="shared" si="13"/>
        <v>0</v>
      </c>
      <c r="CS11" s="62">
        <f t="shared" si="42"/>
        <v>0</v>
      </c>
      <c r="CT11" s="62">
        <f t="shared" si="43"/>
        <v>0</v>
      </c>
      <c r="CU11" s="62">
        <f t="shared" si="14"/>
        <v>0</v>
      </c>
      <c r="CV11" s="62">
        <f t="shared" si="15"/>
        <v>0</v>
      </c>
      <c r="CW11" s="62">
        <f t="shared" si="16"/>
        <v>0</v>
      </c>
      <c r="CX11" s="62">
        <f t="shared" si="17"/>
        <v>0</v>
      </c>
      <c r="CY11" s="62">
        <f t="shared" si="18"/>
        <v>0</v>
      </c>
      <c r="CZ11" s="62">
        <f t="shared" si="19"/>
        <v>0</v>
      </c>
      <c r="DB11" s="62">
        <f t="shared" si="44"/>
        <v>0</v>
      </c>
      <c r="DC11" s="62">
        <f t="shared" si="45"/>
        <v>0</v>
      </c>
      <c r="DD11" s="62">
        <f t="shared" si="20"/>
        <v>0</v>
      </c>
      <c r="DE11" s="62">
        <f t="shared" si="21"/>
        <v>0</v>
      </c>
      <c r="DF11" s="62">
        <f t="shared" si="22"/>
        <v>0</v>
      </c>
      <c r="DG11" s="62">
        <f t="shared" si="23"/>
        <v>0</v>
      </c>
      <c r="DH11" s="62">
        <f t="shared" si="24"/>
        <v>0</v>
      </c>
      <c r="DI11" s="62">
        <f t="shared" si="25"/>
        <v>0</v>
      </c>
      <c r="DK11" s="62">
        <f t="shared" si="46"/>
        <v>0</v>
      </c>
      <c r="DL11" s="62">
        <f t="shared" si="47"/>
        <v>0</v>
      </c>
      <c r="DM11" s="62">
        <f t="shared" si="26"/>
        <v>0</v>
      </c>
      <c r="DN11" s="62">
        <f t="shared" si="27"/>
        <v>0</v>
      </c>
      <c r="DO11" s="62">
        <f t="shared" si="28"/>
        <v>0</v>
      </c>
      <c r="DP11" s="62">
        <f t="shared" si="29"/>
        <v>0</v>
      </c>
      <c r="DQ11" s="62">
        <f t="shared" si="30"/>
        <v>0</v>
      </c>
      <c r="DR11" s="62">
        <f t="shared" si="31"/>
        <v>0</v>
      </c>
    </row>
    <row r="12" spans="2:122" ht="15" x14ac:dyDescent="0.25">
      <c r="B12" s="13"/>
      <c r="C12" s="28">
        <v>7</v>
      </c>
      <c r="D12" s="29" t="s">
        <v>31</v>
      </c>
      <c r="E12" s="192"/>
      <c r="F12" s="15"/>
      <c r="G12" s="199"/>
      <c r="H12" s="30"/>
      <c r="I12" s="31"/>
      <c r="J12" s="30"/>
      <c r="K12" s="31"/>
      <c r="L12" s="30"/>
      <c r="M12" s="31"/>
      <c r="N12" s="30"/>
      <c r="O12" s="31"/>
      <c r="P12" s="30"/>
      <c r="Q12" s="31"/>
      <c r="R12" s="30"/>
      <c r="S12" s="31"/>
      <c r="T12" s="30"/>
      <c r="U12" s="31"/>
      <c r="V12" s="30"/>
      <c r="W12" s="31"/>
      <c r="X12" s="30"/>
      <c r="Y12" s="31"/>
      <c r="Z12" s="30"/>
      <c r="AA12" s="31"/>
      <c r="AB12" s="30"/>
      <c r="AC12" s="31"/>
      <c r="AD12" s="30"/>
      <c r="AE12" s="31"/>
      <c r="AF12" s="32"/>
      <c r="AG12" s="16"/>
      <c r="AH12" s="199"/>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2"/>
      <c r="BI12" s="69"/>
      <c r="BJ12" s="69"/>
      <c r="BK12" s="69"/>
      <c r="BL12" s="69"/>
      <c r="BM12" s="69"/>
      <c r="BN12" s="69"/>
      <c r="BO12" s="69"/>
      <c r="BP12" s="69"/>
      <c r="BR12" s="62">
        <f t="shared" si="0"/>
        <v>0</v>
      </c>
      <c r="BS12" s="62">
        <f t="shared" si="1"/>
        <v>0</v>
      </c>
      <c r="BT12" s="62">
        <f t="shared" si="2"/>
        <v>0</v>
      </c>
      <c r="BU12" s="62">
        <f t="shared" si="3"/>
        <v>0</v>
      </c>
      <c r="BV12" s="62">
        <f t="shared" si="4"/>
        <v>0</v>
      </c>
      <c r="BW12" s="62">
        <f t="shared" si="5"/>
        <v>0</v>
      </c>
      <c r="BX12" s="62">
        <f t="shared" si="6"/>
        <v>0</v>
      </c>
      <c r="BY12" s="62">
        <f t="shared" si="7"/>
        <v>0</v>
      </c>
      <c r="CA12" s="62">
        <f t="shared" si="32"/>
        <v>0</v>
      </c>
      <c r="CB12" s="62">
        <f t="shared" si="33"/>
        <v>0</v>
      </c>
      <c r="CC12" s="62">
        <f t="shared" si="34"/>
        <v>0</v>
      </c>
      <c r="CD12" s="62">
        <f t="shared" si="35"/>
        <v>0</v>
      </c>
      <c r="CE12" s="62">
        <f t="shared" si="36"/>
        <v>0</v>
      </c>
      <c r="CF12" s="62">
        <f t="shared" si="37"/>
        <v>0</v>
      </c>
      <c r="CG12" s="62">
        <f t="shared" si="38"/>
        <v>0</v>
      </c>
      <c r="CH12" s="62">
        <f t="shared" si="39"/>
        <v>0</v>
      </c>
      <c r="CJ12" s="62">
        <f t="shared" si="40"/>
        <v>0</v>
      </c>
      <c r="CK12" s="62">
        <f t="shared" si="41"/>
        <v>0</v>
      </c>
      <c r="CL12" s="62">
        <f t="shared" si="8"/>
        <v>0</v>
      </c>
      <c r="CM12" s="62">
        <f t="shared" si="9"/>
        <v>0</v>
      </c>
      <c r="CN12" s="62">
        <f t="shared" si="10"/>
        <v>0</v>
      </c>
      <c r="CO12" s="62">
        <f t="shared" si="11"/>
        <v>0</v>
      </c>
      <c r="CP12" s="62">
        <f t="shared" si="12"/>
        <v>0</v>
      </c>
      <c r="CQ12" s="62">
        <f t="shared" si="13"/>
        <v>0</v>
      </c>
      <c r="CS12" s="62">
        <f t="shared" si="42"/>
        <v>0</v>
      </c>
      <c r="CT12" s="62">
        <f t="shared" si="43"/>
        <v>0</v>
      </c>
      <c r="CU12" s="62">
        <f t="shared" si="14"/>
        <v>0</v>
      </c>
      <c r="CV12" s="62">
        <f t="shared" si="15"/>
        <v>0</v>
      </c>
      <c r="CW12" s="62">
        <f t="shared" si="16"/>
        <v>0</v>
      </c>
      <c r="CX12" s="62">
        <f t="shared" si="17"/>
        <v>0</v>
      </c>
      <c r="CY12" s="62">
        <f t="shared" si="18"/>
        <v>0</v>
      </c>
      <c r="CZ12" s="62">
        <f t="shared" si="19"/>
        <v>0</v>
      </c>
      <c r="DB12" s="62">
        <f t="shared" si="44"/>
        <v>0</v>
      </c>
      <c r="DC12" s="62">
        <f t="shared" si="45"/>
        <v>0</v>
      </c>
      <c r="DD12" s="62">
        <f t="shared" si="20"/>
        <v>0</v>
      </c>
      <c r="DE12" s="62">
        <f t="shared" si="21"/>
        <v>0</v>
      </c>
      <c r="DF12" s="62">
        <f t="shared" si="22"/>
        <v>0</v>
      </c>
      <c r="DG12" s="62">
        <f t="shared" si="23"/>
        <v>0</v>
      </c>
      <c r="DH12" s="62">
        <f t="shared" si="24"/>
        <v>0</v>
      </c>
      <c r="DI12" s="62">
        <f t="shared" si="25"/>
        <v>0</v>
      </c>
      <c r="DK12" s="62">
        <f t="shared" si="46"/>
        <v>0</v>
      </c>
      <c r="DL12" s="62">
        <f t="shared" si="47"/>
        <v>0</v>
      </c>
      <c r="DM12" s="62">
        <f t="shared" si="26"/>
        <v>0</v>
      </c>
      <c r="DN12" s="62">
        <f t="shared" si="27"/>
        <v>0</v>
      </c>
      <c r="DO12" s="62">
        <f t="shared" si="28"/>
        <v>0</v>
      </c>
      <c r="DP12" s="62">
        <f t="shared" si="29"/>
        <v>0</v>
      </c>
      <c r="DQ12" s="62">
        <f t="shared" si="30"/>
        <v>0</v>
      </c>
      <c r="DR12" s="62">
        <f t="shared" si="31"/>
        <v>0</v>
      </c>
    </row>
    <row r="13" spans="2:122" ht="15" x14ac:dyDescent="0.25">
      <c r="B13" s="13"/>
      <c r="C13" s="23">
        <v>8</v>
      </c>
      <c r="D13" s="24" t="s">
        <v>119</v>
      </c>
      <c r="E13" s="191"/>
      <c r="F13" s="15"/>
      <c r="G13" s="25"/>
      <c r="H13" s="25"/>
      <c r="I13" s="26"/>
      <c r="J13" s="25"/>
      <c r="K13" s="26"/>
      <c r="L13" s="25"/>
      <c r="M13" s="26"/>
      <c r="N13" s="25"/>
      <c r="O13" s="26"/>
      <c r="P13" s="25"/>
      <c r="Q13" s="26"/>
      <c r="R13" s="25"/>
      <c r="S13" s="26"/>
      <c r="T13" s="25"/>
      <c r="U13" s="26"/>
      <c r="V13" s="25"/>
      <c r="W13" s="26"/>
      <c r="X13" s="25"/>
      <c r="Y13" s="26"/>
      <c r="Z13" s="25"/>
      <c r="AA13" s="26"/>
      <c r="AB13" s="25"/>
      <c r="AC13" s="26"/>
      <c r="AD13" s="25"/>
      <c r="AE13" s="26"/>
      <c r="AF13" s="27"/>
      <c r="AG13" s="16"/>
      <c r="AH13" s="25"/>
      <c r="AI13" s="25"/>
      <c r="AJ13" s="26"/>
      <c r="AK13" s="25"/>
      <c r="AL13" s="26"/>
      <c r="AM13" s="25"/>
      <c r="AN13" s="26"/>
      <c r="AO13" s="25"/>
      <c r="AP13" s="26"/>
      <c r="AQ13" s="25"/>
      <c r="AR13" s="26"/>
      <c r="AS13" s="25"/>
      <c r="AT13" s="26"/>
      <c r="AU13" s="25"/>
      <c r="AV13" s="26"/>
      <c r="AW13" s="25"/>
      <c r="AX13" s="26"/>
      <c r="AY13" s="25"/>
      <c r="AZ13" s="26"/>
      <c r="BA13" s="25"/>
      <c r="BB13" s="26"/>
      <c r="BC13" s="25"/>
      <c r="BD13" s="26"/>
      <c r="BE13" s="25"/>
      <c r="BF13" s="26"/>
      <c r="BG13" s="27"/>
      <c r="BI13" s="69"/>
      <c r="BJ13" s="69"/>
      <c r="BK13" s="69"/>
      <c r="BL13" s="69"/>
      <c r="BM13" s="69"/>
      <c r="BN13" s="69"/>
      <c r="BO13" s="69"/>
      <c r="BP13" s="69"/>
      <c r="BR13" s="62">
        <f t="shared" si="0"/>
        <v>0</v>
      </c>
      <c r="BS13" s="62">
        <f t="shared" si="1"/>
        <v>0</v>
      </c>
      <c r="BT13" s="62">
        <f t="shared" si="2"/>
        <v>0</v>
      </c>
      <c r="BU13" s="62">
        <f t="shared" si="3"/>
        <v>0</v>
      </c>
      <c r="BV13" s="62">
        <f t="shared" si="4"/>
        <v>0</v>
      </c>
      <c r="BW13" s="62">
        <f t="shared" si="5"/>
        <v>0</v>
      </c>
      <c r="BX13" s="62">
        <f t="shared" si="6"/>
        <v>0</v>
      </c>
      <c r="BY13" s="62">
        <f t="shared" si="7"/>
        <v>0</v>
      </c>
      <c r="CA13" s="62">
        <f t="shared" si="32"/>
        <v>0</v>
      </c>
      <c r="CB13" s="62">
        <f t="shared" si="33"/>
        <v>0</v>
      </c>
      <c r="CC13" s="62">
        <f t="shared" si="34"/>
        <v>0</v>
      </c>
      <c r="CD13" s="62">
        <f t="shared" si="35"/>
        <v>0</v>
      </c>
      <c r="CE13" s="62">
        <f t="shared" si="36"/>
        <v>0</v>
      </c>
      <c r="CF13" s="62">
        <f t="shared" si="37"/>
        <v>0</v>
      </c>
      <c r="CG13" s="62">
        <f t="shared" si="38"/>
        <v>0</v>
      </c>
      <c r="CH13" s="62">
        <f t="shared" si="39"/>
        <v>0</v>
      </c>
      <c r="CJ13" s="62">
        <f t="shared" si="40"/>
        <v>0</v>
      </c>
      <c r="CK13" s="62">
        <f t="shared" si="41"/>
        <v>0</v>
      </c>
      <c r="CL13" s="62">
        <f t="shared" si="8"/>
        <v>0</v>
      </c>
      <c r="CM13" s="62">
        <f t="shared" si="9"/>
        <v>0</v>
      </c>
      <c r="CN13" s="62">
        <f t="shared" si="10"/>
        <v>0</v>
      </c>
      <c r="CO13" s="62">
        <f t="shared" si="11"/>
        <v>0</v>
      </c>
      <c r="CP13" s="62">
        <f t="shared" si="12"/>
        <v>0</v>
      </c>
      <c r="CQ13" s="62">
        <f t="shared" si="13"/>
        <v>0</v>
      </c>
      <c r="CS13" s="62">
        <f t="shared" si="42"/>
        <v>0</v>
      </c>
      <c r="CT13" s="62">
        <f t="shared" si="43"/>
        <v>0</v>
      </c>
      <c r="CU13" s="62">
        <f t="shared" si="14"/>
        <v>0</v>
      </c>
      <c r="CV13" s="62">
        <f t="shared" si="15"/>
        <v>0</v>
      </c>
      <c r="CW13" s="62">
        <f t="shared" si="16"/>
        <v>0</v>
      </c>
      <c r="CX13" s="62">
        <f t="shared" si="17"/>
        <v>0</v>
      </c>
      <c r="CY13" s="62">
        <f t="shared" si="18"/>
        <v>0</v>
      </c>
      <c r="CZ13" s="62">
        <f t="shared" si="19"/>
        <v>0</v>
      </c>
      <c r="DB13" s="62">
        <f t="shared" si="44"/>
        <v>0</v>
      </c>
      <c r="DC13" s="62">
        <f t="shared" si="45"/>
        <v>0</v>
      </c>
      <c r="DD13" s="62">
        <f t="shared" si="20"/>
        <v>0</v>
      </c>
      <c r="DE13" s="62">
        <f t="shared" si="21"/>
        <v>0</v>
      </c>
      <c r="DF13" s="62">
        <f t="shared" si="22"/>
        <v>0</v>
      </c>
      <c r="DG13" s="62">
        <f t="shared" si="23"/>
        <v>0</v>
      </c>
      <c r="DH13" s="62">
        <f t="shared" si="24"/>
        <v>0</v>
      </c>
      <c r="DI13" s="62">
        <f t="shared" si="25"/>
        <v>0</v>
      </c>
      <c r="DK13" s="62">
        <f t="shared" si="46"/>
        <v>0</v>
      </c>
      <c r="DL13" s="62">
        <f t="shared" si="47"/>
        <v>0</v>
      </c>
      <c r="DM13" s="62">
        <f t="shared" si="26"/>
        <v>0</v>
      </c>
      <c r="DN13" s="62">
        <f t="shared" si="27"/>
        <v>0</v>
      </c>
      <c r="DO13" s="62">
        <f t="shared" si="28"/>
        <v>0</v>
      </c>
      <c r="DP13" s="62">
        <f t="shared" si="29"/>
        <v>0</v>
      </c>
      <c r="DQ13" s="62">
        <f t="shared" si="30"/>
        <v>0</v>
      </c>
      <c r="DR13" s="62">
        <f t="shared" si="31"/>
        <v>0</v>
      </c>
    </row>
    <row r="14" spans="2:122" ht="15" x14ac:dyDescent="0.25">
      <c r="B14" s="13"/>
      <c r="C14" s="28">
        <v>9</v>
      </c>
      <c r="D14" s="29" t="s">
        <v>121</v>
      </c>
      <c r="E14" s="192"/>
      <c r="F14" s="15"/>
      <c r="G14" s="199"/>
      <c r="H14" s="30"/>
      <c r="I14" s="31"/>
      <c r="J14" s="30"/>
      <c r="K14" s="31"/>
      <c r="L14" s="30"/>
      <c r="M14" s="31"/>
      <c r="N14" s="30"/>
      <c r="O14" s="31"/>
      <c r="P14" s="30"/>
      <c r="Q14" s="31"/>
      <c r="R14" s="30"/>
      <c r="S14" s="31"/>
      <c r="T14" s="30"/>
      <c r="U14" s="31"/>
      <c r="V14" s="30"/>
      <c r="W14" s="31"/>
      <c r="X14" s="30"/>
      <c r="Y14" s="31"/>
      <c r="Z14" s="30"/>
      <c r="AA14" s="31"/>
      <c r="AB14" s="30"/>
      <c r="AC14" s="31"/>
      <c r="AD14" s="30"/>
      <c r="AE14" s="31"/>
      <c r="AF14" s="32"/>
      <c r="AG14" s="16"/>
      <c r="AH14" s="199"/>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2"/>
      <c r="BI14" s="69"/>
      <c r="BJ14" s="69"/>
      <c r="BK14" s="69"/>
      <c r="BL14" s="69"/>
      <c r="BM14" s="69"/>
      <c r="BN14" s="69"/>
      <c r="BO14" s="69"/>
      <c r="BP14" s="69"/>
      <c r="BR14" s="62">
        <f t="shared" si="0"/>
        <v>0</v>
      </c>
      <c r="BS14" s="62">
        <f t="shared" si="1"/>
        <v>0</v>
      </c>
      <c r="BT14" s="62">
        <f t="shared" si="2"/>
        <v>0</v>
      </c>
      <c r="BU14" s="62">
        <f t="shared" si="3"/>
        <v>0</v>
      </c>
      <c r="BV14" s="62">
        <f t="shared" si="4"/>
        <v>0</v>
      </c>
      <c r="BW14" s="62">
        <f t="shared" si="5"/>
        <v>0</v>
      </c>
      <c r="BX14" s="62">
        <f t="shared" si="6"/>
        <v>0</v>
      </c>
      <c r="BY14" s="62">
        <f t="shared" si="7"/>
        <v>0</v>
      </c>
      <c r="CA14" s="62">
        <f t="shared" si="32"/>
        <v>0</v>
      </c>
      <c r="CB14" s="62">
        <f t="shared" si="33"/>
        <v>0</v>
      </c>
      <c r="CC14" s="62">
        <f t="shared" si="34"/>
        <v>0</v>
      </c>
      <c r="CD14" s="62">
        <f t="shared" si="35"/>
        <v>0</v>
      </c>
      <c r="CE14" s="62">
        <f t="shared" si="36"/>
        <v>0</v>
      </c>
      <c r="CF14" s="62">
        <f t="shared" si="37"/>
        <v>0</v>
      </c>
      <c r="CG14" s="62">
        <f t="shared" si="38"/>
        <v>0</v>
      </c>
      <c r="CH14" s="62">
        <f t="shared" si="39"/>
        <v>0</v>
      </c>
      <c r="CJ14" s="62">
        <f t="shared" si="40"/>
        <v>0</v>
      </c>
      <c r="CK14" s="62">
        <f t="shared" si="41"/>
        <v>0</v>
      </c>
      <c r="CL14" s="62">
        <f t="shared" si="8"/>
        <v>0</v>
      </c>
      <c r="CM14" s="62">
        <f t="shared" si="9"/>
        <v>0</v>
      </c>
      <c r="CN14" s="62">
        <f t="shared" si="10"/>
        <v>0</v>
      </c>
      <c r="CO14" s="62">
        <f t="shared" si="11"/>
        <v>0</v>
      </c>
      <c r="CP14" s="62">
        <f t="shared" si="12"/>
        <v>0</v>
      </c>
      <c r="CQ14" s="62">
        <f t="shared" si="13"/>
        <v>0</v>
      </c>
      <c r="CS14" s="62">
        <f t="shared" si="42"/>
        <v>0</v>
      </c>
      <c r="CT14" s="62">
        <f t="shared" si="43"/>
        <v>0</v>
      </c>
      <c r="CU14" s="62">
        <f t="shared" si="14"/>
        <v>0</v>
      </c>
      <c r="CV14" s="62">
        <f t="shared" si="15"/>
        <v>0</v>
      </c>
      <c r="CW14" s="62">
        <f t="shared" si="16"/>
        <v>0</v>
      </c>
      <c r="CX14" s="62">
        <f t="shared" si="17"/>
        <v>0</v>
      </c>
      <c r="CY14" s="62">
        <f t="shared" si="18"/>
        <v>0</v>
      </c>
      <c r="CZ14" s="62">
        <f t="shared" si="19"/>
        <v>0</v>
      </c>
      <c r="DB14" s="62">
        <f t="shared" si="44"/>
        <v>0</v>
      </c>
      <c r="DC14" s="62">
        <f t="shared" si="45"/>
        <v>0</v>
      </c>
      <c r="DD14" s="62">
        <f t="shared" si="20"/>
        <v>0</v>
      </c>
      <c r="DE14" s="62">
        <f t="shared" si="21"/>
        <v>0</v>
      </c>
      <c r="DF14" s="62">
        <f t="shared" si="22"/>
        <v>0</v>
      </c>
      <c r="DG14" s="62">
        <f t="shared" si="23"/>
        <v>0</v>
      </c>
      <c r="DH14" s="62">
        <f t="shared" si="24"/>
        <v>0</v>
      </c>
      <c r="DI14" s="62">
        <f t="shared" si="25"/>
        <v>0</v>
      </c>
      <c r="DK14" s="62">
        <f t="shared" si="46"/>
        <v>0</v>
      </c>
      <c r="DL14" s="62">
        <f t="shared" si="47"/>
        <v>0</v>
      </c>
      <c r="DM14" s="62">
        <f t="shared" si="26"/>
        <v>0</v>
      </c>
      <c r="DN14" s="62">
        <f t="shared" si="27"/>
        <v>0</v>
      </c>
      <c r="DO14" s="62">
        <f t="shared" si="28"/>
        <v>0</v>
      </c>
      <c r="DP14" s="62">
        <f t="shared" si="29"/>
        <v>0</v>
      </c>
      <c r="DQ14" s="62">
        <f t="shared" si="30"/>
        <v>0</v>
      </c>
      <c r="DR14" s="62">
        <f t="shared" si="31"/>
        <v>0</v>
      </c>
    </row>
    <row r="15" spans="2:122" ht="15" x14ac:dyDescent="0.25">
      <c r="B15" s="13"/>
      <c r="C15" s="23">
        <v>10</v>
      </c>
      <c r="D15" s="24" t="s">
        <v>122</v>
      </c>
      <c r="E15" s="191"/>
      <c r="F15" s="15"/>
      <c r="G15" s="25"/>
      <c r="H15" s="25"/>
      <c r="I15" s="26"/>
      <c r="J15" s="25"/>
      <c r="K15" s="26"/>
      <c r="L15" s="25"/>
      <c r="M15" s="26"/>
      <c r="N15" s="25"/>
      <c r="O15" s="26"/>
      <c r="P15" s="25"/>
      <c r="Q15" s="26"/>
      <c r="R15" s="25"/>
      <c r="S15" s="26"/>
      <c r="T15" s="25"/>
      <c r="U15" s="26"/>
      <c r="V15" s="25"/>
      <c r="W15" s="26"/>
      <c r="X15" s="25"/>
      <c r="Y15" s="26"/>
      <c r="Z15" s="25"/>
      <c r="AA15" s="26"/>
      <c r="AB15" s="25"/>
      <c r="AC15" s="26"/>
      <c r="AD15" s="25"/>
      <c r="AE15" s="26"/>
      <c r="AF15" s="27"/>
      <c r="AG15" s="16"/>
      <c r="AH15" s="25"/>
      <c r="AI15" s="25"/>
      <c r="AJ15" s="26"/>
      <c r="AK15" s="25"/>
      <c r="AL15" s="26"/>
      <c r="AM15" s="25"/>
      <c r="AN15" s="26"/>
      <c r="AO15" s="25"/>
      <c r="AP15" s="26"/>
      <c r="AQ15" s="25"/>
      <c r="AR15" s="26"/>
      <c r="AS15" s="25"/>
      <c r="AT15" s="26"/>
      <c r="AU15" s="25"/>
      <c r="AV15" s="26"/>
      <c r="AW15" s="25"/>
      <c r="AX15" s="26"/>
      <c r="AY15" s="25"/>
      <c r="AZ15" s="26"/>
      <c r="BA15" s="25"/>
      <c r="BB15" s="26"/>
      <c r="BC15" s="25"/>
      <c r="BD15" s="26"/>
      <c r="BE15" s="25"/>
      <c r="BF15" s="26"/>
      <c r="BG15" s="27"/>
      <c r="BI15" s="69"/>
      <c r="BJ15" s="69"/>
      <c r="BK15" s="69"/>
      <c r="BL15" s="69"/>
      <c r="BM15" s="69"/>
      <c r="BN15" s="69"/>
      <c r="BO15" s="69"/>
      <c r="BP15" s="69"/>
      <c r="BR15" s="62">
        <f t="shared" si="0"/>
        <v>0</v>
      </c>
      <c r="BS15" s="62">
        <f t="shared" si="1"/>
        <v>0</v>
      </c>
      <c r="BT15" s="62">
        <f t="shared" si="2"/>
        <v>0</v>
      </c>
      <c r="BU15" s="62">
        <f t="shared" si="3"/>
        <v>0</v>
      </c>
      <c r="BV15" s="62">
        <f t="shared" si="4"/>
        <v>0</v>
      </c>
      <c r="BW15" s="62">
        <f t="shared" si="5"/>
        <v>0</v>
      </c>
      <c r="BX15" s="62">
        <f t="shared" si="6"/>
        <v>0</v>
      </c>
      <c r="BY15" s="62">
        <f t="shared" si="7"/>
        <v>0</v>
      </c>
      <c r="CA15" s="62">
        <f t="shared" si="32"/>
        <v>0</v>
      </c>
      <c r="CB15" s="62">
        <f t="shared" si="33"/>
        <v>0</v>
      </c>
      <c r="CC15" s="62">
        <f t="shared" si="34"/>
        <v>0</v>
      </c>
      <c r="CD15" s="62">
        <f t="shared" si="35"/>
        <v>0</v>
      </c>
      <c r="CE15" s="62">
        <f t="shared" si="36"/>
        <v>0</v>
      </c>
      <c r="CF15" s="62">
        <f t="shared" si="37"/>
        <v>0</v>
      </c>
      <c r="CG15" s="62">
        <f t="shared" si="38"/>
        <v>0</v>
      </c>
      <c r="CH15" s="62">
        <f t="shared" si="39"/>
        <v>0</v>
      </c>
      <c r="CJ15" s="62">
        <f t="shared" si="40"/>
        <v>0</v>
      </c>
      <c r="CK15" s="62">
        <f t="shared" si="41"/>
        <v>0</v>
      </c>
      <c r="CL15" s="62">
        <f t="shared" si="8"/>
        <v>0</v>
      </c>
      <c r="CM15" s="62">
        <f t="shared" si="9"/>
        <v>0</v>
      </c>
      <c r="CN15" s="62">
        <f t="shared" si="10"/>
        <v>0</v>
      </c>
      <c r="CO15" s="62">
        <f t="shared" si="11"/>
        <v>0</v>
      </c>
      <c r="CP15" s="62">
        <f t="shared" si="12"/>
        <v>0</v>
      </c>
      <c r="CQ15" s="62">
        <f t="shared" si="13"/>
        <v>0</v>
      </c>
      <c r="CS15" s="62">
        <f t="shared" si="42"/>
        <v>0</v>
      </c>
      <c r="CT15" s="62">
        <f t="shared" si="43"/>
        <v>0</v>
      </c>
      <c r="CU15" s="62">
        <f t="shared" si="14"/>
        <v>0</v>
      </c>
      <c r="CV15" s="62">
        <f t="shared" si="15"/>
        <v>0</v>
      </c>
      <c r="CW15" s="62">
        <f t="shared" si="16"/>
        <v>0</v>
      </c>
      <c r="CX15" s="62">
        <f t="shared" si="17"/>
        <v>0</v>
      </c>
      <c r="CY15" s="62">
        <f t="shared" si="18"/>
        <v>0</v>
      </c>
      <c r="CZ15" s="62">
        <f t="shared" si="19"/>
        <v>0</v>
      </c>
      <c r="DB15" s="62">
        <f t="shared" si="44"/>
        <v>0</v>
      </c>
      <c r="DC15" s="62">
        <f t="shared" si="45"/>
        <v>0</v>
      </c>
      <c r="DD15" s="62">
        <f t="shared" si="20"/>
        <v>0</v>
      </c>
      <c r="DE15" s="62">
        <f t="shared" si="21"/>
        <v>0</v>
      </c>
      <c r="DF15" s="62">
        <f t="shared" si="22"/>
        <v>0</v>
      </c>
      <c r="DG15" s="62">
        <f t="shared" si="23"/>
        <v>0</v>
      </c>
      <c r="DH15" s="62">
        <f t="shared" si="24"/>
        <v>0</v>
      </c>
      <c r="DI15" s="62">
        <f t="shared" si="25"/>
        <v>0</v>
      </c>
      <c r="DK15" s="62">
        <f t="shared" si="46"/>
        <v>0</v>
      </c>
      <c r="DL15" s="62">
        <f t="shared" si="47"/>
        <v>0</v>
      </c>
      <c r="DM15" s="62">
        <f t="shared" si="26"/>
        <v>0</v>
      </c>
      <c r="DN15" s="62">
        <f t="shared" si="27"/>
        <v>0</v>
      </c>
      <c r="DO15" s="62">
        <f t="shared" si="28"/>
        <v>0</v>
      </c>
      <c r="DP15" s="62">
        <f t="shared" si="29"/>
        <v>0</v>
      </c>
      <c r="DQ15" s="62">
        <f t="shared" si="30"/>
        <v>0</v>
      </c>
      <c r="DR15" s="62">
        <f t="shared" si="31"/>
        <v>0</v>
      </c>
    </row>
    <row r="16" spans="2:122" ht="15" x14ac:dyDescent="0.25">
      <c r="B16" s="13"/>
      <c r="C16" s="28">
        <v>11</v>
      </c>
      <c r="D16" s="29" t="s">
        <v>32</v>
      </c>
      <c r="E16" s="192"/>
      <c r="F16" s="15"/>
      <c r="G16" s="199"/>
      <c r="H16" s="30"/>
      <c r="I16" s="31"/>
      <c r="J16" s="30"/>
      <c r="K16" s="31"/>
      <c r="L16" s="30"/>
      <c r="M16" s="31"/>
      <c r="N16" s="30"/>
      <c r="O16" s="31"/>
      <c r="P16" s="30"/>
      <c r="Q16" s="31"/>
      <c r="R16" s="30"/>
      <c r="S16" s="31"/>
      <c r="T16" s="30"/>
      <c r="U16" s="31"/>
      <c r="V16" s="30"/>
      <c r="W16" s="31"/>
      <c r="X16" s="30"/>
      <c r="Y16" s="31"/>
      <c r="Z16" s="30"/>
      <c r="AA16" s="31"/>
      <c r="AB16" s="30"/>
      <c r="AC16" s="31"/>
      <c r="AD16" s="30"/>
      <c r="AE16" s="31"/>
      <c r="AF16" s="32"/>
      <c r="AG16" s="16"/>
      <c r="AH16" s="199"/>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2"/>
      <c r="BI16" s="69"/>
      <c r="BJ16" s="69"/>
      <c r="BK16" s="69"/>
      <c r="BL16" s="69"/>
      <c r="BM16" s="69"/>
      <c r="BN16" s="69"/>
      <c r="BO16" s="69"/>
      <c r="BP16" s="69"/>
      <c r="BR16" s="182">
        <f>+$BI16*$AH16</f>
        <v>0</v>
      </c>
      <c r="BS16" s="182">
        <f>+$BJ16*$AH16</f>
        <v>0</v>
      </c>
      <c r="BT16" s="182">
        <f>+$BK16*$G16*12</f>
        <v>0</v>
      </c>
      <c r="BU16" s="182">
        <f>+$BL16*$G16*12</f>
        <v>0</v>
      </c>
      <c r="BV16" s="182">
        <f>+$BM16*$G16*12</f>
        <v>0</v>
      </c>
      <c r="BW16" s="182">
        <f>+$BN16*$G16*12</f>
        <v>0</v>
      </c>
      <c r="BX16" s="182">
        <f>+$BO16*$G16*12</f>
        <v>0</v>
      </c>
      <c r="BY16" s="182">
        <f>+$BP16*$G16*12</f>
        <v>0</v>
      </c>
      <c r="CA16" s="62">
        <f>+$BI16*$AI16</f>
        <v>0</v>
      </c>
      <c r="CB16" s="62">
        <f>+$BJ16*$AI16</f>
        <v>0</v>
      </c>
      <c r="CC16" s="62">
        <f>+$BK16*$H16*12</f>
        <v>0</v>
      </c>
      <c r="CD16" s="62">
        <f>+$BL16*$H16*12</f>
        <v>0</v>
      </c>
      <c r="CE16" s="62">
        <f>+$BM16*$H16*12</f>
        <v>0</v>
      </c>
      <c r="CF16" s="62">
        <f>+$BN16*$H16*12</f>
        <v>0</v>
      </c>
      <c r="CG16" s="62">
        <f>+$BO16*$H16*12</f>
        <v>0</v>
      </c>
      <c r="CH16" s="62">
        <f>+$BP16*$H16*12</f>
        <v>0</v>
      </c>
      <c r="CJ16" s="62">
        <f>+$BI16*$AJ16</f>
        <v>0</v>
      </c>
      <c r="CK16" s="62">
        <f>+$BJ16*$AJ16</f>
        <v>0</v>
      </c>
      <c r="CL16" s="182">
        <f>+$BK16*$I16*12</f>
        <v>0</v>
      </c>
      <c r="CM16" s="182">
        <f>+$BL16*$I16*12</f>
        <v>0</v>
      </c>
      <c r="CN16" s="182">
        <f>+$BM16*$I16*12</f>
        <v>0</v>
      </c>
      <c r="CO16" s="182">
        <f>+$BN16*$I16*12</f>
        <v>0</v>
      </c>
      <c r="CP16" s="182">
        <f>+$BO16*$I16*12</f>
        <v>0</v>
      </c>
      <c r="CQ16" s="182">
        <f>+$BP16*$I16*12</f>
        <v>0</v>
      </c>
      <c r="CS16" s="62">
        <f>+$BI16*$AK16</f>
        <v>0</v>
      </c>
      <c r="CT16" s="62">
        <f>+$BJ16*$AK16</f>
        <v>0</v>
      </c>
      <c r="CU16" s="182">
        <f>+$BK16*$J16*12</f>
        <v>0</v>
      </c>
      <c r="CV16" s="182">
        <f>+$BL16*$J16*12</f>
        <v>0</v>
      </c>
      <c r="CW16" s="182">
        <f>+$BM16*$J16*12</f>
        <v>0</v>
      </c>
      <c r="CX16" s="182">
        <f>+$BN16*$J16*12</f>
        <v>0</v>
      </c>
      <c r="CY16" s="182">
        <f>+$BO16*$J16*12</f>
        <v>0</v>
      </c>
      <c r="CZ16" s="182">
        <f>+$BP16*$J16*12</f>
        <v>0</v>
      </c>
      <c r="DB16" s="62">
        <f>+$BI16*$AL16</f>
        <v>0</v>
      </c>
      <c r="DC16" s="62">
        <f>+$BJ16*$AL16</f>
        <v>0</v>
      </c>
      <c r="DD16" s="182">
        <f>+$BK16*$K16*12</f>
        <v>0</v>
      </c>
      <c r="DE16" s="182">
        <f>+$BL16*$K16*12</f>
        <v>0</v>
      </c>
      <c r="DF16" s="182">
        <f>+$BM16*$K16*12</f>
        <v>0</v>
      </c>
      <c r="DG16" s="182">
        <f>+$BN16*$K16*12</f>
        <v>0</v>
      </c>
      <c r="DH16" s="182">
        <f>+$BO16*$K16*12</f>
        <v>0</v>
      </c>
      <c r="DI16" s="182">
        <f>+$BP16*$K16*12</f>
        <v>0</v>
      </c>
      <c r="DK16" s="62">
        <f>+$BI16*$AM16</f>
        <v>0</v>
      </c>
      <c r="DL16" s="62">
        <f>+$BJ16*$AM16</f>
        <v>0</v>
      </c>
      <c r="DM16" s="182">
        <f>+$BK16*$L16*12</f>
        <v>0</v>
      </c>
      <c r="DN16" s="182">
        <f>+$BL16*$L16*12</f>
        <v>0</v>
      </c>
      <c r="DO16" s="182">
        <f>+$BM16*$L16*12</f>
        <v>0</v>
      </c>
      <c r="DP16" s="182">
        <f>+$BN16*$L16*12</f>
        <v>0</v>
      </c>
      <c r="DQ16" s="182">
        <f>+$BO16*$L16*12</f>
        <v>0</v>
      </c>
      <c r="DR16" s="182">
        <f>+$BP16*$L16*12</f>
        <v>0</v>
      </c>
    </row>
    <row r="17" spans="2:122" ht="15" x14ac:dyDescent="0.25">
      <c r="B17" s="13"/>
      <c r="C17" s="23">
        <v>12</v>
      </c>
      <c r="D17" s="24" t="s">
        <v>33</v>
      </c>
      <c r="E17" s="191"/>
      <c r="F17" s="15"/>
      <c r="G17" s="25"/>
      <c r="H17" s="25"/>
      <c r="I17" s="26"/>
      <c r="J17" s="25"/>
      <c r="K17" s="26"/>
      <c r="L17" s="25"/>
      <c r="M17" s="26"/>
      <c r="N17" s="25"/>
      <c r="O17" s="26"/>
      <c r="P17" s="25"/>
      <c r="Q17" s="26"/>
      <c r="R17" s="25"/>
      <c r="S17" s="26"/>
      <c r="T17" s="25"/>
      <c r="U17" s="26"/>
      <c r="V17" s="25"/>
      <c r="W17" s="26"/>
      <c r="X17" s="25"/>
      <c r="Y17" s="26"/>
      <c r="Z17" s="25"/>
      <c r="AA17" s="26"/>
      <c r="AB17" s="25"/>
      <c r="AC17" s="26"/>
      <c r="AD17" s="25"/>
      <c r="AE17" s="26"/>
      <c r="AF17" s="27"/>
      <c r="AG17" s="16"/>
      <c r="AH17" s="25"/>
      <c r="AI17" s="25"/>
      <c r="AJ17" s="26"/>
      <c r="AK17" s="25"/>
      <c r="AL17" s="26"/>
      <c r="AM17" s="25"/>
      <c r="AN17" s="26"/>
      <c r="AO17" s="25"/>
      <c r="AP17" s="26"/>
      <c r="AQ17" s="25"/>
      <c r="AR17" s="26"/>
      <c r="AS17" s="25"/>
      <c r="AT17" s="26"/>
      <c r="AU17" s="25"/>
      <c r="AV17" s="26"/>
      <c r="AW17" s="25"/>
      <c r="AX17" s="26"/>
      <c r="AY17" s="25"/>
      <c r="AZ17" s="26"/>
      <c r="BA17" s="25"/>
      <c r="BB17" s="26"/>
      <c r="BC17" s="25"/>
      <c r="BD17" s="26"/>
      <c r="BE17" s="25"/>
      <c r="BF17" s="26"/>
      <c r="BG17" s="27"/>
      <c r="BI17" s="69"/>
      <c r="BJ17" s="69"/>
      <c r="BK17" s="69"/>
      <c r="BL17" s="69"/>
      <c r="BM17" s="69"/>
      <c r="BN17" s="69"/>
      <c r="BO17" s="69"/>
      <c r="BP17" s="69"/>
      <c r="BR17" s="62">
        <f>+$BI17*$AH17</f>
        <v>0</v>
      </c>
      <c r="BS17" s="62">
        <f>+$BJ17*$AH17</f>
        <v>0</v>
      </c>
      <c r="BT17" s="62">
        <f>+$BK17*$G17*12</f>
        <v>0</v>
      </c>
      <c r="BU17" s="62">
        <f>+$BL17*$G17*12</f>
        <v>0</v>
      </c>
      <c r="BV17" s="62">
        <f>+$BM17*$G17*12</f>
        <v>0</v>
      </c>
      <c r="BW17" s="62">
        <f>+$BN17*$G17*12</f>
        <v>0</v>
      </c>
      <c r="BX17" s="62">
        <f>+$BO17*$G17*12</f>
        <v>0</v>
      </c>
      <c r="BY17" s="62">
        <f>+$BP17*$G17*12</f>
        <v>0</v>
      </c>
      <c r="CA17" s="62">
        <f>+$BI17*$AI17</f>
        <v>0</v>
      </c>
      <c r="CB17" s="62">
        <f>+$BJ17*$AI17</f>
        <v>0</v>
      </c>
      <c r="CC17" s="62">
        <f>+$BK17*$H17*12</f>
        <v>0</v>
      </c>
      <c r="CD17" s="62">
        <f>+$BL17*$H17*12</f>
        <v>0</v>
      </c>
      <c r="CE17" s="62">
        <f>+$BM17*$H17*12</f>
        <v>0</v>
      </c>
      <c r="CF17" s="62">
        <f>+$BN17*$H17*12</f>
        <v>0</v>
      </c>
      <c r="CG17" s="62">
        <f>+$BO17*$H17*12</f>
        <v>0</v>
      </c>
      <c r="CH17" s="62">
        <f>+$BP17*$H17*12</f>
        <v>0</v>
      </c>
      <c r="CJ17" s="62">
        <f>+$BI17*$AJ17</f>
        <v>0</v>
      </c>
      <c r="CK17" s="62">
        <f>+$BJ17*$AJ17</f>
        <v>0</v>
      </c>
      <c r="CL17" s="62">
        <f>+$BK17*$I17*12</f>
        <v>0</v>
      </c>
      <c r="CM17" s="62">
        <f>+$BL17*$I17*12</f>
        <v>0</v>
      </c>
      <c r="CN17" s="62">
        <f>+$BM17*$I17*12</f>
        <v>0</v>
      </c>
      <c r="CO17" s="62">
        <f>+$BN17*$I17*12</f>
        <v>0</v>
      </c>
      <c r="CP17" s="62">
        <f>+$BO17*$I17*12</f>
        <v>0</v>
      </c>
      <c r="CQ17" s="62">
        <f>+$BP17*$I17*12</f>
        <v>0</v>
      </c>
      <c r="CS17" s="62">
        <f>+$BI17*$AK17</f>
        <v>0</v>
      </c>
      <c r="CT17" s="62">
        <f>+$BJ17*$AK17</f>
        <v>0</v>
      </c>
      <c r="CU17" s="62">
        <f>+$BK17*$J17*12</f>
        <v>0</v>
      </c>
      <c r="CV17" s="62">
        <f>+$BL17*$J17*12</f>
        <v>0</v>
      </c>
      <c r="CW17" s="62">
        <f>+$BM17*$J17*12</f>
        <v>0</v>
      </c>
      <c r="CX17" s="62">
        <f>+$BN17*$J17*12</f>
        <v>0</v>
      </c>
      <c r="CY17" s="62">
        <f>+$BO17*$J17*12</f>
        <v>0</v>
      </c>
      <c r="CZ17" s="62">
        <f>+$BP17*$J17*12</f>
        <v>0</v>
      </c>
      <c r="DB17" s="62">
        <f>+$BI17*$AL17</f>
        <v>0</v>
      </c>
      <c r="DC17" s="62">
        <f>+$BJ17*$AL17</f>
        <v>0</v>
      </c>
      <c r="DD17" s="62">
        <f>+$BK17*$K17*12</f>
        <v>0</v>
      </c>
      <c r="DE17" s="62">
        <f>+$BL17*$K17*12</f>
        <v>0</v>
      </c>
      <c r="DF17" s="62">
        <f>+$BM17*$K17*12</f>
        <v>0</v>
      </c>
      <c r="DG17" s="62">
        <f>+$BN17*$K17*12</f>
        <v>0</v>
      </c>
      <c r="DH17" s="62">
        <f>+$BO17*$K17*12</f>
        <v>0</v>
      </c>
      <c r="DI17" s="62">
        <f>+$BP17*$K17*12</f>
        <v>0</v>
      </c>
      <c r="DK17" s="62">
        <f>+$BI17*$AM17</f>
        <v>0</v>
      </c>
      <c r="DL17" s="62">
        <f>+$BJ17*$AM17</f>
        <v>0</v>
      </c>
      <c r="DM17" s="62">
        <f>+$BK17*$L17*12</f>
        <v>0</v>
      </c>
      <c r="DN17" s="62">
        <f>+$BL17*$L17*12</f>
        <v>0</v>
      </c>
      <c r="DO17" s="62">
        <f>+$BM17*$L17*12</f>
        <v>0</v>
      </c>
      <c r="DP17" s="62">
        <f>+$BN17*$L17*12</f>
        <v>0</v>
      </c>
      <c r="DQ17" s="62">
        <f>+$BO17*$L17*12</f>
        <v>0</v>
      </c>
      <c r="DR17" s="62">
        <f>+$BP17*$L17*12</f>
        <v>0</v>
      </c>
    </row>
    <row r="18" spans="2:122" ht="15" x14ac:dyDescent="0.25">
      <c r="B18" s="13"/>
      <c r="C18" s="28">
        <v>13</v>
      </c>
      <c r="D18" s="29" t="s">
        <v>34</v>
      </c>
      <c r="E18" s="192"/>
      <c r="F18" s="15"/>
      <c r="G18" s="199"/>
      <c r="H18" s="30"/>
      <c r="I18" s="31"/>
      <c r="J18" s="30"/>
      <c r="K18" s="31"/>
      <c r="L18" s="30"/>
      <c r="M18" s="31"/>
      <c r="N18" s="30"/>
      <c r="O18" s="31"/>
      <c r="P18" s="30"/>
      <c r="Q18" s="31"/>
      <c r="R18" s="30"/>
      <c r="S18" s="31"/>
      <c r="T18" s="30"/>
      <c r="U18" s="31"/>
      <c r="V18" s="30"/>
      <c r="W18" s="31"/>
      <c r="X18" s="30"/>
      <c r="Y18" s="31"/>
      <c r="Z18" s="30"/>
      <c r="AA18" s="31"/>
      <c r="AB18" s="30"/>
      <c r="AC18" s="31"/>
      <c r="AD18" s="30"/>
      <c r="AE18" s="31"/>
      <c r="AF18" s="32"/>
      <c r="AG18" s="16"/>
      <c r="AH18" s="199"/>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2"/>
      <c r="BI18" s="68"/>
      <c r="BJ18" s="68"/>
      <c r="BK18" s="68"/>
      <c r="BL18" s="68"/>
      <c r="BM18" s="68"/>
      <c r="BN18" s="68"/>
      <c r="BO18" s="68"/>
      <c r="BP18" s="68"/>
      <c r="BR18" s="184"/>
      <c r="BS18" s="184"/>
      <c r="BT18" s="184"/>
      <c r="BU18" s="184"/>
      <c r="BV18" s="184"/>
      <c r="BW18" s="184"/>
      <c r="BX18" s="184"/>
      <c r="BY18" s="184"/>
      <c r="CD18" s="184"/>
      <c r="CE18" s="184"/>
      <c r="CF18" s="184"/>
      <c r="CG18" s="184"/>
      <c r="CH18" s="184"/>
      <c r="CL18" s="184"/>
      <c r="CM18" s="184"/>
      <c r="CN18" s="184"/>
      <c r="CO18" s="184"/>
      <c r="CP18" s="184"/>
      <c r="CQ18" s="184"/>
      <c r="CU18" s="185"/>
      <c r="CV18" s="185"/>
      <c r="CW18" s="185"/>
      <c r="CX18" s="185"/>
      <c r="CY18" s="185"/>
      <c r="CZ18" s="185"/>
      <c r="DD18" s="184"/>
      <c r="DE18" s="184"/>
      <c r="DF18" s="184"/>
      <c r="DG18" s="184"/>
      <c r="DH18" s="184"/>
      <c r="DI18" s="184"/>
      <c r="DM18" s="184"/>
      <c r="DN18" s="184"/>
      <c r="DO18" s="184"/>
      <c r="DP18" s="184"/>
      <c r="DQ18" s="184"/>
      <c r="DR18" s="184"/>
    </row>
    <row r="19" spans="2:122" ht="15" x14ac:dyDescent="0.25">
      <c r="B19" s="13"/>
      <c r="C19" s="23">
        <v>14</v>
      </c>
      <c r="D19" s="24" t="s">
        <v>35</v>
      </c>
      <c r="E19" s="191"/>
      <c r="F19" s="15"/>
      <c r="G19" s="25"/>
      <c r="H19" s="25"/>
      <c r="I19" s="26"/>
      <c r="J19" s="25"/>
      <c r="K19" s="26"/>
      <c r="L19" s="25"/>
      <c r="M19" s="26"/>
      <c r="N19" s="25"/>
      <c r="O19" s="26"/>
      <c r="P19" s="25"/>
      <c r="Q19" s="26"/>
      <c r="R19" s="25"/>
      <c r="S19" s="26"/>
      <c r="T19" s="25"/>
      <c r="U19" s="26"/>
      <c r="V19" s="25"/>
      <c r="W19" s="26"/>
      <c r="X19" s="25"/>
      <c r="Y19" s="26"/>
      <c r="Z19" s="25"/>
      <c r="AA19" s="26"/>
      <c r="AB19" s="25"/>
      <c r="AC19" s="26"/>
      <c r="AD19" s="25"/>
      <c r="AE19" s="26"/>
      <c r="AF19" s="27"/>
      <c r="AG19" s="16"/>
      <c r="AH19" s="25"/>
      <c r="AI19" s="25"/>
      <c r="AJ19" s="26"/>
      <c r="AK19" s="25"/>
      <c r="AL19" s="26"/>
      <c r="AM19" s="25"/>
      <c r="AN19" s="26"/>
      <c r="AO19" s="25"/>
      <c r="AP19" s="26"/>
      <c r="AQ19" s="25"/>
      <c r="AR19" s="26"/>
      <c r="AS19" s="25"/>
      <c r="AT19" s="26"/>
      <c r="AU19" s="25"/>
      <c r="AV19" s="26"/>
      <c r="AW19" s="25"/>
      <c r="AX19" s="26"/>
      <c r="AY19" s="25"/>
      <c r="AZ19" s="26"/>
      <c r="BA19" s="25"/>
      <c r="BB19" s="26"/>
      <c r="BC19" s="25"/>
      <c r="BD19" s="26"/>
      <c r="BE19" s="25"/>
      <c r="BF19" s="26"/>
      <c r="BG19" s="27"/>
      <c r="BI19" s="69"/>
      <c r="BJ19" s="69"/>
      <c r="BK19" s="69"/>
      <c r="BL19" s="69"/>
      <c r="BM19" s="69"/>
      <c r="BN19" s="69"/>
      <c r="BO19" s="69"/>
      <c r="BP19" s="69"/>
      <c r="BR19" s="62">
        <f>+$BI19*$AH19</f>
        <v>0</v>
      </c>
      <c r="BS19" s="62">
        <f>+$BJ19*$AH19</f>
        <v>0</v>
      </c>
      <c r="BT19" s="62">
        <f>+$BK19*$G19*12</f>
        <v>0</v>
      </c>
      <c r="BU19" s="62">
        <f>+$BL19*$G19*12</f>
        <v>0</v>
      </c>
      <c r="BV19" s="62">
        <f>+$BM19*$G19*12</f>
        <v>0</v>
      </c>
      <c r="BW19" s="62">
        <f>+$BN19*$G19*12</f>
        <v>0</v>
      </c>
      <c r="BX19" s="62">
        <f>+$BO19*$G19*12</f>
        <v>0</v>
      </c>
      <c r="BY19" s="62">
        <f>+$BP19*$G19*12</f>
        <v>0</v>
      </c>
      <c r="CA19" s="200">
        <f>+$BI19*$AI19</f>
        <v>0</v>
      </c>
      <c r="CB19" s="200">
        <f>+$BJ19*$AI19</f>
        <v>0</v>
      </c>
      <c r="CC19" s="200">
        <f>+$BK19*$H19*12</f>
        <v>0</v>
      </c>
      <c r="CD19" s="201">
        <f>+$BL19*$H19*12</f>
        <v>0</v>
      </c>
      <c r="CE19" s="201">
        <f>+$BM19*$H19*12</f>
        <v>0</v>
      </c>
      <c r="CF19" s="201">
        <f>+$BN19*$H19*12</f>
        <v>0</v>
      </c>
      <c r="CG19" s="201">
        <f>+$BO19*$H19*12</f>
        <v>0</v>
      </c>
      <c r="CH19" s="201">
        <f>+$BP19*$H19*12</f>
        <v>0</v>
      </c>
      <c r="CJ19" s="200">
        <f>+$BI19*$AJ19</f>
        <v>0</v>
      </c>
      <c r="CK19" s="200">
        <f>+$BJ19*$AJ19</f>
        <v>0</v>
      </c>
      <c r="CL19" s="201">
        <f>+$BK19*$I19*12</f>
        <v>0</v>
      </c>
      <c r="CM19" s="201">
        <f>+$BL19*$I19*12</f>
        <v>0</v>
      </c>
      <c r="CN19" s="201">
        <f>+$BM19*$I19*12</f>
        <v>0</v>
      </c>
      <c r="CO19" s="201">
        <f>+$BN19*$I19*12</f>
        <v>0</v>
      </c>
      <c r="CP19" s="201">
        <f>+$BO19*$I19*12</f>
        <v>0</v>
      </c>
      <c r="CQ19" s="201">
        <f>+$BP19*$I19*12</f>
        <v>0</v>
      </c>
      <c r="CS19" s="200">
        <f>+$BI19*$AK19</f>
        <v>0</v>
      </c>
      <c r="CT19" s="200">
        <f>+$BJ19*$AK19</f>
        <v>0</v>
      </c>
      <c r="CU19" s="201">
        <f>+$BK19*$J19*12</f>
        <v>0</v>
      </c>
      <c r="CV19" s="201">
        <f>+$BL19*$J19*12</f>
        <v>0</v>
      </c>
      <c r="CW19" s="201">
        <f>+$BM19*$J19*12</f>
        <v>0</v>
      </c>
      <c r="CX19" s="201">
        <f>+$BN19*$J19*12</f>
        <v>0</v>
      </c>
      <c r="CY19" s="201">
        <f>+$BO19*$J19*12</f>
        <v>0</v>
      </c>
      <c r="CZ19" s="201">
        <f>+$BP19*$J19*12</f>
        <v>0</v>
      </c>
      <c r="DB19" s="200">
        <f>+$BI19*$AL19</f>
        <v>0</v>
      </c>
      <c r="DC19" s="200">
        <f>+$BJ19*$AL19</f>
        <v>0</v>
      </c>
      <c r="DD19" s="201">
        <f>+$BK19*$K19*12</f>
        <v>0</v>
      </c>
      <c r="DE19" s="201">
        <f>+$BL19*$K19*12</f>
        <v>0</v>
      </c>
      <c r="DF19" s="201">
        <f>+$BM19*$K19*12</f>
        <v>0</v>
      </c>
      <c r="DG19" s="201">
        <f>+$BN19*$K19*12</f>
        <v>0</v>
      </c>
      <c r="DH19" s="201">
        <f>+$BO19*$K19*12</f>
        <v>0</v>
      </c>
      <c r="DI19" s="201">
        <f>+$BP19*$K19*12</f>
        <v>0</v>
      </c>
      <c r="DK19" s="200">
        <f>+$BI19*$AM19</f>
        <v>0</v>
      </c>
      <c r="DL19" s="200">
        <f>+$BJ19*$AM19</f>
        <v>0</v>
      </c>
      <c r="DM19" s="201">
        <f>+$BK19*$L19*12</f>
        <v>0</v>
      </c>
      <c r="DN19" s="201">
        <f>+$BL19*$L19*12</f>
        <v>0</v>
      </c>
      <c r="DO19" s="201">
        <f>+$BM19*$L19*12</f>
        <v>0</v>
      </c>
      <c r="DP19" s="201">
        <f>+$BN19*$L19*12</f>
        <v>0</v>
      </c>
      <c r="DQ19" s="201">
        <f>+$BO19*$L19*12</f>
        <v>0</v>
      </c>
      <c r="DR19" s="201">
        <f>+$BP19*$L19*12</f>
        <v>0</v>
      </c>
    </row>
    <row r="20" spans="2:122" ht="15" x14ac:dyDescent="0.25">
      <c r="B20" s="13"/>
      <c r="C20" s="28">
        <v>15</v>
      </c>
      <c r="D20" s="29" t="s">
        <v>36</v>
      </c>
      <c r="E20" s="192"/>
      <c r="F20" s="15"/>
      <c r="G20" s="199"/>
      <c r="H20" s="30"/>
      <c r="I20" s="31"/>
      <c r="J20" s="30"/>
      <c r="K20" s="31"/>
      <c r="L20" s="30"/>
      <c r="M20" s="31"/>
      <c r="N20" s="30"/>
      <c r="O20" s="31"/>
      <c r="P20" s="30"/>
      <c r="Q20" s="31"/>
      <c r="R20" s="30"/>
      <c r="S20" s="31"/>
      <c r="T20" s="30"/>
      <c r="U20" s="31"/>
      <c r="V20" s="30"/>
      <c r="W20" s="31"/>
      <c r="X20" s="30"/>
      <c r="Y20" s="31"/>
      <c r="Z20" s="30"/>
      <c r="AA20" s="31"/>
      <c r="AB20" s="30"/>
      <c r="AC20" s="31"/>
      <c r="AD20" s="30"/>
      <c r="AE20" s="31"/>
      <c r="AF20" s="32"/>
      <c r="AG20" s="16"/>
      <c r="AH20" s="199"/>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2"/>
      <c r="BR20" s="183"/>
      <c r="BS20" s="183"/>
      <c r="BT20" s="183"/>
      <c r="BU20" s="183"/>
      <c r="BV20" s="183"/>
      <c r="BW20" s="183"/>
      <c r="BX20" s="183"/>
      <c r="BY20" s="183"/>
      <c r="CA20" s="202"/>
      <c r="CB20" s="202"/>
      <c r="CC20" s="202"/>
      <c r="CD20" s="202"/>
      <c r="CE20" s="202"/>
      <c r="CF20" s="202"/>
      <c r="CG20" s="202"/>
      <c r="CH20" s="202"/>
      <c r="CI20" s="15"/>
      <c r="CJ20" s="202"/>
      <c r="CK20" s="202"/>
      <c r="CL20" s="202"/>
      <c r="CM20" s="202"/>
      <c r="CN20" s="202"/>
      <c r="CO20" s="202"/>
      <c r="CP20" s="202"/>
      <c r="CQ20" s="202"/>
      <c r="CR20" s="15"/>
      <c r="CS20" s="202"/>
      <c r="CT20" s="202"/>
      <c r="CU20" s="202"/>
      <c r="CV20" s="202"/>
      <c r="CW20" s="202"/>
      <c r="CX20" s="202"/>
      <c r="CY20" s="202"/>
      <c r="CZ20" s="202"/>
      <c r="DA20" s="15"/>
      <c r="DB20" s="202"/>
      <c r="DC20" s="202"/>
      <c r="DD20" s="202"/>
      <c r="DE20" s="202"/>
      <c r="DF20" s="202"/>
      <c r="DG20" s="202"/>
      <c r="DH20" s="202"/>
      <c r="DI20" s="202"/>
      <c r="DJ20" s="15"/>
      <c r="DK20" s="202"/>
      <c r="DL20" s="202"/>
      <c r="DM20" s="202"/>
      <c r="DN20" s="202"/>
      <c r="DO20" s="202"/>
      <c r="DP20" s="202"/>
      <c r="DQ20" s="202"/>
      <c r="DR20" s="202"/>
    </row>
    <row r="21" spans="2:122" ht="15" x14ac:dyDescent="0.25">
      <c r="B21" s="13"/>
      <c r="C21" s="23">
        <v>16</v>
      </c>
      <c r="D21" s="24" t="s">
        <v>37</v>
      </c>
      <c r="E21" s="191"/>
      <c r="F21" s="15"/>
      <c r="G21" s="25"/>
      <c r="H21" s="25"/>
      <c r="I21" s="26"/>
      <c r="J21" s="25"/>
      <c r="K21" s="26"/>
      <c r="L21" s="25"/>
      <c r="M21" s="26"/>
      <c r="N21" s="25"/>
      <c r="O21" s="26"/>
      <c r="P21" s="25"/>
      <c r="Q21" s="26"/>
      <c r="R21" s="25"/>
      <c r="S21" s="26"/>
      <c r="T21" s="25"/>
      <c r="U21" s="26"/>
      <c r="V21" s="25"/>
      <c r="W21" s="26"/>
      <c r="X21" s="25"/>
      <c r="Y21" s="26"/>
      <c r="Z21" s="25"/>
      <c r="AA21" s="26"/>
      <c r="AB21" s="25"/>
      <c r="AC21" s="26"/>
      <c r="AD21" s="25"/>
      <c r="AE21" s="26"/>
      <c r="AF21" s="27"/>
      <c r="AG21" s="16"/>
      <c r="AH21" s="25"/>
      <c r="AI21" s="25"/>
      <c r="AJ21" s="26"/>
      <c r="AK21" s="25"/>
      <c r="AL21" s="26"/>
      <c r="AM21" s="25"/>
      <c r="AN21" s="26"/>
      <c r="AO21" s="25"/>
      <c r="AP21" s="26"/>
      <c r="AQ21" s="25"/>
      <c r="AR21" s="26"/>
      <c r="AS21" s="25"/>
      <c r="AT21" s="26"/>
      <c r="AU21" s="25"/>
      <c r="AV21" s="26"/>
      <c r="AW21" s="25"/>
      <c r="AX21" s="26"/>
      <c r="AY21" s="25"/>
      <c r="AZ21" s="26"/>
      <c r="BA21" s="25"/>
      <c r="BB21" s="26"/>
      <c r="BC21" s="25"/>
      <c r="BD21" s="26"/>
      <c r="BE21" s="25"/>
      <c r="BF21" s="26"/>
      <c r="BG21" s="27"/>
      <c r="BR21" s="183"/>
      <c r="BS21" s="183"/>
      <c r="BT21" s="183"/>
      <c r="BU21" s="183"/>
      <c r="BV21" s="183"/>
      <c r="BW21" s="183"/>
      <c r="BX21" s="183"/>
      <c r="BY21" s="183"/>
      <c r="CA21" s="183"/>
      <c r="CB21" s="183"/>
      <c r="CC21" s="183"/>
      <c r="CD21" s="183"/>
      <c r="CE21" s="183"/>
      <c r="CF21" s="183"/>
      <c r="CG21" s="183"/>
      <c r="CH21" s="183"/>
      <c r="CI21" s="15"/>
      <c r="CJ21" s="183"/>
      <c r="CK21" s="183"/>
      <c r="CL21" s="183"/>
      <c r="CM21" s="183"/>
      <c r="CN21" s="183"/>
      <c r="CO21" s="183"/>
      <c r="CP21" s="183"/>
      <c r="CQ21" s="183"/>
      <c r="CR21" s="15"/>
      <c r="CS21" s="183"/>
      <c r="CT21" s="183"/>
      <c r="CU21" s="183"/>
      <c r="CV21" s="183"/>
      <c r="CW21" s="183"/>
      <c r="CX21" s="183"/>
      <c r="CY21" s="183"/>
      <c r="CZ21" s="183"/>
      <c r="DA21" s="15"/>
      <c r="DB21" s="183"/>
      <c r="DC21" s="183"/>
      <c r="DD21" s="183"/>
      <c r="DE21" s="183"/>
      <c r="DF21" s="183"/>
      <c r="DG21" s="183"/>
      <c r="DH21" s="183"/>
      <c r="DI21" s="183"/>
      <c r="DJ21" s="15"/>
      <c r="DK21" s="183"/>
      <c r="DL21" s="183"/>
      <c r="DM21" s="183"/>
      <c r="DN21" s="183"/>
      <c r="DO21" s="183"/>
      <c r="DP21" s="183"/>
      <c r="DQ21" s="183"/>
      <c r="DR21" s="183"/>
    </row>
    <row r="22" spans="2:122" ht="15" x14ac:dyDescent="0.25">
      <c r="B22" s="13"/>
      <c r="C22" s="28">
        <v>17</v>
      </c>
      <c r="D22" s="29" t="s">
        <v>38</v>
      </c>
      <c r="E22" s="192"/>
      <c r="F22" s="15"/>
      <c r="G22" s="199"/>
      <c r="H22" s="30"/>
      <c r="I22" s="31"/>
      <c r="J22" s="30"/>
      <c r="K22" s="31"/>
      <c r="L22" s="30"/>
      <c r="M22" s="31"/>
      <c r="N22" s="30"/>
      <c r="O22" s="31"/>
      <c r="P22" s="30"/>
      <c r="Q22" s="31"/>
      <c r="R22" s="30"/>
      <c r="S22" s="31"/>
      <c r="T22" s="30"/>
      <c r="U22" s="31"/>
      <c r="V22" s="30"/>
      <c r="W22" s="31"/>
      <c r="X22" s="30"/>
      <c r="Y22" s="31"/>
      <c r="Z22" s="30"/>
      <c r="AA22" s="31"/>
      <c r="AB22" s="30"/>
      <c r="AC22" s="31"/>
      <c r="AD22" s="30"/>
      <c r="AE22" s="31"/>
      <c r="AF22" s="32"/>
      <c r="AG22" s="16"/>
      <c r="AH22" s="199"/>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2"/>
      <c r="BR22" s="183"/>
      <c r="BS22" s="183"/>
      <c r="BT22" s="183"/>
      <c r="BU22" s="183"/>
      <c r="BV22" s="183"/>
      <c r="BW22" s="183"/>
      <c r="BX22" s="183"/>
      <c r="BY22" s="183"/>
      <c r="CA22" s="183"/>
      <c r="CB22" s="183"/>
      <c r="CC22" s="183"/>
      <c r="CD22" s="183"/>
      <c r="CE22" s="183"/>
      <c r="CF22" s="183"/>
      <c r="CG22" s="183"/>
      <c r="CH22" s="183"/>
      <c r="CI22" s="15"/>
      <c r="CJ22" s="183"/>
      <c r="CK22" s="183"/>
      <c r="CL22" s="183"/>
      <c r="CM22" s="183"/>
      <c r="CN22" s="183"/>
      <c r="CO22" s="183"/>
      <c r="CP22" s="183"/>
      <c r="CQ22" s="183"/>
      <c r="CR22" s="15"/>
      <c r="CS22" s="183"/>
      <c r="CT22" s="183"/>
      <c r="CU22" s="183"/>
      <c r="CV22" s="183"/>
      <c r="CW22" s="183"/>
      <c r="CX22" s="183"/>
      <c r="CY22" s="183"/>
      <c r="CZ22" s="183"/>
      <c r="DA22" s="15"/>
      <c r="DB22" s="183"/>
      <c r="DC22" s="183"/>
      <c r="DD22" s="183"/>
      <c r="DE22" s="183"/>
      <c r="DF22" s="183"/>
      <c r="DG22" s="183"/>
      <c r="DH22" s="183"/>
      <c r="DI22" s="183"/>
      <c r="DJ22" s="15"/>
      <c r="DK22" s="183"/>
      <c r="DL22" s="183"/>
      <c r="DM22" s="183"/>
      <c r="DN22" s="183"/>
      <c r="DO22" s="183"/>
      <c r="DP22" s="183"/>
      <c r="DQ22" s="183"/>
      <c r="DR22" s="183"/>
    </row>
    <row r="23" spans="2:122" ht="15" x14ac:dyDescent="0.25">
      <c r="B23" s="13"/>
      <c r="C23" s="23">
        <v>18</v>
      </c>
      <c r="D23" s="24" t="s">
        <v>39</v>
      </c>
      <c r="E23" s="191"/>
      <c r="F23" s="15"/>
      <c r="G23" s="25"/>
      <c r="H23" s="25"/>
      <c r="I23" s="26"/>
      <c r="J23" s="25"/>
      <c r="K23" s="26"/>
      <c r="L23" s="25"/>
      <c r="M23" s="26"/>
      <c r="N23" s="25"/>
      <c r="O23" s="26"/>
      <c r="P23" s="25"/>
      <c r="Q23" s="26"/>
      <c r="R23" s="25"/>
      <c r="S23" s="26"/>
      <c r="T23" s="25"/>
      <c r="U23" s="26"/>
      <c r="V23" s="25"/>
      <c r="W23" s="26"/>
      <c r="X23" s="25"/>
      <c r="Y23" s="26"/>
      <c r="Z23" s="25"/>
      <c r="AA23" s="26"/>
      <c r="AB23" s="25"/>
      <c r="AC23" s="26"/>
      <c r="AD23" s="25"/>
      <c r="AE23" s="26"/>
      <c r="AF23" s="27"/>
      <c r="AG23" s="16"/>
      <c r="AH23" s="25"/>
      <c r="AI23" s="25"/>
      <c r="AJ23" s="26"/>
      <c r="AK23" s="25"/>
      <c r="AL23" s="26"/>
      <c r="AM23" s="25"/>
      <c r="AN23" s="26"/>
      <c r="AO23" s="25"/>
      <c r="AP23" s="26"/>
      <c r="AQ23" s="25"/>
      <c r="AR23" s="26"/>
      <c r="AS23" s="25"/>
      <c r="AT23" s="26"/>
      <c r="AU23" s="25"/>
      <c r="AV23" s="26"/>
      <c r="AW23" s="25"/>
      <c r="AX23" s="26"/>
      <c r="AY23" s="25"/>
      <c r="AZ23" s="26"/>
      <c r="BA23" s="25"/>
      <c r="BB23" s="26"/>
      <c r="BC23" s="25"/>
      <c r="BD23" s="26"/>
      <c r="BE23" s="25"/>
      <c r="BF23" s="26"/>
      <c r="BG23" s="27"/>
      <c r="BR23" s="183"/>
      <c r="BS23" s="183"/>
      <c r="BT23" s="183"/>
      <c r="BU23" s="183"/>
      <c r="BV23" s="183"/>
      <c r="BW23" s="183"/>
      <c r="BX23" s="183"/>
      <c r="BY23" s="183"/>
      <c r="CA23" s="183"/>
      <c r="CB23" s="183"/>
      <c r="CC23" s="183"/>
      <c r="CD23" s="183"/>
      <c r="CE23" s="183"/>
      <c r="CF23" s="183"/>
      <c r="CG23" s="183"/>
      <c r="CH23" s="183"/>
      <c r="CI23" s="15"/>
      <c r="CJ23" s="183"/>
      <c r="CK23" s="183"/>
      <c r="CL23" s="183"/>
      <c r="CM23" s="183"/>
      <c r="CN23" s="183"/>
      <c r="CO23" s="183"/>
      <c r="CP23" s="183"/>
      <c r="CQ23" s="183"/>
      <c r="CR23" s="15"/>
      <c r="CS23" s="183"/>
      <c r="CT23" s="183"/>
      <c r="CU23" s="183"/>
      <c r="CV23" s="183"/>
      <c r="CW23" s="183"/>
      <c r="CX23" s="183"/>
      <c r="CY23" s="183"/>
      <c r="CZ23" s="183"/>
      <c r="DA23" s="15"/>
      <c r="DB23" s="183"/>
      <c r="DC23" s="183"/>
      <c r="DD23" s="183"/>
      <c r="DE23" s="183"/>
      <c r="DF23" s="183"/>
      <c r="DG23" s="183"/>
      <c r="DH23" s="183"/>
      <c r="DI23" s="183"/>
      <c r="DJ23" s="15"/>
      <c r="DK23" s="183"/>
      <c r="DL23" s="183"/>
      <c r="DM23" s="183"/>
      <c r="DN23" s="183"/>
      <c r="DO23" s="183"/>
      <c r="DP23" s="183"/>
      <c r="DQ23" s="183"/>
      <c r="DR23" s="183"/>
    </row>
    <row r="24" spans="2:122" ht="15" x14ac:dyDescent="0.25">
      <c r="B24" s="13"/>
      <c r="C24" s="28">
        <v>19</v>
      </c>
      <c r="D24" s="29" t="s">
        <v>40</v>
      </c>
      <c r="E24" s="192"/>
      <c r="F24" s="15"/>
      <c r="G24" s="199"/>
      <c r="H24" s="30"/>
      <c r="I24" s="31"/>
      <c r="J24" s="30"/>
      <c r="K24" s="31"/>
      <c r="L24" s="30"/>
      <c r="M24" s="31"/>
      <c r="N24" s="30"/>
      <c r="O24" s="31"/>
      <c r="P24" s="30"/>
      <c r="Q24" s="31"/>
      <c r="R24" s="30"/>
      <c r="S24" s="31"/>
      <c r="T24" s="30"/>
      <c r="U24" s="31"/>
      <c r="V24" s="30"/>
      <c r="W24" s="31"/>
      <c r="X24" s="30"/>
      <c r="Y24" s="31"/>
      <c r="Z24" s="30"/>
      <c r="AA24" s="31"/>
      <c r="AB24" s="30"/>
      <c r="AC24" s="31"/>
      <c r="AD24" s="30"/>
      <c r="AE24" s="31"/>
      <c r="AF24" s="32"/>
      <c r="AG24" s="16"/>
      <c r="AH24" s="199"/>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2"/>
      <c r="BR24" s="183"/>
      <c r="BS24" s="183"/>
      <c r="BT24" s="183"/>
      <c r="BU24" s="183"/>
      <c r="BV24" s="183"/>
      <c r="BW24" s="183"/>
      <c r="BX24" s="183"/>
      <c r="BY24" s="183"/>
      <c r="CA24" s="183"/>
      <c r="CB24" s="183"/>
      <c r="CC24" s="183"/>
      <c r="CD24" s="183"/>
      <c r="CE24" s="183"/>
      <c r="CF24" s="183"/>
      <c r="CG24" s="183"/>
      <c r="CH24" s="183"/>
      <c r="CI24" s="15"/>
      <c r="CJ24" s="183"/>
      <c r="CK24" s="183"/>
      <c r="CL24" s="183"/>
      <c r="CM24" s="183"/>
      <c r="CN24" s="183"/>
      <c r="CO24" s="183"/>
      <c r="CP24" s="183"/>
      <c r="CQ24" s="183"/>
      <c r="CR24" s="15"/>
      <c r="CS24" s="183"/>
      <c r="CT24" s="183"/>
      <c r="CU24" s="183"/>
      <c r="CV24" s="183"/>
      <c r="CW24" s="183"/>
      <c r="CX24" s="183"/>
      <c r="CY24" s="183"/>
      <c r="CZ24" s="183"/>
      <c r="DA24" s="15"/>
      <c r="DB24" s="183"/>
      <c r="DC24" s="183"/>
      <c r="DD24" s="183"/>
      <c r="DE24" s="183"/>
      <c r="DF24" s="183"/>
      <c r="DG24" s="183"/>
      <c r="DH24" s="183"/>
      <c r="DI24" s="183"/>
      <c r="DJ24" s="15"/>
      <c r="DK24" s="183"/>
      <c r="DL24" s="183"/>
      <c r="DM24" s="183"/>
      <c r="DN24" s="183"/>
      <c r="DO24" s="183"/>
      <c r="DP24" s="183"/>
      <c r="DQ24" s="183"/>
      <c r="DR24" s="183"/>
    </row>
    <row r="25" spans="2:122" ht="15" x14ac:dyDescent="0.25">
      <c r="B25" s="13"/>
      <c r="C25" s="33">
        <v>20</v>
      </c>
      <c r="D25" s="34" t="s">
        <v>41</v>
      </c>
      <c r="E25" s="203"/>
      <c r="F25" s="15"/>
      <c r="G25" s="35"/>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7"/>
      <c r="AG25" s="16"/>
      <c r="AH25" s="35"/>
      <c r="AI25" s="35"/>
      <c r="AJ25" s="36"/>
      <c r="AK25" s="35"/>
      <c r="AL25" s="36"/>
      <c r="AM25" s="35"/>
      <c r="AN25" s="36"/>
      <c r="AO25" s="35"/>
      <c r="AP25" s="36"/>
      <c r="AQ25" s="35"/>
      <c r="AR25" s="36"/>
      <c r="AS25" s="35"/>
      <c r="AT25" s="36"/>
      <c r="AU25" s="35"/>
      <c r="AV25" s="36"/>
      <c r="AW25" s="35"/>
      <c r="AX25" s="36"/>
      <c r="AY25" s="35"/>
      <c r="AZ25" s="36"/>
      <c r="BA25" s="35"/>
      <c r="BB25" s="36"/>
      <c r="BC25" s="35"/>
      <c r="BD25" s="36"/>
      <c r="BE25" s="35"/>
      <c r="BF25" s="36"/>
      <c r="BG25" s="37"/>
      <c r="BR25" s="183"/>
      <c r="BS25" s="183"/>
      <c r="BT25" s="183"/>
      <c r="BU25" s="183"/>
      <c r="BV25" s="183"/>
      <c r="BW25" s="183"/>
      <c r="BX25" s="183"/>
      <c r="BY25" s="183"/>
      <c r="CA25" s="183"/>
      <c r="CB25" s="183"/>
      <c r="CC25" s="183"/>
      <c r="CD25" s="183"/>
      <c r="CE25" s="183"/>
      <c r="CF25" s="183"/>
      <c r="CG25" s="183"/>
      <c r="CH25" s="183"/>
      <c r="CI25" s="15"/>
      <c r="CJ25" s="183"/>
      <c r="CK25" s="183"/>
      <c r="CL25" s="183"/>
      <c r="CM25" s="183"/>
      <c r="CN25" s="183"/>
      <c r="CO25" s="183"/>
      <c r="CP25" s="183"/>
      <c r="CQ25" s="183"/>
      <c r="CR25" s="15"/>
      <c r="CS25" s="183"/>
      <c r="CT25" s="183"/>
      <c r="CU25" s="183"/>
      <c r="CV25" s="183"/>
      <c r="CW25" s="183"/>
      <c r="CX25" s="183"/>
      <c r="CY25" s="183"/>
      <c r="CZ25" s="183"/>
      <c r="DA25" s="15"/>
      <c r="DB25" s="183"/>
      <c r="DC25" s="183"/>
      <c r="DD25" s="183"/>
      <c r="DE25" s="183"/>
      <c r="DF25" s="183"/>
      <c r="DG25" s="183"/>
      <c r="DH25" s="183"/>
      <c r="DI25" s="183"/>
      <c r="DJ25" s="15"/>
      <c r="DK25" s="183"/>
      <c r="DL25" s="183"/>
      <c r="DM25" s="183"/>
      <c r="DN25" s="183"/>
      <c r="DO25" s="183"/>
      <c r="DP25" s="183"/>
      <c r="DQ25" s="183"/>
      <c r="DR25" s="183"/>
    </row>
    <row r="26" spans="2:122" s="43" customFormat="1" ht="20.25" customHeight="1" x14ac:dyDescent="0.2">
      <c r="B26" s="38"/>
      <c r="C26" s="39" t="s">
        <v>42</v>
      </c>
      <c r="D26" s="40"/>
      <c r="E26" s="204"/>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2"/>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R26" s="7"/>
      <c r="BS26" s="7"/>
      <c r="BT26" s="7"/>
      <c r="BU26" s="7"/>
      <c r="BV26" s="7"/>
      <c r="BW26" s="7"/>
      <c r="BX26" s="7"/>
      <c r="BY26" s="7"/>
      <c r="CA26" s="7"/>
      <c r="CB26" s="7"/>
      <c r="CC26" s="7"/>
      <c r="CD26" s="7"/>
      <c r="CE26" s="7"/>
      <c r="CF26" s="7"/>
      <c r="CG26" s="7"/>
      <c r="CH26" s="7"/>
      <c r="CI26" s="15"/>
      <c r="CJ26" s="7"/>
      <c r="CK26" s="7"/>
      <c r="CL26" s="7"/>
      <c r="CM26" s="7"/>
      <c r="CN26" s="7"/>
      <c r="CO26" s="7"/>
      <c r="CP26" s="7"/>
      <c r="CQ26" s="7"/>
      <c r="CR26" s="15"/>
      <c r="CS26" s="7"/>
      <c r="CT26" s="7"/>
      <c r="CU26" s="7"/>
      <c r="CV26" s="7"/>
      <c r="CW26" s="7"/>
      <c r="CX26" s="7"/>
      <c r="CY26" s="7"/>
      <c r="CZ26" s="7"/>
      <c r="DA26" s="15"/>
      <c r="DB26" s="7"/>
      <c r="DC26" s="7"/>
      <c r="DD26" s="7"/>
      <c r="DE26" s="7"/>
      <c r="DF26" s="7"/>
      <c r="DG26" s="7"/>
      <c r="DH26" s="7"/>
      <c r="DI26" s="7"/>
      <c r="DJ26" s="15"/>
      <c r="DK26" s="7"/>
      <c r="DL26" s="7"/>
      <c r="DM26" s="7"/>
      <c r="DN26" s="7"/>
      <c r="DO26" s="7"/>
      <c r="DP26" s="7"/>
      <c r="DQ26" s="7"/>
      <c r="DR26" s="7"/>
    </row>
    <row r="27" spans="2:122" ht="15" x14ac:dyDescent="0.25">
      <c r="B27" s="13"/>
      <c r="C27" s="18">
        <v>21</v>
      </c>
      <c r="D27" s="19" t="s">
        <v>114</v>
      </c>
      <c r="E27" s="205"/>
      <c r="F27" s="15"/>
      <c r="G27" s="206"/>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8"/>
      <c r="AG27" s="16"/>
      <c r="AH27" s="206"/>
      <c r="AI27" s="46"/>
      <c r="AJ27" s="47"/>
      <c r="AK27" s="46"/>
      <c r="AL27" s="47"/>
      <c r="AM27" s="46"/>
      <c r="AN27" s="47"/>
      <c r="AO27" s="46"/>
      <c r="AP27" s="47"/>
      <c r="AQ27" s="46"/>
      <c r="AR27" s="47"/>
      <c r="AS27" s="46"/>
      <c r="AT27" s="47"/>
      <c r="AU27" s="46"/>
      <c r="AV27" s="47"/>
      <c r="AW27" s="46"/>
      <c r="AX27" s="47"/>
      <c r="AY27" s="46"/>
      <c r="AZ27" s="47"/>
      <c r="BA27" s="46"/>
      <c r="BB27" s="47"/>
      <c r="BC27" s="46"/>
      <c r="BD27" s="47"/>
      <c r="BE27" s="46"/>
      <c r="BF27" s="47"/>
      <c r="BG27" s="48"/>
      <c r="BI27" s="69"/>
      <c r="BJ27" s="69"/>
      <c r="BK27" s="69"/>
      <c r="BL27" s="69"/>
      <c r="BM27" s="69"/>
      <c r="BN27" s="69"/>
      <c r="BO27" s="69"/>
      <c r="BP27" s="69"/>
      <c r="BR27" s="182">
        <f t="shared" ref="BR27:BR43" si="48">+$BI27*$AH27</f>
        <v>0</v>
      </c>
      <c r="BS27" s="182">
        <f t="shared" ref="BS27:BS43" si="49">+$BJ27*$AH27</f>
        <v>0</v>
      </c>
      <c r="BT27" s="182">
        <f t="shared" ref="BT27:BT43" si="50">+$BK27*$G27*12</f>
        <v>0</v>
      </c>
      <c r="BU27" s="182">
        <f t="shared" ref="BU27:BU43" si="51">+$BL27*$G27*12</f>
        <v>0</v>
      </c>
      <c r="BV27" s="182">
        <f t="shared" ref="BV27:BV43" si="52">+$BM27*$G27*12</f>
        <v>0</v>
      </c>
      <c r="BW27" s="182">
        <f t="shared" ref="BW27:BW43" si="53">+$BN27*$G27*12</f>
        <v>0</v>
      </c>
      <c r="BX27" s="182">
        <f t="shared" ref="BX27:BX43" si="54">+$BO27*$G27*12</f>
        <v>0</v>
      </c>
      <c r="BY27" s="182">
        <f t="shared" ref="BY27:BY43" si="55">+$BP27*$G27*12</f>
        <v>0</v>
      </c>
      <c r="CA27" s="182">
        <f t="shared" ref="CA27:CA43" si="56">+$BI27*$AI27</f>
        <v>0</v>
      </c>
      <c r="CB27" s="182">
        <f t="shared" ref="CB27:CB43" si="57">+$BJ27*$AI27</f>
        <v>0</v>
      </c>
      <c r="CC27" s="182">
        <f t="shared" ref="CC27:CC43" si="58">+$BK27*$H27*12</f>
        <v>0</v>
      </c>
      <c r="CD27" s="182">
        <f t="shared" ref="CD27:CD43" si="59">+$BL27*$H27*12</f>
        <v>0</v>
      </c>
      <c r="CE27" s="182">
        <f t="shared" ref="CE27:CE43" si="60">+$BM27*$H27*12</f>
        <v>0</v>
      </c>
      <c r="CF27" s="182">
        <f t="shared" ref="CF27:CF43" si="61">+$BN27*$H27*12</f>
        <v>0</v>
      </c>
      <c r="CG27" s="182">
        <f t="shared" ref="CG27:CG43" si="62">+$BO27*$H27*12</f>
        <v>0</v>
      </c>
      <c r="CH27" s="182">
        <f t="shared" ref="CH27:CH43" si="63">+$BP27*$H27*12</f>
        <v>0</v>
      </c>
      <c r="CJ27" s="182">
        <f t="shared" ref="CJ27:CJ43" si="64">+$BI27*$AJ27</f>
        <v>0</v>
      </c>
      <c r="CK27" s="182">
        <f t="shared" ref="CK27:CK43" si="65">+$BJ27*$AJ27</f>
        <v>0</v>
      </c>
      <c r="CL27" s="182">
        <f t="shared" ref="CL27:CL43" si="66">+$BK27*$I27*12</f>
        <v>0</v>
      </c>
      <c r="CM27" s="182">
        <f t="shared" ref="CM27:CM43" si="67">+$BL27*$I27*12</f>
        <v>0</v>
      </c>
      <c r="CN27" s="182">
        <f t="shared" ref="CN27:CN43" si="68">+$BM27*$I27*12</f>
        <v>0</v>
      </c>
      <c r="CO27" s="182">
        <f t="shared" ref="CO27:CO43" si="69">+$BN27*$I27*12</f>
        <v>0</v>
      </c>
      <c r="CP27" s="182">
        <f t="shared" ref="CP27:CP43" si="70">+$BO27*$I27*12</f>
        <v>0</v>
      </c>
      <c r="CQ27" s="182">
        <f t="shared" ref="CQ27:CQ43" si="71">+$BP27*$I27*12</f>
        <v>0</v>
      </c>
      <c r="CS27" s="182">
        <f t="shared" ref="CS27:CS43" si="72">+$BI27*$AK27</f>
        <v>0</v>
      </c>
      <c r="CT27" s="182">
        <f t="shared" ref="CT27:CT43" si="73">+$BJ27*$AK27</f>
        <v>0</v>
      </c>
      <c r="CU27" s="182">
        <f t="shared" ref="CU27:CU43" si="74">+$BK27*$J27*12</f>
        <v>0</v>
      </c>
      <c r="CV27" s="182">
        <f t="shared" ref="CV27:CV43" si="75">+$BL27*$J27*12</f>
        <v>0</v>
      </c>
      <c r="CW27" s="182">
        <f t="shared" ref="CW27:CW43" si="76">+$BM27*$J27*12</f>
        <v>0</v>
      </c>
      <c r="CX27" s="182">
        <f t="shared" ref="CX27:CX43" si="77">+$BN27*$J27*12</f>
        <v>0</v>
      </c>
      <c r="CY27" s="182">
        <f t="shared" ref="CY27:CY43" si="78">+$BO27*$J27*12</f>
        <v>0</v>
      </c>
      <c r="CZ27" s="182">
        <f t="shared" ref="CZ27:CZ43" si="79">+$BP27*$J27*12</f>
        <v>0</v>
      </c>
      <c r="DB27" s="182">
        <f t="shared" ref="DB27:DB43" si="80">+$BI27*$AL27</f>
        <v>0</v>
      </c>
      <c r="DC27" s="182">
        <f t="shared" ref="DC27:DC43" si="81">+$BJ27*$AL27</f>
        <v>0</v>
      </c>
      <c r="DD27" s="182">
        <f t="shared" ref="DD27:DD43" si="82">+$BK27*$K27*12</f>
        <v>0</v>
      </c>
      <c r="DE27" s="182">
        <f t="shared" ref="DE27:DE43" si="83">+$BL27*$K27*12</f>
        <v>0</v>
      </c>
      <c r="DF27" s="182">
        <f t="shared" ref="DF27:DF43" si="84">+$BM27*$K27*12</f>
        <v>0</v>
      </c>
      <c r="DG27" s="182">
        <f t="shared" ref="DG27:DG43" si="85">+$BN27*$K27*12</f>
        <v>0</v>
      </c>
      <c r="DH27" s="182">
        <f t="shared" ref="DH27:DH43" si="86">+$BO27*$K27*12</f>
        <v>0</v>
      </c>
      <c r="DI27" s="182">
        <f t="shared" ref="DI27:DI43" si="87">+$BP27*$K27*12</f>
        <v>0</v>
      </c>
      <c r="DK27" s="182">
        <f t="shared" ref="DK27:DK43" si="88">+$BI27*$AM27</f>
        <v>0</v>
      </c>
      <c r="DL27" s="182">
        <f t="shared" ref="DL27:DL43" si="89">+$BJ27*$AM27</f>
        <v>0</v>
      </c>
      <c r="DM27" s="182">
        <f t="shared" ref="DM27:DM43" si="90">+$BK27*$L27*12</f>
        <v>0</v>
      </c>
      <c r="DN27" s="182">
        <f t="shared" ref="DN27:DN43" si="91">+$BL27*$L27*12</f>
        <v>0</v>
      </c>
      <c r="DO27" s="182">
        <f t="shared" ref="DO27:DO43" si="92">+$BM27*$L27*12</f>
        <v>0</v>
      </c>
      <c r="DP27" s="182">
        <f t="shared" ref="DP27:DP43" si="93">+$BN27*$L27*12</f>
        <v>0</v>
      </c>
      <c r="DQ27" s="182">
        <f t="shared" ref="DQ27:DQ43" si="94">+$BO27*$L27*12</f>
        <v>0</v>
      </c>
      <c r="DR27" s="182">
        <f t="shared" ref="DR27:DR43" si="95">+$BP27*$L27*12</f>
        <v>0</v>
      </c>
    </row>
    <row r="28" spans="2:122" ht="15" x14ac:dyDescent="0.25">
      <c r="B28" s="13"/>
      <c r="C28" s="193">
        <v>22</v>
      </c>
      <c r="D28" s="24" t="s">
        <v>113</v>
      </c>
      <c r="E28" s="207"/>
      <c r="F28" s="1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9"/>
      <c r="AG28" s="16"/>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9"/>
      <c r="BI28" s="69"/>
      <c r="BJ28" s="69"/>
      <c r="BK28" s="69"/>
      <c r="BL28" s="69"/>
      <c r="BM28" s="69"/>
      <c r="BN28" s="69"/>
      <c r="BO28" s="69"/>
      <c r="BP28" s="69"/>
      <c r="BR28" s="62">
        <f t="shared" si="48"/>
        <v>0</v>
      </c>
      <c r="BS28" s="62">
        <f t="shared" si="49"/>
        <v>0</v>
      </c>
      <c r="BT28" s="62">
        <f t="shared" si="50"/>
        <v>0</v>
      </c>
      <c r="BU28" s="62">
        <f t="shared" si="51"/>
        <v>0</v>
      </c>
      <c r="BV28" s="62">
        <f t="shared" si="52"/>
        <v>0</v>
      </c>
      <c r="BW28" s="62">
        <f t="shared" si="53"/>
        <v>0</v>
      </c>
      <c r="BX28" s="62">
        <f t="shared" si="54"/>
        <v>0</v>
      </c>
      <c r="BY28" s="62">
        <f t="shared" si="55"/>
        <v>0</v>
      </c>
      <c r="CA28" s="62">
        <f t="shared" si="56"/>
        <v>0</v>
      </c>
      <c r="CB28" s="62">
        <f t="shared" si="57"/>
        <v>0</v>
      </c>
      <c r="CC28" s="62">
        <f t="shared" si="58"/>
        <v>0</v>
      </c>
      <c r="CD28" s="182">
        <f t="shared" si="59"/>
        <v>0</v>
      </c>
      <c r="CE28" s="182">
        <f t="shared" si="60"/>
        <v>0</v>
      </c>
      <c r="CF28" s="182">
        <f t="shared" si="61"/>
        <v>0</v>
      </c>
      <c r="CG28" s="182">
        <f t="shared" si="62"/>
        <v>0</v>
      </c>
      <c r="CH28" s="182">
        <f t="shared" si="63"/>
        <v>0</v>
      </c>
      <c r="CJ28" s="62">
        <f t="shared" si="64"/>
        <v>0</v>
      </c>
      <c r="CK28" s="62">
        <f t="shared" si="65"/>
        <v>0</v>
      </c>
      <c r="CL28" s="182">
        <f t="shared" si="66"/>
        <v>0</v>
      </c>
      <c r="CM28" s="182">
        <f t="shared" si="67"/>
        <v>0</v>
      </c>
      <c r="CN28" s="182">
        <f t="shared" si="68"/>
        <v>0</v>
      </c>
      <c r="CO28" s="182">
        <f t="shared" si="69"/>
        <v>0</v>
      </c>
      <c r="CP28" s="182">
        <f t="shared" si="70"/>
        <v>0</v>
      </c>
      <c r="CQ28" s="182">
        <f t="shared" si="71"/>
        <v>0</v>
      </c>
      <c r="CS28" s="62">
        <f t="shared" si="72"/>
        <v>0</v>
      </c>
      <c r="CT28" s="62">
        <f t="shared" si="73"/>
        <v>0</v>
      </c>
      <c r="CU28" s="182">
        <f t="shared" si="74"/>
        <v>0</v>
      </c>
      <c r="CV28" s="182">
        <f t="shared" si="75"/>
        <v>0</v>
      </c>
      <c r="CW28" s="182">
        <f t="shared" si="76"/>
        <v>0</v>
      </c>
      <c r="CX28" s="182">
        <f t="shared" si="77"/>
        <v>0</v>
      </c>
      <c r="CY28" s="182">
        <f t="shared" si="78"/>
        <v>0</v>
      </c>
      <c r="CZ28" s="182">
        <f t="shared" si="79"/>
        <v>0</v>
      </c>
      <c r="DB28" s="62">
        <f t="shared" si="80"/>
        <v>0</v>
      </c>
      <c r="DC28" s="62">
        <f t="shared" si="81"/>
        <v>0</v>
      </c>
      <c r="DD28" s="182">
        <f t="shared" si="82"/>
        <v>0</v>
      </c>
      <c r="DE28" s="182">
        <f t="shared" si="83"/>
        <v>0</v>
      </c>
      <c r="DF28" s="182">
        <f t="shared" si="84"/>
        <v>0</v>
      </c>
      <c r="DG28" s="182">
        <f t="shared" si="85"/>
        <v>0</v>
      </c>
      <c r="DH28" s="182">
        <f t="shared" si="86"/>
        <v>0</v>
      </c>
      <c r="DI28" s="182">
        <f t="shared" si="87"/>
        <v>0</v>
      </c>
      <c r="DK28" s="62">
        <f t="shared" si="88"/>
        <v>0</v>
      </c>
      <c r="DL28" s="62">
        <f t="shared" si="89"/>
        <v>0</v>
      </c>
      <c r="DM28" s="182">
        <f t="shared" si="90"/>
        <v>0</v>
      </c>
      <c r="DN28" s="182">
        <f t="shared" si="91"/>
        <v>0</v>
      </c>
      <c r="DO28" s="182">
        <f t="shared" si="92"/>
        <v>0</v>
      </c>
      <c r="DP28" s="182">
        <f t="shared" si="93"/>
        <v>0</v>
      </c>
      <c r="DQ28" s="182">
        <f t="shared" si="94"/>
        <v>0</v>
      </c>
      <c r="DR28" s="182">
        <f t="shared" si="95"/>
        <v>0</v>
      </c>
    </row>
    <row r="29" spans="2:122" ht="15" x14ac:dyDescent="0.25">
      <c r="B29" s="13"/>
      <c r="C29" s="44">
        <v>23</v>
      </c>
      <c r="D29" s="45" t="s">
        <v>108</v>
      </c>
      <c r="E29" s="210"/>
      <c r="F29" s="15"/>
      <c r="G29" s="206"/>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8"/>
      <c r="AG29" s="16"/>
      <c r="AH29" s="206"/>
      <c r="AI29" s="46"/>
      <c r="AJ29" s="47"/>
      <c r="AK29" s="46"/>
      <c r="AL29" s="47"/>
      <c r="AM29" s="46"/>
      <c r="AN29" s="47"/>
      <c r="AO29" s="46"/>
      <c r="AP29" s="47"/>
      <c r="AQ29" s="46"/>
      <c r="AR29" s="47"/>
      <c r="AS29" s="46"/>
      <c r="AT29" s="47"/>
      <c r="AU29" s="46"/>
      <c r="AV29" s="47"/>
      <c r="AW29" s="46"/>
      <c r="AX29" s="47"/>
      <c r="AY29" s="46"/>
      <c r="AZ29" s="47"/>
      <c r="BA29" s="46"/>
      <c r="BB29" s="47"/>
      <c r="BC29" s="46"/>
      <c r="BD29" s="47"/>
      <c r="BE29" s="46"/>
      <c r="BF29" s="47"/>
      <c r="BG29" s="48"/>
      <c r="BI29" s="69"/>
      <c r="BJ29" s="69"/>
      <c r="BK29" s="69"/>
      <c r="BL29" s="69"/>
      <c r="BM29" s="69"/>
      <c r="BN29" s="69"/>
      <c r="BO29" s="69"/>
      <c r="BP29" s="69"/>
      <c r="BR29" s="62">
        <f t="shared" si="48"/>
        <v>0</v>
      </c>
      <c r="BS29" s="62">
        <f t="shared" si="49"/>
        <v>0</v>
      </c>
      <c r="BT29" s="62">
        <f t="shared" si="50"/>
        <v>0</v>
      </c>
      <c r="BU29" s="62">
        <f t="shared" si="51"/>
        <v>0</v>
      </c>
      <c r="BV29" s="62">
        <f t="shared" si="52"/>
        <v>0</v>
      </c>
      <c r="BW29" s="62">
        <f t="shared" si="53"/>
        <v>0</v>
      </c>
      <c r="BX29" s="62">
        <f t="shared" si="54"/>
        <v>0</v>
      </c>
      <c r="BY29" s="62">
        <f t="shared" si="55"/>
        <v>0</v>
      </c>
      <c r="CA29" s="62">
        <f t="shared" si="56"/>
        <v>0</v>
      </c>
      <c r="CB29" s="62">
        <f t="shared" si="57"/>
        <v>0</v>
      </c>
      <c r="CC29" s="62">
        <f t="shared" si="58"/>
        <v>0</v>
      </c>
      <c r="CD29" s="182">
        <f t="shared" si="59"/>
        <v>0</v>
      </c>
      <c r="CE29" s="182">
        <f t="shared" si="60"/>
        <v>0</v>
      </c>
      <c r="CF29" s="182">
        <f t="shared" si="61"/>
        <v>0</v>
      </c>
      <c r="CG29" s="182">
        <f t="shared" si="62"/>
        <v>0</v>
      </c>
      <c r="CH29" s="182">
        <f t="shared" si="63"/>
        <v>0</v>
      </c>
      <c r="CJ29" s="62">
        <f t="shared" si="64"/>
        <v>0</v>
      </c>
      <c r="CK29" s="62">
        <f t="shared" si="65"/>
        <v>0</v>
      </c>
      <c r="CL29" s="182">
        <f t="shared" si="66"/>
        <v>0</v>
      </c>
      <c r="CM29" s="182">
        <f t="shared" si="67"/>
        <v>0</v>
      </c>
      <c r="CN29" s="182">
        <f t="shared" si="68"/>
        <v>0</v>
      </c>
      <c r="CO29" s="182">
        <f t="shared" si="69"/>
        <v>0</v>
      </c>
      <c r="CP29" s="182">
        <f t="shared" si="70"/>
        <v>0</v>
      </c>
      <c r="CQ29" s="182">
        <f t="shared" si="71"/>
        <v>0</v>
      </c>
      <c r="CS29" s="62">
        <f t="shared" si="72"/>
        <v>0</v>
      </c>
      <c r="CT29" s="62">
        <f t="shared" si="73"/>
        <v>0</v>
      </c>
      <c r="CU29" s="182">
        <f t="shared" si="74"/>
        <v>0</v>
      </c>
      <c r="CV29" s="182">
        <f t="shared" si="75"/>
        <v>0</v>
      </c>
      <c r="CW29" s="182">
        <f t="shared" si="76"/>
        <v>0</v>
      </c>
      <c r="CX29" s="182">
        <f t="shared" si="77"/>
        <v>0</v>
      </c>
      <c r="CY29" s="182">
        <f t="shared" si="78"/>
        <v>0</v>
      </c>
      <c r="CZ29" s="182">
        <f t="shared" si="79"/>
        <v>0</v>
      </c>
      <c r="DB29" s="62">
        <f t="shared" si="80"/>
        <v>0</v>
      </c>
      <c r="DC29" s="62">
        <f t="shared" si="81"/>
        <v>0</v>
      </c>
      <c r="DD29" s="182">
        <f t="shared" si="82"/>
        <v>0</v>
      </c>
      <c r="DE29" s="182">
        <f t="shared" si="83"/>
        <v>0</v>
      </c>
      <c r="DF29" s="182">
        <f t="shared" si="84"/>
        <v>0</v>
      </c>
      <c r="DG29" s="182">
        <f t="shared" si="85"/>
        <v>0</v>
      </c>
      <c r="DH29" s="182">
        <f t="shared" si="86"/>
        <v>0</v>
      </c>
      <c r="DI29" s="182">
        <f t="shared" si="87"/>
        <v>0</v>
      </c>
      <c r="DK29" s="62">
        <f t="shared" si="88"/>
        <v>0</v>
      </c>
      <c r="DL29" s="62">
        <f t="shared" si="89"/>
        <v>0</v>
      </c>
      <c r="DM29" s="182">
        <f t="shared" si="90"/>
        <v>0</v>
      </c>
      <c r="DN29" s="182">
        <f t="shared" si="91"/>
        <v>0</v>
      </c>
      <c r="DO29" s="182">
        <f t="shared" si="92"/>
        <v>0</v>
      </c>
      <c r="DP29" s="182">
        <f t="shared" si="93"/>
        <v>0</v>
      </c>
      <c r="DQ29" s="182">
        <f t="shared" si="94"/>
        <v>0</v>
      </c>
      <c r="DR29" s="182">
        <f t="shared" si="95"/>
        <v>0</v>
      </c>
    </row>
    <row r="30" spans="2:122" ht="15" x14ac:dyDescent="0.25">
      <c r="B30" s="13"/>
      <c r="C30" s="193">
        <v>24</v>
      </c>
      <c r="D30" s="24" t="s">
        <v>109</v>
      </c>
      <c r="E30" s="207"/>
      <c r="F30" s="1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G30" s="16"/>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I30" s="69"/>
      <c r="BJ30" s="69"/>
      <c r="BK30" s="69"/>
      <c r="BL30" s="69"/>
      <c r="BM30" s="69"/>
      <c r="BN30" s="69"/>
      <c r="BO30" s="69"/>
      <c r="BP30" s="69"/>
      <c r="BR30" s="62">
        <f t="shared" si="48"/>
        <v>0</v>
      </c>
      <c r="BS30" s="62">
        <f t="shared" si="49"/>
        <v>0</v>
      </c>
      <c r="BT30" s="62">
        <f t="shared" si="50"/>
        <v>0</v>
      </c>
      <c r="BU30" s="62">
        <f t="shared" si="51"/>
        <v>0</v>
      </c>
      <c r="BV30" s="62">
        <f t="shared" si="52"/>
        <v>0</v>
      </c>
      <c r="BW30" s="62">
        <f t="shared" si="53"/>
        <v>0</v>
      </c>
      <c r="BX30" s="62">
        <f t="shared" si="54"/>
        <v>0</v>
      </c>
      <c r="BY30" s="62">
        <f t="shared" si="55"/>
        <v>0</v>
      </c>
      <c r="CA30" s="62">
        <f t="shared" si="56"/>
        <v>0</v>
      </c>
      <c r="CB30" s="62">
        <f t="shared" si="57"/>
        <v>0</v>
      </c>
      <c r="CC30" s="62">
        <f t="shared" si="58"/>
        <v>0</v>
      </c>
      <c r="CD30" s="182">
        <f t="shared" si="59"/>
        <v>0</v>
      </c>
      <c r="CE30" s="182">
        <f t="shared" si="60"/>
        <v>0</v>
      </c>
      <c r="CF30" s="182">
        <f t="shared" si="61"/>
        <v>0</v>
      </c>
      <c r="CG30" s="182">
        <f t="shared" si="62"/>
        <v>0</v>
      </c>
      <c r="CH30" s="182">
        <f t="shared" si="63"/>
        <v>0</v>
      </c>
      <c r="CJ30" s="62">
        <f t="shared" si="64"/>
        <v>0</v>
      </c>
      <c r="CK30" s="62">
        <f t="shared" si="65"/>
        <v>0</v>
      </c>
      <c r="CL30" s="182">
        <f t="shared" si="66"/>
        <v>0</v>
      </c>
      <c r="CM30" s="182">
        <f t="shared" si="67"/>
        <v>0</v>
      </c>
      <c r="CN30" s="182">
        <f t="shared" si="68"/>
        <v>0</v>
      </c>
      <c r="CO30" s="182">
        <f t="shared" si="69"/>
        <v>0</v>
      </c>
      <c r="CP30" s="182">
        <f t="shared" si="70"/>
        <v>0</v>
      </c>
      <c r="CQ30" s="182">
        <f t="shared" si="71"/>
        <v>0</v>
      </c>
      <c r="CS30" s="62">
        <f t="shared" si="72"/>
        <v>0</v>
      </c>
      <c r="CT30" s="62">
        <f t="shared" si="73"/>
        <v>0</v>
      </c>
      <c r="CU30" s="182">
        <f t="shared" si="74"/>
        <v>0</v>
      </c>
      <c r="CV30" s="182">
        <f t="shared" si="75"/>
        <v>0</v>
      </c>
      <c r="CW30" s="182">
        <f t="shared" si="76"/>
        <v>0</v>
      </c>
      <c r="CX30" s="182">
        <f t="shared" si="77"/>
        <v>0</v>
      </c>
      <c r="CY30" s="182">
        <f t="shared" si="78"/>
        <v>0</v>
      </c>
      <c r="CZ30" s="182">
        <f t="shared" si="79"/>
        <v>0</v>
      </c>
      <c r="DB30" s="62">
        <f t="shared" si="80"/>
        <v>0</v>
      </c>
      <c r="DC30" s="62">
        <f t="shared" si="81"/>
        <v>0</v>
      </c>
      <c r="DD30" s="182">
        <f t="shared" si="82"/>
        <v>0</v>
      </c>
      <c r="DE30" s="182">
        <f t="shared" si="83"/>
        <v>0</v>
      </c>
      <c r="DF30" s="182">
        <f t="shared" si="84"/>
        <v>0</v>
      </c>
      <c r="DG30" s="182">
        <f t="shared" si="85"/>
        <v>0</v>
      </c>
      <c r="DH30" s="182">
        <f t="shared" si="86"/>
        <v>0</v>
      </c>
      <c r="DI30" s="182">
        <f t="shared" si="87"/>
        <v>0</v>
      </c>
      <c r="DK30" s="62">
        <f t="shared" si="88"/>
        <v>0</v>
      </c>
      <c r="DL30" s="62">
        <f t="shared" si="89"/>
        <v>0</v>
      </c>
      <c r="DM30" s="182">
        <f t="shared" si="90"/>
        <v>0</v>
      </c>
      <c r="DN30" s="182">
        <f t="shared" si="91"/>
        <v>0</v>
      </c>
      <c r="DO30" s="182">
        <f t="shared" si="92"/>
        <v>0</v>
      </c>
      <c r="DP30" s="182">
        <f t="shared" si="93"/>
        <v>0</v>
      </c>
      <c r="DQ30" s="182">
        <f t="shared" si="94"/>
        <v>0</v>
      </c>
      <c r="DR30" s="182">
        <f t="shared" si="95"/>
        <v>0</v>
      </c>
    </row>
    <row r="31" spans="2:122" ht="15" x14ac:dyDescent="0.25">
      <c r="B31" s="13"/>
      <c r="C31" s="44">
        <v>25</v>
      </c>
      <c r="D31" s="45" t="s">
        <v>45</v>
      </c>
      <c r="E31" s="210"/>
      <c r="F31" s="15"/>
      <c r="G31" s="206"/>
      <c r="H31" s="46"/>
      <c r="I31" s="47"/>
      <c r="J31" s="46"/>
      <c r="K31" s="47"/>
      <c r="L31" s="46"/>
      <c r="M31" s="47"/>
      <c r="N31" s="46"/>
      <c r="O31" s="47"/>
      <c r="P31" s="46"/>
      <c r="Q31" s="47"/>
      <c r="R31" s="46"/>
      <c r="S31" s="47"/>
      <c r="T31" s="46"/>
      <c r="U31" s="47"/>
      <c r="V31" s="46"/>
      <c r="W31" s="47"/>
      <c r="X31" s="46"/>
      <c r="Y31" s="47"/>
      <c r="Z31" s="46"/>
      <c r="AA31" s="47"/>
      <c r="AB31" s="46"/>
      <c r="AC31" s="47"/>
      <c r="AD31" s="46"/>
      <c r="AE31" s="47"/>
      <c r="AF31" s="48"/>
      <c r="AG31" s="16"/>
      <c r="AH31" s="206"/>
      <c r="AI31" s="46"/>
      <c r="AJ31" s="47"/>
      <c r="AK31" s="46"/>
      <c r="AL31" s="47"/>
      <c r="AM31" s="46"/>
      <c r="AN31" s="47"/>
      <c r="AO31" s="46"/>
      <c r="AP31" s="47"/>
      <c r="AQ31" s="46"/>
      <c r="AR31" s="47"/>
      <c r="AS31" s="46"/>
      <c r="AT31" s="47"/>
      <c r="AU31" s="46"/>
      <c r="AV31" s="47"/>
      <c r="AW31" s="46"/>
      <c r="AX31" s="47"/>
      <c r="AY31" s="46"/>
      <c r="AZ31" s="47"/>
      <c r="BA31" s="46"/>
      <c r="BB31" s="47"/>
      <c r="BC31" s="46"/>
      <c r="BD31" s="47"/>
      <c r="BE31" s="46"/>
      <c r="BF31" s="47"/>
      <c r="BG31" s="48"/>
      <c r="BI31" s="69"/>
      <c r="BJ31" s="69"/>
      <c r="BK31" s="69"/>
      <c r="BL31" s="69"/>
      <c r="BM31" s="69"/>
      <c r="BN31" s="69"/>
      <c r="BO31" s="69"/>
      <c r="BP31" s="69"/>
      <c r="BR31" s="62">
        <f t="shared" si="48"/>
        <v>0</v>
      </c>
      <c r="BS31" s="62">
        <f t="shared" si="49"/>
        <v>0</v>
      </c>
      <c r="BT31" s="62">
        <f t="shared" si="50"/>
        <v>0</v>
      </c>
      <c r="BU31" s="62">
        <f t="shared" si="51"/>
        <v>0</v>
      </c>
      <c r="BV31" s="62">
        <f t="shared" si="52"/>
        <v>0</v>
      </c>
      <c r="BW31" s="62">
        <f t="shared" si="53"/>
        <v>0</v>
      </c>
      <c r="BX31" s="62">
        <f t="shared" si="54"/>
        <v>0</v>
      </c>
      <c r="BY31" s="62">
        <f t="shared" si="55"/>
        <v>0</v>
      </c>
      <c r="CA31" s="62">
        <f t="shared" si="56"/>
        <v>0</v>
      </c>
      <c r="CB31" s="62">
        <f t="shared" si="57"/>
        <v>0</v>
      </c>
      <c r="CC31" s="62">
        <f t="shared" si="58"/>
        <v>0</v>
      </c>
      <c r="CD31" s="182">
        <f t="shared" si="59"/>
        <v>0</v>
      </c>
      <c r="CE31" s="182">
        <f t="shared" si="60"/>
        <v>0</v>
      </c>
      <c r="CF31" s="182">
        <f t="shared" si="61"/>
        <v>0</v>
      </c>
      <c r="CG31" s="182">
        <f t="shared" si="62"/>
        <v>0</v>
      </c>
      <c r="CH31" s="182">
        <f t="shared" si="63"/>
        <v>0</v>
      </c>
      <c r="CJ31" s="62">
        <f t="shared" si="64"/>
        <v>0</v>
      </c>
      <c r="CK31" s="62">
        <f t="shared" si="65"/>
        <v>0</v>
      </c>
      <c r="CL31" s="182">
        <f t="shared" si="66"/>
        <v>0</v>
      </c>
      <c r="CM31" s="182">
        <f t="shared" si="67"/>
        <v>0</v>
      </c>
      <c r="CN31" s="182">
        <f t="shared" si="68"/>
        <v>0</v>
      </c>
      <c r="CO31" s="182">
        <f t="shared" si="69"/>
        <v>0</v>
      </c>
      <c r="CP31" s="182">
        <f t="shared" si="70"/>
        <v>0</v>
      </c>
      <c r="CQ31" s="182">
        <f t="shared" si="71"/>
        <v>0</v>
      </c>
      <c r="CS31" s="62">
        <f t="shared" si="72"/>
        <v>0</v>
      </c>
      <c r="CT31" s="62">
        <f t="shared" si="73"/>
        <v>0</v>
      </c>
      <c r="CU31" s="182">
        <f t="shared" si="74"/>
        <v>0</v>
      </c>
      <c r="CV31" s="182">
        <f t="shared" si="75"/>
        <v>0</v>
      </c>
      <c r="CW31" s="182">
        <f t="shared" si="76"/>
        <v>0</v>
      </c>
      <c r="CX31" s="182">
        <f t="shared" si="77"/>
        <v>0</v>
      </c>
      <c r="CY31" s="182">
        <f t="shared" si="78"/>
        <v>0</v>
      </c>
      <c r="CZ31" s="182">
        <f t="shared" si="79"/>
        <v>0</v>
      </c>
      <c r="DB31" s="62">
        <f t="shared" si="80"/>
        <v>0</v>
      </c>
      <c r="DC31" s="62">
        <f t="shared" si="81"/>
        <v>0</v>
      </c>
      <c r="DD31" s="182">
        <f t="shared" si="82"/>
        <v>0</v>
      </c>
      <c r="DE31" s="182">
        <f t="shared" si="83"/>
        <v>0</v>
      </c>
      <c r="DF31" s="182">
        <f t="shared" si="84"/>
        <v>0</v>
      </c>
      <c r="DG31" s="182">
        <f t="shared" si="85"/>
        <v>0</v>
      </c>
      <c r="DH31" s="182">
        <f t="shared" si="86"/>
        <v>0</v>
      </c>
      <c r="DI31" s="182">
        <f t="shared" si="87"/>
        <v>0</v>
      </c>
      <c r="DK31" s="62">
        <f t="shared" si="88"/>
        <v>0</v>
      </c>
      <c r="DL31" s="62">
        <f t="shared" si="89"/>
        <v>0</v>
      </c>
      <c r="DM31" s="182">
        <f t="shared" si="90"/>
        <v>0</v>
      </c>
      <c r="DN31" s="182">
        <f t="shared" si="91"/>
        <v>0</v>
      </c>
      <c r="DO31" s="182">
        <f t="shared" si="92"/>
        <v>0</v>
      </c>
      <c r="DP31" s="182">
        <f t="shared" si="93"/>
        <v>0</v>
      </c>
      <c r="DQ31" s="182">
        <f t="shared" si="94"/>
        <v>0</v>
      </c>
      <c r="DR31" s="182">
        <f t="shared" si="95"/>
        <v>0</v>
      </c>
    </row>
    <row r="32" spans="2:122" ht="15" x14ac:dyDescent="0.25">
      <c r="B32" s="13"/>
      <c r="C32" s="193">
        <v>26</v>
      </c>
      <c r="D32" s="24" t="s">
        <v>110</v>
      </c>
      <c r="E32" s="207"/>
      <c r="F32" s="15"/>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9"/>
      <c r="AG32" s="16"/>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9"/>
      <c r="BI32" s="69"/>
      <c r="BJ32" s="69"/>
      <c r="BK32" s="69"/>
      <c r="BL32" s="69"/>
      <c r="BM32" s="69"/>
      <c r="BN32" s="69"/>
      <c r="BO32" s="69"/>
      <c r="BP32" s="69"/>
      <c r="BR32" s="62">
        <f t="shared" si="48"/>
        <v>0</v>
      </c>
      <c r="BS32" s="62">
        <f t="shared" si="49"/>
        <v>0</v>
      </c>
      <c r="BT32" s="62">
        <f t="shared" si="50"/>
        <v>0</v>
      </c>
      <c r="BU32" s="62">
        <f t="shared" si="51"/>
        <v>0</v>
      </c>
      <c r="BV32" s="62">
        <f t="shared" si="52"/>
        <v>0</v>
      </c>
      <c r="BW32" s="62">
        <f t="shared" si="53"/>
        <v>0</v>
      </c>
      <c r="BX32" s="62">
        <f t="shared" si="54"/>
        <v>0</v>
      </c>
      <c r="BY32" s="62">
        <f t="shared" si="55"/>
        <v>0</v>
      </c>
      <c r="CA32" s="62">
        <f t="shared" si="56"/>
        <v>0</v>
      </c>
      <c r="CB32" s="62">
        <f t="shared" si="57"/>
        <v>0</v>
      </c>
      <c r="CC32" s="62">
        <f t="shared" si="58"/>
        <v>0</v>
      </c>
      <c r="CD32" s="182">
        <f t="shared" si="59"/>
        <v>0</v>
      </c>
      <c r="CE32" s="182">
        <f t="shared" si="60"/>
        <v>0</v>
      </c>
      <c r="CF32" s="182">
        <f t="shared" si="61"/>
        <v>0</v>
      </c>
      <c r="CG32" s="182">
        <f t="shared" si="62"/>
        <v>0</v>
      </c>
      <c r="CH32" s="182">
        <f t="shared" si="63"/>
        <v>0</v>
      </c>
      <c r="CJ32" s="62">
        <f t="shared" si="64"/>
        <v>0</v>
      </c>
      <c r="CK32" s="62">
        <f t="shared" si="65"/>
        <v>0</v>
      </c>
      <c r="CL32" s="182">
        <f t="shared" si="66"/>
        <v>0</v>
      </c>
      <c r="CM32" s="182">
        <f t="shared" si="67"/>
        <v>0</v>
      </c>
      <c r="CN32" s="182">
        <f t="shared" si="68"/>
        <v>0</v>
      </c>
      <c r="CO32" s="182">
        <f t="shared" si="69"/>
        <v>0</v>
      </c>
      <c r="CP32" s="182">
        <f t="shared" si="70"/>
        <v>0</v>
      </c>
      <c r="CQ32" s="182">
        <f t="shared" si="71"/>
        <v>0</v>
      </c>
      <c r="CS32" s="62">
        <f t="shared" si="72"/>
        <v>0</v>
      </c>
      <c r="CT32" s="62">
        <f t="shared" si="73"/>
        <v>0</v>
      </c>
      <c r="CU32" s="182">
        <f t="shared" si="74"/>
        <v>0</v>
      </c>
      <c r="CV32" s="182">
        <f t="shared" si="75"/>
        <v>0</v>
      </c>
      <c r="CW32" s="182">
        <f t="shared" si="76"/>
        <v>0</v>
      </c>
      <c r="CX32" s="182">
        <f t="shared" si="77"/>
        <v>0</v>
      </c>
      <c r="CY32" s="182">
        <f t="shared" si="78"/>
        <v>0</v>
      </c>
      <c r="CZ32" s="182">
        <f t="shared" si="79"/>
        <v>0</v>
      </c>
      <c r="DB32" s="62">
        <f t="shared" si="80"/>
        <v>0</v>
      </c>
      <c r="DC32" s="62">
        <f t="shared" si="81"/>
        <v>0</v>
      </c>
      <c r="DD32" s="182">
        <f t="shared" si="82"/>
        <v>0</v>
      </c>
      <c r="DE32" s="182">
        <f t="shared" si="83"/>
        <v>0</v>
      </c>
      <c r="DF32" s="182">
        <f t="shared" si="84"/>
        <v>0</v>
      </c>
      <c r="DG32" s="182">
        <f t="shared" si="85"/>
        <v>0</v>
      </c>
      <c r="DH32" s="182">
        <f t="shared" si="86"/>
        <v>0</v>
      </c>
      <c r="DI32" s="182">
        <f t="shared" si="87"/>
        <v>0</v>
      </c>
      <c r="DK32" s="62">
        <f t="shared" si="88"/>
        <v>0</v>
      </c>
      <c r="DL32" s="62">
        <f t="shared" si="89"/>
        <v>0</v>
      </c>
      <c r="DM32" s="182">
        <f t="shared" si="90"/>
        <v>0</v>
      </c>
      <c r="DN32" s="182">
        <f t="shared" si="91"/>
        <v>0</v>
      </c>
      <c r="DO32" s="182">
        <f t="shared" si="92"/>
        <v>0</v>
      </c>
      <c r="DP32" s="182">
        <f t="shared" si="93"/>
        <v>0</v>
      </c>
      <c r="DQ32" s="182">
        <f t="shared" si="94"/>
        <v>0</v>
      </c>
      <c r="DR32" s="182">
        <f t="shared" si="95"/>
        <v>0</v>
      </c>
    </row>
    <row r="33" spans="2:122" ht="15" x14ac:dyDescent="0.25">
      <c r="B33" s="13"/>
      <c r="C33" s="44">
        <v>27</v>
      </c>
      <c r="D33" s="45" t="s">
        <v>46</v>
      </c>
      <c r="E33" s="210"/>
      <c r="F33" s="15"/>
      <c r="G33" s="206"/>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8"/>
      <c r="AG33" s="16"/>
      <c r="AH33" s="206"/>
      <c r="AI33" s="46"/>
      <c r="AJ33" s="47"/>
      <c r="AK33" s="46"/>
      <c r="AL33" s="47"/>
      <c r="AM33" s="46"/>
      <c r="AN33" s="47"/>
      <c r="AO33" s="46"/>
      <c r="AP33" s="47"/>
      <c r="AQ33" s="46"/>
      <c r="AR33" s="47"/>
      <c r="AS33" s="46"/>
      <c r="AT33" s="47"/>
      <c r="AU33" s="46"/>
      <c r="AV33" s="47"/>
      <c r="AW33" s="46"/>
      <c r="AX33" s="47"/>
      <c r="AY33" s="46"/>
      <c r="AZ33" s="47"/>
      <c r="BA33" s="46"/>
      <c r="BB33" s="47"/>
      <c r="BC33" s="46"/>
      <c r="BD33" s="47"/>
      <c r="BE33" s="46"/>
      <c r="BF33" s="47"/>
      <c r="BG33" s="48"/>
      <c r="BI33" s="69"/>
      <c r="BJ33" s="69"/>
      <c r="BK33" s="69"/>
      <c r="BL33" s="69"/>
      <c r="BM33" s="69"/>
      <c r="BN33" s="69"/>
      <c r="BO33" s="69"/>
      <c r="BP33" s="69"/>
      <c r="BR33" s="62">
        <f t="shared" si="48"/>
        <v>0</v>
      </c>
      <c r="BS33" s="62">
        <f t="shared" si="49"/>
        <v>0</v>
      </c>
      <c r="BT33" s="62">
        <f t="shared" si="50"/>
        <v>0</v>
      </c>
      <c r="BU33" s="62">
        <f t="shared" si="51"/>
        <v>0</v>
      </c>
      <c r="BV33" s="62">
        <f t="shared" si="52"/>
        <v>0</v>
      </c>
      <c r="BW33" s="62">
        <f t="shared" si="53"/>
        <v>0</v>
      </c>
      <c r="BX33" s="62">
        <f t="shared" si="54"/>
        <v>0</v>
      </c>
      <c r="BY33" s="62">
        <f t="shared" si="55"/>
        <v>0</v>
      </c>
      <c r="CA33" s="62">
        <f t="shared" si="56"/>
        <v>0</v>
      </c>
      <c r="CB33" s="62">
        <f t="shared" si="57"/>
        <v>0</v>
      </c>
      <c r="CC33" s="62">
        <f t="shared" si="58"/>
        <v>0</v>
      </c>
      <c r="CD33" s="182">
        <f t="shared" si="59"/>
        <v>0</v>
      </c>
      <c r="CE33" s="182">
        <f t="shared" si="60"/>
        <v>0</v>
      </c>
      <c r="CF33" s="182">
        <f t="shared" si="61"/>
        <v>0</v>
      </c>
      <c r="CG33" s="182">
        <f t="shared" si="62"/>
        <v>0</v>
      </c>
      <c r="CH33" s="182">
        <f t="shared" si="63"/>
        <v>0</v>
      </c>
      <c r="CJ33" s="62">
        <f t="shared" si="64"/>
        <v>0</v>
      </c>
      <c r="CK33" s="62">
        <f t="shared" si="65"/>
        <v>0</v>
      </c>
      <c r="CL33" s="182">
        <f t="shared" si="66"/>
        <v>0</v>
      </c>
      <c r="CM33" s="182">
        <f t="shared" si="67"/>
        <v>0</v>
      </c>
      <c r="CN33" s="182">
        <f t="shared" si="68"/>
        <v>0</v>
      </c>
      <c r="CO33" s="182">
        <f t="shared" si="69"/>
        <v>0</v>
      </c>
      <c r="CP33" s="182">
        <f t="shared" si="70"/>
        <v>0</v>
      </c>
      <c r="CQ33" s="182">
        <f t="shared" si="71"/>
        <v>0</v>
      </c>
      <c r="CS33" s="62">
        <f t="shared" si="72"/>
        <v>0</v>
      </c>
      <c r="CT33" s="62">
        <f t="shared" si="73"/>
        <v>0</v>
      </c>
      <c r="CU33" s="182">
        <f t="shared" si="74"/>
        <v>0</v>
      </c>
      <c r="CV33" s="182">
        <f t="shared" si="75"/>
        <v>0</v>
      </c>
      <c r="CW33" s="182">
        <f t="shared" si="76"/>
        <v>0</v>
      </c>
      <c r="CX33" s="182">
        <f t="shared" si="77"/>
        <v>0</v>
      </c>
      <c r="CY33" s="182">
        <f t="shared" si="78"/>
        <v>0</v>
      </c>
      <c r="CZ33" s="182">
        <f t="shared" si="79"/>
        <v>0</v>
      </c>
      <c r="DB33" s="62">
        <f t="shared" si="80"/>
        <v>0</v>
      </c>
      <c r="DC33" s="62">
        <f t="shared" si="81"/>
        <v>0</v>
      </c>
      <c r="DD33" s="182">
        <f t="shared" si="82"/>
        <v>0</v>
      </c>
      <c r="DE33" s="182">
        <f t="shared" si="83"/>
        <v>0</v>
      </c>
      <c r="DF33" s="182">
        <f t="shared" si="84"/>
        <v>0</v>
      </c>
      <c r="DG33" s="182">
        <f t="shared" si="85"/>
        <v>0</v>
      </c>
      <c r="DH33" s="182">
        <f t="shared" si="86"/>
        <v>0</v>
      </c>
      <c r="DI33" s="182">
        <f t="shared" si="87"/>
        <v>0</v>
      </c>
      <c r="DK33" s="62">
        <f t="shared" si="88"/>
        <v>0</v>
      </c>
      <c r="DL33" s="62">
        <f t="shared" si="89"/>
        <v>0</v>
      </c>
      <c r="DM33" s="182">
        <f t="shared" si="90"/>
        <v>0</v>
      </c>
      <c r="DN33" s="182">
        <f t="shared" si="91"/>
        <v>0</v>
      </c>
      <c r="DO33" s="182">
        <f t="shared" si="92"/>
        <v>0</v>
      </c>
      <c r="DP33" s="182">
        <f t="shared" si="93"/>
        <v>0</v>
      </c>
      <c r="DQ33" s="182">
        <f t="shared" si="94"/>
        <v>0</v>
      </c>
      <c r="DR33" s="182">
        <f t="shared" si="95"/>
        <v>0</v>
      </c>
    </row>
    <row r="34" spans="2:122" ht="15" x14ac:dyDescent="0.25">
      <c r="B34" s="13"/>
      <c r="C34" s="193">
        <v>28</v>
      </c>
      <c r="D34" s="24" t="s">
        <v>43</v>
      </c>
      <c r="E34" s="207"/>
      <c r="F34" s="15"/>
      <c r="G34" s="25"/>
      <c r="H34" s="25"/>
      <c r="I34" s="26"/>
      <c r="J34" s="25"/>
      <c r="K34" s="26"/>
      <c r="L34" s="25"/>
      <c r="M34" s="26"/>
      <c r="N34" s="25"/>
      <c r="O34" s="26"/>
      <c r="P34" s="25"/>
      <c r="Q34" s="26"/>
      <c r="R34" s="25"/>
      <c r="S34" s="26"/>
      <c r="T34" s="25"/>
      <c r="U34" s="26"/>
      <c r="V34" s="25"/>
      <c r="W34" s="26"/>
      <c r="X34" s="25"/>
      <c r="Y34" s="26"/>
      <c r="Z34" s="25"/>
      <c r="AA34" s="26"/>
      <c r="AB34" s="25"/>
      <c r="AC34" s="26"/>
      <c r="AD34" s="25"/>
      <c r="AE34" s="26"/>
      <c r="AF34" s="27"/>
      <c r="AG34" s="16"/>
      <c r="AH34" s="25"/>
      <c r="AI34" s="25"/>
      <c r="AJ34" s="26"/>
      <c r="AK34" s="25"/>
      <c r="AL34" s="26"/>
      <c r="AM34" s="25"/>
      <c r="AN34" s="26"/>
      <c r="AO34" s="25"/>
      <c r="AP34" s="26"/>
      <c r="AQ34" s="25"/>
      <c r="AR34" s="26"/>
      <c r="AS34" s="25"/>
      <c r="AT34" s="26"/>
      <c r="AU34" s="25"/>
      <c r="AV34" s="26"/>
      <c r="AW34" s="25"/>
      <c r="AX34" s="26"/>
      <c r="AY34" s="25"/>
      <c r="AZ34" s="26"/>
      <c r="BA34" s="25"/>
      <c r="BB34" s="26"/>
      <c r="BC34" s="25"/>
      <c r="BD34" s="26"/>
      <c r="BE34" s="25"/>
      <c r="BF34" s="26"/>
      <c r="BG34" s="27"/>
      <c r="BI34" s="69"/>
      <c r="BJ34" s="69"/>
      <c r="BK34" s="69"/>
      <c r="BL34" s="69"/>
      <c r="BM34" s="69"/>
      <c r="BN34" s="69"/>
      <c r="BO34" s="69"/>
      <c r="BP34" s="69"/>
      <c r="BR34" s="62">
        <f t="shared" si="48"/>
        <v>0</v>
      </c>
      <c r="BS34" s="62">
        <f t="shared" si="49"/>
        <v>0</v>
      </c>
      <c r="BT34" s="62">
        <f t="shared" si="50"/>
        <v>0</v>
      </c>
      <c r="BU34" s="62">
        <f t="shared" si="51"/>
        <v>0</v>
      </c>
      <c r="BV34" s="62">
        <f t="shared" si="52"/>
        <v>0</v>
      </c>
      <c r="BW34" s="62">
        <f t="shared" si="53"/>
        <v>0</v>
      </c>
      <c r="BX34" s="62">
        <f t="shared" si="54"/>
        <v>0</v>
      </c>
      <c r="BY34" s="62">
        <f t="shared" si="55"/>
        <v>0</v>
      </c>
      <c r="CA34" s="62">
        <f t="shared" si="56"/>
        <v>0</v>
      </c>
      <c r="CB34" s="62">
        <f t="shared" si="57"/>
        <v>0</v>
      </c>
      <c r="CC34" s="62">
        <f t="shared" si="58"/>
        <v>0</v>
      </c>
      <c r="CD34" s="182">
        <f t="shared" si="59"/>
        <v>0</v>
      </c>
      <c r="CE34" s="182">
        <f t="shared" si="60"/>
        <v>0</v>
      </c>
      <c r="CF34" s="182">
        <f t="shared" si="61"/>
        <v>0</v>
      </c>
      <c r="CG34" s="182">
        <f t="shared" si="62"/>
        <v>0</v>
      </c>
      <c r="CH34" s="182">
        <f t="shared" si="63"/>
        <v>0</v>
      </c>
      <c r="CJ34" s="62">
        <f t="shared" si="64"/>
        <v>0</v>
      </c>
      <c r="CK34" s="62">
        <f t="shared" si="65"/>
        <v>0</v>
      </c>
      <c r="CL34" s="182">
        <f t="shared" si="66"/>
        <v>0</v>
      </c>
      <c r="CM34" s="182">
        <f t="shared" si="67"/>
        <v>0</v>
      </c>
      <c r="CN34" s="182">
        <f t="shared" si="68"/>
        <v>0</v>
      </c>
      <c r="CO34" s="182">
        <f t="shared" si="69"/>
        <v>0</v>
      </c>
      <c r="CP34" s="182">
        <f t="shared" si="70"/>
        <v>0</v>
      </c>
      <c r="CQ34" s="182">
        <f t="shared" si="71"/>
        <v>0</v>
      </c>
      <c r="CS34" s="62">
        <f t="shared" si="72"/>
        <v>0</v>
      </c>
      <c r="CT34" s="62">
        <f t="shared" si="73"/>
        <v>0</v>
      </c>
      <c r="CU34" s="182">
        <f t="shared" si="74"/>
        <v>0</v>
      </c>
      <c r="CV34" s="182">
        <f t="shared" si="75"/>
        <v>0</v>
      </c>
      <c r="CW34" s="182">
        <f t="shared" si="76"/>
        <v>0</v>
      </c>
      <c r="CX34" s="182">
        <f t="shared" si="77"/>
        <v>0</v>
      </c>
      <c r="CY34" s="182">
        <f t="shared" si="78"/>
        <v>0</v>
      </c>
      <c r="CZ34" s="182">
        <f t="shared" si="79"/>
        <v>0</v>
      </c>
      <c r="DB34" s="62">
        <f t="shared" si="80"/>
        <v>0</v>
      </c>
      <c r="DC34" s="62">
        <f t="shared" si="81"/>
        <v>0</v>
      </c>
      <c r="DD34" s="182">
        <f t="shared" si="82"/>
        <v>0</v>
      </c>
      <c r="DE34" s="182">
        <f t="shared" si="83"/>
        <v>0</v>
      </c>
      <c r="DF34" s="182">
        <f t="shared" si="84"/>
        <v>0</v>
      </c>
      <c r="DG34" s="182">
        <f t="shared" si="85"/>
        <v>0</v>
      </c>
      <c r="DH34" s="182">
        <f t="shared" si="86"/>
        <v>0</v>
      </c>
      <c r="DI34" s="182">
        <f t="shared" si="87"/>
        <v>0</v>
      </c>
      <c r="DK34" s="62">
        <f t="shared" si="88"/>
        <v>0</v>
      </c>
      <c r="DL34" s="62">
        <f t="shared" si="89"/>
        <v>0</v>
      </c>
      <c r="DM34" s="182">
        <f t="shared" si="90"/>
        <v>0</v>
      </c>
      <c r="DN34" s="182">
        <f t="shared" si="91"/>
        <v>0</v>
      </c>
      <c r="DO34" s="182">
        <f t="shared" si="92"/>
        <v>0</v>
      </c>
      <c r="DP34" s="182">
        <f t="shared" si="93"/>
        <v>0</v>
      </c>
      <c r="DQ34" s="182">
        <f t="shared" si="94"/>
        <v>0</v>
      </c>
      <c r="DR34" s="182">
        <f t="shared" si="95"/>
        <v>0</v>
      </c>
    </row>
    <row r="35" spans="2:122" ht="15" x14ac:dyDescent="0.25">
      <c r="B35" s="13"/>
      <c r="C35" s="44">
        <v>29</v>
      </c>
      <c r="D35" s="29" t="s">
        <v>111</v>
      </c>
      <c r="E35" s="211"/>
      <c r="F35" s="15"/>
      <c r="G35" s="199"/>
      <c r="H35" s="30"/>
      <c r="I35" s="31"/>
      <c r="J35" s="30"/>
      <c r="K35" s="31"/>
      <c r="L35" s="30"/>
      <c r="M35" s="31"/>
      <c r="N35" s="30"/>
      <c r="O35" s="31"/>
      <c r="P35" s="30"/>
      <c r="Q35" s="31"/>
      <c r="R35" s="30"/>
      <c r="S35" s="31"/>
      <c r="T35" s="30"/>
      <c r="U35" s="31"/>
      <c r="V35" s="30"/>
      <c r="W35" s="31"/>
      <c r="X35" s="30"/>
      <c r="Y35" s="31"/>
      <c r="Z35" s="30"/>
      <c r="AA35" s="31"/>
      <c r="AB35" s="30"/>
      <c r="AC35" s="31"/>
      <c r="AD35" s="30"/>
      <c r="AE35" s="31"/>
      <c r="AF35" s="32"/>
      <c r="AG35" s="16"/>
      <c r="AH35" s="199"/>
      <c r="AI35" s="30"/>
      <c r="AJ35" s="31"/>
      <c r="AK35" s="30"/>
      <c r="AL35" s="31"/>
      <c r="AM35" s="30"/>
      <c r="AN35" s="31"/>
      <c r="AO35" s="30"/>
      <c r="AP35" s="31"/>
      <c r="AQ35" s="30"/>
      <c r="AR35" s="31"/>
      <c r="AS35" s="30"/>
      <c r="AT35" s="31"/>
      <c r="AU35" s="30"/>
      <c r="AV35" s="31"/>
      <c r="AW35" s="30"/>
      <c r="AX35" s="31"/>
      <c r="AY35" s="30"/>
      <c r="AZ35" s="31"/>
      <c r="BA35" s="30"/>
      <c r="BB35" s="31"/>
      <c r="BC35" s="30"/>
      <c r="BD35" s="31"/>
      <c r="BE35" s="30"/>
      <c r="BF35" s="31"/>
      <c r="BG35" s="32"/>
      <c r="BI35" s="69"/>
      <c r="BJ35" s="69"/>
      <c r="BK35" s="69"/>
      <c r="BL35" s="69"/>
      <c r="BM35" s="69"/>
      <c r="BN35" s="69"/>
      <c r="BO35" s="69"/>
      <c r="BP35" s="69"/>
      <c r="BR35" s="62">
        <f t="shared" si="48"/>
        <v>0</v>
      </c>
      <c r="BS35" s="62">
        <f t="shared" si="49"/>
        <v>0</v>
      </c>
      <c r="BT35" s="62">
        <f t="shared" si="50"/>
        <v>0</v>
      </c>
      <c r="BU35" s="62">
        <f t="shared" si="51"/>
        <v>0</v>
      </c>
      <c r="BV35" s="62">
        <f t="shared" si="52"/>
        <v>0</v>
      </c>
      <c r="BW35" s="62">
        <f t="shared" si="53"/>
        <v>0</v>
      </c>
      <c r="BX35" s="62">
        <f t="shared" si="54"/>
        <v>0</v>
      </c>
      <c r="BY35" s="62">
        <f t="shared" si="55"/>
        <v>0</v>
      </c>
      <c r="CA35" s="62">
        <f t="shared" si="56"/>
        <v>0</v>
      </c>
      <c r="CB35" s="62">
        <f t="shared" si="57"/>
        <v>0</v>
      </c>
      <c r="CC35" s="62">
        <f t="shared" si="58"/>
        <v>0</v>
      </c>
      <c r="CD35" s="182">
        <f t="shared" si="59"/>
        <v>0</v>
      </c>
      <c r="CE35" s="182">
        <f t="shared" si="60"/>
        <v>0</v>
      </c>
      <c r="CF35" s="182">
        <f t="shared" si="61"/>
        <v>0</v>
      </c>
      <c r="CG35" s="182">
        <f t="shared" si="62"/>
        <v>0</v>
      </c>
      <c r="CH35" s="182">
        <f t="shared" si="63"/>
        <v>0</v>
      </c>
      <c r="CJ35" s="62">
        <f t="shared" si="64"/>
        <v>0</v>
      </c>
      <c r="CK35" s="62">
        <f t="shared" si="65"/>
        <v>0</v>
      </c>
      <c r="CL35" s="182">
        <f t="shared" si="66"/>
        <v>0</v>
      </c>
      <c r="CM35" s="182">
        <f t="shared" si="67"/>
        <v>0</v>
      </c>
      <c r="CN35" s="182">
        <f t="shared" si="68"/>
        <v>0</v>
      </c>
      <c r="CO35" s="182">
        <f t="shared" si="69"/>
        <v>0</v>
      </c>
      <c r="CP35" s="182">
        <f t="shared" si="70"/>
        <v>0</v>
      </c>
      <c r="CQ35" s="182">
        <f t="shared" si="71"/>
        <v>0</v>
      </c>
      <c r="CS35" s="62">
        <f t="shared" si="72"/>
        <v>0</v>
      </c>
      <c r="CT35" s="62">
        <f t="shared" si="73"/>
        <v>0</v>
      </c>
      <c r="CU35" s="182">
        <f t="shared" si="74"/>
        <v>0</v>
      </c>
      <c r="CV35" s="182">
        <f t="shared" si="75"/>
        <v>0</v>
      </c>
      <c r="CW35" s="182">
        <f t="shared" si="76"/>
        <v>0</v>
      </c>
      <c r="CX35" s="182">
        <f t="shared" si="77"/>
        <v>0</v>
      </c>
      <c r="CY35" s="182">
        <f t="shared" si="78"/>
        <v>0</v>
      </c>
      <c r="CZ35" s="182">
        <f t="shared" si="79"/>
        <v>0</v>
      </c>
      <c r="DB35" s="62">
        <f t="shared" si="80"/>
        <v>0</v>
      </c>
      <c r="DC35" s="62">
        <f t="shared" si="81"/>
        <v>0</v>
      </c>
      <c r="DD35" s="182">
        <f t="shared" si="82"/>
        <v>0</v>
      </c>
      <c r="DE35" s="182">
        <f t="shared" si="83"/>
        <v>0</v>
      </c>
      <c r="DF35" s="182">
        <f t="shared" si="84"/>
        <v>0</v>
      </c>
      <c r="DG35" s="182">
        <f t="shared" si="85"/>
        <v>0</v>
      </c>
      <c r="DH35" s="182">
        <f t="shared" si="86"/>
        <v>0</v>
      </c>
      <c r="DI35" s="182">
        <f t="shared" si="87"/>
        <v>0</v>
      </c>
      <c r="DK35" s="62">
        <f t="shared" si="88"/>
        <v>0</v>
      </c>
      <c r="DL35" s="62">
        <f t="shared" si="89"/>
        <v>0</v>
      </c>
      <c r="DM35" s="182">
        <f t="shared" si="90"/>
        <v>0</v>
      </c>
      <c r="DN35" s="182">
        <f t="shared" si="91"/>
        <v>0</v>
      </c>
      <c r="DO35" s="182">
        <f t="shared" si="92"/>
        <v>0</v>
      </c>
      <c r="DP35" s="182">
        <f t="shared" si="93"/>
        <v>0</v>
      </c>
      <c r="DQ35" s="182">
        <f t="shared" si="94"/>
        <v>0</v>
      </c>
      <c r="DR35" s="182">
        <f t="shared" si="95"/>
        <v>0</v>
      </c>
    </row>
    <row r="36" spans="2:122" ht="15" x14ac:dyDescent="0.25">
      <c r="B36" s="13"/>
      <c r="C36" s="193">
        <v>30</v>
      </c>
      <c r="D36" s="24" t="s">
        <v>47</v>
      </c>
      <c r="E36" s="207"/>
      <c r="F36" s="15"/>
      <c r="G36" s="25"/>
      <c r="H36" s="25"/>
      <c r="I36" s="26"/>
      <c r="J36" s="25"/>
      <c r="K36" s="26"/>
      <c r="L36" s="25"/>
      <c r="M36" s="26"/>
      <c r="N36" s="25"/>
      <c r="O36" s="26"/>
      <c r="P36" s="25"/>
      <c r="Q36" s="26"/>
      <c r="R36" s="25"/>
      <c r="S36" s="26"/>
      <c r="T36" s="25"/>
      <c r="U36" s="26"/>
      <c r="V36" s="25"/>
      <c r="W36" s="26"/>
      <c r="X36" s="25"/>
      <c r="Y36" s="26"/>
      <c r="Z36" s="25"/>
      <c r="AA36" s="26"/>
      <c r="AB36" s="25"/>
      <c r="AC36" s="26"/>
      <c r="AD36" s="25"/>
      <c r="AE36" s="26"/>
      <c r="AF36" s="27"/>
      <c r="AG36" s="16"/>
      <c r="AH36" s="25"/>
      <c r="AI36" s="25"/>
      <c r="AJ36" s="26"/>
      <c r="AK36" s="25"/>
      <c r="AL36" s="26"/>
      <c r="AM36" s="25"/>
      <c r="AN36" s="26"/>
      <c r="AO36" s="25"/>
      <c r="AP36" s="26"/>
      <c r="AQ36" s="25"/>
      <c r="AR36" s="26"/>
      <c r="AS36" s="25"/>
      <c r="AT36" s="26"/>
      <c r="AU36" s="25"/>
      <c r="AV36" s="26"/>
      <c r="AW36" s="25"/>
      <c r="AX36" s="26"/>
      <c r="AY36" s="25"/>
      <c r="AZ36" s="26"/>
      <c r="BA36" s="25"/>
      <c r="BB36" s="26"/>
      <c r="BC36" s="25"/>
      <c r="BD36" s="26"/>
      <c r="BE36" s="25"/>
      <c r="BF36" s="26"/>
      <c r="BG36" s="27"/>
      <c r="BI36" s="69"/>
      <c r="BJ36" s="69"/>
      <c r="BK36" s="69"/>
      <c r="BL36" s="69"/>
      <c r="BM36" s="69"/>
      <c r="BN36" s="69"/>
      <c r="BO36" s="69"/>
      <c r="BP36" s="69"/>
      <c r="BR36" s="62">
        <f t="shared" si="48"/>
        <v>0</v>
      </c>
      <c r="BS36" s="62">
        <f t="shared" si="49"/>
        <v>0</v>
      </c>
      <c r="BT36" s="62">
        <f t="shared" si="50"/>
        <v>0</v>
      </c>
      <c r="BU36" s="62">
        <f t="shared" si="51"/>
        <v>0</v>
      </c>
      <c r="BV36" s="62">
        <f t="shared" si="52"/>
        <v>0</v>
      </c>
      <c r="BW36" s="62">
        <f t="shared" si="53"/>
        <v>0</v>
      </c>
      <c r="BX36" s="62">
        <f t="shared" si="54"/>
        <v>0</v>
      </c>
      <c r="BY36" s="62">
        <f t="shared" si="55"/>
        <v>0</v>
      </c>
      <c r="CA36" s="62">
        <f t="shared" si="56"/>
        <v>0</v>
      </c>
      <c r="CB36" s="62">
        <f t="shared" si="57"/>
        <v>0</v>
      </c>
      <c r="CC36" s="62">
        <f t="shared" si="58"/>
        <v>0</v>
      </c>
      <c r="CD36" s="182">
        <f t="shared" si="59"/>
        <v>0</v>
      </c>
      <c r="CE36" s="182">
        <f t="shared" si="60"/>
        <v>0</v>
      </c>
      <c r="CF36" s="182">
        <f t="shared" si="61"/>
        <v>0</v>
      </c>
      <c r="CG36" s="182">
        <f t="shared" si="62"/>
        <v>0</v>
      </c>
      <c r="CH36" s="182">
        <f t="shared" si="63"/>
        <v>0</v>
      </c>
      <c r="CJ36" s="62">
        <f t="shared" si="64"/>
        <v>0</v>
      </c>
      <c r="CK36" s="62">
        <f t="shared" si="65"/>
        <v>0</v>
      </c>
      <c r="CL36" s="182">
        <f t="shared" si="66"/>
        <v>0</v>
      </c>
      <c r="CM36" s="182">
        <f t="shared" si="67"/>
        <v>0</v>
      </c>
      <c r="CN36" s="182">
        <f t="shared" si="68"/>
        <v>0</v>
      </c>
      <c r="CO36" s="182">
        <f t="shared" si="69"/>
        <v>0</v>
      </c>
      <c r="CP36" s="182">
        <f t="shared" si="70"/>
        <v>0</v>
      </c>
      <c r="CQ36" s="182">
        <f t="shared" si="71"/>
        <v>0</v>
      </c>
      <c r="CS36" s="62">
        <f t="shared" si="72"/>
        <v>0</v>
      </c>
      <c r="CT36" s="62">
        <f t="shared" si="73"/>
        <v>0</v>
      </c>
      <c r="CU36" s="182">
        <f t="shared" si="74"/>
        <v>0</v>
      </c>
      <c r="CV36" s="182">
        <f t="shared" si="75"/>
        <v>0</v>
      </c>
      <c r="CW36" s="182">
        <f t="shared" si="76"/>
        <v>0</v>
      </c>
      <c r="CX36" s="182">
        <f t="shared" si="77"/>
        <v>0</v>
      </c>
      <c r="CY36" s="182">
        <f t="shared" si="78"/>
        <v>0</v>
      </c>
      <c r="CZ36" s="182">
        <f t="shared" si="79"/>
        <v>0</v>
      </c>
      <c r="DB36" s="62">
        <f t="shared" si="80"/>
        <v>0</v>
      </c>
      <c r="DC36" s="62">
        <f t="shared" si="81"/>
        <v>0</v>
      </c>
      <c r="DD36" s="182">
        <f t="shared" si="82"/>
        <v>0</v>
      </c>
      <c r="DE36" s="182">
        <f t="shared" si="83"/>
        <v>0</v>
      </c>
      <c r="DF36" s="182">
        <f t="shared" si="84"/>
        <v>0</v>
      </c>
      <c r="DG36" s="182">
        <f t="shared" si="85"/>
        <v>0</v>
      </c>
      <c r="DH36" s="182">
        <f t="shared" si="86"/>
        <v>0</v>
      </c>
      <c r="DI36" s="182">
        <f t="shared" si="87"/>
        <v>0</v>
      </c>
      <c r="DK36" s="62">
        <f t="shared" si="88"/>
        <v>0</v>
      </c>
      <c r="DL36" s="62">
        <f t="shared" si="89"/>
        <v>0</v>
      </c>
      <c r="DM36" s="182">
        <f t="shared" si="90"/>
        <v>0</v>
      </c>
      <c r="DN36" s="182">
        <f t="shared" si="91"/>
        <v>0</v>
      </c>
      <c r="DO36" s="182">
        <f t="shared" si="92"/>
        <v>0</v>
      </c>
      <c r="DP36" s="182">
        <f t="shared" si="93"/>
        <v>0</v>
      </c>
      <c r="DQ36" s="182">
        <f t="shared" si="94"/>
        <v>0</v>
      </c>
      <c r="DR36" s="182">
        <f t="shared" si="95"/>
        <v>0</v>
      </c>
    </row>
    <row r="37" spans="2:122" ht="15" x14ac:dyDescent="0.25">
      <c r="B37" s="216"/>
      <c r="C37" s="44">
        <v>31</v>
      </c>
      <c r="D37" s="29" t="s">
        <v>112</v>
      </c>
      <c r="E37" s="211"/>
      <c r="F37" s="15"/>
      <c r="G37" s="199"/>
      <c r="H37" s="30"/>
      <c r="I37" s="31"/>
      <c r="J37" s="30"/>
      <c r="K37" s="31"/>
      <c r="L37" s="30"/>
      <c r="M37" s="31"/>
      <c r="N37" s="30"/>
      <c r="O37" s="31"/>
      <c r="P37" s="30"/>
      <c r="Q37" s="31"/>
      <c r="R37" s="30"/>
      <c r="S37" s="31"/>
      <c r="T37" s="30"/>
      <c r="U37" s="31"/>
      <c r="V37" s="30"/>
      <c r="W37" s="31"/>
      <c r="X37" s="30"/>
      <c r="Y37" s="31"/>
      <c r="Z37" s="30"/>
      <c r="AA37" s="31"/>
      <c r="AB37" s="30"/>
      <c r="AC37" s="31"/>
      <c r="AD37" s="30"/>
      <c r="AE37" s="31"/>
      <c r="AF37" s="32"/>
      <c r="AG37" s="16"/>
      <c r="AH37" s="199"/>
      <c r="AI37" s="30"/>
      <c r="AJ37" s="31"/>
      <c r="AK37" s="30"/>
      <c r="AL37" s="31"/>
      <c r="AM37" s="30"/>
      <c r="AN37" s="31"/>
      <c r="AO37" s="30"/>
      <c r="AP37" s="31"/>
      <c r="AQ37" s="30"/>
      <c r="AR37" s="31"/>
      <c r="AS37" s="30"/>
      <c r="AT37" s="31"/>
      <c r="AU37" s="30"/>
      <c r="AV37" s="31"/>
      <c r="AW37" s="30"/>
      <c r="AX37" s="31"/>
      <c r="AY37" s="30"/>
      <c r="AZ37" s="31"/>
      <c r="BA37" s="30"/>
      <c r="BB37" s="31"/>
      <c r="BC37" s="30"/>
      <c r="BD37" s="31"/>
      <c r="BE37" s="30"/>
      <c r="BF37" s="31"/>
      <c r="BG37" s="32"/>
      <c r="BI37" s="69"/>
      <c r="BJ37" s="69"/>
      <c r="BK37" s="69"/>
      <c r="BL37" s="69"/>
      <c r="BM37" s="69"/>
      <c r="BN37" s="69"/>
      <c r="BO37" s="69"/>
      <c r="BP37" s="69"/>
      <c r="BR37" s="62">
        <f t="shared" si="48"/>
        <v>0</v>
      </c>
      <c r="BS37" s="62">
        <f t="shared" si="49"/>
        <v>0</v>
      </c>
      <c r="BT37" s="62">
        <f t="shared" si="50"/>
        <v>0</v>
      </c>
      <c r="BU37" s="62">
        <f t="shared" si="51"/>
        <v>0</v>
      </c>
      <c r="BV37" s="62">
        <f t="shared" si="52"/>
        <v>0</v>
      </c>
      <c r="BW37" s="62">
        <f t="shared" si="53"/>
        <v>0</v>
      </c>
      <c r="BX37" s="62">
        <f t="shared" si="54"/>
        <v>0</v>
      </c>
      <c r="BY37" s="62">
        <f t="shared" si="55"/>
        <v>0</v>
      </c>
      <c r="CA37" s="62">
        <f t="shared" si="56"/>
        <v>0</v>
      </c>
      <c r="CB37" s="62">
        <f t="shared" si="57"/>
        <v>0</v>
      </c>
      <c r="CC37" s="62">
        <f t="shared" si="58"/>
        <v>0</v>
      </c>
      <c r="CD37" s="182">
        <f t="shared" si="59"/>
        <v>0</v>
      </c>
      <c r="CE37" s="182">
        <f t="shared" si="60"/>
        <v>0</v>
      </c>
      <c r="CF37" s="182">
        <f t="shared" si="61"/>
        <v>0</v>
      </c>
      <c r="CG37" s="182">
        <f t="shared" si="62"/>
        <v>0</v>
      </c>
      <c r="CH37" s="182">
        <f t="shared" si="63"/>
        <v>0</v>
      </c>
      <c r="CJ37" s="62">
        <f t="shared" si="64"/>
        <v>0</v>
      </c>
      <c r="CK37" s="62">
        <f t="shared" si="65"/>
        <v>0</v>
      </c>
      <c r="CL37" s="182">
        <f t="shared" si="66"/>
        <v>0</v>
      </c>
      <c r="CM37" s="182">
        <f t="shared" si="67"/>
        <v>0</v>
      </c>
      <c r="CN37" s="182">
        <f t="shared" si="68"/>
        <v>0</v>
      </c>
      <c r="CO37" s="182">
        <f t="shared" si="69"/>
        <v>0</v>
      </c>
      <c r="CP37" s="182">
        <f t="shared" si="70"/>
        <v>0</v>
      </c>
      <c r="CQ37" s="182">
        <f t="shared" si="71"/>
        <v>0</v>
      </c>
      <c r="CS37" s="62">
        <f t="shared" si="72"/>
        <v>0</v>
      </c>
      <c r="CT37" s="62">
        <f t="shared" si="73"/>
        <v>0</v>
      </c>
      <c r="CU37" s="182">
        <f t="shared" si="74"/>
        <v>0</v>
      </c>
      <c r="CV37" s="182">
        <f t="shared" si="75"/>
        <v>0</v>
      </c>
      <c r="CW37" s="182">
        <f t="shared" si="76"/>
        <v>0</v>
      </c>
      <c r="CX37" s="182">
        <f t="shared" si="77"/>
        <v>0</v>
      </c>
      <c r="CY37" s="182">
        <f t="shared" si="78"/>
        <v>0</v>
      </c>
      <c r="CZ37" s="182">
        <f t="shared" si="79"/>
        <v>0</v>
      </c>
      <c r="DB37" s="62">
        <f t="shared" si="80"/>
        <v>0</v>
      </c>
      <c r="DC37" s="62">
        <f t="shared" si="81"/>
        <v>0</v>
      </c>
      <c r="DD37" s="182">
        <f t="shared" si="82"/>
        <v>0</v>
      </c>
      <c r="DE37" s="182">
        <f t="shared" si="83"/>
        <v>0</v>
      </c>
      <c r="DF37" s="182">
        <f t="shared" si="84"/>
        <v>0</v>
      </c>
      <c r="DG37" s="182">
        <f t="shared" si="85"/>
        <v>0</v>
      </c>
      <c r="DH37" s="182">
        <f t="shared" si="86"/>
        <v>0</v>
      </c>
      <c r="DI37" s="182">
        <f t="shared" si="87"/>
        <v>0</v>
      </c>
      <c r="DK37" s="62">
        <f t="shared" si="88"/>
        <v>0</v>
      </c>
      <c r="DL37" s="62">
        <f t="shared" si="89"/>
        <v>0</v>
      </c>
      <c r="DM37" s="182">
        <f t="shared" si="90"/>
        <v>0</v>
      </c>
      <c r="DN37" s="182">
        <f t="shared" si="91"/>
        <v>0</v>
      </c>
      <c r="DO37" s="182">
        <f t="shared" si="92"/>
        <v>0</v>
      </c>
      <c r="DP37" s="182">
        <f t="shared" si="93"/>
        <v>0</v>
      </c>
      <c r="DQ37" s="182">
        <f t="shared" si="94"/>
        <v>0</v>
      </c>
      <c r="DR37" s="182">
        <f t="shared" si="95"/>
        <v>0</v>
      </c>
    </row>
    <row r="38" spans="2:122" ht="15" x14ac:dyDescent="0.25">
      <c r="B38" s="216"/>
      <c r="C38" s="193">
        <v>32</v>
      </c>
      <c r="D38" s="24" t="s">
        <v>43</v>
      </c>
      <c r="E38" s="207"/>
      <c r="F38" s="15"/>
      <c r="G38" s="25"/>
      <c r="H38" s="25"/>
      <c r="I38" s="26"/>
      <c r="J38" s="25"/>
      <c r="K38" s="26"/>
      <c r="L38" s="25"/>
      <c r="M38" s="26"/>
      <c r="N38" s="25"/>
      <c r="O38" s="26"/>
      <c r="P38" s="25"/>
      <c r="Q38" s="26"/>
      <c r="R38" s="25"/>
      <c r="S38" s="26"/>
      <c r="T38" s="25"/>
      <c r="U38" s="26"/>
      <c r="V38" s="25"/>
      <c r="W38" s="26"/>
      <c r="X38" s="25"/>
      <c r="Y38" s="26"/>
      <c r="Z38" s="25"/>
      <c r="AA38" s="26"/>
      <c r="AB38" s="25"/>
      <c r="AC38" s="26"/>
      <c r="AD38" s="25"/>
      <c r="AE38" s="26"/>
      <c r="AF38" s="27"/>
      <c r="AG38" s="16"/>
      <c r="AH38" s="25"/>
      <c r="AI38" s="25"/>
      <c r="AJ38" s="26"/>
      <c r="AK38" s="25"/>
      <c r="AL38" s="26"/>
      <c r="AM38" s="25"/>
      <c r="AN38" s="26"/>
      <c r="AO38" s="25"/>
      <c r="AP38" s="26"/>
      <c r="AQ38" s="25"/>
      <c r="AR38" s="26"/>
      <c r="AS38" s="25"/>
      <c r="AT38" s="26"/>
      <c r="AU38" s="25"/>
      <c r="AV38" s="26"/>
      <c r="AW38" s="25"/>
      <c r="AX38" s="26"/>
      <c r="AY38" s="25"/>
      <c r="AZ38" s="26"/>
      <c r="BA38" s="25"/>
      <c r="BB38" s="26"/>
      <c r="BC38" s="25"/>
      <c r="BD38" s="26"/>
      <c r="BE38" s="25"/>
      <c r="BF38" s="26"/>
      <c r="BG38" s="27"/>
      <c r="BI38" s="69"/>
      <c r="BJ38" s="69"/>
      <c r="BK38" s="69"/>
      <c r="BL38" s="69"/>
      <c r="BM38" s="69"/>
      <c r="BN38" s="69"/>
      <c r="BO38" s="69"/>
      <c r="BP38" s="69"/>
      <c r="BR38" s="62">
        <f t="shared" si="48"/>
        <v>0</v>
      </c>
      <c r="BS38" s="62">
        <f t="shared" si="49"/>
        <v>0</v>
      </c>
      <c r="BT38" s="62">
        <f t="shared" si="50"/>
        <v>0</v>
      </c>
      <c r="BU38" s="62">
        <f t="shared" si="51"/>
        <v>0</v>
      </c>
      <c r="BV38" s="62">
        <f t="shared" si="52"/>
        <v>0</v>
      </c>
      <c r="BW38" s="62">
        <f t="shared" si="53"/>
        <v>0</v>
      </c>
      <c r="BX38" s="62">
        <f t="shared" si="54"/>
        <v>0</v>
      </c>
      <c r="BY38" s="62">
        <f t="shared" si="55"/>
        <v>0</v>
      </c>
      <c r="CA38" s="62">
        <f t="shared" si="56"/>
        <v>0</v>
      </c>
      <c r="CB38" s="62">
        <f t="shared" si="57"/>
        <v>0</v>
      </c>
      <c r="CC38" s="62">
        <f t="shared" si="58"/>
        <v>0</v>
      </c>
      <c r="CD38" s="182">
        <f t="shared" si="59"/>
        <v>0</v>
      </c>
      <c r="CE38" s="182">
        <f t="shared" si="60"/>
        <v>0</v>
      </c>
      <c r="CF38" s="182">
        <f t="shared" si="61"/>
        <v>0</v>
      </c>
      <c r="CG38" s="182">
        <f t="shared" si="62"/>
        <v>0</v>
      </c>
      <c r="CH38" s="182">
        <f t="shared" si="63"/>
        <v>0</v>
      </c>
      <c r="CJ38" s="62">
        <f t="shared" si="64"/>
        <v>0</v>
      </c>
      <c r="CK38" s="62">
        <f t="shared" si="65"/>
        <v>0</v>
      </c>
      <c r="CL38" s="182">
        <f t="shared" si="66"/>
        <v>0</v>
      </c>
      <c r="CM38" s="182">
        <f t="shared" si="67"/>
        <v>0</v>
      </c>
      <c r="CN38" s="182">
        <f t="shared" si="68"/>
        <v>0</v>
      </c>
      <c r="CO38" s="182">
        <f t="shared" si="69"/>
        <v>0</v>
      </c>
      <c r="CP38" s="182">
        <f t="shared" si="70"/>
        <v>0</v>
      </c>
      <c r="CQ38" s="182">
        <f t="shared" si="71"/>
        <v>0</v>
      </c>
      <c r="CS38" s="62">
        <f t="shared" si="72"/>
        <v>0</v>
      </c>
      <c r="CT38" s="62">
        <f t="shared" si="73"/>
        <v>0</v>
      </c>
      <c r="CU38" s="182">
        <f t="shared" si="74"/>
        <v>0</v>
      </c>
      <c r="CV38" s="182">
        <f t="shared" si="75"/>
        <v>0</v>
      </c>
      <c r="CW38" s="182">
        <f t="shared" si="76"/>
        <v>0</v>
      </c>
      <c r="CX38" s="182">
        <f t="shared" si="77"/>
        <v>0</v>
      </c>
      <c r="CY38" s="182">
        <f t="shared" si="78"/>
        <v>0</v>
      </c>
      <c r="CZ38" s="182">
        <f t="shared" si="79"/>
        <v>0</v>
      </c>
      <c r="DB38" s="62">
        <f t="shared" si="80"/>
        <v>0</v>
      </c>
      <c r="DC38" s="62">
        <f t="shared" si="81"/>
        <v>0</v>
      </c>
      <c r="DD38" s="182">
        <f t="shared" si="82"/>
        <v>0</v>
      </c>
      <c r="DE38" s="182">
        <f t="shared" si="83"/>
        <v>0</v>
      </c>
      <c r="DF38" s="182">
        <f t="shared" si="84"/>
        <v>0</v>
      </c>
      <c r="DG38" s="182">
        <f t="shared" si="85"/>
        <v>0</v>
      </c>
      <c r="DH38" s="182">
        <f t="shared" si="86"/>
        <v>0</v>
      </c>
      <c r="DI38" s="182">
        <f t="shared" si="87"/>
        <v>0</v>
      </c>
      <c r="DK38" s="62">
        <f t="shared" si="88"/>
        <v>0</v>
      </c>
      <c r="DL38" s="62">
        <f t="shared" si="89"/>
        <v>0</v>
      </c>
      <c r="DM38" s="182">
        <f t="shared" si="90"/>
        <v>0</v>
      </c>
      <c r="DN38" s="182">
        <f t="shared" si="91"/>
        <v>0</v>
      </c>
      <c r="DO38" s="182">
        <f t="shared" si="92"/>
        <v>0</v>
      </c>
      <c r="DP38" s="182">
        <f t="shared" si="93"/>
        <v>0</v>
      </c>
      <c r="DQ38" s="182">
        <f t="shared" si="94"/>
        <v>0</v>
      </c>
      <c r="DR38" s="182">
        <f t="shared" si="95"/>
        <v>0</v>
      </c>
    </row>
    <row r="39" spans="2:122" ht="15" x14ac:dyDescent="0.25">
      <c r="B39" s="216"/>
      <c r="C39" s="13">
        <v>33</v>
      </c>
      <c r="D39" s="220" t="s">
        <v>111</v>
      </c>
      <c r="E39" s="221"/>
      <c r="F39" s="15"/>
      <c r="G39" s="222"/>
      <c r="H39" s="223"/>
      <c r="I39" s="224"/>
      <c r="J39" s="223"/>
      <c r="K39" s="224"/>
      <c r="L39" s="223"/>
      <c r="M39" s="224"/>
      <c r="N39" s="223"/>
      <c r="O39" s="224"/>
      <c r="P39" s="223"/>
      <c r="Q39" s="224"/>
      <c r="R39" s="223"/>
      <c r="S39" s="224"/>
      <c r="T39" s="223"/>
      <c r="U39" s="224"/>
      <c r="V39" s="223"/>
      <c r="W39" s="224"/>
      <c r="X39" s="223"/>
      <c r="Y39" s="224"/>
      <c r="Z39" s="223"/>
      <c r="AA39" s="224"/>
      <c r="AB39" s="223"/>
      <c r="AC39" s="224"/>
      <c r="AD39" s="223"/>
      <c r="AE39" s="224"/>
      <c r="AF39" s="225"/>
      <c r="AG39" s="16"/>
      <c r="AH39" s="222"/>
      <c r="AI39" s="223"/>
      <c r="AJ39" s="224"/>
      <c r="AK39" s="223"/>
      <c r="AL39" s="224"/>
      <c r="AM39" s="223"/>
      <c r="AN39" s="224"/>
      <c r="AO39" s="223"/>
      <c r="AP39" s="224"/>
      <c r="AQ39" s="223"/>
      <c r="AR39" s="224"/>
      <c r="AS39" s="223"/>
      <c r="AT39" s="224"/>
      <c r="AU39" s="223"/>
      <c r="AV39" s="224"/>
      <c r="AW39" s="223"/>
      <c r="AX39" s="224"/>
      <c r="AY39" s="223"/>
      <c r="AZ39" s="224"/>
      <c r="BA39" s="223"/>
      <c r="BB39" s="224"/>
      <c r="BC39" s="223"/>
      <c r="BD39" s="224"/>
      <c r="BE39" s="223"/>
      <c r="BF39" s="224"/>
      <c r="BG39" s="225"/>
      <c r="BI39" s="69"/>
      <c r="BJ39" s="69"/>
      <c r="BK39" s="69"/>
      <c r="BL39" s="69"/>
      <c r="BM39" s="69"/>
      <c r="BN39" s="69"/>
      <c r="BO39" s="69"/>
      <c r="BP39" s="69"/>
      <c r="BR39" s="62">
        <f t="shared" si="48"/>
        <v>0</v>
      </c>
      <c r="BS39" s="62">
        <f t="shared" si="49"/>
        <v>0</v>
      </c>
      <c r="BT39" s="62">
        <f t="shared" si="50"/>
        <v>0</v>
      </c>
      <c r="BU39" s="62">
        <f t="shared" si="51"/>
        <v>0</v>
      </c>
      <c r="BV39" s="62">
        <f t="shared" si="52"/>
        <v>0</v>
      </c>
      <c r="BW39" s="62">
        <f t="shared" si="53"/>
        <v>0</v>
      </c>
      <c r="BX39" s="62">
        <f t="shared" si="54"/>
        <v>0</v>
      </c>
      <c r="BY39" s="62">
        <f t="shared" si="55"/>
        <v>0</v>
      </c>
      <c r="CA39" s="62">
        <f t="shared" si="56"/>
        <v>0</v>
      </c>
      <c r="CB39" s="62">
        <f t="shared" si="57"/>
        <v>0</v>
      </c>
      <c r="CC39" s="62">
        <f t="shared" si="58"/>
        <v>0</v>
      </c>
      <c r="CD39" s="182">
        <f t="shared" si="59"/>
        <v>0</v>
      </c>
      <c r="CE39" s="182">
        <f t="shared" si="60"/>
        <v>0</v>
      </c>
      <c r="CF39" s="182">
        <f t="shared" si="61"/>
        <v>0</v>
      </c>
      <c r="CG39" s="182">
        <f t="shared" si="62"/>
        <v>0</v>
      </c>
      <c r="CH39" s="182">
        <f t="shared" si="63"/>
        <v>0</v>
      </c>
      <c r="CJ39" s="62">
        <f t="shared" si="64"/>
        <v>0</v>
      </c>
      <c r="CK39" s="62">
        <f t="shared" si="65"/>
        <v>0</v>
      </c>
      <c r="CL39" s="182">
        <f t="shared" si="66"/>
        <v>0</v>
      </c>
      <c r="CM39" s="182">
        <f t="shared" si="67"/>
        <v>0</v>
      </c>
      <c r="CN39" s="182">
        <f t="shared" si="68"/>
        <v>0</v>
      </c>
      <c r="CO39" s="182">
        <f t="shared" si="69"/>
        <v>0</v>
      </c>
      <c r="CP39" s="182">
        <f t="shared" si="70"/>
        <v>0</v>
      </c>
      <c r="CQ39" s="182">
        <f t="shared" si="71"/>
        <v>0</v>
      </c>
      <c r="CS39" s="62">
        <f t="shared" si="72"/>
        <v>0</v>
      </c>
      <c r="CT39" s="62">
        <f t="shared" si="73"/>
        <v>0</v>
      </c>
      <c r="CU39" s="182">
        <f t="shared" si="74"/>
        <v>0</v>
      </c>
      <c r="CV39" s="182">
        <f t="shared" si="75"/>
        <v>0</v>
      </c>
      <c r="CW39" s="182">
        <f t="shared" si="76"/>
        <v>0</v>
      </c>
      <c r="CX39" s="182">
        <f t="shared" si="77"/>
        <v>0</v>
      </c>
      <c r="CY39" s="182">
        <f t="shared" si="78"/>
        <v>0</v>
      </c>
      <c r="CZ39" s="182">
        <f t="shared" si="79"/>
        <v>0</v>
      </c>
      <c r="DB39" s="62">
        <f t="shared" si="80"/>
        <v>0</v>
      </c>
      <c r="DC39" s="62">
        <f t="shared" si="81"/>
        <v>0</v>
      </c>
      <c r="DD39" s="182">
        <f t="shared" si="82"/>
        <v>0</v>
      </c>
      <c r="DE39" s="182">
        <f t="shared" si="83"/>
        <v>0</v>
      </c>
      <c r="DF39" s="182">
        <f t="shared" si="84"/>
        <v>0</v>
      </c>
      <c r="DG39" s="182">
        <f t="shared" si="85"/>
        <v>0</v>
      </c>
      <c r="DH39" s="182">
        <f t="shared" si="86"/>
        <v>0</v>
      </c>
      <c r="DI39" s="182">
        <f t="shared" si="87"/>
        <v>0</v>
      </c>
      <c r="DK39" s="62">
        <f t="shared" si="88"/>
        <v>0</v>
      </c>
      <c r="DL39" s="62">
        <f t="shared" si="89"/>
        <v>0</v>
      </c>
      <c r="DM39" s="182">
        <f t="shared" si="90"/>
        <v>0</v>
      </c>
      <c r="DN39" s="182">
        <f t="shared" si="91"/>
        <v>0</v>
      </c>
      <c r="DO39" s="182">
        <f t="shared" si="92"/>
        <v>0</v>
      </c>
      <c r="DP39" s="182">
        <f t="shared" si="93"/>
        <v>0</v>
      </c>
      <c r="DQ39" s="182">
        <f t="shared" si="94"/>
        <v>0</v>
      </c>
      <c r="DR39" s="182">
        <f t="shared" si="95"/>
        <v>0</v>
      </c>
    </row>
    <row r="40" spans="2:122" ht="15" x14ac:dyDescent="0.25">
      <c r="B40" s="216"/>
      <c r="C40" s="193">
        <v>34</v>
      </c>
      <c r="D40" s="24" t="s">
        <v>47</v>
      </c>
      <c r="E40" s="207"/>
      <c r="F40" s="15"/>
      <c r="G40" s="25"/>
      <c r="H40" s="25"/>
      <c r="I40" s="26"/>
      <c r="J40" s="25"/>
      <c r="K40" s="26"/>
      <c r="L40" s="25"/>
      <c r="M40" s="26"/>
      <c r="N40" s="25"/>
      <c r="O40" s="26"/>
      <c r="P40" s="25"/>
      <c r="Q40" s="26"/>
      <c r="R40" s="25"/>
      <c r="S40" s="26"/>
      <c r="T40" s="25"/>
      <c r="U40" s="26"/>
      <c r="V40" s="25"/>
      <c r="W40" s="26"/>
      <c r="X40" s="25"/>
      <c r="Y40" s="26"/>
      <c r="Z40" s="25"/>
      <c r="AA40" s="26"/>
      <c r="AB40" s="25"/>
      <c r="AC40" s="26"/>
      <c r="AD40" s="25"/>
      <c r="AE40" s="26"/>
      <c r="AF40" s="27"/>
      <c r="AG40" s="16"/>
      <c r="AH40" s="25"/>
      <c r="AI40" s="25"/>
      <c r="AJ40" s="26"/>
      <c r="AK40" s="25"/>
      <c r="AL40" s="26"/>
      <c r="AM40" s="25"/>
      <c r="AN40" s="26"/>
      <c r="AO40" s="25"/>
      <c r="AP40" s="26"/>
      <c r="AQ40" s="25"/>
      <c r="AR40" s="26"/>
      <c r="AS40" s="25"/>
      <c r="AT40" s="26"/>
      <c r="AU40" s="25"/>
      <c r="AV40" s="26"/>
      <c r="AW40" s="25"/>
      <c r="AX40" s="26"/>
      <c r="AY40" s="25"/>
      <c r="AZ40" s="26"/>
      <c r="BA40" s="25"/>
      <c r="BB40" s="26"/>
      <c r="BC40" s="25"/>
      <c r="BD40" s="26"/>
      <c r="BE40" s="25"/>
      <c r="BF40" s="26"/>
      <c r="BG40" s="27"/>
      <c r="BI40" s="69"/>
      <c r="BJ40" s="69"/>
      <c r="BK40" s="69"/>
      <c r="BL40" s="69"/>
      <c r="BM40" s="69"/>
      <c r="BN40" s="69"/>
      <c r="BO40" s="69"/>
      <c r="BP40" s="69"/>
      <c r="BR40" s="62">
        <f t="shared" si="48"/>
        <v>0</v>
      </c>
      <c r="BS40" s="62">
        <f t="shared" si="49"/>
        <v>0</v>
      </c>
      <c r="BT40" s="62">
        <f t="shared" si="50"/>
        <v>0</v>
      </c>
      <c r="BU40" s="62">
        <f t="shared" si="51"/>
        <v>0</v>
      </c>
      <c r="BV40" s="62">
        <f t="shared" si="52"/>
        <v>0</v>
      </c>
      <c r="BW40" s="62">
        <f t="shared" si="53"/>
        <v>0</v>
      </c>
      <c r="BX40" s="62">
        <f t="shared" si="54"/>
        <v>0</v>
      </c>
      <c r="BY40" s="62">
        <f t="shared" si="55"/>
        <v>0</v>
      </c>
      <c r="CA40" s="62">
        <f t="shared" si="56"/>
        <v>0</v>
      </c>
      <c r="CB40" s="62">
        <f t="shared" si="57"/>
        <v>0</v>
      </c>
      <c r="CC40" s="62">
        <f t="shared" si="58"/>
        <v>0</v>
      </c>
      <c r="CD40" s="182">
        <f t="shared" si="59"/>
        <v>0</v>
      </c>
      <c r="CE40" s="182">
        <f t="shared" si="60"/>
        <v>0</v>
      </c>
      <c r="CF40" s="182">
        <f t="shared" si="61"/>
        <v>0</v>
      </c>
      <c r="CG40" s="182">
        <f t="shared" si="62"/>
        <v>0</v>
      </c>
      <c r="CH40" s="182">
        <f t="shared" si="63"/>
        <v>0</v>
      </c>
      <c r="CJ40" s="62">
        <f t="shared" si="64"/>
        <v>0</v>
      </c>
      <c r="CK40" s="62">
        <f t="shared" si="65"/>
        <v>0</v>
      </c>
      <c r="CL40" s="182">
        <f t="shared" si="66"/>
        <v>0</v>
      </c>
      <c r="CM40" s="182">
        <f t="shared" si="67"/>
        <v>0</v>
      </c>
      <c r="CN40" s="182">
        <f t="shared" si="68"/>
        <v>0</v>
      </c>
      <c r="CO40" s="182">
        <f t="shared" si="69"/>
        <v>0</v>
      </c>
      <c r="CP40" s="182">
        <f t="shared" si="70"/>
        <v>0</v>
      </c>
      <c r="CQ40" s="182">
        <f t="shared" si="71"/>
        <v>0</v>
      </c>
      <c r="CS40" s="62">
        <f t="shared" si="72"/>
        <v>0</v>
      </c>
      <c r="CT40" s="62">
        <f t="shared" si="73"/>
        <v>0</v>
      </c>
      <c r="CU40" s="182">
        <f t="shared" si="74"/>
        <v>0</v>
      </c>
      <c r="CV40" s="182">
        <f t="shared" si="75"/>
        <v>0</v>
      </c>
      <c r="CW40" s="182">
        <f t="shared" si="76"/>
        <v>0</v>
      </c>
      <c r="CX40" s="182">
        <f t="shared" si="77"/>
        <v>0</v>
      </c>
      <c r="CY40" s="182">
        <f t="shared" si="78"/>
        <v>0</v>
      </c>
      <c r="CZ40" s="182">
        <f t="shared" si="79"/>
        <v>0</v>
      </c>
      <c r="DB40" s="62">
        <f t="shared" si="80"/>
        <v>0</v>
      </c>
      <c r="DC40" s="62">
        <f t="shared" si="81"/>
        <v>0</v>
      </c>
      <c r="DD40" s="182">
        <f t="shared" si="82"/>
        <v>0</v>
      </c>
      <c r="DE40" s="182">
        <f t="shared" si="83"/>
        <v>0</v>
      </c>
      <c r="DF40" s="182">
        <f t="shared" si="84"/>
        <v>0</v>
      </c>
      <c r="DG40" s="182">
        <f t="shared" si="85"/>
        <v>0</v>
      </c>
      <c r="DH40" s="182">
        <f t="shared" si="86"/>
        <v>0</v>
      </c>
      <c r="DI40" s="182">
        <f t="shared" si="87"/>
        <v>0</v>
      </c>
      <c r="DK40" s="62">
        <f t="shared" si="88"/>
        <v>0</v>
      </c>
      <c r="DL40" s="62">
        <f t="shared" si="89"/>
        <v>0</v>
      </c>
      <c r="DM40" s="182">
        <f t="shared" si="90"/>
        <v>0</v>
      </c>
      <c r="DN40" s="182">
        <f t="shared" si="91"/>
        <v>0</v>
      </c>
      <c r="DO40" s="182">
        <f t="shared" si="92"/>
        <v>0</v>
      </c>
      <c r="DP40" s="182">
        <f t="shared" si="93"/>
        <v>0</v>
      </c>
      <c r="DQ40" s="182">
        <f t="shared" si="94"/>
        <v>0</v>
      </c>
      <c r="DR40" s="182">
        <f t="shared" si="95"/>
        <v>0</v>
      </c>
    </row>
    <row r="41" spans="2:122" ht="15" x14ac:dyDescent="0.25">
      <c r="B41" s="216"/>
      <c r="C41" s="13">
        <v>35</v>
      </c>
      <c r="D41" s="220" t="s">
        <v>118</v>
      </c>
      <c r="E41" s="221"/>
      <c r="F41" s="15"/>
      <c r="G41" s="222"/>
      <c r="H41" s="223"/>
      <c r="I41" s="224"/>
      <c r="J41" s="223"/>
      <c r="K41" s="224"/>
      <c r="L41" s="223"/>
      <c r="M41" s="224"/>
      <c r="N41" s="223"/>
      <c r="O41" s="224"/>
      <c r="P41" s="223"/>
      <c r="Q41" s="224"/>
      <c r="R41" s="223"/>
      <c r="S41" s="224"/>
      <c r="T41" s="223"/>
      <c r="U41" s="224"/>
      <c r="V41" s="223"/>
      <c r="W41" s="224"/>
      <c r="X41" s="223"/>
      <c r="Y41" s="224"/>
      <c r="Z41" s="223"/>
      <c r="AA41" s="224"/>
      <c r="AB41" s="223"/>
      <c r="AC41" s="224"/>
      <c r="AD41" s="223"/>
      <c r="AE41" s="224"/>
      <c r="AF41" s="225"/>
      <c r="AG41" s="16"/>
      <c r="AH41" s="222"/>
      <c r="AI41" s="223"/>
      <c r="AJ41" s="224"/>
      <c r="AK41" s="223"/>
      <c r="AL41" s="224"/>
      <c r="AM41" s="223"/>
      <c r="AN41" s="224"/>
      <c r="AO41" s="223"/>
      <c r="AP41" s="224"/>
      <c r="AQ41" s="223"/>
      <c r="AR41" s="224"/>
      <c r="AS41" s="223"/>
      <c r="AT41" s="224"/>
      <c r="AU41" s="223"/>
      <c r="AV41" s="224"/>
      <c r="AW41" s="223"/>
      <c r="AX41" s="224"/>
      <c r="AY41" s="223"/>
      <c r="AZ41" s="224"/>
      <c r="BA41" s="223"/>
      <c r="BB41" s="224"/>
      <c r="BC41" s="223"/>
      <c r="BD41" s="224"/>
      <c r="BE41" s="223"/>
      <c r="BF41" s="224"/>
      <c r="BG41" s="225"/>
      <c r="BI41" s="69"/>
      <c r="BJ41" s="69"/>
      <c r="BK41" s="69"/>
      <c r="BL41" s="69"/>
      <c r="BM41" s="69"/>
      <c r="BN41" s="69"/>
      <c r="BO41" s="69"/>
      <c r="BP41" s="69"/>
      <c r="BR41" s="62">
        <f t="shared" si="48"/>
        <v>0</v>
      </c>
      <c r="BS41" s="62">
        <f t="shared" si="49"/>
        <v>0</v>
      </c>
      <c r="BT41" s="62">
        <f t="shared" si="50"/>
        <v>0</v>
      </c>
      <c r="BU41" s="62">
        <f t="shared" si="51"/>
        <v>0</v>
      </c>
      <c r="BV41" s="62">
        <f t="shared" si="52"/>
        <v>0</v>
      </c>
      <c r="BW41" s="62">
        <f t="shared" si="53"/>
        <v>0</v>
      </c>
      <c r="BX41" s="62">
        <f t="shared" si="54"/>
        <v>0</v>
      </c>
      <c r="BY41" s="62">
        <f t="shared" si="55"/>
        <v>0</v>
      </c>
      <c r="CA41" s="62">
        <f t="shared" si="56"/>
        <v>0</v>
      </c>
      <c r="CB41" s="62">
        <f t="shared" si="57"/>
        <v>0</v>
      </c>
      <c r="CC41" s="62">
        <f t="shared" si="58"/>
        <v>0</v>
      </c>
      <c r="CD41" s="182">
        <f t="shared" si="59"/>
        <v>0</v>
      </c>
      <c r="CE41" s="182">
        <f t="shared" si="60"/>
        <v>0</v>
      </c>
      <c r="CF41" s="182">
        <f t="shared" si="61"/>
        <v>0</v>
      </c>
      <c r="CG41" s="182">
        <f t="shared" si="62"/>
        <v>0</v>
      </c>
      <c r="CH41" s="182">
        <f t="shared" si="63"/>
        <v>0</v>
      </c>
      <c r="CJ41" s="62">
        <f t="shared" si="64"/>
        <v>0</v>
      </c>
      <c r="CK41" s="62">
        <f t="shared" si="65"/>
        <v>0</v>
      </c>
      <c r="CL41" s="182">
        <f t="shared" si="66"/>
        <v>0</v>
      </c>
      <c r="CM41" s="182">
        <f t="shared" si="67"/>
        <v>0</v>
      </c>
      <c r="CN41" s="182">
        <f t="shared" si="68"/>
        <v>0</v>
      </c>
      <c r="CO41" s="182">
        <f t="shared" si="69"/>
        <v>0</v>
      </c>
      <c r="CP41" s="182">
        <f t="shared" si="70"/>
        <v>0</v>
      </c>
      <c r="CQ41" s="182">
        <f t="shared" si="71"/>
        <v>0</v>
      </c>
      <c r="CS41" s="62">
        <f t="shared" si="72"/>
        <v>0</v>
      </c>
      <c r="CT41" s="62">
        <f t="shared" si="73"/>
        <v>0</v>
      </c>
      <c r="CU41" s="182">
        <f t="shared" si="74"/>
        <v>0</v>
      </c>
      <c r="CV41" s="182">
        <f t="shared" si="75"/>
        <v>0</v>
      </c>
      <c r="CW41" s="182">
        <f t="shared" si="76"/>
        <v>0</v>
      </c>
      <c r="CX41" s="182">
        <f t="shared" si="77"/>
        <v>0</v>
      </c>
      <c r="CY41" s="182">
        <f t="shared" si="78"/>
        <v>0</v>
      </c>
      <c r="CZ41" s="182">
        <f t="shared" si="79"/>
        <v>0</v>
      </c>
      <c r="DB41" s="62">
        <f t="shared" si="80"/>
        <v>0</v>
      </c>
      <c r="DC41" s="62">
        <f t="shared" si="81"/>
        <v>0</v>
      </c>
      <c r="DD41" s="182">
        <f t="shared" si="82"/>
        <v>0</v>
      </c>
      <c r="DE41" s="182">
        <f t="shared" si="83"/>
        <v>0</v>
      </c>
      <c r="DF41" s="182">
        <f t="shared" si="84"/>
        <v>0</v>
      </c>
      <c r="DG41" s="182">
        <f t="shared" si="85"/>
        <v>0</v>
      </c>
      <c r="DH41" s="182">
        <f t="shared" si="86"/>
        <v>0</v>
      </c>
      <c r="DI41" s="182">
        <f t="shared" si="87"/>
        <v>0</v>
      </c>
      <c r="DK41" s="62">
        <f t="shared" si="88"/>
        <v>0</v>
      </c>
      <c r="DL41" s="62">
        <f t="shared" si="89"/>
        <v>0</v>
      </c>
      <c r="DM41" s="182">
        <f t="shared" si="90"/>
        <v>0</v>
      </c>
      <c r="DN41" s="182">
        <f t="shared" si="91"/>
        <v>0</v>
      </c>
      <c r="DO41" s="182">
        <f t="shared" si="92"/>
        <v>0</v>
      </c>
      <c r="DP41" s="182">
        <f t="shared" si="93"/>
        <v>0</v>
      </c>
      <c r="DQ41" s="182">
        <f t="shared" si="94"/>
        <v>0</v>
      </c>
      <c r="DR41" s="182">
        <f t="shared" si="95"/>
        <v>0</v>
      </c>
    </row>
    <row r="42" spans="2:122" ht="15" x14ac:dyDescent="0.25">
      <c r="B42" s="216"/>
      <c r="C42" s="193">
        <v>36</v>
      </c>
      <c r="D42" s="24" t="s">
        <v>120</v>
      </c>
      <c r="E42" s="207"/>
      <c r="F42" s="15"/>
      <c r="G42" s="25"/>
      <c r="H42" s="25"/>
      <c r="I42" s="26"/>
      <c r="J42" s="25"/>
      <c r="K42" s="26"/>
      <c r="L42" s="25"/>
      <c r="M42" s="26"/>
      <c r="N42" s="25"/>
      <c r="O42" s="26"/>
      <c r="P42" s="25"/>
      <c r="Q42" s="26"/>
      <c r="R42" s="25"/>
      <c r="S42" s="26"/>
      <c r="T42" s="25"/>
      <c r="U42" s="26"/>
      <c r="V42" s="25"/>
      <c r="W42" s="26"/>
      <c r="X42" s="25"/>
      <c r="Y42" s="26"/>
      <c r="Z42" s="25"/>
      <c r="AA42" s="26"/>
      <c r="AB42" s="25"/>
      <c r="AC42" s="26"/>
      <c r="AD42" s="25"/>
      <c r="AE42" s="26"/>
      <c r="AF42" s="27"/>
      <c r="AG42" s="16"/>
      <c r="AH42" s="25"/>
      <c r="AI42" s="25"/>
      <c r="AJ42" s="26"/>
      <c r="AK42" s="25"/>
      <c r="AL42" s="26"/>
      <c r="AM42" s="25"/>
      <c r="AN42" s="26"/>
      <c r="AO42" s="25"/>
      <c r="AP42" s="26"/>
      <c r="AQ42" s="25"/>
      <c r="AR42" s="26"/>
      <c r="AS42" s="25"/>
      <c r="AT42" s="26"/>
      <c r="AU42" s="25"/>
      <c r="AV42" s="26"/>
      <c r="AW42" s="25"/>
      <c r="AX42" s="26"/>
      <c r="AY42" s="25"/>
      <c r="AZ42" s="26"/>
      <c r="BA42" s="25"/>
      <c r="BB42" s="26"/>
      <c r="BC42" s="25"/>
      <c r="BD42" s="26"/>
      <c r="BE42" s="25"/>
      <c r="BF42" s="26"/>
      <c r="BG42" s="27"/>
      <c r="BI42" s="69"/>
      <c r="BJ42" s="69"/>
      <c r="BK42" s="69"/>
      <c r="BL42" s="69"/>
      <c r="BM42" s="69"/>
      <c r="BN42" s="69"/>
      <c r="BO42" s="69"/>
      <c r="BP42" s="69"/>
      <c r="BR42" s="62">
        <f t="shared" si="48"/>
        <v>0</v>
      </c>
      <c r="BS42" s="62">
        <f t="shared" si="49"/>
        <v>0</v>
      </c>
      <c r="BT42" s="62">
        <f t="shared" si="50"/>
        <v>0</v>
      </c>
      <c r="BU42" s="62">
        <f t="shared" si="51"/>
        <v>0</v>
      </c>
      <c r="BV42" s="62">
        <f t="shared" si="52"/>
        <v>0</v>
      </c>
      <c r="BW42" s="62">
        <f t="shared" si="53"/>
        <v>0</v>
      </c>
      <c r="BX42" s="62">
        <f t="shared" si="54"/>
        <v>0</v>
      </c>
      <c r="BY42" s="62">
        <f t="shared" si="55"/>
        <v>0</v>
      </c>
      <c r="CA42" s="62">
        <f t="shared" si="56"/>
        <v>0</v>
      </c>
      <c r="CB42" s="62">
        <f t="shared" si="57"/>
        <v>0</v>
      </c>
      <c r="CC42" s="62">
        <f t="shared" si="58"/>
        <v>0</v>
      </c>
      <c r="CD42" s="182">
        <f t="shared" si="59"/>
        <v>0</v>
      </c>
      <c r="CE42" s="182">
        <f t="shared" si="60"/>
        <v>0</v>
      </c>
      <c r="CF42" s="182">
        <f t="shared" si="61"/>
        <v>0</v>
      </c>
      <c r="CG42" s="182">
        <f t="shared" si="62"/>
        <v>0</v>
      </c>
      <c r="CH42" s="182">
        <f t="shared" si="63"/>
        <v>0</v>
      </c>
      <c r="CJ42" s="62">
        <f t="shared" si="64"/>
        <v>0</v>
      </c>
      <c r="CK42" s="62">
        <f t="shared" si="65"/>
        <v>0</v>
      </c>
      <c r="CL42" s="182">
        <f t="shared" si="66"/>
        <v>0</v>
      </c>
      <c r="CM42" s="182">
        <f t="shared" si="67"/>
        <v>0</v>
      </c>
      <c r="CN42" s="182">
        <f t="shared" si="68"/>
        <v>0</v>
      </c>
      <c r="CO42" s="182">
        <f t="shared" si="69"/>
        <v>0</v>
      </c>
      <c r="CP42" s="182">
        <f t="shared" si="70"/>
        <v>0</v>
      </c>
      <c r="CQ42" s="182">
        <f t="shared" si="71"/>
        <v>0</v>
      </c>
      <c r="CS42" s="62">
        <f t="shared" si="72"/>
        <v>0</v>
      </c>
      <c r="CT42" s="62">
        <f t="shared" si="73"/>
        <v>0</v>
      </c>
      <c r="CU42" s="182">
        <f t="shared" si="74"/>
        <v>0</v>
      </c>
      <c r="CV42" s="182">
        <f t="shared" si="75"/>
        <v>0</v>
      </c>
      <c r="CW42" s="182">
        <f t="shared" si="76"/>
        <v>0</v>
      </c>
      <c r="CX42" s="182">
        <f t="shared" si="77"/>
        <v>0</v>
      </c>
      <c r="CY42" s="182">
        <f t="shared" si="78"/>
        <v>0</v>
      </c>
      <c r="CZ42" s="182">
        <f t="shared" si="79"/>
        <v>0</v>
      </c>
      <c r="DB42" s="62">
        <f t="shared" si="80"/>
        <v>0</v>
      </c>
      <c r="DC42" s="62">
        <f t="shared" si="81"/>
        <v>0</v>
      </c>
      <c r="DD42" s="182">
        <f t="shared" si="82"/>
        <v>0</v>
      </c>
      <c r="DE42" s="182">
        <f t="shared" si="83"/>
        <v>0</v>
      </c>
      <c r="DF42" s="182">
        <f t="shared" si="84"/>
        <v>0</v>
      </c>
      <c r="DG42" s="182">
        <f t="shared" si="85"/>
        <v>0</v>
      </c>
      <c r="DH42" s="182">
        <f t="shared" si="86"/>
        <v>0</v>
      </c>
      <c r="DI42" s="182">
        <f t="shared" si="87"/>
        <v>0</v>
      </c>
      <c r="DK42" s="62">
        <f t="shared" si="88"/>
        <v>0</v>
      </c>
      <c r="DL42" s="62">
        <f t="shared" si="89"/>
        <v>0</v>
      </c>
      <c r="DM42" s="182">
        <f t="shared" si="90"/>
        <v>0</v>
      </c>
      <c r="DN42" s="182">
        <f t="shared" si="91"/>
        <v>0</v>
      </c>
      <c r="DO42" s="182">
        <f t="shared" si="92"/>
        <v>0</v>
      </c>
      <c r="DP42" s="182">
        <f t="shared" si="93"/>
        <v>0</v>
      </c>
      <c r="DQ42" s="182">
        <f t="shared" si="94"/>
        <v>0</v>
      </c>
      <c r="DR42" s="182">
        <f t="shared" si="95"/>
        <v>0</v>
      </c>
    </row>
    <row r="43" spans="2:122" ht="15" x14ac:dyDescent="0.25">
      <c r="B43" s="13"/>
      <c r="C43" s="13">
        <v>37</v>
      </c>
      <c r="D43" s="220" t="s">
        <v>115</v>
      </c>
      <c r="E43" s="221">
        <v>2017</v>
      </c>
      <c r="F43" s="15"/>
      <c r="G43" s="222">
        <v>0</v>
      </c>
      <c r="H43" s="223">
        <v>0</v>
      </c>
      <c r="I43" s="224">
        <v>0</v>
      </c>
      <c r="J43" s="223">
        <v>0</v>
      </c>
      <c r="K43" s="224">
        <v>0</v>
      </c>
      <c r="L43" s="223">
        <v>0</v>
      </c>
      <c r="M43" s="224">
        <v>0</v>
      </c>
      <c r="N43" s="223">
        <v>0</v>
      </c>
      <c r="O43" s="224">
        <v>0</v>
      </c>
      <c r="P43" s="223">
        <v>0</v>
      </c>
      <c r="Q43" s="224">
        <v>0</v>
      </c>
      <c r="R43" s="223">
        <v>0</v>
      </c>
      <c r="S43" s="224">
        <v>0</v>
      </c>
      <c r="T43" s="223">
        <v>0</v>
      </c>
      <c r="U43" s="224">
        <v>0</v>
      </c>
      <c r="V43" s="223">
        <v>0</v>
      </c>
      <c r="W43" s="224">
        <v>0</v>
      </c>
      <c r="X43" s="223">
        <v>0</v>
      </c>
      <c r="Y43" s="224">
        <v>0</v>
      </c>
      <c r="Z43" s="223">
        <v>0</v>
      </c>
      <c r="AA43" s="224">
        <v>0</v>
      </c>
      <c r="AB43" s="223">
        <v>0</v>
      </c>
      <c r="AC43" s="224">
        <v>0</v>
      </c>
      <c r="AD43" s="223">
        <v>0</v>
      </c>
      <c r="AE43" s="224">
        <v>0</v>
      </c>
      <c r="AF43" s="225">
        <v>0</v>
      </c>
      <c r="AG43" s="16"/>
      <c r="AH43" s="222">
        <v>0</v>
      </c>
      <c r="AI43" s="223">
        <v>0</v>
      </c>
      <c r="AJ43" s="224">
        <v>786718</v>
      </c>
      <c r="AK43" s="223">
        <v>786718</v>
      </c>
      <c r="AL43" s="224">
        <v>786718</v>
      </c>
      <c r="AM43" s="223">
        <v>786718</v>
      </c>
      <c r="AN43" s="224">
        <v>786718</v>
      </c>
      <c r="AO43" s="223">
        <v>650621</v>
      </c>
      <c r="AP43" s="224">
        <v>650621</v>
      </c>
      <c r="AQ43" s="223">
        <v>650621</v>
      </c>
      <c r="AR43" s="224">
        <v>650621</v>
      </c>
      <c r="AS43" s="223">
        <v>0</v>
      </c>
      <c r="AT43" s="224">
        <v>0</v>
      </c>
      <c r="AU43" s="223">
        <v>0</v>
      </c>
      <c r="AV43" s="224">
        <v>0</v>
      </c>
      <c r="AW43" s="223">
        <v>0</v>
      </c>
      <c r="AX43" s="224">
        <v>0</v>
      </c>
      <c r="AY43" s="223">
        <v>0</v>
      </c>
      <c r="AZ43" s="224">
        <v>0</v>
      </c>
      <c r="BA43" s="223">
        <v>0</v>
      </c>
      <c r="BB43" s="224">
        <v>0</v>
      </c>
      <c r="BC43" s="223">
        <v>0</v>
      </c>
      <c r="BD43" s="224">
        <v>0</v>
      </c>
      <c r="BE43" s="223">
        <v>0</v>
      </c>
      <c r="BF43" s="224">
        <v>0</v>
      </c>
      <c r="BG43" s="225">
        <v>0</v>
      </c>
      <c r="BI43" s="69">
        <v>0</v>
      </c>
      <c r="BJ43" s="69">
        <v>0</v>
      </c>
      <c r="BK43" s="69">
        <v>1</v>
      </c>
      <c r="BL43" s="69">
        <v>0</v>
      </c>
      <c r="BM43" s="69">
        <v>0</v>
      </c>
      <c r="BN43" s="69">
        <v>0</v>
      </c>
      <c r="BO43" s="69">
        <v>0</v>
      </c>
      <c r="BP43" s="69">
        <v>0</v>
      </c>
      <c r="BR43" s="62">
        <f t="shared" si="48"/>
        <v>0</v>
      </c>
      <c r="BS43" s="62">
        <f t="shared" si="49"/>
        <v>0</v>
      </c>
      <c r="BT43" s="62">
        <f t="shared" si="50"/>
        <v>0</v>
      </c>
      <c r="BU43" s="62">
        <f t="shared" si="51"/>
        <v>0</v>
      </c>
      <c r="BV43" s="62">
        <f t="shared" si="52"/>
        <v>0</v>
      </c>
      <c r="BW43" s="62">
        <f t="shared" si="53"/>
        <v>0</v>
      </c>
      <c r="BX43" s="62">
        <f t="shared" si="54"/>
        <v>0</v>
      </c>
      <c r="BY43" s="62">
        <f t="shared" si="55"/>
        <v>0</v>
      </c>
      <c r="CA43" s="62">
        <f t="shared" si="56"/>
        <v>0</v>
      </c>
      <c r="CB43" s="62">
        <f t="shared" si="57"/>
        <v>0</v>
      </c>
      <c r="CC43" s="62">
        <f t="shared" si="58"/>
        <v>0</v>
      </c>
      <c r="CD43" s="182">
        <f t="shared" si="59"/>
        <v>0</v>
      </c>
      <c r="CE43" s="182">
        <f t="shared" si="60"/>
        <v>0</v>
      </c>
      <c r="CF43" s="182">
        <f t="shared" si="61"/>
        <v>0</v>
      </c>
      <c r="CG43" s="182">
        <f t="shared" si="62"/>
        <v>0</v>
      </c>
      <c r="CH43" s="182">
        <f t="shared" si="63"/>
        <v>0</v>
      </c>
      <c r="CJ43" s="62">
        <f t="shared" si="64"/>
        <v>0</v>
      </c>
      <c r="CK43" s="62">
        <f t="shared" si="65"/>
        <v>0</v>
      </c>
      <c r="CL43" s="182">
        <f t="shared" si="66"/>
        <v>0</v>
      </c>
      <c r="CM43" s="182">
        <f t="shared" si="67"/>
        <v>0</v>
      </c>
      <c r="CN43" s="182">
        <f t="shared" si="68"/>
        <v>0</v>
      </c>
      <c r="CO43" s="182">
        <f t="shared" si="69"/>
        <v>0</v>
      </c>
      <c r="CP43" s="182">
        <f t="shared" si="70"/>
        <v>0</v>
      </c>
      <c r="CQ43" s="182">
        <f t="shared" si="71"/>
        <v>0</v>
      </c>
      <c r="CS43" s="62">
        <f t="shared" si="72"/>
        <v>0</v>
      </c>
      <c r="CT43" s="62">
        <f t="shared" si="73"/>
        <v>0</v>
      </c>
      <c r="CU43" s="182">
        <f t="shared" si="74"/>
        <v>0</v>
      </c>
      <c r="CV43" s="182">
        <f t="shared" si="75"/>
        <v>0</v>
      </c>
      <c r="CW43" s="182">
        <f t="shared" si="76"/>
        <v>0</v>
      </c>
      <c r="CX43" s="182">
        <f t="shared" si="77"/>
        <v>0</v>
      </c>
      <c r="CY43" s="182">
        <f t="shared" si="78"/>
        <v>0</v>
      </c>
      <c r="CZ43" s="182">
        <f t="shared" si="79"/>
        <v>0</v>
      </c>
      <c r="DB43" s="62">
        <f t="shared" si="80"/>
        <v>0</v>
      </c>
      <c r="DC43" s="62">
        <f t="shared" si="81"/>
        <v>0</v>
      </c>
      <c r="DD43" s="182">
        <f t="shared" si="82"/>
        <v>0</v>
      </c>
      <c r="DE43" s="182">
        <f t="shared" si="83"/>
        <v>0</v>
      </c>
      <c r="DF43" s="182">
        <f t="shared" si="84"/>
        <v>0</v>
      </c>
      <c r="DG43" s="182">
        <f t="shared" si="85"/>
        <v>0</v>
      </c>
      <c r="DH43" s="182">
        <f t="shared" si="86"/>
        <v>0</v>
      </c>
      <c r="DI43" s="182">
        <f t="shared" si="87"/>
        <v>0</v>
      </c>
      <c r="DK43" s="62">
        <f t="shared" si="88"/>
        <v>0</v>
      </c>
      <c r="DL43" s="62">
        <f t="shared" si="89"/>
        <v>0</v>
      </c>
      <c r="DM43" s="182">
        <f t="shared" si="90"/>
        <v>0</v>
      </c>
      <c r="DN43" s="182">
        <f t="shared" si="91"/>
        <v>0</v>
      </c>
      <c r="DO43" s="182">
        <f t="shared" si="92"/>
        <v>0</v>
      </c>
      <c r="DP43" s="182">
        <f t="shared" si="93"/>
        <v>0</v>
      </c>
      <c r="DQ43" s="182">
        <f t="shared" si="94"/>
        <v>0</v>
      </c>
      <c r="DR43" s="182">
        <f t="shared" si="95"/>
        <v>0</v>
      </c>
    </row>
    <row r="44" spans="2:122" s="52" customFormat="1" ht="6" x14ac:dyDescent="0.25">
      <c r="B44" s="49"/>
      <c r="C44" s="50"/>
      <c r="D44" s="50"/>
      <c r="E44" s="214"/>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1"/>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row>
    <row r="45" spans="2:122" ht="15" x14ac:dyDescent="0.25">
      <c r="B45" s="13"/>
      <c r="C45" s="14" t="s">
        <v>48</v>
      </c>
      <c r="D45" s="14"/>
      <c r="E45" s="215"/>
      <c r="F45" s="15"/>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16"/>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I45" s="6"/>
      <c r="BJ45" s="63"/>
      <c r="BK45" s="63"/>
      <c r="BL45" s="63"/>
      <c r="BM45" s="63"/>
      <c r="BN45" s="63"/>
      <c r="BO45" s="63"/>
      <c r="BP45" s="63"/>
      <c r="BR45" s="64">
        <f>SUM(BR6:BR43)</f>
        <v>0</v>
      </c>
      <c r="BS45" s="64">
        <f t="shared" ref="BS45:DR45" si="96">SUM(BS6:BS43)</f>
        <v>0</v>
      </c>
      <c r="BT45" s="64">
        <f t="shared" si="96"/>
        <v>0</v>
      </c>
      <c r="BU45" s="64">
        <f t="shared" si="96"/>
        <v>0</v>
      </c>
      <c r="BV45" s="64">
        <f t="shared" si="96"/>
        <v>0</v>
      </c>
      <c r="BW45" s="64">
        <f t="shared" si="96"/>
        <v>0</v>
      </c>
      <c r="BX45" s="64">
        <f t="shared" si="96"/>
        <v>0</v>
      </c>
      <c r="BY45" s="64">
        <f t="shared" si="96"/>
        <v>0</v>
      </c>
      <c r="BZ45" s="64">
        <f t="shared" si="96"/>
        <v>0</v>
      </c>
      <c r="CA45" s="64">
        <f t="shared" si="96"/>
        <v>0</v>
      </c>
      <c r="CB45" s="64">
        <f t="shared" si="96"/>
        <v>0</v>
      </c>
      <c r="CC45" s="64">
        <f t="shared" si="96"/>
        <v>0</v>
      </c>
      <c r="CD45" s="64">
        <f t="shared" si="96"/>
        <v>0</v>
      </c>
      <c r="CE45" s="64">
        <f t="shared" si="96"/>
        <v>0</v>
      </c>
      <c r="CF45" s="64">
        <f t="shared" si="96"/>
        <v>0</v>
      </c>
      <c r="CG45" s="64">
        <f t="shared" si="96"/>
        <v>0</v>
      </c>
      <c r="CH45" s="64">
        <f t="shared" si="96"/>
        <v>0</v>
      </c>
      <c r="CI45" s="64">
        <f t="shared" si="96"/>
        <v>0</v>
      </c>
      <c r="CJ45" s="64">
        <f t="shared" si="96"/>
        <v>0</v>
      </c>
      <c r="CK45" s="64">
        <f t="shared" si="96"/>
        <v>0</v>
      </c>
      <c r="CL45" s="64">
        <f t="shared" si="96"/>
        <v>0</v>
      </c>
      <c r="CM45" s="64">
        <f t="shared" si="96"/>
        <v>0</v>
      </c>
      <c r="CN45" s="64">
        <f t="shared" si="96"/>
        <v>0</v>
      </c>
      <c r="CO45" s="64">
        <f t="shared" si="96"/>
        <v>0</v>
      </c>
      <c r="CP45" s="64">
        <f t="shared" si="96"/>
        <v>0</v>
      </c>
      <c r="CQ45" s="64">
        <f t="shared" si="96"/>
        <v>0</v>
      </c>
      <c r="CR45" s="64">
        <f t="shared" si="96"/>
        <v>0</v>
      </c>
      <c r="CS45" s="64">
        <f t="shared" si="96"/>
        <v>0</v>
      </c>
      <c r="CT45" s="64">
        <f t="shared" si="96"/>
        <v>0</v>
      </c>
      <c r="CU45" s="64">
        <f t="shared" si="96"/>
        <v>0</v>
      </c>
      <c r="CV45" s="64">
        <f t="shared" si="96"/>
        <v>0</v>
      </c>
      <c r="CW45" s="64">
        <f t="shared" si="96"/>
        <v>0</v>
      </c>
      <c r="CX45" s="64">
        <f t="shared" si="96"/>
        <v>0</v>
      </c>
      <c r="CY45" s="64">
        <f t="shared" si="96"/>
        <v>0</v>
      </c>
      <c r="CZ45" s="64">
        <f t="shared" si="96"/>
        <v>0</v>
      </c>
      <c r="DA45" s="64">
        <f t="shared" si="96"/>
        <v>0</v>
      </c>
      <c r="DB45" s="64">
        <f t="shared" si="96"/>
        <v>0</v>
      </c>
      <c r="DC45" s="64">
        <f t="shared" si="96"/>
        <v>0</v>
      </c>
      <c r="DD45" s="64">
        <f t="shared" si="96"/>
        <v>0</v>
      </c>
      <c r="DE45" s="64">
        <f t="shared" si="96"/>
        <v>0</v>
      </c>
      <c r="DF45" s="64">
        <f t="shared" si="96"/>
        <v>0</v>
      </c>
      <c r="DG45" s="64">
        <f t="shared" si="96"/>
        <v>0</v>
      </c>
      <c r="DH45" s="64">
        <f t="shared" si="96"/>
        <v>0</v>
      </c>
      <c r="DI45" s="64">
        <f t="shared" si="96"/>
        <v>0</v>
      </c>
      <c r="DJ45" s="64">
        <f t="shared" si="96"/>
        <v>0</v>
      </c>
      <c r="DK45" s="64">
        <f t="shared" si="96"/>
        <v>0</v>
      </c>
      <c r="DL45" s="64">
        <f t="shared" si="96"/>
        <v>0</v>
      </c>
      <c r="DM45" s="64">
        <f t="shared" si="96"/>
        <v>0</v>
      </c>
      <c r="DN45" s="64">
        <f t="shared" si="96"/>
        <v>0</v>
      </c>
      <c r="DO45" s="64">
        <f t="shared" si="96"/>
        <v>0</v>
      </c>
      <c r="DP45" s="64">
        <f t="shared" si="96"/>
        <v>0</v>
      </c>
      <c r="DQ45" s="64">
        <f t="shared" si="96"/>
        <v>0</v>
      </c>
      <c r="DR45" s="64">
        <f t="shared" si="96"/>
        <v>0</v>
      </c>
    </row>
    <row r="46" spans="2:122" x14ac:dyDescent="0.25">
      <c r="B46" s="54"/>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6"/>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row>
    <row r="47" spans="2:122" x14ac:dyDescent="0.25">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row>
    <row r="48" spans="2:122" x14ac:dyDescent="0.25">
      <c r="B48" s="15"/>
      <c r="C48" s="187" t="s">
        <v>117</v>
      </c>
      <c r="E48" s="187"/>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row>
    <row r="49" spans="2:122" x14ac:dyDescent="0.25">
      <c r="B49" s="15"/>
      <c r="C49" s="187">
        <v>2018</v>
      </c>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R49" s="64">
        <f>-'2018'!BR57</f>
        <v>0</v>
      </c>
      <c r="BS49" s="64">
        <f>-'2018'!BS57</f>
        <v>0</v>
      </c>
      <c r="BT49" s="64">
        <f>-'2018'!BT57</f>
        <v>0</v>
      </c>
      <c r="BU49" s="64">
        <f>-'2018'!BU57</f>
        <v>0</v>
      </c>
      <c r="BV49" s="64">
        <f>-'2018'!BV57</f>
        <v>0</v>
      </c>
      <c r="BW49" s="64">
        <f>-'2018'!BW57</f>
        <v>0</v>
      </c>
      <c r="BX49" s="64">
        <f>-'2018'!BX57</f>
        <v>0</v>
      </c>
      <c r="BY49" s="64">
        <f>-'2018'!BY57</f>
        <v>0</v>
      </c>
      <c r="BZ49" s="64">
        <f>-'2018'!BZ57</f>
        <v>0</v>
      </c>
      <c r="CA49" s="64">
        <f>-'2018'!CA57</f>
        <v>0</v>
      </c>
      <c r="CB49" s="64">
        <f>-'2018'!CB57</f>
        <v>0</v>
      </c>
      <c r="CC49" s="64">
        <f>-'2018'!CC57</f>
        <v>0</v>
      </c>
      <c r="CD49" s="64">
        <f>-'2018'!CD57</f>
        <v>0</v>
      </c>
      <c r="CE49" s="64">
        <f>-'2018'!CE57</f>
        <v>0</v>
      </c>
      <c r="CF49" s="64">
        <f>-'2018'!CF57</f>
        <v>0</v>
      </c>
      <c r="CG49" s="64">
        <f>-'2018'!CG57</f>
        <v>0</v>
      </c>
      <c r="CH49" s="64">
        <f>-'2018'!CH57</f>
        <v>0</v>
      </c>
      <c r="CI49" s="64">
        <f>-'2018'!CI57</f>
        <v>0</v>
      </c>
      <c r="CJ49" s="64">
        <f>-'2018'!CJ57</f>
        <v>0</v>
      </c>
      <c r="CK49" s="64">
        <f>-'2018'!CK57</f>
        <v>0</v>
      </c>
      <c r="CL49" s="64">
        <f>-'2018'!CL57</f>
        <v>0</v>
      </c>
      <c r="CM49" s="64">
        <f>-'2018'!CM57</f>
        <v>0</v>
      </c>
      <c r="CN49" s="64">
        <f>-'2018'!CN57</f>
        <v>0</v>
      </c>
      <c r="CO49" s="64">
        <f>-'2018'!CO57</f>
        <v>0</v>
      </c>
      <c r="CP49" s="64">
        <f>-'2018'!CP57</f>
        <v>0</v>
      </c>
      <c r="CQ49" s="64">
        <f>-'2018'!CQ57</f>
        <v>0</v>
      </c>
      <c r="CR49" s="64">
        <f>-'2018'!CR57</f>
        <v>0</v>
      </c>
      <c r="CS49" s="64">
        <f>-'2018'!CS57</f>
        <v>0</v>
      </c>
      <c r="CT49" s="64">
        <f>-'2018'!CT57</f>
        <v>0</v>
      </c>
      <c r="CU49" s="64">
        <f>-'2018'!CU57</f>
        <v>0</v>
      </c>
      <c r="CV49" s="64">
        <f>-'2018'!CV57</f>
        <v>0</v>
      </c>
      <c r="CW49" s="64">
        <f>-'2018'!CW57</f>
        <v>0</v>
      </c>
      <c r="CX49" s="64">
        <f>-'2018'!CX57</f>
        <v>0</v>
      </c>
      <c r="CY49" s="64">
        <f>-'2018'!CY57</f>
        <v>0</v>
      </c>
      <c r="CZ49" s="64">
        <f>-'2018'!CZ57</f>
        <v>0</v>
      </c>
      <c r="DA49" s="64">
        <f>-'2018'!DA57</f>
        <v>0</v>
      </c>
      <c r="DB49" s="64">
        <f>-'2018'!DB57</f>
        <v>0</v>
      </c>
      <c r="DC49" s="64">
        <f>-'2018'!DC57</f>
        <v>0</v>
      </c>
      <c r="DD49" s="64">
        <f>-'2018'!DD57</f>
        <v>0</v>
      </c>
      <c r="DE49" s="64">
        <f>-'2018'!DE57</f>
        <v>0</v>
      </c>
      <c r="DF49" s="64">
        <f>-'2018'!DF57</f>
        <v>0</v>
      </c>
      <c r="DG49" s="64">
        <f>-'2018'!DG57</f>
        <v>0</v>
      </c>
      <c r="DH49" s="64">
        <f>-'2018'!DH57</f>
        <v>0</v>
      </c>
      <c r="DI49" s="64">
        <f>-'2018'!DI57</f>
        <v>0</v>
      </c>
      <c r="DJ49" s="64">
        <f>-'2018'!DJ57</f>
        <v>0</v>
      </c>
      <c r="DK49" s="64">
        <f>-'2018'!DK57</f>
        <v>0</v>
      </c>
      <c r="DL49" s="64">
        <f>-'2018'!DL57</f>
        <v>0</v>
      </c>
      <c r="DM49" s="64">
        <f>-'2018'!DM57</f>
        <v>0</v>
      </c>
      <c r="DN49" s="64">
        <f>-'2018'!DN57</f>
        <v>0</v>
      </c>
      <c r="DO49" s="64">
        <f>-'2018'!DO57</f>
        <v>0</v>
      </c>
      <c r="DP49" s="64">
        <f>-'2018'!DP57</f>
        <v>0</v>
      </c>
      <c r="DQ49" s="64">
        <f>-'2018'!DQ57</f>
        <v>0</v>
      </c>
      <c r="DR49" s="64">
        <f>-'2018'!DR57</f>
        <v>0</v>
      </c>
    </row>
    <row r="50" spans="2:122" x14ac:dyDescent="0.25">
      <c r="B50" s="15"/>
      <c r="C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row>
    <row r="51" spans="2:122" x14ac:dyDescent="0.25">
      <c r="B51" s="15"/>
      <c r="C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row>
    <row r="52" spans="2:122" x14ac:dyDescent="0.25">
      <c r="B52" s="15"/>
      <c r="C52" s="187" t="s">
        <v>51</v>
      </c>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row>
    <row r="53" spans="2:122" x14ac:dyDescent="0.25">
      <c r="B53" s="15"/>
      <c r="C53" s="188">
        <v>2015</v>
      </c>
      <c r="E53" s="187"/>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R53" s="226">
        <f>-SUMIF($E6:$E43,"2015",BR6:BR43)</f>
        <v>0</v>
      </c>
      <c r="BS53" s="226">
        <f t="shared" ref="BS53:DR53" si="97">-SUMIF($E6:$E43,"2015",BS6:BS43)</f>
        <v>0</v>
      </c>
      <c r="BT53" s="226">
        <f t="shared" si="97"/>
        <v>0</v>
      </c>
      <c r="BU53" s="226">
        <f t="shared" si="97"/>
        <v>0</v>
      </c>
      <c r="BV53" s="226">
        <f t="shared" si="97"/>
        <v>0</v>
      </c>
      <c r="BW53" s="226">
        <f t="shared" si="97"/>
        <v>0</v>
      </c>
      <c r="BX53" s="226">
        <f t="shared" si="97"/>
        <v>0</v>
      </c>
      <c r="BY53" s="226">
        <f t="shared" si="97"/>
        <v>0</v>
      </c>
      <c r="BZ53" s="15"/>
      <c r="CA53" s="226">
        <f t="shared" si="97"/>
        <v>0</v>
      </c>
      <c r="CB53" s="226">
        <f t="shared" si="97"/>
        <v>0</v>
      </c>
      <c r="CC53" s="226">
        <f t="shared" si="97"/>
        <v>0</v>
      </c>
      <c r="CD53" s="226">
        <f t="shared" si="97"/>
        <v>0</v>
      </c>
      <c r="CE53" s="226">
        <f t="shared" si="97"/>
        <v>0</v>
      </c>
      <c r="CF53" s="226">
        <f t="shared" si="97"/>
        <v>0</v>
      </c>
      <c r="CG53" s="226">
        <f t="shared" si="97"/>
        <v>0</v>
      </c>
      <c r="CH53" s="226">
        <f t="shared" si="97"/>
        <v>0</v>
      </c>
      <c r="CI53" s="15"/>
      <c r="CJ53" s="226">
        <f t="shared" si="97"/>
        <v>0</v>
      </c>
      <c r="CK53" s="226">
        <f t="shared" si="97"/>
        <v>0</v>
      </c>
      <c r="CL53" s="226">
        <f t="shared" si="97"/>
        <v>0</v>
      </c>
      <c r="CM53" s="226">
        <f t="shared" si="97"/>
        <v>0</v>
      </c>
      <c r="CN53" s="226">
        <f t="shared" si="97"/>
        <v>0</v>
      </c>
      <c r="CO53" s="226">
        <f t="shared" si="97"/>
        <v>0</v>
      </c>
      <c r="CP53" s="226">
        <f t="shared" si="97"/>
        <v>0</v>
      </c>
      <c r="CQ53" s="226">
        <f t="shared" si="97"/>
        <v>0</v>
      </c>
      <c r="CR53" s="15"/>
      <c r="CS53" s="226">
        <f t="shared" si="97"/>
        <v>0</v>
      </c>
      <c r="CT53" s="226">
        <f t="shared" si="97"/>
        <v>0</v>
      </c>
      <c r="CU53" s="226">
        <f t="shared" si="97"/>
        <v>0</v>
      </c>
      <c r="CV53" s="226">
        <f t="shared" si="97"/>
        <v>0</v>
      </c>
      <c r="CW53" s="226">
        <f t="shared" si="97"/>
        <v>0</v>
      </c>
      <c r="CX53" s="226">
        <f t="shared" si="97"/>
        <v>0</v>
      </c>
      <c r="CY53" s="226">
        <f t="shared" si="97"/>
        <v>0</v>
      </c>
      <c r="CZ53" s="226">
        <f t="shared" si="97"/>
        <v>0</v>
      </c>
      <c r="DA53" s="15"/>
      <c r="DB53" s="226">
        <f t="shared" si="97"/>
        <v>0</v>
      </c>
      <c r="DC53" s="226">
        <f t="shared" si="97"/>
        <v>0</v>
      </c>
      <c r="DD53" s="226">
        <f t="shared" si="97"/>
        <v>0</v>
      </c>
      <c r="DE53" s="226">
        <f t="shared" si="97"/>
        <v>0</v>
      </c>
      <c r="DF53" s="226">
        <f t="shared" si="97"/>
        <v>0</v>
      </c>
      <c r="DG53" s="226">
        <f t="shared" si="97"/>
        <v>0</v>
      </c>
      <c r="DH53" s="226">
        <f t="shared" si="97"/>
        <v>0</v>
      </c>
      <c r="DI53" s="226">
        <f t="shared" si="97"/>
        <v>0</v>
      </c>
      <c r="DJ53" s="15"/>
      <c r="DK53" s="226">
        <f t="shared" si="97"/>
        <v>0</v>
      </c>
      <c r="DL53" s="226">
        <f t="shared" si="97"/>
        <v>0</v>
      </c>
      <c r="DM53" s="226">
        <f t="shared" si="97"/>
        <v>0</v>
      </c>
      <c r="DN53" s="226">
        <f t="shared" si="97"/>
        <v>0</v>
      </c>
      <c r="DO53" s="226">
        <f t="shared" si="97"/>
        <v>0</v>
      </c>
      <c r="DP53" s="226">
        <f t="shared" si="97"/>
        <v>0</v>
      </c>
      <c r="DQ53" s="226">
        <f t="shared" si="97"/>
        <v>0</v>
      </c>
      <c r="DR53" s="226">
        <f t="shared" si="97"/>
        <v>0</v>
      </c>
    </row>
    <row r="54" spans="2:122" x14ac:dyDescent="0.25">
      <c r="B54" s="15"/>
      <c r="C54" s="188">
        <v>2016</v>
      </c>
      <c r="E54" s="188"/>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Q54" s="15"/>
      <c r="BR54" s="194">
        <f>-SUMIF($E6:$E43,"2016",BR6:BR43)</f>
        <v>0</v>
      </c>
      <c r="BS54" s="194">
        <f t="shared" ref="BS54:DR54" si="98">-SUMIF($E6:$E43,"2016",BS6:BS43)</f>
        <v>0</v>
      </c>
      <c r="BT54" s="194">
        <f t="shared" si="98"/>
        <v>0</v>
      </c>
      <c r="BU54" s="194">
        <f t="shared" si="98"/>
        <v>0</v>
      </c>
      <c r="BV54" s="194">
        <f t="shared" si="98"/>
        <v>0</v>
      </c>
      <c r="BW54" s="194">
        <f t="shared" si="98"/>
        <v>0</v>
      </c>
      <c r="BX54" s="194">
        <f t="shared" si="98"/>
        <v>0</v>
      </c>
      <c r="BY54" s="194">
        <f t="shared" si="98"/>
        <v>0</v>
      </c>
      <c r="BZ54" s="226">
        <f t="shared" si="98"/>
        <v>0</v>
      </c>
      <c r="CA54" s="194">
        <f t="shared" si="98"/>
        <v>0</v>
      </c>
      <c r="CB54" s="194">
        <f t="shared" si="98"/>
        <v>0</v>
      </c>
      <c r="CC54" s="194">
        <f t="shared" si="98"/>
        <v>0</v>
      </c>
      <c r="CD54" s="194">
        <f t="shared" si="98"/>
        <v>0</v>
      </c>
      <c r="CE54" s="194">
        <f t="shared" si="98"/>
        <v>0</v>
      </c>
      <c r="CF54" s="194">
        <f t="shared" si="98"/>
        <v>0</v>
      </c>
      <c r="CG54" s="194">
        <f t="shared" si="98"/>
        <v>0</v>
      </c>
      <c r="CH54" s="194">
        <f t="shared" si="98"/>
        <v>0</v>
      </c>
      <c r="CI54" s="226">
        <f t="shared" si="98"/>
        <v>0</v>
      </c>
      <c r="CJ54" s="194">
        <f t="shared" si="98"/>
        <v>0</v>
      </c>
      <c r="CK54" s="194">
        <f t="shared" si="98"/>
        <v>0</v>
      </c>
      <c r="CL54" s="194">
        <f t="shared" si="98"/>
        <v>0</v>
      </c>
      <c r="CM54" s="194">
        <f t="shared" si="98"/>
        <v>0</v>
      </c>
      <c r="CN54" s="194">
        <f t="shared" si="98"/>
        <v>0</v>
      </c>
      <c r="CO54" s="194">
        <f t="shared" si="98"/>
        <v>0</v>
      </c>
      <c r="CP54" s="194">
        <f t="shared" si="98"/>
        <v>0</v>
      </c>
      <c r="CQ54" s="194">
        <f t="shared" si="98"/>
        <v>0</v>
      </c>
      <c r="CR54" s="226">
        <f t="shared" si="98"/>
        <v>0</v>
      </c>
      <c r="CS54" s="194">
        <f t="shared" si="98"/>
        <v>0</v>
      </c>
      <c r="CT54" s="194">
        <f t="shared" si="98"/>
        <v>0</v>
      </c>
      <c r="CU54" s="194">
        <f t="shared" si="98"/>
        <v>0</v>
      </c>
      <c r="CV54" s="194">
        <f t="shared" si="98"/>
        <v>0</v>
      </c>
      <c r="CW54" s="194">
        <f t="shared" si="98"/>
        <v>0</v>
      </c>
      <c r="CX54" s="194">
        <f t="shared" si="98"/>
        <v>0</v>
      </c>
      <c r="CY54" s="194">
        <f t="shared" si="98"/>
        <v>0</v>
      </c>
      <c r="CZ54" s="194">
        <f t="shared" si="98"/>
        <v>0</v>
      </c>
      <c r="DA54" s="226">
        <f t="shared" si="98"/>
        <v>0</v>
      </c>
      <c r="DB54" s="194">
        <f t="shared" si="98"/>
        <v>0</v>
      </c>
      <c r="DC54" s="194">
        <f t="shared" si="98"/>
        <v>0</v>
      </c>
      <c r="DD54" s="194">
        <f t="shared" si="98"/>
        <v>0</v>
      </c>
      <c r="DE54" s="194">
        <f t="shared" si="98"/>
        <v>0</v>
      </c>
      <c r="DF54" s="194">
        <f t="shared" si="98"/>
        <v>0</v>
      </c>
      <c r="DG54" s="194">
        <f t="shared" si="98"/>
        <v>0</v>
      </c>
      <c r="DH54" s="194">
        <f t="shared" si="98"/>
        <v>0</v>
      </c>
      <c r="DI54" s="194">
        <f t="shared" si="98"/>
        <v>0</v>
      </c>
      <c r="DJ54" s="226">
        <f t="shared" si="98"/>
        <v>0</v>
      </c>
      <c r="DK54" s="194">
        <f t="shared" si="98"/>
        <v>0</v>
      </c>
      <c r="DL54" s="194">
        <f t="shared" si="98"/>
        <v>0</v>
      </c>
      <c r="DM54" s="194">
        <f t="shared" si="98"/>
        <v>0</v>
      </c>
      <c r="DN54" s="194">
        <f t="shared" si="98"/>
        <v>0</v>
      </c>
      <c r="DO54" s="194">
        <f t="shared" si="98"/>
        <v>0</v>
      </c>
      <c r="DP54" s="194">
        <f t="shared" si="98"/>
        <v>0</v>
      </c>
      <c r="DQ54" s="194">
        <f t="shared" si="98"/>
        <v>0</v>
      </c>
      <c r="DR54" s="194">
        <f t="shared" si="98"/>
        <v>0</v>
      </c>
    </row>
    <row r="55" spans="2:122" x14ac:dyDescent="0.25">
      <c r="B55" s="15"/>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row>
    <row r="56" spans="2:122" x14ac:dyDescent="0.25">
      <c r="B56" s="15"/>
      <c r="C56" s="187" t="s">
        <v>116</v>
      </c>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R56" s="64">
        <f>BR45+BR53+BR54+BR49</f>
        <v>0</v>
      </c>
      <c r="BS56" s="64">
        <f t="shared" ref="BS56:DR56" si="99">BS45+BS53+BS54+BS49</f>
        <v>0</v>
      </c>
      <c r="BT56" s="64">
        <f t="shared" si="99"/>
        <v>0</v>
      </c>
      <c r="BU56" s="64">
        <f t="shared" si="99"/>
        <v>0</v>
      </c>
      <c r="BV56" s="64">
        <f t="shared" si="99"/>
        <v>0</v>
      </c>
      <c r="BW56" s="64">
        <f t="shared" si="99"/>
        <v>0</v>
      </c>
      <c r="BX56" s="64">
        <f t="shared" si="99"/>
        <v>0</v>
      </c>
      <c r="BY56" s="64">
        <f t="shared" si="99"/>
        <v>0</v>
      </c>
      <c r="BZ56" s="64">
        <f t="shared" si="99"/>
        <v>0</v>
      </c>
      <c r="CA56" s="64">
        <f t="shared" si="99"/>
        <v>0</v>
      </c>
      <c r="CB56" s="64">
        <f t="shared" si="99"/>
        <v>0</v>
      </c>
      <c r="CC56" s="64">
        <f t="shared" si="99"/>
        <v>0</v>
      </c>
      <c r="CD56" s="64">
        <f t="shared" si="99"/>
        <v>0</v>
      </c>
      <c r="CE56" s="64">
        <f t="shared" si="99"/>
        <v>0</v>
      </c>
      <c r="CF56" s="64">
        <f t="shared" si="99"/>
        <v>0</v>
      </c>
      <c r="CG56" s="64">
        <f t="shared" si="99"/>
        <v>0</v>
      </c>
      <c r="CH56" s="64">
        <f t="shared" si="99"/>
        <v>0</v>
      </c>
      <c r="CI56" s="64">
        <f t="shared" si="99"/>
        <v>0</v>
      </c>
      <c r="CJ56" s="64">
        <f t="shared" si="99"/>
        <v>0</v>
      </c>
      <c r="CK56" s="64">
        <f t="shared" si="99"/>
        <v>0</v>
      </c>
      <c r="CL56" s="64">
        <f t="shared" si="99"/>
        <v>0</v>
      </c>
      <c r="CM56" s="64">
        <f t="shared" si="99"/>
        <v>0</v>
      </c>
      <c r="CN56" s="64">
        <f t="shared" si="99"/>
        <v>0</v>
      </c>
      <c r="CO56" s="64">
        <f t="shared" si="99"/>
        <v>0</v>
      </c>
      <c r="CP56" s="64">
        <f t="shared" si="99"/>
        <v>0</v>
      </c>
      <c r="CQ56" s="64">
        <f t="shared" si="99"/>
        <v>0</v>
      </c>
      <c r="CR56" s="64">
        <f t="shared" si="99"/>
        <v>0</v>
      </c>
      <c r="CS56" s="64">
        <f t="shared" si="99"/>
        <v>0</v>
      </c>
      <c r="CT56" s="64">
        <f t="shared" si="99"/>
        <v>0</v>
      </c>
      <c r="CU56" s="64">
        <f t="shared" si="99"/>
        <v>0</v>
      </c>
      <c r="CV56" s="64">
        <f t="shared" si="99"/>
        <v>0</v>
      </c>
      <c r="CW56" s="64">
        <f t="shared" si="99"/>
        <v>0</v>
      </c>
      <c r="CX56" s="64">
        <f t="shared" si="99"/>
        <v>0</v>
      </c>
      <c r="CY56" s="64">
        <f t="shared" si="99"/>
        <v>0</v>
      </c>
      <c r="CZ56" s="64">
        <f t="shared" si="99"/>
        <v>0</v>
      </c>
      <c r="DA56" s="64">
        <f t="shared" si="99"/>
        <v>0</v>
      </c>
      <c r="DB56" s="64">
        <f t="shared" si="99"/>
        <v>0</v>
      </c>
      <c r="DC56" s="64">
        <f t="shared" si="99"/>
        <v>0</v>
      </c>
      <c r="DD56" s="64">
        <f t="shared" si="99"/>
        <v>0</v>
      </c>
      <c r="DE56" s="64">
        <f t="shared" si="99"/>
        <v>0</v>
      </c>
      <c r="DF56" s="64">
        <f t="shared" si="99"/>
        <v>0</v>
      </c>
      <c r="DG56" s="64">
        <f t="shared" si="99"/>
        <v>0</v>
      </c>
      <c r="DH56" s="64">
        <f t="shared" si="99"/>
        <v>0</v>
      </c>
      <c r="DI56" s="64">
        <f t="shared" si="99"/>
        <v>0</v>
      </c>
      <c r="DJ56" s="64">
        <f t="shared" si="99"/>
        <v>0</v>
      </c>
      <c r="DK56" s="64">
        <f t="shared" si="99"/>
        <v>0</v>
      </c>
      <c r="DL56" s="64">
        <f t="shared" si="99"/>
        <v>0</v>
      </c>
      <c r="DM56" s="64">
        <f t="shared" si="99"/>
        <v>0</v>
      </c>
      <c r="DN56" s="64">
        <f t="shared" si="99"/>
        <v>0</v>
      </c>
      <c r="DO56" s="64">
        <f t="shared" si="99"/>
        <v>0</v>
      </c>
      <c r="DP56" s="64">
        <f t="shared" si="99"/>
        <v>0</v>
      </c>
      <c r="DQ56" s="64">
        <f t="shared" si="99"/>
        <v>0</v>
      </c>
      <c r="DR56" s="64">
        <f t="shared" si="99"/>
        <v>0</v>
      </c>
    </row>
    <row r="57" spans="2:122" x14ac:dyDescent="0.25">
      <c r="B57" s="15"/>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row>
    <row r="58" spans="2:122"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row>
    <row r="59" spans="2:122" x14ac:dyDescent="0.25">
      <c r="B59" s="15"/>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row>
    <row r="61" spans="2:122" s="1" customFormat="1" ht="15" x14ac:dyDescent="0.25">
      <c r="B61" s="1" t="s">
        <v>74</v>
      </c>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71"/>
      <c r="AW61" s="71"/>
      <c r="AX61" s="2"/>
      <c r="AY61" s="2"/>
      <c r="AZ61" s="2"/>
      <c r="BA61" s="2"/>
      <c r="BB61" s="2"/>
      <c r="BC61" s="2"/>
      <c r="BD61" s="2"/>
      <c r="BE61" s="2"/>
      <c r="BR61" s="72">
        <f>'Distribution Rates'!I59</f>
        <v>2.0233333333333332E-2</v>
      </c>
      <c r="BS61" s="72">
        <f>'Distribution Rates'!I60</f>
        <v>1.6533333333333334E-2</v>
      </c>
      <c r="BT61" s="72">
        <f>'Distribution Rates'!I61</f>
        <v>4.7110999999999992</v>
      </c>
      <c r="BU61" s="72">
        <f>'Distribution Rates'!I62</f>
        <v>1.9690333333333332</v>
      </c>
      <c r="BV61" s="72">
        <f>'Distribution Rates'!I63</f>
        <v>2.2221666666666668</v>
      </c>
      <c r="BW61" s="72">
        <f>'Distribution Rates'!I64</f>
        <v>2.7708999999999997</v>
      </c>
      <c r="BX61" s="72">
        <f>'Distribution Rates'!I65</f>
        <v>-8.2666666666666666E-2</v>
      </c>
      <c r="BY61" s="72">
        <f>'Distribution Rates'!I66</f>
        <v>0</v>
      </c>
      <c r="CA61" s="72">
        <f>+'Distribution Rates'!J59</f>
        <v>1.7233333333333333E-2</v>
      </c>
      <c r="CB61" s="72">
        <f>+'Distribution Rates'!J60</f>
        <v>1.6799999999999999E-2</v>
      </c>
      <c r="CC61" s="72">
        <f>+'Distribution Rates'!J61</f>
        <v>4.7832333333333326</v>
      </c>
      <c r="CD61" s="72">
        <f>+'Distribution Rates'!J62</f>
        <v>1.9987999999999999</v>
      </c>
      <c r="CE61" s="72">
        <f>+'Distribution Rates'!J63</f>
        <v>2.2579000000000007</v>
      </c>
      <c r="CF61" s="72">
        <f>+'Distribution Rates'!J64</f>
        <v>2.8113666666666663</v>
      </c>
      <c r="CG61" s="72">
        <f>+'Distribution Rates'!J65</f>
        <v>-8.900000000000001E-2</v>
      </c>
      <c r="CH61" s="72">
        <f>+'Distribution Rates'!J66</f>
        <v>0</v>
      </c>
      <c r="CJ61" s="72">
        <f>+'Distribution Rates'!K59</f>
        <v>1.23E-2</v>
      </c>
      <c r="CK61" s="72">
        <f>+'Distribution Rates'!K60</f>
        <v>1.7033333333333334E-2</v>
      </c>
      <c r="CL61" s="72">
        <f>+'Distribution Rates'!K61</f>
        <v>4.8536000000000001</v>
      </c>
      <c r="CM61" s="72">
        <f>+'Distribution Rates'!K62</f>
        <v>2.0279333333333334</v>
      </c>
      <c r="CN61" s="72">
        <f>+'Distribution Rates'!K63</f>
        <v>2.2922333333333333</v>
      </c>
      <c r="CO61" s="72">
        <f>+'Distribution Rates'!K64</f>
        <v>2.8503666666666665</v>
      </c>
      <c r="CP61" s="72">
        <f>+'Distribution Rates'!K65</f>
        <v>-9.4266666666666665E-2</v>
      </c>
      <c r="CQ61" s="72">
        <f>+'Distribution Rates'!K66</f>
        <v>0</v>
      </c>
      <c r="CS61" s="72">
        <f>+'Distribution Rates'!L59</f>
        <v>7.0666666666666664E-3</v>
      </c>
      <c r="CT61" s="72">
        <f>+'Distribution Rates'!L60</f>
        <v>1.7166666666666667E-2</v>
      </c>
      <c r="CU61" s="72">
        <f>+'Distribution Rates'!L61</f>
        <v>4.8942333333333332</v>
      </c>
      <c r="CV61" s="72">
        <f>+'Distribution Rates'!L62</f>
        <v>2.0450000000000004</v>
      </c>
      <c r="CW61" s="72">
        <f>+'Distribution Rates'!L63</f>
        <v>2.3118666666666665</v>
      </c>
      <c r="CX61" s="72">
        <f>+'Distribution Rates'!L64</f>
        <v>2.8748333333333336</v>
      </c>
      <c r="CY61" s="72">
        <f>+'Distribution Rates'!L65</f>
        <v>-0.10256666666666665</v>
      </c>
      <c r="CZ61" s="72">
        <f>+'Distribution Rates'!L66</f>
        <v>0</v>
      </c>
      <c r="DB61" s="72">
        <f>+'Distribution Rates'!M59</f>
        <v>0</v>
      </c>
      <c r="DC61" s="72">
        <f>+'Distribution Rates'!M60</f>
        <v>0</v>
      </c>
      <c r="DD61" s="72">
        <f>+'Distribution Rates'!M61</f>
        <v>0</v>
      </c>
      <c r="DE61" s="72">
        <f>+'Distribution Rates'!M62</f>
        <v>0</v>
      </c>
      <c r="DF61" s="72">
        <f>+'Distribution Rates'!M63</f>
        <v>0</v>
      </c>
      <c r="DG61" s="72">
        <f>+'Distribution Rates'!M64</f>
        <v>0</v>
      </c>
      <c r="DH61" s="72">
        <f>+'Distribution Rates'!M65</f>
        <v>0</v>
      </c>
      <c r="DI61" s="72">
        <f>+'Distribution Rates'!M66</f>
        <v>0</v>
      </c>
      <c r="DK61" s="72">
        <f>+'Distribution Rates'!N59</f>
        <v>0</v>
      </c>
      <c r="DL61" s="72">
        <f>+'Distribution Rates'!N60</f>
        <v>0</v>
      </c>
      <c r="DM61" s="72">
        <f>+'Distribution Rates'!N61</f>
        <v>0</v>
      </c>
      <c r="DN61" s="72">
        <f>+'Distribution Rates'!N62</f>
        <v>0</v>
      </c>
      <c r="DO61" s="72">
        <f>+'Distribution Rates'!N63</f>
        <v>0</v>
      </c>
      <c r="DP61" s="72">
        <f>+'Distribution Rates'!N64</f>
        <v>0</v>
      </c>
      <c r="DQ61" s="72">
        <f>+'Distribution Rates'!N65</f>
        <v>0</v>
      </c>
      <c r="DR61" s="72">
        <f>+'Distribution Rates'!N66</f>
        <v>0</v>
      </c>
    </row>
    <row r="62" spans="2:122" s="1" customFormat="1" ht="15" x14ac:dyDescent="0.25">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71"/>
      <c r="AW62" s="71"/>
      <c r="AX62" s="2"/>
      <c r="AY62" s="2"/>
      <c r="AZ62" s="2"/>
      <c r="BA62" s="2"/>
      <c r="BB62" s="2"/>
      <c r="BC62" s="2"/>
      <c r="BD62" s="2"/>
      <c r="BE62" s="2"/>
      <c r="BR62" s="5"/>
      <c r="BS62" s="5"/>
      <c r="BT62" s="5"/>
      <c r="BU62" s="5"/>
      <c r="BV62" s="5"/>
      <c r="BW62" s="5"/>
      <c r="BX62" s="5"/>
      <c r="BY62" s="5"/>
      <c r="CA62" s="5"/>
      <c r="CB62" s="5"/>
      <c r="CC62" s="5"/>
      <c r="CD62" s="5"/>
      <c r="CE62" s="5"/>
      <c r="CF62" s="5"/>
      <c r="CG62" s="5"/>
      <c r="CH62" s="5"/>
      <c r="CJ62" s="5"/>
      <c r="CK62" s="5"/>
      <c r="CL62" s="5"/>
      <c r="CM62" s="5"/>
      <c r="CN62" s="5"/>
      <c r="CO62" s="5"/>
      <c r="CP62" s="5"/>
      <c r="CQ62" s="5"/>
      <c r="CS62" s="5"/>
      <c r="CT62" s="5"/>
      <c r="CU62" s="5"/>
      <c r="CV62" s="5"/>
      <c r="CW62" s="5"/>
      <c r="CX62" s="5"/>
      <c r="CY62" s="5"/>
      <c r="CZ62" s="5"/>
      <c r="DB62" s="5"/>
      <c r="DC62" s="5"/>
      <c r="DD62" s="5"/>
      <c r="DE62" s="5"/>
      <c r="DF62" s="5"/>
      <c r="DG62" s="5"/>
      <c r="DH62" s="5"/>
      <c r="DI62" s="5"/>
      <c r="DK62" s="5"/>
      <c r="DL62" s="5"/>
      <c r="DM62" s="5"/>
      <c r="DN62" s="5"/>
      <c r="DO62" s="5"/>
      <c r="DP62" s="5"/>
      <c r="DQ62" s="5"/>
      <c r="DR62" s="5"/>
    </row>
    <row r="63" spans="2:122" s="195" customFormat="1" ht="15" x14ac:dyDescent="0.25">
      <c r="B63" s="195" t="s">
        <v>73</v>
      </c>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7"/>
      <c r="AW63" s="197"/>
      <c r="AX63" s="196"/>
      <c r="AY63" s="196"/>
      <c r="AZ63" s="196"/>
      <c r="BA63" s="196"/>
      <c r="BB63" s="196"/>
      <c r="BC63" s="196"/>
      <c r="BD63" s="196"/>
      <c r="BE63" s="196"/>
      <c r="BR63" s="195">
        <f>BR56*BR61</f>
        <v>0</v>
      </c>
      <c r="BS63" s="195">
        <f t="shared" ref="BS63:DR63" si="100">BS56*BS61</f>
        <v>0</v>
      </c>
      <c r="BT63" s="195">
        <f t="shared" si="100"/>
        <v>0</v>
      </c>
      <c r="BU63" s="195">
        <f t="shared" si="100"/>
        <v>0</v>
      </c>
      <c r="BV63" s="195">
        <f t="shared" si="100"/>
        <v>0</v>
      </c>
      <c r="BW63" s="195">
        <f t="shared" si="100"/>
        <v>0</v>
      </c>
      <c r="BX63" s="195">
        <f t="shared" si="100"/>
        <v>0</v>
      </c>
      <c r="BY63" s="195">
        <f t="shared" si="100"/>
        <v>0</v>
      </c>
      <c r="CA63" s="195">
        <f t="shared" si="100"/>
        <v>0</v>
      </c>
      <c r="CB63" s="195">
        <f t="shared" si="100"/>
        <v>0</v>
      </c>
      <c r="CC63" s="195">
        <f t="shared" si="100"/>
        <v>0</v>
      </c>
      <c r="CD63" s="195">
        <f t="shared" si="100"/>
        <v>0</v>
      </c>
      <c r="CE63" s="195">
        <f t="shared" si="100"/>
        <v>0</v>
      </c>
      <c r="CF63" s="195">
        <f t="shared" si="100"/>
        <v>0</v>
      </c>
      <c r="CG63" s="195">
        <f t="shared" si="100"/>
        <v>0</v>
      </c>
      <c r="CH63" s="195">
        <f t="shared" si="100"/>
        <v>0</v>
      </c>
      <c r="CJ63" s="195">
        <f t="shared" si="100"/>
        <v>0</v>
      </c>
      <c r="CK63" s="195">
        <f t="shared" si="100"/>
        <v>0</v>
      </c>
      <c r="CL63" s="195">
        <f t="shared" si="100"/>
        <v>0</v>
      </c>
      <c r="CM63" s="195">
        <f t="shared" si="100"/>
        <v>0</v>
      </c>
      <c r="CN63" s="195">
        <f t="shared" si="100"/>
        <v>0</v>
      </c>
      <c r="CO63" s="195">
        <f t="shared" si="100"/>
        <v>0</v>
      </c>
      <c r="CP63" s="195">
        <f t="shared" si="100"/>
        <v>0</v>
      </c>
      <c r="CQ63" s="195">
        <f t="shared" si="100"/>
        <v>0</v>
      </c>
      <c r="CS63" s="195">
        <f t="shared" si="100"/>
        <v>0</v>
      </c>
      <c r="CT63" s="195">
        <f t="shared" si="100"/>
        <v>0</v>
      </c>
      <c r="CU63" s="195">
        <f t="shared" si="100"/>
        <v>0</v>
      </c>
      <c r="CV63" s="195">
        <f t="shared" si="100"/>
        <v>0</v>
      </c>
      <c r="CW63" s="195">
        <f t="shared" si="100"/>
        <v>0</v>
      </c>
      <c r="CX63" s="195">
        <f t="shared" si="100"/>
        <v>0</v>
      </c>
      <c r="CY63" s="195">
        <f t="shared" si="100"/>
        <v>0</v>
      </c>
      <c r="CZ63" s="195">
        <f t="shared" si="100"/>
        <v>0</v>
      </c>
      <c r="DB63" s="195">
        <f t="shared" si="100"/>
        <v>0</v>
      </c>
      <c r="DC63" s="195">
        <f t="shared" si="100"/>
        <v>0</v>
      </c>
      <c r="DD63" s="195">
        <f t="shared" si="100"/>
        <v>0</v>
      </c>
      <c r="DE63" s="195">
        <f t="shared" si="100"/>
        <v>0</v>
      </c>
      <c r="DF63" s="195">
        <f t="shared" si="100"/>
        <v>0</v>
      </c>
      <c r="DG63" s="195">
        <f t="shared" si="100"/>
        <v>0</v>
      </c>
      <c r="DH63" s="195">
        <f t="shared" si="100"/>
        <v>0</v>
      </c>
      <c r="DI63" s="195">
        <f t="shared" si="100"/>
        <v>0</v>
      </c>
      <c r="DK63" s="195">
        <f t="shared" si="100"/>
        <v>0</v>
      </c>
      <c r="DL63" s="195">
        <f t="shared" si="100"/>
        <v>0</v>
      </c>
      <c r="DM63" s="195">
        <f t="shared" si="100"/>
        <v>0</v>
      </c>
      <c r="DN63" s="195">
        <f t="shared" si="100"/>
        <v>0</v>
      </c>
      <c r="DO63" s="195">
        <f t="shared" si="100"/>
        <v>0</v>
      </c>
      <c r="DP63" s="195">
        <f t="shared" si="100"/>
        <v>0</v>
      </c>
      <c r="DQ63" s="195">
        <f t="shared" si="100"/>
        <v>0</v>
      </c>
      <c r="DR63" s="195">
        <f t="shared" si="100"/>
        <v>0</v>
      </c>
    </row>
    <row r="65" spans="2:2" ht="15" x14ac:dyDescent="0.25">
      <c r="B65" s="65" t="s">
        <v>52</v>
      </c>
    </row>
    <row r="66" spans="2:2" ht="15" x14ac:dyDescent="0.25">
      <c r="B66" s="8"/>
    </row>
  </sheetData>
  <conditionalFormatting sqref="H27:AF36 H6:AF25 AI27:BG36 AI6:BG25 G45:AF45 AH45:BG45">
    <cfRule type="cellIs" dxfId="41" priority="30" operator="equal">
      <formula>0</formula>
    </cfRule>
  </conditionalFormatting>
  <conditionalFormatting sqref="G27:G36 G6:G25">
    <cfRule type="cellIs" dxfId="40" priority="29" operator="equal">
      <formula>0</formula>
    </cfRule>
  </conditionalFormatting>
  <conditionalFormatting sqref="AH27:AH36 AH6:AH25">
    <cfRule type="cellIs" dxfId="39" priority="28" operator="equal">
      <formula>0</formula>
    </cfRule>
  </conditionalFormatting>
  <conditionalFormatting sqref="H37:AF37 AI37:BG37 AI39:BG39 H39:AF39">
    <cfRule type="cellIs" dxfId="38" priority="24" operator="equal">
      <formula>0</formula>
    </cfRule>
  </conditionalFormatting>
  <conditionalFormatting sqref="G37 G39">
    <cfRule type="cellIs" dxfId="37" priority="23" operator="equal">
      <formula>0</formula>
    </cfRule>
  </conditionalFormatting>
  <conditionalFormatting sqref="AH37 AH39">
    <cfRule type="cellIs" dxfId="36" priority="22" operator="equal">
      <formula>0</formula>
    </cfRule>
  </conditionalFormatting>
  <conditionalFormatting sqref="H40:AF40 AI40:BG40">
    <cfRule type="cellIs" dxfId="35" priority="18" operator="equal">
      <formula>0</formula>
    </cfRule>
  </conditionalFormatting>
  <conditionalFormatting sqref="G40">
    <cfRule type="cellIs" dxfId="34" priority="17" operator="equal">
      <formula>0</formula>
    </cfRule>
  </conditionalFormatting>
  <conditionalFormatting sqref="AH40">
    <cfRule type="cellIs" dxfId="33" priority="16" operator="equal">
      <formula>0</formula>
    </cfRule>
  </conditionalFormatting>
  <conditionalFormatting sqref="H38:AF38 AI38:BG38">
    <cfRule type="cellIs" dxfId="32" priority="21" operator="equal">
      <formula>0</formula>
    </cfRule>
  </conditionalFormatting>
  <conditionalFormatting sqref="G38">
    <cfRule type="cellIs" dxfId="31" priority="20" operator="equal">
      <formula>0</formula>
    </cfRule>
  </conditionalFormatting>
  <conditionalFormatting sqref="AH38">
    <cfRule type="cellIs" dxfId="30" priority="19" operator="equal">
      <formula>0</formula>
    </cfRule>
  </conditionalFormatting>
  <conditionalFormatting sqref="AI41:BG41 H41:AF41">
    <cfRule type="cellIs" dxfId="29" priority="9" operator="equal">
      <formula>0</formula>
    </cfRule>
  </conditionalFormatting>
  <conditionalFormatting sqref="G41">
    <cfRule type="cellIs" dxfId="28" priority="8" operator="equal">
      <formula>0</formula>
    </cfRule>
  </conditionalFormatting>
  <conditionalFormatting sqref="AH41">
    <cfRule type="cellIs" dxfId="27" priority="7" operator="equal">
      <formula>0</formula>
    </cfRule>
  </conditionalFormatting>
  <conditionalFormatting sqref="H42:AF42 AI42:BG42">
    <cfRule type="cellIs" dxfId="26" priority="6" operator="equal">
      <formula>0</formula>
    </cfRule>
  </conditionalFormatting>
  <conditionalFormatting sqref="G42">
    <cfRule type="cellIs" dxfId="25" priority="5" operator="equal">
      <formula>0</formula>
    </cfRule>
  </conditionalFormatting>
  <conditionalFormatting sqref="AH42">
    <cfRule type="cellIs" dxfId="24" priority="4" operator="equal">
      <formula>0</formula>
    </cfRule>
  </conditionalFormatting>
  <conditionalFormatting sqref="AI43:BG43 H43:AF43">
    <cfRule type="cellIs" dxfId="23" priority="3" operator="equal">
      <formula>0</formula>
    </cfRule>
  </conditionalFormatting>
  <conditionalFormatting sqref="G43">
    <cfRule type="cellIs" dxfId="22" priority="2" operator="equal">
      <formula>0</formula>
    </cfRule>
  </conditionalFormatting>
  <conditionalFormatting sqref="AH43">
    <cfRule type="cellIs" dxfId="21" priority="1" operator="equal">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DR69"/>
  <sheetViews>
    <sheetView topLeftCell="A16" zoomScale="75" zoomScaleNormal="75" workbookViewId="0">
      <pane xSplit="5" topLeftCell="F1" activePane="topRight" state="frozen"/>
      <selection activeCell="A2" sqref="A2"/>
      <selection pane="topRight" activeCell="N33" sqref="H33:N42"/>
    </sheetView>
  </sheetViews>
  <sheetFormatPr defaultColWidth="9.140625" defaultRowHeight="14.25" x14ac:dyDescent="0.25"/>
  <cols>
    <col min="1" max="1" width="2.7109375" style="9" customWidth="1"/>
    <col min="2" max="2" width="12.42578125" style="9" customWidth="1"/>
    <col min="3" max="3" width="6.7109375" style="9" customWidth="1"/>
    <col min="4" max="4" width="91.28515625" style="9" bestFit="1" customWidth="1"/>
    <col min="5" max="5" width="19" style="9" customWidth="1"/>
    <col min="6" max="6" width="1.140625" style="9" customWidth="1"/>
    <col min="7" max="8" width="9.28515625" style="9" customWidth="1"/>
    <col min="9" max="32" width="9.140625" style="9" customWidth="1"/>
    <col min="33" max="33" width="2.7109375" style="9" customWidth="1"/>
    <col min="34" max="35" width="14.7109375" style="9" customWidth="1"/>
    <col min="36" max="59" width="14.5703125" style="9" customWidth="1"/>
    <col min="60" max="60" width="2.7109375" style="9" customWidth="1"/>
    <col min="61" max="68" width="14.42578125" style="9" customWidth="1"/>
    <col min="69" max="69" width="2.28515625" style="9" customWidth="1"/>
    <col min="70" max="77" width="15.5703125" style="9" customWidth="1"/>
    <col min="78" max="78" width="2.28515625" style="9" customWidth="1"/>
    <col min="79" max="79" width="15.5703125" style="9" bestFit="1" customWidth="1"/>
    <col min="80" max="80" width="19.140625" style="9" bestFit="1" customWidth="1"/>
    <col min="81" max="86" width="14.7109375" style="9" customWidth="1"/>
    <col min="87" max="87" width="2.28515625" style="9" customWidth="1"/>
    <col min="88" max="88" width="16.7109375" style="9" bestFit="1" customWidth="1"/>
    <col min="89" max="89" width="19.140625" style="9" bestFit="1" customWidth="1"/>
    <col min="90" max="95" width="14.7109375" style="9" customWidth="1"/>
    <col min="96" max="96" width="2.28515625" style="9" customWidth="1"/>
    <col min="97" max="97" width="15.5703125" style="9" bestFit="1" customWidth="1"/>
    <col min="98" max="98" width="19.140625" style="9" bestFit="1" customWidth="1"/>
    <col min="99" max="104" width="14.7109375" style="9" customWidth="1"/>
    <col min="105" max="105" width="2.28515625" style="9" customWidth="1"/>
    <col min="106" max="106" width="15.5703125" style="9" bestFit="1" customWidth="1"/>
    <col min="107" max="113" width="14.7109375" style="9" customWidth="1"/>
    <col min="114" max="114" width="2.28515625" style="9" customWidth="1"/>
    <col min="115" max="115" width="15.5703125" style="9" bestFit="1" customWidth="1"/>
    <col min="116" max="116" width="19.140625" style="9" bestFit="1" customWidth="1"/>
    <col min="117" max="122" width="14.7109375" style="9" customWidth="1"/>
    <col min="123" max="16384" width="9.140625" style="9"/>
  </cols>
  <sheetData>
    <row r="1" spans="2:122" ht="22.5" x14ac:dyDescent="0.25">
      <c r="B1" s="70" t="s">
        <v>123</v>
      </c>
    </row>
    <row r="2" spans="2:122" ht="15" thickBot="1" x14ac:dyDescent="0.3"/>
    <row r="3" spans="2:122" s="12" customFormat="1" ht="44.25" customHeight="1" thickBot="1" x14ac:dyDescent="0.3">
      <c r="B3" s="10"/>
      <c r="C3" s="11" t="s">
        <v>23</v>
      </c>
      <c r="D3" s="11"/>
      <c r="E3" s="11"/>
      <c r="F3" s="11"/>
      <c r="G3" s="198"/>
      <c r="H3" s="58" t="s">
        <v>49</v>
      </c>
      <c r="I3" s="58"/>
      <c r="J3" s="58"/>
      <c r="K3" s="58"/>
      <c r="L3" s="58"/>
      <c r="M3" s="58"/>
      <c r="N3" s="58"/>
      <c r="O3" s="58"/>
      <c r="P3" s="58"/>
      <c r="Q3" s="58"/>
      <c r="R3" s="58"/>
      <c r="S3" s="58"/>
      <c r="T3" s="58"/>
      <c r="U3" s="58"/>
      <c r="V3" s="58"/>
      <c r="W3" s="58"/>
      <c r="X3" s="58"/>
      <c r="Y3" s="58"/>
      <c r="Z3" s="58"/>
      <c r="AA3" s="58"/>
      <c r="AB3" s="58"/>
      <c r="AC3" s="58"/>
      <c r="AD3" s="58"/>
      <c r="AE3" s="58"/>
      <c r="AF3" s="59"/>
      <c r="AG3" s="60"/>
      <c r="AH3" s="198"/>
      <c r="AI3" s="58" t="s">
        <v>50</v>
      </c>
      <c r="AJ3" s="58"/>
      <c r="AK3" s="58"/>
      <c r="AL3" s="58"/>
      <c r="AM3" s="58"/>
      <c r="AN3" s="58"/>
      <c r="AO3" s="58"/>
      <c r="AP3" s="58"/>
      <c r="AQ3" s="58"/>
      <c r="AR3" s="58"/>
      <c r="AS3" s="58"/>
      <c r="AT3" s="58"/>
      <c r="AU3" s="58"/>
      <c r="AV3" s="58"/>
      <c r="AW3" s="58"/>
      <c r="AX3" s="58"/>
      <c r="AY3" s="58"/>
      <c r="AZ3" s="58"/>
      <c r="BA3" s="58"/>
      <c r="BB3" s="58"/>
      <c r="BC3" s="58"/>
      <c r="BD3" s="58"/>
      <c r="BE3" s="58"/>
      <c r="BF3" s="58"/>
      <c r="BG3" s="59"/>
      <c r="BH3" s="61"/>
      <c r="BI3" s="66" t="s">
        <v>12</v>
      </c>
      <c r="BJ3" s="67"/>
      <c r="BK3" s="4" t="s">
        <v>11</v>
      </c>
      <c r="BL3" s="4"/>
      <c r="BM3" s="4"/>
      <c r="BN3" s="4"/>
      <c r="BO3" s="4"/>
      <c r="BP3" s="4"/>
      <c r="BQ3" s="9"/>
      <c r="BR3" s="4" t="s">
        <v>13</v>
      </c>
      <c r="BS3" s="4"/>
      <c r="BT3" s="4"/>
      <c r="BU3" s="4"/>
      <c r="BV3" s="4"/>
      <c r="BW3" s="4"/>
      <c r="BX3" s="4"/>
      <c r="BY3" s="4"/>
      <c r="BZ3" s="9"/>
      <c r="CA3" s="4" t="s">
        <v>14</v>
      </c>
      <c r="CB3" s="4"/>
      <c r="CC3" s="4"/>
      <c r="CD3" s="4"/>
      <c r="CE3" s="4"/>
      <c r="CF3" s="4"/>
      <c r="CG3" s="4"/>
      <c r="CH3" s="4"/>
      <c r="CI3" s="9"/>
      <c r="CJ3" s="4" t="s">
        <v>15</v>
      </c>
      <c r="CK3" s="4"/>
      <c r="CL3" s="4"/>
      <c r="CM3" s="4"/>
      <c r="CN3" s="4"/>
      <c r="CO3" s="4"/>
      <c r="CP3" s="4"/>
      <c r="CQ3" s="4"/>
      <c r="CR3" s="9"/>
      <c r="CS3" s="4" t="s">
        <v>16</v>
      </c>
      <c r="CT3" s="4"/>
      <c r="CU3" s="4"/>
      <c r="CV3" s="4"/>
      <c r="CW3" s="4"/>
      <c r="CX3" s="4"/>
      <c r="CY3" s="4"/>
      <c r="CZ3" s="4"/>
      <c r="DA3" s="9"/>
      <c r="DB3" s="4" t="s">
        <v>17</v>
      </c>
      <c r="DC3" s="4"/>
      <c r="DD3" s="4"/>
      <c r="DE3" s="4"/>
      <c r="DF3" s="4"/>
      <c r="DG3" s="4"/>
      <c r="DH3" s="4"/>
      <c r="DI3" s="4"/>
      <c r="DJ3" s="9"/>
      <c r="DK3" s="4" t="s">
        <v>18</v>
      </c>
      <c r="DL3" s="4"/>
      <c r="DM3" s="4"/>
      <c r="DN3" s="4"/>
      <c r="DO3" s="4"/>
      <c r="DP3" s="4"/>
      <c r="DQ3" s="4"/>
      <c r="DR3" s="4"/>
    </row>
    <row r="4" spans="2:122" ht="45" x14ac:dyDescent="0.25">
      <c r="B4" s="13"/>
      <c r="C4" s="14">
        <v>2018</v>
      </c>
      <c r="D4" s="14" t="s">
        <v>0</v>
      </c>
      <c r="E4" s="189" t="s">
        <v>107</v>
      </c>
      <c r="F4" s="15"/>
      <c r="G4" s="57">
        <v>2015</v>
      </c>
      <c r="H4" s="57">
        <v>2016</v>
      </c>
      <c r="I4" s="57">
        <v>2017</v>
      </c>
      <c r="J4" s="57">
        <v>2018</v>
      </c>
      <c r="K4" s="57">
        <v>2019</v>
      </c>
      <c r="L4" s="57">
        <v>2020</v>
      </c>
      <c r="M4" s="57">
        <v>2021</v>
      </c>
      <c r="N4" s="57">
        <v>2022</v>
      </c>
      <c r="O4" s="57">
        <v>2023</v>
      </c>
      <c r="P4" s="57">
        <v>2024</v>
      </c>
      <c r="Q4" s="57">
        <v>2025</v>
      </c>
      <c r="R4" s="57">
        <v>2026</v>
      </c>
      <c r="S4" s="57">
        <v>2027</v>
      </c>
      <c r="T4" s="57">
        <v>2028</v>
      </c>
      <c r="U4" s="57">
        <v>2029</v>
      </c>
      <c r="V4" s="57">
        <v>2030</v>
      </c>
      <c r="W4" s="57">
        <v>2031</v>
      </c>
      <c r="X4" s="57">
        <v>2032</v>
      </c>
      <c r="Y4" s="57">
        <v>2033</v>
      </c>
      <c r="Z4" s="57">
        <v>2034</v>
      </c>
      <c r="AA4" s="57">
        <v>2035</v>
      </c>
      <c r="AB4" s="57">
        <v>2036</v>
      </c>
      <c r="AC4" s="57">
        <v>2037</v>
      </c>
      <c r="AD4" s="57">
        <v>2038</v>
      </c>
      <c r="AE4" s="57">
        <v>2039</v>
      </c>
      <c r="AF4" s="57">
        <v>2040</v>
      </c>
      <c r="AG4" s="16"/>
      <c r="AH4" s="57">
        <v>2015</v>
      </c>
      <c r="AI4" s="57">
        <v>2016</v>
      </c>
      <c r="AJ4" s="57">
        <v>2017</v>
      </c>
      <c r="AK4" s="57">
        <v>2018</v>
      </c>
      <c r="AL4" s="57">
        <v>2019</v>
      </c>
      <c r="AM4" s="57">
        <v>2020</v>
      </c>
      <c r="AN4" s="57">
        <v>2021</v>
      </c>
      <c r="AO4" s="57">
        <v>2022</v>
      </c>
      <c r="AP4" s="57">
        <v>2023</v>
      </c>
      <c r="AQ4" s="57">
        <v>2024</v>
      </c>
      <c r="AR4" s="57">
        <v>2025</v>
      </c>
      <c r="AS4" s="57">
        <v>2026</v>
      </c>
      <c r="AT4" s="57">
        <v>2027</v>
      </c>
      <c r="AU4" s="57">
        <v>2028</v>
      </c>
      <c r="AV4" s="57">
        <v>2029</v>
      </c>
      <c r="AW4" s="57">
        <v>2030</v>
      </c>
      <c r="AX4" s="57">
        <v>2031</v>
      </c>
      <c r="AY4" s="57">
        <v>2032</v>
      </c>
      <c r="AZ4" s="57">
        <v>2033</v>
      </c>
      <c r="BA4" s="57">
        <v>2034</v>
      </c>
      <c r="BB4" s="57">
        <v>2035</v>
      </c>
      <c r="BC4" s="57">
        <v>2036</v>
      </c>
      <c r="BD4" s="57">
        <v>2037</v>
      </c>
      <c r="BE4" s="57">
        <v>2038</v>
      </c>
      <c r="BF4" s="57">
        <v>2039</v>
      </c>
      <c r="BG4" s="57">
        <v>2040</v>
      </c>
      <c r="BI4" s="3" t="s">
        <v>1</v>
      </c>
      <c r="BJ4" s="3" t="s">
        <v>5</v>
      </c>
      <c r="BK4" s="3" t="s">
        <v>6</v>
      </c>
      <c r="BL4" s="3" t="s">
        <v>7</v>
      </c>
      <c r="BM4" s="3" t="s">
        <v>8</v>
      </c>
      <c r="BN4" s="3" t="s">
        <v>9</v>
      </c>
      <c r="BO4" s="3" t="s">
        <v>10</v>
      </c>
      <c r="BP4" s="3" t="s">
        <v>4</v>
      </c>
      <c r="BR4" s="3" t="s">
        <v>1</v>
      </c>
      <c r="BS4" s="3" t="s">
        <v>5</v>
      </c>
      <c r="BT4" s="3" t="s">
        <v>6</v>
      </c>
      <c r="BU4" s="3" t="s">
        <v>7</v>
      </c>
      <c r="BV4" s="3" t="s">
        <v>8</v>
      </c>
      <c r="BW4" s="3" t="s">
        <v>9</v>
      </c>
      <c r="BX4" s="3" t="s">
        <v>10</v>
      </c>
      <c r="BY4" s="3" t="s">
        <v>4</v>
      </c>
      <c r="CA4" s="3" t="s">
        <v>1</v>
      </c>
      <c r="CB4" s="3" t="s">
        <v>5</v>
      </c>
      <c r="CC4" s="3" t="s">
        <v>6</v>
      </c>
      <c r="CD4" s="3" t="s">
        <v>7</v>
      </c>
      <c r="CE4" s="3" t="s">
        <v>8</v>
      </c>
      <c r="CF4" s="3" t="s">
        <v>9</v>
      </c>
      <c r="CG4" s="3" t="s">
        <v>10</v>
      </c>
      <c r="CH4" s="3" t="s">
        <v>4</v>
      </c>
      <c r="CJ4" s="3" t="s">
        <v>1</v>
      </c>
      <c r="CK4" s="3" t="s">
        <v>5</v>
      </c>
      <c r="CL4" s="3" t="s">
        <v>6</v>
      </c>
      <c r="CM4" s="3" t="s">
        <v>7</v>
      </c>
      <c r="CN4" s="3" t="s">
        <v>8</v>
      </c>
      <c r="CO4" s="3" t="s">
        <v>9</v>
      </c>
      <c r="CP4" s="3" t="s">
        <v>10</v>
      </c>
      <c r="CQ4" s="3" t="s">
        <v>4</v>
      </c>
      <c r="CS4" s="3" t="s">
        <v>1</v>
      </c>
      <c r="CT4" s="3" t="s">
        <v>5</v>
      </c>
      <c r="CU4" s="3" t="s">
        <v>6</v>
      </c>
      <c r="CV4" s="3" t="s">
        <v>7</v>
      </c>
      <c r="CW4" s="3" t="s">
        <v>8</v>
      </c>
      <c r="CX4" s="3" t="s">
        <v>9</v>
      </c>
      <c r="CY4" s="3" t="s">
        <v>10</v>
      </c>
      <c r="CZ4" s="3" t="s">
        <v>4</v>
      </c>
      <c r="DB4" s="3" t="s">
        <v>1</v>
      </c>
      <c r="DC4" s="3" t="s">
        <v>5</v>
      </c>
      <c r="DD4" s="3" t="s">
        <v>6</v>
      </c>
      <c r="DE4" s="3" t="s">
        <v>7</v>
      </c>
      <c r="DF4" s="3" t="s">
        <v>8</v>
      </c>
      <c r="DG4" s="3" t="s">
        <v>9</v>
      </c>
      <c r="DH4" s="3" t="s">
        <v>10</v>
      </c>
      <c r="DI4" s="3" t="s">
        <v>4</v>
      </c>
      <c r="DK4" s="3" t="s">
        <v>1</v>
      </c>
      <c r="DL4" s="3" t="s">
        <v>5</v>
      </c>
      <c r="DM4" s="3" t="s">
        <v>6</v>
      </c>
      <c r="DN4" s="3" t="s">
        <v>7</v>
      </c>
      <c r="DO4" s="3" t="s">
        <v>8</v>
      </c>
      <c r="DP4" s="3" t="s">
        <v>9</v>
      </c>
      <c r="DQ4" s="3" t="s">
        <v>10</v>
      </c>
      <c r="DR4" s="3" t="s">
        <v>4</v>
      </c>
    </row>
    <row r="5" spans="2:122" ht="20.25" customHeight="1" x14ac:dyDescent="0.2">
      <c r="B5" s="13"/>
      <c r="C5" s="17" t="s">
        <v>24</v>
      </c>
      <c r="D5" s="15"/>
      <c r="E5" s="15"/>
      <c r="F5" s="15"/>
      <c r="G5" s="15"/>
      <c r="H5" s="15"/>
      <c r="I5" s="178"/>
      <c r="J5" s="178"/>
      <c r="K5" s="178"/>
      <c r="L5" s="15"/>
      <c r="M5" s="15"/>
      <c r="N5" s="15"/>
      <c r="O5" s="15"/>
      <c r="P5" s="15"/>
      <c r="Q5" s="15"/>
      <c r="R5" s="15"/>
      <c r="S5" s="15"/>
      <c r="T5" s="15"/>
      <c r="U5" s="15"/>
      <c r="V5" s="15"/>
      <c r="W5" s="15"/>
      <c r="X5" s="15"/>
      <c r="Y5" s="15"/>
      <c r="Z5" s="15"/>
      <c r="AA5" s="15"/>
      <c r="AB5" s="15"/>
      <c r="AC5" s="15"/>
      <c r="AD5" s="15"/>
      <c r="AE5" s="15"/>
      <c r="AF5" s="15"/>
      <c r="AG5" s="16"/>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row>
    <row r="6" spans="2:122" ht="15" x14ac:dyDescent="0.25">
      <c r="B6" s="13"/>
      <c r="C6" s="18">
        <v>1</v>
      </c>
      <c r="D6" s="19" t="s">
        <v>25</v>
      </c>
      <c r="E6" s="190"/>
      <c r="F6" s="15"/>
      <c r="G6" s="199"/>
      <c r="H6" s="30"/>
      <c r="I6" s="47"/>
      <c r="J6" s="46"/>
      <c r="K6" s="47"/>
      <c r="L6" s="30"/>
      <c r="M6" s="21"/>
      <c r="N6" s="20"/>
      <c r="O6" s="21"/>
      <c r="P6" s="20"/>
      <c r="Q6" s="21"/>
      <c r="R6" s="20"/>
      <c r="S6" s="21"/>
      <c r="T6" s="20"/>
      <c r="U6" s="21"/>
      <c r="V6" s="20"/>
      <c r="W6" s="21"/>
      <c r="X6" s="20"/>
      <c r="Y6" s="21"/>
      <c r="Z6" s="20"/>
      <c r="AA6" s="21"/>
      <c r="AB6" s="20"/>
      <c r="AC6" s="21"/>
      <c r="AD6" s="20"/>
      <c r="AE6" s="21"/>
      <c r="AF6" s="22"/>
      <c r="AG6" s="16"/>
      <c r="AH6" s="199"/>
      <c r="AI6" s="30"/>
      <c r="AJ6" s="31"/>
      <c r="AK6" s="30"/>
      <c r="AL6" s="31"/>
      <c r="AM6" s="30"/>
      <c r="AN6" s="21"/>
      <c r="AO6" s="20"/>
      <c r="AP6" s="21"/>
      <c r="AQ6" s="20"/>
      <c r="AR6" s="21"/>
      <c r="AS6" s="20"/>
      <c r="AT6" s="21"/>
      <c r="AU6" s="20"/>
      <c r="AV6" s="21"/>
      <c r="AW6" s="20"/>
      <c r="AX6" s="21"/>
      <c r="AY6" s="20"/>
      <c r="AZ6" s="21"/>
      <c r="BA6" s="20"/>
      <c r="BB6" s="21"/>
      <c r="BC6" s="20"/>
      <c r="BD6" s="21"/>
      <c r="BE6" s="20"/>
      <c r="BF6" s="21"/>
      <c r="BG6" s="22"/>
      <c r="BI6" s="69"/>
      <c r="BJ6" s="69"/>
      <c r="BK6" s="69"/>
      <c r="BL6" s="69"/>
      <c r="BM6" s="69"/>
      <c r="BN6" s="69"/>
      <c r="BO6" s="69"/>
      <c r="BP6" s="69"/>
      <c r="BR6" s="62">
        <f t="shared" ref="BR6:BR15" si="0">+$BI6*$AH6</f>
        <v>0</v>
      </c>
      <c r="BS6" s="62">
        <f t="shared" ref="BS6:BS15" si="1">+$BJ6*$AH6</f>
        <v>0</v>
      </c>
      <c r="BT6" s="62">
        <f t="shared" ref="BT6:BT15" si="2">+$BK6*$G6*12</f>
        <v>0</v>
      </c>
      <c r="BU6" s="62">
        <f t="shared" ref="BU6:BU15" si="3">+$BL6*$G6*12</f>
        <v>0</v>
      </c>
      <c r="BV6" s="62">
        <f t="shared" ref="BV6:BV15" si="4">+$BM6*$G6*12</f>
        <v>0</v>
      </c>
      <c r="BW6" s="62">
        <f t="shared" ref="BW6:BW15" si="5">+$BN6*$G6*12</f>
        <v>0</v>
      </c>
      <c r="BX6" s="62">
        <f t="shared" ref="BX6:BX15" si="6">+$BO6*$G6*12</f>
        <v>0</v>
      </c>
      <c r="BY6" s="62">
        <f t="shared" ref="BY6:BY15" si="7">+$BP6*$G6*12</f>
        <v>0</v>
      </c>
      <c r="CA6" s="62">
        <f>+$BI6*$AI6</f>
        <v>0</v>
      </c>
      <c r="CB6" s="62">
        <f>+$BJ6*$AI6</f>
        <v>0</v>
      </c>
      <c r="CC6" s="62">
        <f>+$BK6*$H6*12</f>
        <v>0</v>
      </c>
      <c r="CD6" s="62">
        <f>+$BL6*$H6*12</f>
        <v>0</v>
      </c>
      <c r="CE6" s="62">
        <f>+$BM6*$H6*12</f>
        <v>0</v>
      </c>
      <c r="CF6" s="62">
        <f>+$BN6*$H6*12</f>
        <v>0</v>
      </c>
      <c r="CG6" s="62">
        <f>+$BO6*$H6*12</f>
        <v>0</v>
      </c>
      <c r="CH6" s="62">
        <f>+$BP6*$H6*12</f>
        <v>0</v>
      </c>
      <c r="CJ6" s="62">
        <f>+$BI6*$AJ6</f>
        <v>0</v>
      </c>
      <c r="CK6" s="62">
        <f>+$BJ6*$AJ6</f>
        <v>0</v>
      </c>
      <c r="CL6" s="62">
        <f t="shared" ref="CL6:CL15" si="8">+$BK6*$I6*12</f>
        <v>0</v>
      </c>
      <c r="CM6" s="62">
        <f t="shared" ref="CM6:CM15" si="9">+$BL6*$I6*12</f>
        <v>0</v>
      </c>
      <c r="CN6" s="62">
        <f t="shared" ref="CN6:CN15" si="10">+$BM6*$I6*12</f>
        <v>0</v>
      </c>
      <c r="CO6" s="62">
        <f t="shared" ref="CO6:CO15" si="11">+$BN6*$I6*12</f>
        <v>0</v>
      </c>
      <c r="CP6" s="62">
        <f t="shared" ref="CP6:CP15" si="12">+$BO6*$I6*12</f>
        <v>0</v>
      </c>
      <c r="CQ6" s="62">
        <f t="shared" ref="CQ6:CQ15" si="13">+$BP6*$I6*12</f>
        <v>0</v>
      </c>
      <c r="CS6" s="62">
        <f>+$BI6*$AK6</f>
        <v>0</v>
      </c>
      <c r="CT6" s="62">
        <f>+$BJ6*$AK6</f>
        <v>0</v>
      </c>
      <c r="CU6" s="62">
        <f t="shared" ref="CU6:CU15" si="14">+$BK6*$J6*12</f>
        <v>0</v>
      </c>
      <c r="CV6" s="62">
        <f t="shared" ref="CV6:CV15" si="15">+$BL6*$J6*12</f>
        <v>0</v>
      </c>
      <c r="CW6" s="62">
        <f t="shared" ref="CW6:CW15" si="16">+$BM6*$J6*12</f>
        <v>0</v>
      </c>
      <c r="CX6" s="62">
        <f t="shared" ref="CX6:CX15" si="17">+$BN6*$J6*12</f>
        <v>0</v>
      </c>
      <c r="CY6" s="62">
        <f t="shared" ref="CY6:CY15" si="18">+$BO6*$J6*12</f>
        <v>0</v>
      </c>
      <c r="CZ6" s="62">
        <f t="shared" ref="CZ6:CZ15" si="19">+$BP6*$J6*12</f>
        <v>0</v>
      </c>
      <c r="DB6" s="62">
        <f>+$BI6*$AL6</f>
        <v>0</v>
      </c>
      <c r="DC6" s="62">
        <f>+$BJ6*$AL6</f>
        <v>0</v>
      </c>
      <c r="DD6" s="62">
        <f t="shared" ref="DD6:DD15" si="20">+$BK6*$K6*12</f>
        <v>0</v>
      </c>
      <c r="DE6" s="62">
        <f t="shared" ref="DE6:DE15" si="21">+$BL6*$K6*12</f>
        <v>0</v>
      </c>
      <c r="DF6" s="62">
        <f t="shared" ref="DF6:DF15" si="22">+$BM6*$K6*12</f>
        <v>0</v>
      </c>
      <c r="DG6" s="62">
        <f t="shared" ref="DG6:DG15" si="23">+$BN6*$K6*12</f>
        <v>0</v>
      </c>
      <c r="DH6" s="62">
        <f t="shared" ref="DH6:DH15" si="24">+$BO6*$K6*12</f>
        <v>0</v>
      </c>
      <c r="DI6" s="62">
        <f t="shared" ref="DI6:DI15" si="25">+$BP6*$K6*12</f>
        <v>0</v>
      </c>
      <c r="DK6" s="62">
        <f>+$BI6*$AM6</f>
        <v>0</v>
      </c>
      <c r="DL6" s="62">
        <f>+$BJ6*$AM6</f>
        <v>0</v>
      </c>
      <c r="DM6" s="62">
        <f t="shared" ref="DM6:DM15" si="26">+$BK6*$L6*12</f>
        <v>0</v>
      </c>
      <c r="DN6" s="62">
        <f t="shared" ref="DN6:DN15" si="27">+$BL6*$L6*12</f>
        <v>0</v>
      </c>
      <c r="DO6" s="62">
        <f t="shared" ref="DO6:DO15" si="28">+$BM6*$L6*12</f>
        <v>0</v>
      </c>
      <c r="DP6" s="62">
        <f t="shared" ref="DP6:DP15" si="29">+$BN6*$L6*12</f>
        <v>0</v>
      </c>
      <c r="DQ6" s="62">
        <f t="shared" ref="DQ6:DQ15" si="30">+$BO6*$L6*12</f>
        <v>0</v>
      </c>
      <c r="DR6" s="62">
        <f t="shared" ref="DR6:DR15" si="31">+$BP6*$L6*12</f>
        <v>0</v>
      </c>
    </row>
    <row r="7" spans="2:122" ht="15" x14ac:dyDescent="0.25">
      <c r="B7" s="13"/>
      <c r="C7" s="23">
        <v>2</v>
      </c>
      <c r="D7" s="24" t="s">
        <v>26</v>
      </c>
      <c r="E7" s="191"/>
      <c r="F7" s="15"/>
      <c r="G7" s="25"/>
      <c r="H7" s="25"/>
      <c r="I7" s="26"/>
      <c r="J7" s="25"/>
      <c r="K7" s="26"/>
      <c r="L7" s="25"/>
      <c r="M7" s="26"/>
      <c r="N7" s="25"/>
      <c r="O7" s="26"/>
      <c r="P7" s="25"/>
      <c r="Q7" s="26"/>
      <c r="R7" s="25"/>
      <c r="S7" s="26"/>
      <c r="T7" s="25"/>
      <c r="U7" s="26"/>
      <c r="V7" s="25"/>
      <c r="W7" s="26"/>
      <c r="X7" s="25"/>
      <c r="Y7" s="26"/>
      <c r="Z7" s="25"/>
      <c r="AA7" s="26"/>
      <c r="AB7" s="25"/>
      <c r="AC7" s="26"/>
      <c r="AD7" s="25"/>
      <c r="AE7" s="26"/>
      <c r="AF7" s="27"/>
      <c r="AG7" s="16"/>
      <c r="AH7" s="25"/>
      <c r="AI7" s="25"/>
      <c r="AJ7" s="26"/>
      <c r="AK7" s="25"/>
      <c r="AL7" s="26"/>
      <c r="AM7" s="25"/>
      <c r="AN7" s="26"/>
      <c r="AO7" s="25"/>
      <c r="AP7" s="26"/>
      <c r="AQ7" s="25"/>
      <c r="AR7" s="26"/>
      <c r="AS7" s="25"/>
      <c r="AT7" s="26"/>
      <c r="AU7" s="25"/>
      <c r="AV7" s="26"/>
      <c r="AW7" s="25"/>
      <c r="AX7" s="26"/>
      <c r="AY7" s="25"/>
      <c r="AZ7" s="26"/>
      <c r="BA7" s="25"/>
      <c r="BB7" s="26"/>
      <c r="BC7" s="25"/>
      <c r="BD7" s="26"/>
      <c r="BE7" s="25"/>
      <c r="BF7" s="26"/>
      <c r="BG7" s="27"/>
      <c r="BI7" s="69"/>
      <c r="BJ7" s="69"/>
      <c r="BK7" s="69"/>
      <c r="BL7" s="69"/>
      <c r="BM7" s="69"/>
      <c r="BN7" s="69"/>
      <c r="BO7" s="69"/>
      <c r="BP7" s="69"/>
      <c r="BR7" s="62">
        <f t="shared" si="0"/>
        <v>0</v>
      </c>
      <c r="BS7" s="62">
        <f t="shared" si="1"/>
        <v>0</v>
      </c>
      <c r="BT7" s="62">
        <f t="shared" si="2"/>
        <v>0</v>
      </c>
      <c r="BU7" s="62">
        <f t="shared" si="3"/>
        <v>0</v>
      </c>
      <c r="BV7" s="62">
        <f t="shared" si="4"/>
        <v>0</v>
      </c>
      <c r="BW7" s="62">
        <f t="shared" si="5"/>
        <v>0</v>
      </c>
      <c r="BX7" s="62">
        <f t="shared" si="6"/>
        <v>0</v>
      </c>
      <c r="BY7" s="62">
        <f t="shared" si="7"/>
        <v>0</v>
      </c>
      <c r="CA7" s="62">
        <f t="shared" ref="CA7:CA15" si="32">+$BI7*$AI7</f>
        <v>0</v>
      </c>
      <c r="CB7" s="62">
        <f t="shared" ref="CB7:CB15" si="33">+$BJ7*$AI7</f>
        <v>0</v>
      </c>
      <c r="CC7" s="62">
        <f t="shared" ref="CC7:CC15" si="34">+$BK7*$H7*12</f>
        <v>0</v>
      </c>
      <c r="CD7" s="62">
        <f t="shared" ref="CD7:CD15" si="35">+$BL7*$H7*12</f>
        <v>0</v>
      </c>
      <c r="CE7" s="62">
        <f t="shared" ref="CE7:CE15" si="36">+$BM7*$H7*12</f>
        <v>0</v>
      </c>
      <c r="CF7" s="62">
        <f t="shared" ref="CF7:CF15" si="37">+$BN7*$H7*12</f>
        <v>0</v>
      </c>
      <c r="CG7" s="62">
        <f t="shared" ref="CG7:CG15" si="38">+$BO7*$H7*12</f>
        <v>0</v>
      </c>
      <c r="CH7" s="62">
        <f t="shared" ref="CH7:CH15" si="39">+$BP7*$H7*12</f>
        <v>0</v>
      </c>
      <c r="CJ7" s="62">
        <f t="shared" ref="CJ7:CJ15" si="40">+$BI7*$AJ7</f>
        <v>0</v>
      </c>
      <c r="CK7" s="62">
        <f t="shared" ref="CK7:CK15" si="41">+$BJ7*$AJ7</f>
        <v>0</v>
      </c>
      <c r="CL7" s="62">
        <f t="shared" si="8"/>
        <v>0</v>
      </c>
      <c r="CM7" s="62">
        <f t="shared" si="9"/>
        <v>0</v>
      </c>
      <c r="CN7" s="62">
        <f t="shared" si="10"/>
        <v>0</v>
      </c>
      <c r="CO7" s="62">
        <f t="shared" si="11"/>
        <v>0</v>
      </c>
      <c r="CP7" s="62">
        <f t="shared" si="12"/>
        <v>0</v>
      </c>
      <c r="CQ7" s="62">
        <f t="shared" si="13"/>
        <v>0</v>
      </c>
      <c r="CS7" s="62">
        <f t="shared" ref="CS7:CS15" si="42">+$BI7*$AK7</f>
        <v>0</v>
      </c>
      <c r="CT7" s="62">
        <f t="shared" ref="CT7:CT15" si="43">+$BJ7*$AK7</f>
        <v>0</v>
      </c>
      <c r="CU7" s="62">
        <f t="shared" si="14"/>
        <v>0</v>
      </c>
      <c r="CV7" s="62">
        <f t="shared" si="15"/>
        <v>0</v>
      </c>
      <c r="CW7" s="62">
        <f t="shared" si="16"/>
        <v>0</v>
      </c>
      <c r="CX7" s="62">
        <f t="shared" si="17"/>
        <v>0</v>
      </c>
      <c r="CY7" s="62">
        <f t="shared" si="18"/>
        <v>0</v>
      </c>
      <c r="CZ7" s="62">
        <f t="shared" si="19"/>
        <v>0</v>
      </c>
      <c r="DB7" s="62">
        <f t="shared" ref="DB7:DB15" si="44">+$BI7*$AL7</f>
        <v>0</v>
      </c>
      <c r="DC7" s="62">
        <f t="shared" ref="DC7:DC15" si="45">+$BJ7*$AL7</f>
        <v>0</v>
      </c>
      <c r="DD7" s="62">
        <f t="shared" si="20"/>
        <v>0</v>
      </c>
      <c r="DE7" s="62">
        <f t="shared" si="21"/>
        <v>0</v>
      </c>
      <c r="DF7" s="62">
        <f t="shared" si="22"/>
        <v>0</v>
      </c>
      <c r="DG7" s="62">
        <f t="shared" si="23"/>
        <v>0</v>
      </c>
      <c r="DH7" s="62">
        <f t="shared" si="24"/>
        <v>0</v>
      </c>
      <c r="DI7" s="62">
        <f t="shared" si="25"/>
        <v>0</v>
      </c>
      <c r="DK7" s="62">
        <f t="shared" ref="DK7:DK15" si="46">+$BI7*$AM7</f>
        <v>0</v>
      </c>
      <c r="DL7" s="62">
        <f t="shared" ref="DL7:DL15" si="47">+$BJ7*$AM7</f>
        <v>0</v>
      </c>
      <c r="DM7" s="62">
        <f t="shared" si="26"/>
        <v>0</v>
      </c>
      <c r="DN7" s="62">
        <f t="shared" si="27"/>
        <v>0</v>
      </c>
      <c r="DO7" s="62">
        <f t="shared" si="28"/>
        <v>0</v>
      </c>
      <c r="DP7" s="62">
        <f t="shared" si="29"/>
        <v>0</v>
      </c>
      <c r="DQ7" s="62">
        <f t="shared" si="30"/>
        <v>0</v>
      </c>
      <c r="DR7" s="62">
        <f t="shared" si="31"/>
        <v>0</v>
      </c>
    </row>
    <row r="8" spans="2:122" ht="15" x14ac:dyDescent="0.25">
      <c r="B8" s="13"/>
      <c r="C8" s="28">
        <v>3</v>
      </c>
      <c r="D8" s="29" t="s">
        <v>27</v>
      </c>
      <c r="E8" s="192"/>
      <c r="F8" s="15"/>
      <c r="G8" s="199"/>
      <c r="H8" s="30"/>
      <c r="I8" s="31"/>
      <c r="J8" s="30"/>
      <c r="K8" s="31"/>
      <c r="L8" s="30"/>
      <c r="M8" s="31"/>
      <c r="N8" s="30"/>
      <c r="O8" s="31"/>
      <c r="P8" s="30"/>
      <c r="Q8" s="31"/>
      <c r="R8" s="30"/>
      <c r="S8" s="31"/>
      <c r="T8" s="30"/>
      <c r="U8" s="31"/>
      <c r="V8" s="30"/>
      <c r="W8" s="31"/>
      <c r="X8" s="30"/>
      <c r="Y8" s="31"/>
      <c r="Z8" s="30"/>
      <c r="AA8" s="31"/>
      <c r="AB8" s="30"/>
      <c r="AC8" s="31"/>
      <c r="AD8" s="30"/>
      <c r="AE8" s="31"/>
      <c r="AF8" s="32"/>
      <c r="AG8" s="16"/>
      <c r="AH8" s="199"/>
      <c r="AI8" s="30"/>
      <c r="AJ8" s="31"/>
      <c r="AK8" s="30"/>
      <c r="AL8" s="31"/>
      <c r="AM8" s="30"/>
      <c r="AN8" s="31"/>
      <c r="AO8" s="30"/>
      <c r="AP8" s="31"/>
      <c r="AQ8" s="30"/>
      <c r="AR8" s="31"/>
      <c r="AS8" s="30"/>
      <c r="AT8" s="31"/>
      <c r="AU8" s="30"/>
      <c r="AV8" s="31"/>
      <c r="AW8" s="30"/>
      <c r="AX8" s="31"/>
      <c r="AY8" s="30"/>
      <c r="AZ8" s="31"/>
      <c r="BA8" s="30"/>
      <c r="BB8" s="31"/>
      <c r="BC8" s="30"/>
      <c r="BD8" s="31"/>
      <c r="BE8" s="30"/>
      <c r="BF8" s="31"/>
      <c r="BG8" s="32"/>
      <c r="BI8" s="69"/>
      <c r="BJ8" s="69"/>
      <c r="BK8" s="69"/>
      <c r="BL8" s="69"/>
      <c r="BM8" s="69"/>
      <c r="BN8" s="69"/>
      <c r="BO8" s="69"/>
      <c r="BP8" s="69"/>
      <c r="BR8" s="62">
        <f t="shared" si="0"/>
        <v>0</v>
      </c>
      <c r="BS8" s="62">
        <f t="shared" si="1"/>
        <v>0</v>
      </c>
      <c r="BT8" s="62">
        <f t="shared" si="2"/>
        <v>0</v>
      </c>
      <c r="BU8" s="62">
        <f t="shared" si="3"/>
        <v>0</v>
      </c>
      <c r="BV8" s="62">
        <f t="shared" si="4"/>
        <v>0</v>
      </c>
      <c r="BW8" s="62">
        <f t="shared" si="5"/>
        <v>0</v>
      </c>
      <c r="BX8" s="62">
        <f t="shared" si="6"/>
        <v>0</v>
      </c>
      <c r="BY8" s="62">
        <f t="shared" si="7"/>
        <v>0</v>
      </c>
      <c r="CA8" s="62">
        <f t="shared" si="32"/>
        <v>0</v>
      </c>
      <c r="CB8" s="62">
        <f t="shared" si="33"/>
        <v>0</v>
      </c>
      <c r="CC8" s="62">
        <f t="shared" si="34"/>
        <v>0</v>
      </c>
      <c r="CD8" s="62">
        <f t="shared" si="35"/>
        <v>0</v>
      </c>
      <c r="CE8" s="62">
        <f t="shared" si="36"/>
        <v>0</v>
      </c>
      <c r="CF8" s="62">
        <f t="shared" si="37"/>
        <v>0</v>
      </c>
      <c r="CG8" s="62">
        <f t="shared" si="38"/>
        <v>0</v>
      </c>
      <c r="CH8" s="62">
        <f t="shared" si="39"/>
        <v>0</v>
      </c>
      <c r="CJ8" s="62">
        <f t="shared" si="40"/>
        <v>0</v>
      </c>
      <c r="CK8" s="62">
        <f t="shared" si="41"/>
        <v>0</v>
      </c>
      <c r="CL8" s="62">
        <f t="shared" si="8"/>
        <v>0</v>
      </c>
      <c r="CM8" s="62">
        <f t="shared" si="9"/>
        <v>0</v>
      </c>
      <c r="CN8" s="62">
        <f t="shared" si="10"/>
        <v>0</v>
      </c>
      <c r="CO8" s="62">
        <f t="shared" si="11"/>
        <v>0</v>
      </c>
      <c r="CP8" s="62">
        <f t="shared" si="12"/>
        <v>0</v>
      </c>
      <c r="CQ8" s="62">
        <f t="shared" si="13"/>
        <v>0</v>
      </c>
      <c r="CS8" s="62">
        <f t="shared" si="42"/>
        <v>0</v>
      </c>
      <c r="CT8" s="62">
        <f t="shared" si="43"/>
        <v>0</v>
      </c>
      <c r="CU8" s="62">
        <f t="shared" si="14"/>
        <v>0</v>
      </c>
      <c r="CV8" s="62">
        <f t="shared" si="15"/>
        <v>0</v>
      </c>
      <c r="CW8" s="62">
        <f t="shared" si="16"/>
        <v>0</v>
      </c>
      <c r="CX8" s="62">
        <f t="shared" si="17"/>
        <v>0</v>
      </c>
      <c r="CY8" s="62">
        <f t="shared" si="18"/>
        <v>0</v>
      </c>
      <c r="CZ8" s="62">
        <f t="shared" si="19"/>
        <v>0</v>
      </c>
      <c r="DB8" s="62">
        <f t="shared" si="44"/>
        <v>0</v>
      </c>
      <c r="DC8" s="62">
        <f t="shared" si="45"/>
        <v>0</v>
      </c>
      <c r="DD8" s="62">
        <f t="shared" si="20"/>
        <v>0</v>
      </c>
      <c r="DE8" s="62">
        <f t="shared" si="21"/>
        <v>0</v>
      </c>
      <c r="DF8" s="62">
        <f t="shared" si="22"/>
        <v>0</v>
      </c>
      <c r="DG8" s="62">
        <f t="shared" si="23"/>
        <v>0</v>
      </c>
      <c r="DH8" s="62">
        <f t="shared" si="24"/>
        <v>0</v>
      </c>
      <c r="DI8" s="62">
        <f t="shared" si="25"/>
        <v>0</v>
      </c>
      <c r="DK8" s="62">
        <f t="shared" si="46"/>
        <v>0</v>
      </c>
      <c r="DL8" s="62">
        <f t="shared" si="47"/>
        <v>0</v>
      </c>
      <c r="DM8" s="62">
        <f t="shared" si="26"/>
        <v>0</v>
      </c>
      <c r="DN8" s="62">
        <f t="shared" si="27"/>
        <v>0</v>
      </c>
      <c r="DO8" s="62">
        <f t="shared" si="28"/>
        <v>0</v>
      </c>
      <c r="DP8" s="62">
        <f t="shared" si="29"/>
        <v>0</v>
      </c>
      <c r="DQ8" s="62">
        <f t="shared" si="30"/>
        <v>0</v>
      </c>
      <c r="DR8" s="62">
        <f t="shared" si="31"/>
        <v>0</v>
      </c>
    </row>
    <row r="9" spans="2:122" ht="15" x14ac:dyDescent="0.25">
      <c r="B9" s="13"/>
      <c r="C9" s="23">
        <v>4</v>
      </c>
      <c r="D9" s="24" t="s">
        <v>28</v>
      </c>
      <c r="E9" s="191"/>
      <c r="F9" s="15"/>
      <c r="G9" s="25"/>
      <c r="H9" s="25"/>
      <c r="I9" s="26"/>
      <c r="J9" s="25"/>
      <c r="K9" s="26"/>
      <c r="L9" s="25"/>
      <c r="M9" s="26"/>
      <c r="N9" s="25"/>
      <c r="O9" s="26"/>
      <c r="P9" s="25"/>
      <c r="Q9" s="26"/>
      <c r="R9" s="25"/>
      <c r="S9" s="26"/>
      <c r="T9" s="25"/>
      <c r="U9" s="26"/>
      <c r="V9" s="25"/>
      <c r="W9" s="26"/>
      <c r="X9" s="25"/>
      <c r="Y9" s="26"/>
      <c r="Z9" s="25"/>
      <c r="AA9" s="26"/>
      <c r="AB9" s="25"/>
      <c r="AC9" s="26"/>
      <c r="AD9" s="25"/>
      <c r="AE9" s="26"/>
      <c r="AF9" s="27"/>
      <c r="AG9" s="16"/>
      <c r="AH9" s="25"/>
      <c r="AI9" s="25"/>
      <c r="AJ9" s="26"/>
      <c r="AK9" s="25"/>
      <c r="AL9" s="26"/>
      <c r="AM9" s="25"/>
      <c r="AN9" s="26"/>
      <c r="AO9" s="25"/>
      <c r="AP9" s="26"/>
      <c r="AQ9" s="25"/>
      <c r="AR9" s="26"/>
      <c r="AS9" s="25"/>
      <c r="AT9" s="26"/>
      <c r="AU9" s="25"/>
      <c r="AV9" s="26"/>
      <c r="AW9" s="25"/>
      <c r="AX9" s="26"/>
      <c r="AY9" s="25"/>
      <c r="AZ9" s="26"/>
      <c r="BA9" s="25"/>
      <c r="BB9" s="26"/>
      <c r="BC9" s="25"/>
      <c r="BD9" s="26"/>
      <c r="BE9" s="25"/>
      <c r="BF9" s="26"/>
      <c r="BG9" s="27"/>
      <c r="BI9" s="69"/>
      <c r="BJ9" s="69"/>
      <c r="BK9" s="69"/>
      <c r="BL9" s="69"/>
      <c r="BM9" s="69"/>
      <c r="BN9" s="69"/>
      <c r="BO9" s="69"/>
      <c r="BP9" s="69"/>
      <c r="BR9" s="62">
        <f t="shared" si="0"/>
        <v>0</v>
      </c>
      <c r="BS9" s="62">
        <f t="shared" si="1"/>
        <v>0</v>
      </c>
      <c r="BT9" s="62">
        <f t="shared" si="2"/>
        <v>0</v>
      </c>
      <c r="BU9" s="62">
        <f t="shared" si="3"/>
        <v>0</v>
      </c>
      <c r="BV9" s="62">
        <f t="shared" si="4"/>
        <v>0</v>
      </c>
      <c r="BW9" s="62">
        <f t="shared" si="5"/>
        <v>0</v>
      </c>
      <c r="BX9" s="62">
        <f t="shared" si="6"/>
        <v>0</v>
      </c>
      <c r="BY9" s="62">
        <f t="shared" si="7"/>
        <v>0</v>
      </c>
      <c r="CA9" s="62">
        <f t="shared" si="32"/>
        <v>0</v>
      </c>
      <c r="CB9" s="62">
        <f t="shared" si="33"/>
        <v>0</v>
      </c>
      <c r="CC9" s="62">
        <f t="shared" si="34"/>
        <v>0</v>
      </c>
      <c r="CD9" s="62">
        <f t="shared" si="35"/>
        <v>0</v>
      </c>
      <c r="CE9" s="62">
        <f t="shared" si="36"/>
        <v>0</v>
      </c>
      <c r="CF9" s="62">
        <f t="shared" si="37"/>
        <v>0</v>
      </c>
      <c r="CG9" s="62">
        <f t="shared" si="38"/>
        <v>0</v>
      </c>
      <c r="CH9" s="62">
        <f t="shared" si="39"/>
        <v>0</v>
      </c>
      <c r="CJ9" s="62">
        <f t="shared" si="40"/>
        <v>0</v>
      </c>
      <c r="CK9" s="62">
        <f t="shared" si="41"/>
        <v>0</v>
      </c>
      <c r="CL9" s="62">
        <f t="shared" si="8"/>
        <v>0</v>
      </c>
      <c r="CM9" s="62">
        <f t="shared" si="9"/>
        <v>0</v>
      </c>
      <c r="CN9" s="62">
        <f t="shared" si="10"/>
        <v>0</v>
      </c>
      <c r="CO9" s="62">
        <f t="shared" si="11"/>
        <v>0</v>
      </c>
      <c r="CP9" s="62">
        <f t="shared" si="12"/>
        <v>0</v>
      </c>
      <c r="CQ9" s="62">
        <f t="shared" si="13"/>
        <v>0</v>
      </c>
      <c r="CS9" s="62">
        <f t="shared" si="42"/>
        <v>0</v>
      </c>
      <c r="CT9" s="62">
        <f t="shared" si="43"/>
        <v>0</v>
      </c>
      <c r="CU9" s="62">
        <f t="shared" si="14"/>
        <v>0</v>
      </c>
      <c r="CV9" s="62">
        <f t="shared" si="15"/>
        <v>0</v>
      </c>
      <c r="CW9" s="62">
        <f t="shared" si="16"/>
        <v>0</v>
      </c>
      <c r="CX9" s="62">
        <f t="shared" si="17"/>
        <v>0</v>
      </c>
      <c r="CY9" s="62">
        <f t="shared" si="18"/>
        <v>0</v>
      </c>
      <c r="CZ9" s="62">
        <f t="shared" si="19"/>
        <v>0</v>
      </c>
      <c r="DB9" s="62">
        <f t="shared" si="44"/>
        <v>0</v>
      </c>
      <c r="DC9" s="62">
        <f t="shared" si="45"/>
        <v>0</v>
      </c>
      <c r="DD9" s="62">
        <f t="shared" si="20"/>
        <v>0</v>
      </c>
      <c r="DE9" s="62">
        <f t="shared" si="21"/>
        <v>0</v>
      </c>
      <c r="DF9" s="62">
        <f t="shared" si="22"/>
        <v>0</v>
      </c>
      <c r="DG9" s="62">
        <f t="shared" si="23"/>
        <v>0</v>
      </c>
      <c r="DH9" s="62">
        <f t="shared" si="24"/>
        <v>0</v>
      </c>
      <c r="DI9" s="62">
        <f t="shared" si="25"/>
        <v>0</v>
      </c>
      <c r="DK9" s="62">
        <f t="shared" si="46"/>
        <v>0</v>
      </c>
      <c r="DL9" s="62">
        <f t="shared" si="47"/>
        <v>0</v>
      </c>
      <c r="DM9" s="62">
        <f t="shared" si="26"/>
        <v>0</v>
      </c>
      <c r="DN9" s="62">
        <f t="shared" si="27"/>
        <v>0</v>
      </c>
      <c r="DO9" s="62">
        <f t="shared" si="28"/>
        <v>0</v>
      </c>
      <c r="DP9" s="62">
        <f t="shared" si="29"/>
        <v>0</v>
      </c>
      <c r="DQ9" s="62">
        <f t="shared" si="30"/>
        <v>0</v>
      </c>
      <c r="DR9" s="62">
        <f t="shared" si="31"/>
        <v>0</v>
      </c>
    </row>
    <row r="10" spans="2:122" ht="15" x14ac:dyDescent="0.25">
      <c r="B10" s="13"/>
      <c r="C10" s="28">
        <v>5</v>
      </c>
      <c r="D10" s="29" t="s">
        <v>29</v>
      </c>
      <c r="E10" s="192"/>
      <c r="F10" s="15"/>
      <c r="G10" s="199"/>
      <c r="H10" s="30"/>
      <c r="I10" s="31"/>
      <c r="J10" s="30"/>
      <c r="K10" s="31"/>
      <c r="L10" s="30"/>
      <c r="M10" s="31"/>
      <c r="N10" s="30"/>
      <c r="O10" s="31"/>
      <c r="P10" s="30"/>
      <c r="Q10" s="31"/>
      <c r="R10" s="30"/>
      <c r="S10" s="31"/>
      <c r="T10" s="30"/>
      <c r="U10" s="31"/>
      <c r="V10" s="30"/>
      <c r="W10" s="31"/>
      <c r="X10" s="30"/>
      <c r="Y10" s="31"/>
      <c r="Z10" s="30"/>
      <c r="AA10" s="31"/>
      <c r="AB10" s="30"/>
      <c r="AC10" s="31"/>
      <c r="AD10" s="30"/>
      <c r="AE10" s="31"/>
      <c r="AF10" s="32"/>
      <c r="AG10" s="16"/>
      <c r="AH10" s="199"/>
      <c r="AI10" s="30"/>
      <c r="AJ10" s="31"/>
      <c r="AK10" s="30"/>
      <c r="AL10" s="31"/>
      <c r="AM10" s="30"/>
      <c r="AN10" s="31"/>
      <c r="AO10" s="30"/>
      <c r="AP10" s="31"/>
      <c r="AQ10" s="30"/>
      <c r="AR10" s="31"/>
      <c r="AS10" s="30"/>
      <c r="AT10" s="31"/>
      <c r="AU10" s="30"/>
      <c r="AV10" s="31"/>
      <c r="AW10" s="30"/>
      <c r="AX10" s="31"/>
      <c r="AY10" s="30"/>
      <c r="AZ10" s="31"/>
      <c r="BA10" s="30"/>
      <c r="BB10" s="31"/>
      <c r="BC10" s="30"/>
      <c r="BD10" s="31"/>
      <c r="BE10" s="30"/>
      <c r="BF10" s="31"/>
      <c r="BG10" s="32"/>
      <c r="BI10" s="69"/>
      <c r="BJ10" s="69"/>
      <c r="BK10" s="69"/>
      <c r="BL10" s="69"/>
      <c r="BM10" s="69"/>
      <c r="BN10" s="69"/>
      <c r="BO10" s="69"/>
      <c r="BP10" s="69"/>
      <c r="BR10" s="62">
        <f t="shared" si="0"/>
        <v>0</v>
      </c>
      <c r="BS10" s="62">
        <f t="shared" si="1"/>
        <v>0</v>
      </c>
      <c r="BT10" s="62">
        <f t="shared" si="2"/>
        <v>0</v>
      </c>
      <c r="BU10" s="62">
        <f t="shared" si="3"/>
        <v>0</v>
      </c>
      <c r="BV10" s="62">
        <f t="shared" si="4"/>
        <v>0</v>
      </c>
      <c r="BW10" s="62">
        <f t="shared" si="5"/>
        <v>0</v>
      </c>
      <c r="BX10" s="62">
        <f t="shared" si="6"/>
        <v>0</v>
      </c>
      <c r="BY10" s="62">
        <f t="shared" si="7"/>
        <v>0</v>
      </c>
      <c r="CA10" s="62">
        <f t="shared" si="32"/>
        <v>0</v>
      </c>
      <c r="CB10" s="62">
        <f t="shared" si="33"/>
        <v>0</v>
      </c>
      <c r="CC10" s="62">
        <f t="shared" si="34"/>
        <v>0</v>
      </c>
      <c r="CD10" s="62">
        <f t="shared" si="35"/>
        <v>0</v>
      </c>
      <c r="CE10" s="62">
        <f t="shared" si="36"/>
        <v>0</v>
      </c>
      <c r="CF10" s="62">
        <f t="shared" si="37"/>
        <v>0</v>
      </c>
      <c r="CG10" s="62">
        <f t="shared" si="38"/>
        <v>0</v>
      </c>
      <c r="CH10" s="62">
        <f t="shared" si="39"/>
        <v>0</v>
      </c>
      <c r="CJ10" s="62">
        <f t="shared" si="40"/>
        <v>0</v>
      </c>
      <c r="CK10" s="62">
        <f t="shared" si="41"/>
        <v>0</v>
      </c>
      <c r="CL10" s="62">
        <f t="shared" si="8"/>
        <v>0</v>
      </c>
      <c r="CM10" s="62">
        <f t="shared" si="9"/>
        <v>0</v>
      </c>
      <c r="CN10" s="62">
        <f t="shared" si="10"/>
        <v>0</v>
      </c>
      <c r="CO10" s="62">
        <f t="shared" si="11"/>
        <v>0</v>
      </c>
      <c r="CP10" s="62">
        <f t="shared" si="12"/>
        <v>0</v>
      </c>
      <c r="CQ10" s="62">
        <f t="shared" si="13"/>
        <v>0</v>
      </c>
      <c r="CS10" s="62">
        <f t="shared" si="42"/>
        <v>0</v>
      </c>
      <c r="CT10" s="62">
        <f t="shared" si="43"/>
        <v>0</v>
      </c>
      <c r="CU10" s="62">
        <f t="shared" si="14"/>
        <v>0</v>
      </c>
      <c r="CV10" s="62">
        <f t="shared" si="15"/>
        <v>0</v>
      </c>
      <c r="CW10" s="62">
        <f t="shared" si="16"/>
        <v>0</v>
      </c>
      <c r="CX10" s="62">
        <f t="shared" si="17"/>
        <v>0</v>
      </c>
      <c r="CY10" s="62">
        <f t="shared" si="18"/>
        <v>0</v>
      </c>
      <c r="CZ10" s="62">
        <f t="shared" si="19"/>
        <v>0</v>
      </c>
      <c r="DB10" s="62">
        <f t="shared" si="44"/>
        <v>0</v>
      </c>
      <c r="DC10" s="62">
        <f t="shared" si="45"/>
        <v>0</v>
      </c>
      <c r="DD10" s="62">
        <f t="shared" si="20"/>
        <v>0</v>
      </c>
      <c r="DE10" s="62">
        <f t="shared" si="21"/>
        <v>0</v>
      </c>
      <c r="DF10" s="62">
        <f t="shared" si="22"/>
        <v>0</v>
      </c>
      <c r="DG10" s="62">
        <f t="shared" si="23"/>
        <v>0</v>
      </c>
      <c r="DH10" s="62">
        <f t="shared" si="24"/>
        <v>0</v>
      </c>
      <c r="DI10" s="62">
        <f t="shared" si="25"/>
        <v>0</v>
      </c>
      <c r="DK10" s="62">
        <f t="shared" si="46"/>
        <v>0</v>
      </c>
      <c r="DL10" s="62">
        <f t="shared" si="47"/>
        <v>0</v>
      </c>
      <c r="DM10" s="62">
        <f t="shared" si="26"/>
        <v>0</v>
      </c>
      <c r="DN10" s="62">
        <f t="shared" si="27"/>
        <v>0</v>
      </c>
      <c r="DO10" s="62">
        <f t="shared" si="28"/>
        <v>0</v>
      </c>
      <c r="DP10" s="62">
        <f t="shared" si="29"/>
        <v>0</v>
      </c>
      <c r="DQ10" s="62">
        <f t="shared" si="30"/>
        <v>0</v>
      </c>
      <c r="DR10" s="62">
        <f t="shared" si="31"/>
        <v>0</v>
      </c>
    </row>
    <row r="11" spans="2:122" ht="15" x14ac:dyDescent="0.25">
      <c r="B11" s="13"/>
      <c r="C11" s="23">
        <v>6</v>
      </c>
      <c r="D11" s="24" t="s">
        <v>30</v>
      </c>
      <c r="E11" s="191"/>
      <c r="F11" s="15"/>
      <c r="G11" s="25"/>
      <c r="H11" s="25"/>
      <c r="I11" s="26"/>
      <c r="J11" s="25"/>
      <c r="K11" s="26"/>
      <c r="L11" s="25"/>
      <c r="M11" s="26"/>
      <c r="N11" s="25"/>
      <c r="O11" s="26"/>
      <c r="P11" s="25"/>
      <c r="Q11" s="26"/>
      <c r="R11" s="25"/>
      <c r="S11" s="26"/>
      <c r="T11" s="25"/>
      <c r="U11" s="26"/>
      <c r="V11" s="25"/>
      <c r="W11" s="26"/>
      <c r="X11" s="25"/>
      <c r="Y11" s="26"/>
      <c r="Z11" s="25"/>
      <c r="AA11" s="26"/>
      <c r="AB11" s="25"/>
      <c r="AC11" s="26"/>
      <c r="AD11" s="25"/>
      <c r="AE11" s="26"/>
      <c r="AF11" s="27"/>
      <c r="AG11" s="16"/>
      <c r="AH11" s="25"/>
      <c r="AI11" s="25"/>
      <c r="AJ11" s="26"/>
      <c r="AK11" s="25"/>
      <c r="AL11" s="26"/>
      <c r="AM11" s="25"/>
      <c r="AN11" s="26"/>
      <c r="AO11" s="25"/>
      <c r="AP11" s="26"/>
      <c r="AQ11" s="25"/>
      <c r="AR11" s="26"/>
      <c r="AS11" s="25"/>
      <c r="AT11" s="26"/>
      <c r="AU11" s="25"/>
      <c r="AV11" s="26"/>
      <c r="AW11" s="25"/>
      <c r="AX11" s="26"/>
      <c r="AY11" s="25"/>
      <c r="AZ11" s="26"/>
      <c r="BA11" s="25"/>
      <c r="BB11" s="26"/>
      <c r="BC11" s="25"/>
      <c r="BD11" s="26"/>
      <c r="BE11" s="25"/>
      <c r="BF11" s="26"/>
      <c r="BG11" s="27"/>
      <c r="BI11" s="69"/>
      <c r="BJ11" s="69"/>
      <c r="BK11" s="69"/>
      <c r="BL11" s="69"/>
      <c r="BM11" s="69"/>
      <c r="BN11" s="69"/>
      <c r="BO11" s="69"/>
      <c r="BP11" s="69"/>
      <c r="BR11" s="62">
        <f t="shared" si="0"/>
        <v>0</v>
      </c>
      <c r="BS11" s="62">
        <f t="shared" si="1"/>
        <v>0</v>
      </c>
      <c r="BT11" s="62">
        <f t="shared" si="2"/>
        <v>0</v>
      </c>
      <c r="BU11" s="62">
        <f t="shared" si="3"/>
        <v>0</v>
      </c>
      <c r="BV11" s="62">
        <f t="shared" si="4"/>
        <v>0</v>
      </c>
      <c r="BW11" s="62">
        <f t="shared" si="5"/>
        <v>0</v>
      </c>
      <c r="BX11" s="62">
        <f t="shared" si="6"/>
        <v>0</v>
      </c>
      <c r="BY11" s="62">
        <f t="shared" si="7"/>
        <v>0</v>
      </c>
      <c r="CA11" s="62">
        <f t="shared" si="32"/>
        <v>0</v>
      </c>
      <c r="CB11" s="62">
        <f t="shared" si="33"/>
        <v>0</v>
      </c>
      <c r="CC11" s="62">
        <f t="shared" si="34"/>
        <v>0</v>
      </c>
      <c r="CD11" s="62">
        <f t="shared" si="35"/>
        <v>0</v>
      </c>
      <c r="CE11" s="62">
        <f t="shared" si="36"/>
        <v>0</v>
      </c>
      <c r="CF11" s="62">
        <f t="shared" si="37"/>
        <v>0</v>
      </c>
      <c r="CG11" s="62">
        <f t="shared" si="38"/>
        <v>0</v>
      </c>
      <c r="CH11" s="62">
        <f t="shared" si="39"/>
        <v>0</v>
      </c>
      <c r="CJ11" s="62">
        <f t="shared" si="40"/>
        <v>0</v>
      </c>
      <c r="CK11" s="62">
        <f t="shared" si="41"/>
        <v>0</v>
      </c>
      <c r="CL11" s="62">
        <f t="shared" si="8"/>
        <v>0</v>
      </c>
      <c r="CM11" s="62">
        <f t="shared" si="9"/>
        <v>0</v>
      </c>
      <c r="CN11" s="62">
        <f t="shared" si="10"/>
        <v>0</v>
      </c>
      <c r="CO11" s="62">
        <f t="shared" si="11"/>
        <v>0</v>
      </c>
      <c r="CP11" s="62">
        <f t="shared" si="12"/>
        <v>0</v>
      </c>
      <c r="CQ11" s="62">
        <f t="shared" si="13"/>
        <v>0</v>
      </c>
      <c r="CS11" s="62">
        <f t="shared" si="42"/>
        <v>0</v>
      </c>
      <c r="CT11" s="62">
        <f t="shared" si="43"/>
        <v>0</v>
      </c>
      <c r="CU11" s="62">
        <f t="shared" si="14"/>
        <v>0</v>
      </c>
      <c r="CV11" s="62">
        <f t="shared" si="15"/>
        <v>0</v>
      </c>
      <c r="CW11" s="62">
        <f t="shared" si="16"/>
        <v>0</v>
      </c>
      <c r="CX11" s="62">
        <f t="shared" si="17"/>
        <v>0</v>
      </c>
      <c r="CY11" s="62">
        <f t="shared" si="18"/>
        <v>0</v>
      </c>
      <c r="CZ11" s="62">
        <f t="shared" si="19"/>
        <v>0</v>
      </c>
      <c r="DB11" s="62">
        <f t="shared" si="44"/>
        <v>0</v>
      </c>
      <c r="DC11" s="62">
        <f t="shared" si="45"/>
        <v>0</v>
      </c>
      <c r="DD11" s="62">
        <f t="shared" si="20"/>
        <v>0</v>
      </c>
      <c r="DE11" s="62">
        <f t="shared" si="21"/>
        <v>0</v>
      </c>
      <c r="DF11" s="62">
        <f t="shared" si="22"/>
        <v>0</v>
      </c>
      <c r="DG11" s="62">
        <f t="shared" si="23"/>
        <v>0</v>
      </c>
      <c r="DH11" s="62">
        <f t="shared" si="24"/>
        <v>0</v>
      </c>
      <c r="DI11" s="62">
        <f t="shared" si="25"/>
        <v>0</v>
      </c>
      <c r="DK11" s="62">
        <f t="shared" si="46"/>
        <v>0</v>
      </c>
      <c r="DL11" s="62">
        <f t="shared" si="47"/>
        <v>0</v>
      </c>
      <c r="DM11" s="62">
        <f t="shared" si="26"/>
        <v>0</v>
      </c>
      <c r="DN11" s="62">
        <f t="shared" si="27"/>
        <v>0</v>
      </c>
      <c r="DO11" s="62">
        <f t="shared" si="28"/>
        <v>0</v>
      </c>
      <c r="DP11" s="62">
        <f t="shared" si="29"/>
        <v>0</v>
      </c>
      <c r="DQ11" s="62">
        <f t="shared" si="30"/>
        <v>0</v>
      </c>
      <c r="DR11" s="62">
        <f t="shared" si="31"/>
        <v>0</v>
      </c>
    </row>
    <row r="12" spans="2:122" ht="15" x14ac:dyDescent="0.25">
      <c r="B12" s="13"/>
      <c r="C12" s="28">
        <v>7</v>
      </c>
      <c r="D12" s="29" t="s">
        <v>31</v>
      </c>
      <c r="E12" s="192"/>
      <c r="F12" s="15"/>
      <c r="G12" s="199"/>
      <c r="H12" s="30"/>
      <c r="I12" s="31"/>
      <c r="J12" s="30"/>
      <c r="K12" s="31"/>
      <c r="L12" s="30"/>
      <c r="M12" s="31"/>
      <c r="N12" s="30"/>
      <c r="O12" s="31"/>
      <c r="P12" s="30"/>
      <c r="Q12" s="31"/>
      <c r="R12" s="30"/>
      <c r="S12" s="31"/>
      <c r="T12" s="30"/>
      <c r="U12" s="31"/>
      <c r="V12" s="30"/>
      <c r="W12" s="31"/>
      <c r="X12" s="30"/>
      <c r="Y12" s="31"/>
      <c r="Z12" s="30"/>
      <c r="AA12" s="31"/>
      <c r="AB12" s="30"/>
      <c r="AC12" s="31"/>
      <c r="AD12" s="30"/>
      <c r="AE12" s="31"/>
      <c r="AF12" s="32"/>
      <c r="AG12" s="16"/>
      <c r="AH12" s="199"/>
      <c r="AI12" s="30"/>
      <c r="AJ12" s="31"/>
      <c r="AK12" s="30"/>
      <c r="AL12" s="31"/>
      <c r="AM12" s="30"/>
      <c r="AN12" s="31"/>
      <c r="AO12" s="30"/>
      <c r="AP12" s="31"/>
      <c r="AQ12" s="30"/>
      <c r="AR12" s="31"/>
      <c r="AS12" s="30"/>
      <c r="AT12" s="31"/>
      <c r="AU12" s="30"/>
      <c r="AV12" s="31"/>
      <c r="AW12" s="30"/>
      <c r="AX12" s="31"/>
      <c r="AY12" s="30"/>
      <c r="AZ12" s="31"/>
      <c r="BA12" s="30"/>
      <c r="BB12" s="31"/>
      <c r="BC12" s="30"/>
      <c r="BD12" s="31"/>
      <c r="BE12" s="30"/>
      <c r="BF12" s="31"/>
      <c r="BG12" s="32"/>
      <c r="BI12" s="69"/>
      <c r="BJ12" s="69"/>
      <c r="BK12" s="69"/>
      <c r="BL12" s="69"/>
      <c r="BM12" s="69"/>
      <c r="BN12" s="69"/>
      <c r="BO12" s="69"/>
      <c r="BP12" s="69"/>
      <c r="BR12" s="62">
        <f t="shared" si="0"/>
        <v>0</v>
      </c>
      <c r="BS12" s="62">
        <f t="shared" si="1"/>
        <v>0</v>
      </c>
      <c r="BT12" s="62">
        <f t="shared" si="2"/>
        <v>0</v>
      </c>
      <c r="BU12" s="62">
        <f t="shared" si="3"/>
        <v>0</v>
      </c>
      <c r="BV12" s="62">
        <f t="shared" si="4"/>
        <v>0</v>
      </c>
      <c r="BW12" s="62">
        <f t="shared" si="5"/>
        <v>0</v>
      </c>
      <c r="BX12" s="62">
        <f t="shared" si="6"/>
        <v>0</v>
      </c>
      <c r="BY12" s="62">
        <f t="shared" si="7"/>
        <v>0</v>
      </c>
      <c r="CA12" s="62">
        <f t="shared" si="32"/>
        <v>0</v>
      </c>
      <c r="CB12" s="62">
        <f t="shared" si="33"/>
        <v>0</v>
      </c>
      <c r="CC12" s="62">
        <f t="shared" si="34"/>
        <v>0</v>
      </c>
      <c r="CD12" s="62">
        <f t="shared" si="35"/>
        <v>0</v>
      </c>
      <c r="CE12" s="62">
        <f t="shared" si="36"/>
        <v>0</v>
      </c>
      <c r="CF12" s="62">
        <f t="shared" si="37"/>
        <v>0</v>
      </c>
      <c r="CG12" s="62">
        <f t="shared" si="38"/>
        <v>0</v>
      </c>
      <c r="CH12" s="62">
        <f t="shared" si="39"/>
        <v>0</v>
      </c>
      <c r="CJ12" s="62">
        <f t="shared" si="40"/>
        <v>0</v>
      </c>
      <c r="CK12" s="62">
        <f t="shared" si="41"/>
        <v>0</v>
      </c>
      <c r="CL12" s="62">
        <f t="shared" si="8"/>
        <v>0</v>
      </c>
      <c r="CM12" s="62">
        <f t="shared" si="9"/>
        <v>0</v>
      </c>
      <c r="CN12" s="62">
        <f t="shared" si="10"/>
        <v>0</v>
      </c>
      <c r="CO12" s="62">
        <f t="shared" si="11"/>
        <v>0</v>
      </c>
      <c r="CP12" s="62">
        <f t="shared" si="12"/>
        <v>0</v>
      </c>
      <c r="CQ12" s="62">
        <f t="shared" si="13"/>
        <v>0</v>
      </c>
      <c r="CS12" s="62">
        <f t="shared" si="42"/>
        <v>0</v>
      </c>
      <c r="CT12" s="62">
        <f t="shared" si="43"/>
        <v>0</v>
      </c>
      <c r="CU12" s="62">
        <f t="shared" si="14"/>
        <v>0</v>
      </c>
      <c r="CV12" s="62">
        <f t="shared" si="15"/>
        <v>0</v>
      </c>
      <c r="CW12" s="62">
        <f t="shared" si="16"/>
        <v>0</v>
      </c>
      <c r="CX12" s="62">
        <f t="shared" si="17"/>
        <v>0</v>
      </c>
      <c r="CY12" s="62">
        <f t="shared" si="18"/>
        <v>0</v>
      </c>
      <c r="CZ12" s="62">
        <f t="shared" si="19"/>
        <v>0</v>
      </c>
      <c r="DB12" s="62">
        <f t="shared" si="44"/>
        <v>0</v>
      </c>
      <c r="DC12" s="62">
        <f t="shared" si="45"/>
        <v>0</v>
      </c>
      <c r="DD12" s="62">
        <f t="shared" si="20"/>
        <v>0</v>
      </c>
      <c r="DE12" s="62">
        <f t="shared" si="21"/>
        <v>0</v>
      </c>
      <c r="DF12" s="62">
        <f t="shared" si="22"/>
        <v>0</v>
      </c>
      <c r="DG12" s="62">
        <f t="shared" si="23"/>
        <v>0</v>
      </c>
      <c r="DH12" s="62">
        <f t="shared" si="24"/>
        <v>0</v>
      </c>
      <c r="DI12" s="62">
        <f t="shared" si="25"/>
        <v>0</v>
      </c>
      <c r="DK12" s="62">
        <f t="shared" si="46"/>
        <v>0</v>
      </c>
      <c r="DL12" s="62">
        <f t="shared" si="47"/>
        <v>0</v>
      </c>
      <c r="DM12" s="62">
        <f t="shared" si="26"/>
        <v>0</v>
      </c>
      <c r="DN12" s="62">
        <f t="shared" si="27"/>
        <v>0</v>
      </c>
      <c r="DO12" s="62">
        <f t="shared" si="28"/>
        <v>0</v>
      </c>
      <c r="DP12" s="62">
        <f t="shared" si="29"/>
        <v>0</v>
      </c>
      <c r="DQ12" s="62">
        <f t="shared" si="30"/>
        <v>0</v>
      </c>
      <c r="DR12" s="62">
        <f t="shared" si="31"/>
        <v>0</v>
      </c>
    </row>
    <row r="13" spans="2:122" ht="15" x14ac:dyDescent="0.25">
      <c r="B13" s="13"/>
      <c r="C13" s="23">
        <v>8</v>
      </c>
      <c r="D13" s="24" t="s">
        <v>119</v>
      </c>
      <c r="E13" s="191"/>
      <c r="F13" s="15"/>
      <c r="G13" s="25"/>
      <c r="H13" s="25"/>
      <c r="I13" s="26"/>
      <c r="J13" s="25"/>
      <c r="K13" s="26"/>
      <c r="L13" s="25"/>
      <c r="M13" s="26"/>
      <c r="N13" s="25"/>
      <c r="O13" s="26"/>
      <c r="P13" s="25"/>
      <c r="Q13" s="26"/>
      <c r="R13" s="25"/>
      <c r="S13" s="26"/>
      <c r="T13" s="25"/>
      <c r="U13" s="26"/>
      <c r="V13" s="25"/>
      <c r="W13" s="26"/>
      <c r="X13" s="25"/>
      <c r="Y13" s="26"/>
      <c r="Z13" s="25"/>
      <c r="AA13" s="26"/>
      <c r="AB13" s="25"/>
      <c r="AC13" s="26"/>
      <c r="AD13" s="25"/>
      <c r="AE13" s="26"/>
      <c r="AF13" s="27"/>
      <c r="AG13" s="16"/>
      <c r="AH13" s="25"/>
      <c r="AI13" s="25"/>
      <c r="AJ13" s="26"/>
      <c r="AK13" s="25"/>
      <c r="AL13" s="26"/>
      <c r="AM13" s="25"/>
      <c r="AN13" s="26"/>
      <c r="AO13" s="25"/>
      <c r="AP13" s="26"/>
      <c r="AQ13" s="25"/>
      <c r="AR13" s="26"/>
      <c r="AS13" s="25"/>
      <c r="AT13" s="26"/>
      <c r="AU13" s="25"/>
      <c r="AV13" s="26"/>
      <c r="AW13" s="25"/>
      <c r="AX13" s="26"/>
      <c r="AY13" s="25"/>
      <c r="AZ13" s="26"/>
      <c r="BA13" s="25"/>
      <c r="BB13" s="26"/>
      <c r="BC13" s="25"/>
      <c r="BD13" s="26"/>
      <c r="BE13" s="25"/>
      <c r="BF13" s="26"/>
      <c r="BG13" s="27"/>
      <c r="BI13" s="69"/>
      <c r="BJ13" s="69"/>
      <c r="BK13" s="69"/>
      <c r="BL13" s="69"/>
      <c r="BM13" s="69"/>
      <c r="BN13" s="69"/>
      <c r="BO13" s="69"/>
      <c r="BP13" s="69"/>
      <c r="BR13" s="62">
        <f t="shared" si="0"/>
        <v>0</v>
      </c>
      <c r="BS13" s="62">
        <f t="shared" si="1"/>
        <v>0</v>
      </c>
      <c r="BT13" s="62">
        <f t="shared" si="2"/>
        <v>0</v>
      </c>
      <c r="BU13" s="62">
        <f t="shared" si="3"/>
        <v>0</v>
      </c>
      <c r="BV13" s="62">
        <f t="shared" si="4"/>
        <v>0</v>
      </c>
      <c r="BW13" s="62">
        <f t="shared" si="5"/>
        <v>0</v>
      </c>
      <c r="BX13" s="62">
        <f t="shared" si="6"/>
        <v>0</v>
      </c>
      <c r="BY13" s="62">
        <f t="shared" si="7"/>
        <v>0</v>
      </c>
      <c r="CA13" s="62">
        <f t="shared" si="32"/>
        <v>0</v>
      </c>
      <c r="CB13" s="62">
        <f t="shared" si="33"/>
        <v>0</v>
      </c>
      <c r="CC13" s="62">
        <f t="shared" si="34"/>
        <v>0</v>
      </c>
      <c r="CD13" s="62">
        <f t="shared" si="35"/>
        <v>0</v>
      </c>
      <c r="CE13" s="62">
        <f t="shared" si="36"/>
        <v>0</v>
      </c>
      <c r="CF13" s="62">
        <f t="shared" si="37"/>
        <v>0</v>
      </c>
      <c r="CG13" s="62">
        <f t="shared" si="38"/>
        <v>0</v>
      </c>
      <c r="CH13" s="62">
        <f t="shared" si="39"/>
        <v>0</v>
      </c>
      <c r="CJ13" s="62">
        <f t="shared" si="40"/>
        <v>0</v>
      </c>
      <c r="CK13" s="62">
        <f t="shared" si="41"/>
        <v>0</v>
      </c>
      <c r="CL13" s="62">
        <f t="shared" si="8"/>
        <v>0</v>
      </c>
      <c r="CM13" s="62">
        <f t="shared" si="9"/>
        <v>0</v>
      </c>
      <c r="CN13" s="62">
        <f t="shared" si="10"/>
        <v>0</v>
      </c>
      <c r="CO13" s="62">
        <f t="shared" si="11"/>
        <v>0</v>
      </c>
      <c r="CP13" s="62">
        <f t="shared" si="12"/>
        <v>0</v>
      </c>
      <c r="CQ13" s="62">
        <f t="shared" si="13"/>
        <v>0</v>
      </c>
      <c r="CS13" s="62">
        <f t="shared" si="42"/>
        <v>0</v>
      </c>
      <c r="CT13" s="62">
        <f t="shared" si="43"/>
        <v>0</v>
      </c>
      <c r="CU13" s="62">
        <f t="shared" si="14"/>
        <v>0</v>
      </c>
      <c r="CV13" s="62">
        <f t="shared" si="15"/>
        <v>0</v>
      </c>
      <c r="CW13" s="62">
        <f t="shared" si="16"/>
        <v>0</v>
      </c>
      <c r="CX13" s="62">
        <f t="shared" si="17"/>
        <v>0</v>
      </c>
      <c r="CY13" s="62">
        <f t="shared" si="18"/>
        <v>0</v>
      </c>
      <c r="CZ13" s="62">
        <f t="shared" si="19"/>
        <v>0</v>
      </c>
      <c r="DB13" s="62">
        <f t="shared" si="44"/>
        <v>0</v>
      </c>
      <c r="DC13" s="62">
        <f t="shared" si="45"/>
        <v>0</v>
      </c>
      <c r="DD13" s="62">
        <f t="shared" si="20"/>
        <v>0</v>
      </c>
      <c r="DE13" s="62">
        <f t="shared" si="21"/>
        <v>0</v>
      </c>
      <c r="DF13" s="62">
        <f t="shared" si="22"/>
        <v>0</v>
      </c>
      <c r="DG13" s="62">
        <f t="shared" si="23"/>
        <v>0</v>
      </c>
      <c r="DH13" s="62">
        <f t="shared" si="24"/>
        <v>0</v>
      </c>
      <c r="DI13" s="62">
        <f t="shared" si="25"/>
        <v>0</v>
      </c>
      <c r="DK13" s="62">
        <f t="shared" si="46"/>
        <v>0</v>
      </c>
      <c r="DL13" s="62">
        <f t="shared" si="47"/>
        <v>0</v>
      </c>
      <c r="DM13" s="62">
        <f t="shared" si="26"/>
        <v>0</v>
      </c>
      <c r="DN13" s="62">
        <f t="shared" si="27"/>
        <v>0</v>
      </c>
      <c r="DO13" s="62">
        <f t="shared" si="28"/>
        <v>0</v>
      </c>
      <c r="DP13" s="62">
        <f t="shared" si="29"/>
        <v>0</v>
      </c>
      <c r="DQ13" s="62">
        <f t="shared" si="30"/>
        <v>0</v>
      </c>
      <c r="DR13" s="62">
        <f t="shared" si="31"/>
        <v>0</v>
      </c>
    </row>
    <row r="14" spans="2:122" ht="15" x14ac:dyDescent="0.25">
      <c r="B14" s="13"/>
      <c r="C14" s="28">
        <v>9</v>
      </c>
      <c r="D14" s="29" t="s">
        <v>121</v>
      </c>
      <c r="E14" s="192"/>
      <c r="F14" s="15"/>
      <c r="G14" s="199"/>
      <c r="H14" s="30"/>
      <c r="I14" s="31"/>
      <c r="J14" s="30"/>
      <c r="K14" s="31"/>
      <c r="L14" s="30"/>
      <c r="M14" s="31"/>
      <c r="N14" s="30"/>
      <c r="O14" s="31"/>
      <c r="P14" s="30"/>
      <c r="Q14" s="31"/>
      <c r="R14" s="30"/>
      <c r="S14" s="31"/>
      <c r="T14" s="30"/>
      <c r="U14" s="31"/>
      <c r="V14" s="30"/>
      <c r="W14" s="31"/>
      <c r="X14" s="30"/>
      <c r="Y14" s="31"/>
      <c r="Z14" s="30"/>
      <c r="AA14" s="31"/>
      <c r="AB14" s="30"/>
      <c r="AC14" s="31"/>
      <c r="AD14" s="30"/>
      <c r="AE14" s="31"/>
      <c r="AF14" s="32"/>
      <c r="AG14" s="16"/>
      <c r="AH14" s="199"/>
      <c r="AI14" s="30"/>
      <c r="AJ14" s="31"/>
      <c r="AK14" s="30"/>
      <c r="AL14" s="31"/>
      <c r="AM14" s="30"/>
      <c r="AN14" s="31"/>
      <c r="AO14" s="30"/>
      <c r="AP14" s="31"/>
      <c r="AQ14" s="30"/>
      <c r="AR14" s="31"/>
      <c r="AS14" s="30"/>
      <c r="AT14" s="31"/>
      <c r="AU14" s="30"/>
      <c r="AV14" s="31"/>
      <c r="AW14" s="30"/>
      <c r="AX14" s="31"/>
      <c r="AY14" s="30"/>
      <c r="AZ14" s="31"/>
      <c r="BA14" s="30"/>
      <c r="BB14" s="31"/>
      <c r="BC14" s="30"/>
      <c r="BD14" s="31"/>
      <c r="BE14" s="30"/>
      <c r="BF14" s="31"/>
      <c r="BG14" s="32"/>
      <c r="BI14" s="69"/>
      <c r="BJ14" s="69"/>
      <c r="BK14" s="69"/>
      <c r="BL14" s="69"/>
      <c r="BM14" s="69"/>
      <c r="BN14" s="69"/>
      <c r="BO14" s="69"/>
      <c r="BP14" s="69"/>
      <c r="BR14" s="62">
        <f t="shared" si="0"/>
        <v>0</v>
      </c>
      <c r="BS14" s="62">
        <f t="shared" si="1"/>
        <v>0</v>
      </c>
      <c r="BT14" s="62">
        <f t="shared" si="2"/>
        <v>0</v>
      </c>
      <c r="BU14" s="62">
        <f t="shared" si="3"/>
        <v>0</v>
      </c>
      <c r="BV14" s="62">
        <f t="shared" si="4"/>
        <v>0</v>
      </c>
      <c r="BW14" s="62">
        <f t="shared" si="5"/>
        <v>0</v>
      </c>
      <c r="BX14" s="62">
        <f t="shared" si="6"/>
        <v>0</v>
      </c>
      <c r="BY14" s="62">
        <f t="shared" si="7"/>
        <v>0</v>
      </c>
      <c r="CA14" s="62">
        <f t="shared" si="32"/>
        <v>0</v>
      </c>
      <c r="CB14" s="62">
        <f t="shared" si="33"/>
        <v>0</v>
      </c>
      <c r="CC14" s="62">
        <f t="shared" si="34"/>
        <v>0</v>
      </c>
      <c r="CD14" s="62">
        <f t="shared" si="35"/>
        <v>0</v>
      </c>
      <c r="CE14" s="62">
        <f t="shared" si="36"/>
        <v>0</v>
      </c>
      <c r="CF14" s="62">
        <f t="shared" si="37"/>
        <v>0</v>
      </c>
      <c r="CG14" s="62">
        <f t="shared" si="38"/>
        <v>0</v>
      </c>
      <c r="CH14" s="62">
        <f t="shared" si="39"/>
        <v>0</v>
      </c>
      <c r="CJ14" s="62">
        <f t="shared" si="40"/>
        <v>0</v>
      </c>
      <c r="CK14" s="62">
        <f t="shared" si="41"/>
        <v>0</v>
      </c>
      <c r="CL14" s="62">
        <f t="shared" si="8"/>
        <v>0</v>
      </c>
      <c r="CM14" s="62">
        <f t="shared" si="9"/>
        <v>0</v>
      </c>
      <c r="CN14" s="62">
        <f t="shared" si="10"/>
        <v>0</v>
      </c>
      <c r="CO14" s="62">
        <f t="shared" si="11"/>
        <v>0</v>
      </c>
      <c r="CP14" s="62">
        <f t="shared" si="12"/>
        <v>0</v>
      </c>
      <c r="CQ14" s="62">
        <f t="shared" si="13"/>
        <v>0</v>
      </c>
      <c r="CS14" s="62">
        <f t="shared" si="42"/>
        <v>0</v>
      </c>
      <c r="CT14" s="62">
        <f t="shared" si="43"/>
        <v>0</v>
      </c>
      <c r="CU14" s="62">
        <f t="shared" si="14"/>
        <v>0</v>
      </c>
      <c r="CV14" s="62">
        <f t="shared" si="15"/>
        <v>0</v>
      </c>
      <c r="CW14" s="62">
        <f t="shared" si="16"/>
        <v>0</v>
      </c>
      <c r="CX14" s="62">
        <f t="shared" si="17"/>
        <v>0</v>
      </c>
      <c r="CY14" s="62">
        <f t="shared" si="18"/>
        <v>0</v>
      </c>
      <c r="CZ14" s="62">
        <f t="shared" si="19"/>
        <v>0</v>
      </c>
      <c r="DB14" s="62">
        <f t="shared" si="44"/>
        <v>0</v>
      </c>
      <c r="DC14" s="62">
        <f t="shared" si="45"/>
        <v>0</v>
      </c>
      <c r="DD14" s="62">
        <f t="shared" si="20"/>
        <v>0</v>
      </c>
      <c r="DE14" s="62">
        <f t="shared" si="21"/>
        <v>0</v>
      </c>
      <c r="DF14" s="62">
        <f t="shared" si="22"/>
        <v>0</v>
      </c>
      <c r="DG14" s="62">
        <f t="shared" si="23"/>
        <v>0</v>
      </c>
      <c r="DH14" s="62">
        <f t="shared" si="24"/>
        <v>0</v>
      </c>
      <c r="DI14" s="62">
        <f t="shared" si="25"/>
        <v>0</v>
      </c>
      <c r="DK14" s="62">
        <f t="shared" si="46"/>
        <v>0</v>
      </c>
      <c r="DL14" s="62">
        <f t="shared" si="47"/>
        <v>0</v>
      </c>
      <c r="DM14" s="62">
        <f t="shared" si="26"/>
        <v>0</v>
      </c>
      <c r="DN14" s="62">
        <f t="shared" si="27"/>
        <v>0</v>
      </c>
      <c r="DO14" s="62">
        <f t="shared" si="28"/>
        <v>0</v>
      </c>
      <c r="DP14" s="62">
        <f t="shared" si="29"/>
        <v>0</v>
      </c>
      <c r="DQ14" s="62">
        <f t="shared" si="30"/>
        <v>0</v>
      </c>
      <c r="DR14" s="62">
        <f t="shared" si="31"/>
        <v>0</v>
      </c>
    </row>
    <row r="15" spans="2:122" ht="15" x14ac:dyDescent="0.25">
      <c r="B15" s="13"/>
      <c r="C15" s="23">
        <v>10</v>
      </c>
      <c r="D15" s="24" t="s">
        <v>122</v>
      </c>
      <c r="E15" s="191"/>
      <c r="F15" s="15"/>
      <c r="G15" s="25"/>
      <c r="H15" s="25"/>
      <c r="I15" s="26"/>
      <c r="J15" s="25"/>
      <c r="K15" s="26"/>
      <c r="L15" s="25"/>
      <c r="M15" s="26"/>
      <c r="N15" s="25"/>
      <c r="O15" s="26"/>
      <c r="P15" s="25"/>
      <c r="Q15" s="26"/>
      <c r="R15" s="25"/>
      <c r="S15" s="26"/>
      <c r="T15" s="25"/>
      <c r="U15" s="26"/>
      <c r="V15" s="25"/>
      <c r="W15" s="26"/>
      <c r="X15" s="25"/>
      <c r="Y15" s="26"/>
      <c r="Z15" s="25"/>
      <c r="AA15" s="26"/>
      <c r="AB15" s="25"/>
      <c r="AC15" s="26"/>
      <c r="AD15" s="25"/>
      <c r="AE15" s="26"/>
      <c r="AF15" s="27"/>
      <c r="AG15" s="16"/>
      <c r="AH15" s="25"/>
      <c r="AI15" s="25"/>
      <c r="AJ15" s="26"/>
      <c r="AK15" s="25"/>
      <c r="AL15" s="26"/>
      <c r="AM15" s="25"/>
      <c r="AN15" s="26"/>
      <c r="AO15" s="25"/>
      <c r="AP15" s="26"/>
      <c r="AQ15" s="25"/>
      <c r="AR15" s="26"/>
      <c r="AS15" s="25"/>
      <c r="AT15" s="26"/>
      <c r="AU15" s="25"/>
      <c r="AV15" s="26"/>
      <c r="AW15" s="25"/>
      <c r="AX15" s="26"/>
      <c r="AY15" s="25"/>
      <c r="AZ15" s="26"/>
      <c r="BA15" s="25"/>
      <c r="BB15" s="26"/>
      <c r="BC15" s="25"/>
      <c r="BD15" s="26"/>
      <c r="BE15" s="25"/>
      <c r="BF15" s="26"/>
      <c r="BG15" s="27"/>
      <c r="BI15" s="69"/>
      <c r="BJ15" s="69"/>
      <c r="BK15" s="69"/>
      <c r="BL15" s="69"/>
      <c r="BM15" s="69"/>
      <c r="BN15" s="69"/>
      <c r="BO15" s="69"/>
      <c r="BP15" s="69"/>
      <c r="BR15" s="62">
        <f t="shared" si="0"/>
        <v>0</v>
      </c>
      <c r="BS15" s="62">
        <f t="shared" si="1"/>
        <v>0</v>
      </c>
      <c r="BT15" s="62">
        <f t="shared" si="2"/>
        <v>0</v>
      </c>
      <c r="BU15" s="62">
        <f t="shared" si="3"/>
        <v>0</v>
      </c>
      <c r="BV15" s="62">
        <f t="shared" si="4"/>
        <v>0</v>
      </c>
      <c r="BW15" s="62">
        <f t="shared" si="5"/>
        <v>0</v>
      </c>
      <c r="BX15" s="62">
        <f t="shared" si="6"/>
        <v>0</v>
      </c>
      <c r="BY15" s="62">
        <f t="shared" si="7"/>
        <v>0</v>
      </c>
      <c r="CA15" s="62">
        <f t="shared" si="32"/>
        <v>0</v>
      </c>
      <c r="CB15" s="62">
        <f t="shared" si="33"/>
        <v>0</v>
      </c>
      <c r="CC15" s="62">
        <f t="shared" si="34"/>
        <v>0</v>
      </c>
      <c r="CD15" s="62">
        <f t="shared" si="35"/>
        <v>0</v>
      </c>
      <c r="CE15" s="62">
        <f t="shared" si="36"/>
        <v>0</v>
      </c>
      <c r="CF15" s="62">
        <f t="shared" si="37"/>
        <v>0</v>
      </c>
      <c r="CG15" s="62">
        <f t="shared" si="38"/>
        <v>0</v>
      </c>
      <c r="CH15" s="62">
        <f t="shared" si="39"/>
        <v>0</v>
      </c>
      <c r="CJ15" s="62">
        <f t="shared" si="40"/>
        <v>0</v>
      </c>
      <c r="CK15" s="62">
        <f t="shared" si="41"/>
        <v>0</v>
      </c>
      <c r="CL15" s="62">
        <f t="shared" si="8"/>
        <v>0</v>
      </c>
      <c r="CM15" s="62">
        <f t="shared" si="9"/>
        <v>0</v>
      </c>
      <c r="CN15" s="62">
        <f t="shared" si="10"/>
        <v>0</v>
      </c>
      <c r="CO15" s="62">
        <f t="shared" si="11"/>
        <v>0</v>
      </c>
      <c r="CP15" s="62">
        <f t="shared" si="12"/>
        <v>0</v>
      </c>
      <c r="CQ15" s="62">
        <f t="shared" si="13"/>
        <v>0</v>
      </c>
      <c r="CS15" s="62">
        <f t="shared" si="42"/>
        <v>0</v>
      </c>
      <c r="CT15" s="62">
        <f t="shared" si="43"/>
        <v>0</v>
      </c>
      <c r="CU15" s="62">
        <f t="shared" si="14"/>
        <v>0</v>
      </c>
      <c r="CV15" s="62">
        <f t="shared" si="15"/>
        <v>0</v>
      </c>
      <c r="CW15" s="62">
        <f t="shared" si="16"/>
        <v>0</v>
      </c>
      <c r="CX15" s="62">
        <f t="shared" si="17"/>
        <v>0</v>
      </c>
      <c r="CY15" s="62">
        <f t="shared" si="18"/>
        <v>0</v>
      </c>
      <c r="CZ15" s="62">
        <f t="shared" si="19"/>
        <v>0</v>
      </c>
      <c r="DB15" s="62">
        <f t="shared" si="44"/>
        <v>0</v>
      </c>
      <c r="DC15" s="62">
        <f t="shared" si="45"/>
        <v>0</v>
      </c>
      <c r="DD15" s="62">
        <f t="shared" si="20"/>
        <v>0</v>
      </c>
      <c r="DE15" s="62">
        <f t="shared" si="21"/>
        <v>0</v>
      </c>
      <c r="DF15" s="62">
        <f t="shared" si="22"/>
        <v>0</v>
      </c>
      <c r="DG15" s="62">
        <f t="shared" si="23"/>
        <v>0</v>
      </c>
      <c r="DH15" s="62">
        <f t="shared" si="24"/>
        <v>0</v>
      </c>
      <c r="DI15" s="62">
        <f t="shared" si="25"/>
        <v>0</v>
      </c>
      <c r="DK15" s="62">
        <f t="shared" si="46"/>
        <v>0</v>
      </c>
      <c r="DL15" s="62">
        <f t="shared" si="47"/>
        <v>0</v>
      </c>
      <c r="DM15" s="62">
        <f t="shared" si="26"/>
        <v>0</v>
      </c>
      <c r="DN15" s="62">
        <f t="shared" si="27"/>
        <v>0</v>
      </c>
      <c r="DO15" s="62">
        <f t="shared" si="28"/>
        <v>0</v>
      </c>
      <c r="DP15" s="62">
        <f t="shared" si="29"/>
        <v>0</v>
      </c>
      <c r="DQ15" s="62">
        <f t="shared" si="30"/>
        <v>0</v>
      </c>
      <c r="DR15" s="62">
        <f t="shared" si="31"/>
        <v>0</v>
      </c>
    </row>
    <row r="16" spans="2:122" ht="15" x14ac:dyDescent="0.25">
      <c r="B16" s="13"/>
      <c r="C16" s="28">
        <v>11</v>
      </c>
      <c r="D16" s="29" t="s">
        <v>32</v>
      </c>
      <c r="E16" s="192"/>
      <c r="F16" s="15"/>
      <c r="G16" s="199"/>
      <c r="H16" s="30"/>
      <c r="I16" s="31"/>
      <c r="J16" s="30"/>
      <c r="K16" s="31"/>
      <c r="L16" s="30"/>
      <c r="M16" s="31"/>
      <c r="N16" s="30"/>
      <c r="O16" s="31"/>
      <c r="P16" s="30"/>
      <c r="Q16" s="31"/>
      <c r="R16" s="30"/>
      <c r="S16" s="31"/>
      <c r="T16" s="30"/>
      <c r="U16" s="31"/>
      <c r="V16" s="30"/>
      <c r="W16" s="31"/>
      <c r="X16" s="30"/>
      <c r="Y16" s="31"/>
      <c r="Z16" s="30"/>
      <c r="AA16" s="31"/>
      <c r="AB16" s="30"/>
      <c r="AC16" s="31"/>
      <c r="AD16" s="30"/>
      <c r="AE16" s="31"/>
      <c r="AF16" s="32"/>
      <c r="AG16" s="16"/>
      <c r="AH16" s="199"/>
      <c r="AI16" s="30"/>
      <c r="AJ16" s="31"/>
      <c r="AK16" s="30"/>
      <c r="AL16" s="31"/>
      <c r="AM16" s="30"/>
      <c r="AN16" s="31"/>
      <c r="AO16" s="30"/>
      <c r="AP16" s="31"/>
      <c r="AQ16" s="30"/>
      <c r="AR16" s="31"/>
      <c r="AS16" s="30"/>
      <c r="AT16" s="31"/>
      <c r="AU16" s="30"/>
      <c r="AV16" s="31"/>
      <c r="AW16" s="30"/>
      <c r="AX16" s="31"/>
      <c r="AY16" s="30"/>
      <c r="AZ16" s="31"/>
      <c r="BA16" s="30"/>
      <c r="BB16" s="31"/>
      <c r="BC16" s="30"/>
      <c r="BD16" s="31"/>
      <c r="BE16" s="30"/>
      <c r="BF16" s="31"/>
      <c r="BG16" s="32"/>
      <c r="BI16" s="69"/>
      <c r="BJ16" s="69"/>
      <c r="BK16" s="69"/>
      <c r="BL16" s="69"/>
      <c r="BM16" s="69"/>
      <c r="BN16" s="69"/>
      <c r="BO16" s="69"/>
      <c r="BP16" s="69"/>
      <c r="BR16" s="182">
        <f>+$BI16*$AH16</f>
        <v>0</v>
      </c>
      <c r="BS16" s="182">
        <f>+$BJ16*$AH16</f>
        <v>0</v>
      </c>
      <c r="BT16" s="182">
        <f>+$BK16*$G16*12</f>
        <v>0</v>
      </c>
      <c r="BU16" s="182">
        <f>+$BL16*$G16*12</f>
        <v>0</v>
      </c>
      <c r="BV16" s="182">
        <f>+$BM16*$G16*12</f>
        <v>0</v>
      </c>
      <c r="BW16" s="182">
        <f>+$BN16*$G16*12</f>
        <v>0</v>
      </c>
      <c r="BX16" s="182">
        <f>+$BO16*$G16*12</f>
        <v>0</v>
      </c>
      <c r="BY16" s="182">
        <f>+$BP16*$G16*12</f>
        <v>0</v>
      </c>
      <c r="CA16" s="62">
        <f>+$BI16*$AI16</f>
        <v>0</v>
      </c>
      <c r="CB16" s="62">
        <f>+$BJ16*$AI16</f>
        <v>0</v>
      </c>
      <c r="CC16" s="62">
        <f>+$BK16*$H16*12</f>
        <v>0</v>
      </c>
      <c r="CD16" s="62">
        <f>+$BL16*$H16*12</f>
        <v>0</v>
      </c>
      <c r="CE16" s="62">
        <f>+$BM16*$H16*12</f>
        <v>0</v>
      </c>
      <c r="CF16" s="62">
        <f>+$BN16*$H16*12</f>
        <v>0</v>
      </c>
      <c r="CG16" s="62">
        <f>+$BO16*$H16*12</f>
        <v>0</v>
      </c>
      <c r="CH16" s="62">
        <f>+$BP16*$H16*12</f>
        <v>0</v>
      </c>
      <c r="CJ16" s="62">
        <f>+$BI16*$AJ16</f>
        <v>0</v>
      </c>
      <c r="CK16" s="62">
        <f>+$BJ16*$AJ16</f>
        <v>0</v>
      </c>
      <c r="CL16" s="182">
        <f>+$BK16*$I16*12</f>
        <v>0</v>
      </c>
      <c r="CM16" s="182">
        <f>+$BL16*$I16*12</f>
        <v>0</v>
      </c>
      <c r="CN16" s="182">
        <f>+$BM16*$I16*12</f>
        <v>0</v>
      </c>
      <c r="CO16" s="182">
        <f>+$BN16*$I16*12</f>
        <v>0</v>
      </c>
      <c r="CP16" s="182">
        <f>+$BO16*$I16*12</f>
        <v>0</v>
      </c>
      <c r="CQ16" s="182">
        <f>+$BP16*$I16*12</f>
        <v>0</v>
      </c>
      <c r="CS16" s="62">
        <f>+$BI16*$AK16</f>
        <v>0</v>
      </c>
      <c r="CT16" s="62">
        <f>+$BJ16*$AK16</f>
        <v>0</v>
      </c>
      <c r="CU16" s="182">
        <f>+$BK16*$J16*12</f>
        <v>0</v>
      </c>
      <c r="CV16" s="182">
        <f>+$BL16*$J16*12</f>
        <v>0</v>
      </c>
      <c r="CW16" s="182">
        <f>+$BM16*$J16*12</f>
        <v>0</v>
      </c>
      <c r="CX16" s="182">
        <f>+$BN16*$J16*12</f>
        <v>0</v>
      </c>
      <c r="CY16" s="182">
        <f>+$BO16*$J16*12</f>
        <v>0</v>
      </c>
      <c r="CZ16" s="182">
        <f>+$BP16*$J16*12</f>
        <v>0</v>
      </c>
      <c r="DB16" s="62">
        <f>+$BI16*$AL16</f>
        <v>0</v>
      </c>
      <c r="DC16" s="62">
        <f>+$BJ16*$AL16</f>
        <v>0</v>
      </c>
      <c r="DD16" s="182">
        <f>+$BK16*$K16*12</f>
        <v>0</v>
      </c>
      <c r="DE16" s="182">
        <f>+$BL16*$K16*12</f>
        <v>0</v>
      </c>
      <c r="DF16" s="182">
        <f>+$BM16*$K16*12</f>
        <v>0</v>
      </c>
      <c r="DG16" s="182">
        <f>+$BN16*$K16*12</f>
        <v>0</v>
      </c>
      <c r="DH16" s="182">
        <f>+$BO16*$K16*12</f>
        <v>0</v>
      </c>
      <c r="DI16" s="182">
        <f>+$BP16*$K16*12</f>
        <v>0</v>
      </c>
      <c r="DK16" s="62">
        <f>+$BI16*$AM16</f>
        <v>0</v>
      </c>
      <c r="DL16" s="62">
        <f>+$BJ16*$AM16</f>
        <v>0</v>
      </c>
      <c r="DM16" s="182">
        <f>+$BK16*$L16*12</f>
        <v>0</v>
      </c>
      <c r="DN16" s="182">
        <f>+$BL16*$L16*12</f>
        <v>0</v>
      </c>
      <c r="DO16" s="182">
        <f>+$BM16*$L16*12</f>
        <v>0</v>
      </c>
      <c r="DP16" s="182">
        <f>+$BN16*$L16*12</f>
        <v>0</v>
      </c>
      <c r="DQ16" s="182">
        <f>+$BO16*$L16*12</f>
        <v>0</v>
      </c>
      <c r="DR16" s="182">
        <f>+$BP16*$L16*12</f>
        <v>0</v>
      </c>
    </row>
    <row r="17" spans="2:122" ht="15" x14ac:dyDescent="0.25">
      <c r="B17" s="13"/>
      <c r="C17" s="23">
        <v>12</v>
      </c>
      <c r="D17" s="24" t="s">
        <v>33</v>
      </c>
      <c r="E17" s="191"/>
      <c r="F17" s="15"/>
      <c r="G17" s="25"/>
      <c r="H17" s="25"/>
      <c r="I17" s="26"/>
      <c r="J17" s="25"/>
      <c r="K17" s="26"/>
      <c r="L17" s="25"/>
      <c r="M17" s="26"/>
      <c r="N17" s="25"/>
      <c r="O17" s="26"/>
      <c r="P17" s="25"/>
      <c r="Q17" s="26"/>
      <c r="R17" s="25"/>
      <c r="S17" s="26"/>
      <c r="T17" s="25"/>
      <c r="U17" s="26"/>
      <c r="V17" s="25"/>
      <c r="W17" s="26"/>
      <c r="X17" s="25"/>
      <c r="Y17" s="26"/>
      <c r="Z17" s="25"/>
      <c r="AA17" s="26"/>
      <c r="AB17" s="25"/>
      <c r="AC17" s="26"/>
      <c r="AD17" s="25"/>
      <c r="AE17" s="26"/>
      <c r="AF17" s="27"/>
      <c r="AG17" s="16"/>
      <c r="AH17" s="25"/>
      <c r="AI17" s="25"/>
      <c r="AJ17" s="26"/>
      <c r="AK17" s="25"/>
      <c r="AL17" s="26"/>
      <c r="AM17" s="25"/>
      <c r="AN17" s="26"/>
      <c r="AO17" s="25"/>
      <c r="AP17" s="26"/>
      <c r="AQ17" s="25"/>
      <c r="AR17" s="26"/>
      <c r="AS17" s="25"/>
      <c r="AT17" s="26"/>
      <c r="AU17" s="25"/>
      <c r="AV17" s="26"/>
      <c r="AW17" s="25"/>
      <c r="AX17" s="26"/>
      <c r="AY17" s="25"/>
      <c r="AZ17" s="26"/>
      <c r="BA17" s="25"/>
      <c r="BB17" s="26"/>
      <c r="BC17" s="25"/>
      <c r="BD17" s="26"/>
      <c r="BE17" s="25"/>
      <c r="BF17" s="26"/>
      <c r="BG17" s="27"/>
      <c r="BI17" s="69"/>
      <c r="BJ17" s="69"/>
      <c r="BK17" s="69"/>
      <c r="BL17" s="69"/>
      <c r="BM17" s="69"/>
      <c r="BN17" s="69"/>
      <c r="BO17" s="69"/>
      <c r="BP17" s="69"/>
      <c r="BR17" s="62">
        <f>+$BI17*$AH17</f>
        <v>0</v>
      </c>
      <c r="BS17" s="62">
        <f>+$BJ17*$AH17</f>
        <v>0</v>
      </c>
      <c r="BT17" s="62">
        <f>+$BK17*$G17*12</f>
        <v>0</v>
      </c>
      <c r="BU17" s="62">
        <f>+$BL17*$G17*12</f>
        <v>0</v>
      </c>
      <c r="BV17" s="62">
        <f>+$BM17*$G17*12</f>
        <v>0</v>
      </c>
      <c r="BW17" s="62">
        <f>+$BN17*$G17*12</f>
        <v>0</v>
      </c>
      <c r="BX17" s="62">
        <f>+$BO17*$G17*12</f>
        <v>0</v>
      </c>
      <c r="BY17" s="62">
        <f>+$BP17*$G17*12</f>
        <v>0</v>
      </c>
      <c r="CA17" s="62">
        <f>+$BI17*$AI17</f>
        <v>0</v>
      </c>
      <c r="CB17" s="62">
        <f>+$BJ17*$AI17</f>
        <v>0</v>
      </c>
      <c r="CC17" s="62">
        <f>+$BK17*$H17*12</f>
        <v>0</v>
      </c>
      <c r="CD17" s="62">
        <f>+$BL17*$H17*12</f>
        <v>0</v>
      </c>
      <c r="CE17" s="62">
        <f>+$BM17*$H17*12</f>
        <v>0</v>
      </c>
      <c r="CF17" s="62">
        <f>+$BN17*$H17*12</f>
        <v>0</v>
      </c>
      <c r="CG17" s="62">
        <f>+$BO17*$H17*12</f>
        <v>0</v>
      </c>
      <c r="CH17" s="62">
        <f>+$BP17*$H17*12</f>
        <v>0</v>
      </c>
      <c r="CJ17" s="62">
        <f>+$BI17*$AJ17</f>
        <v>0</v>
      </c>
      <c r="CK17" s="62">
        <f>+$BJ17*$AJ17</f>
        <v>0</v>
      </c>
      <c r="CL17" s="62">
        <f>+$BK17*$I17*12</f>
        <v>0</v>
      </c>
      <c r="CM17" s="62">
        <f>+$BL17*$I17*12</f>
        <v>0</v>
      </c>
      <c r="CN17" s="62">
        <f>+$BM17*$I17*12</f>
        <v>0</v>
      </c>
      <c r="CO17" s="62">
        <f>+$BN17*$I17*12</f>
        <v>0</v>
      </c>
      <c r="CP17" s="62">
        <f>+$BO17*$I17*12</f>
        <v>0</v>
      </c>
      <c r="CQ17" s="62">
        <f>+$BP17*$I17*12</f>
        <v>0</v>
      </c>
      <c r="CS17" s="62">
        <f>+$BI17*$AK17</f>
        <v>0</v>
      </c>
      <c r="CT17" s="62">
        <f>+$BJ17*$AK17</f>
        <v>0</v>
      </c>
      <c r="CU17" s="62">
        <f>+$BK17*$J17*12</f>
        <v>0</v>
      </c>
      <c r="CV17" s="62">
        <f>+$BL17*$J17*12</f>
        <v>0</v>
      </c>
      <c r="CW17" s="62">
        <f>+$BM17*$J17*12</f>
        <v>0</v>
      </c>
      <c r="CX17" s="62">
        <f>+$BN17*$J17*12</f>
        <v>0</v>
      </c>
      <c r="CY17" s="62">
        <f>+$BO17*$J17*12</f>
        <v>0</v>
      </c>
      <c r="CZ17" s="62">
        <f>+$BP17*$J17*12</f>
        <v>0</v>
      </c>
      <c r="DB17" s="62">
        <f>+$BI17*$AL17</f>
        <v>0</v>
      </c>
      <c r="DC17" s="62">
        <f>+$BJ17*$AL17</f>
        <v>0</v>
      </c>
      <c r="DD17" s="62">
        <f>+$BK17*$K17*12</f>
        <v>0</v>
      </c>
      <c r="DE17" s="62">
        <f>+$BL17*$K17*12</f>
        <v>0</v>
      </c>
      <c r="DF17" s="62">
        <f>+$BM17*$K17*12</f>
        <v>0</v>
      </c>
      <c r="DG17" s="62">
        <f>+$BN17*$K17*12</f>
        <v>0</v>
      </c>
      <c r="DH17" s="62">
        <f>+$BO17*$K17*12</f>
        <v>0</v>
      </c>
      <c r="DI17" s="62">
        <f>+$BP17*$K17*12</f>
        <v>0</v>
      </c>
      <c r="DK17" s="62">
        <f>+$BI17*$AM17</f>
        <v>0</v>
      </c>
      <c r="DL17" s="62">
        <f>+$BJ17*$AM17</f>
        <v>0</v>
      </c>
      <c r="DM17" s="62">
        <f>+$BK17*$L17*12</f>
        <v>0</v>
      </c>
      <c r="DN17" s="62">
        <f>+$BL17*$L17*12</f>
        <v>0</v>
      </c>
      <c r="DO17" s="62">
        <f>+$BM17*$L17*12</f>
        <v>0</v>
      </c>
      <c r="DP17" s="62">
        <f>+$BN17*$L17*12</f>
        <v>0</v>
      </c>
      <c r="DQ17" s="62">
        <f>+$BO17*$L17*12</f>
        <v>0</v>
      </c>
      <c r="DR17" s="62">
        <f>+$BP17*$L17*12</f>
        <v>0</v>
      </c>
    </row>
    <row r="18" spans="2:122" ht="15" x14ac:dyDescent="0.25">
      <c r="B18" s="13"/>
      <c r="C18" s="28">
        <v>13</v>
      </c>
      <c r="D18" s="29" t="s">
        <v>34</v>
      </c>
      <c r="E18" s="192"/>
      <c r="F18" s="15"/>
      <c r="G18" s="199"/>
      <c r="H18" s="30"/>
      <c r="I18" s="31"/>
      <c r="J18" s="30"/>
      <c r="K18" s="31"/>
      <c r="L18" s="30"/>
      <c r="M18" s="31"/>
      <c r="N18" s="30"/>
      <c r="O18" s="31"/>
      <c r="P18" s="30"/>
      <c r="Q18" s="31"/>
      <c r="R18" s="30"/>
      <c r="S18" s="31"/>
      <c r="T18" s="30"/>
      <c r="U18" s="31"/>
      <c r="V18" s="30"/>
      <c r="W18" s="31"/>
      <c r="X18" s="30"/>
      <c r="Y18" s="31"/>
      <c r="Z18" s="30"/>
      <c r="AA18" s="31"/>
      <c r="AB18" s="30"/>
      <c r="AC18" s="31"/>
      <c r="AD18" s="30"/>
      <c r="AE18" s="31"/>
      <c r="AF18" s="32"/>
      <c r="AG18" s="16"/>
      <c r="AH18" s="199"/>
      <c r="AI18" s="30"/>
      <c r="AJ18" s="31"/>
      <c r="AK18" s="30"/>
      <c r="AL18" s="31"/>
      <c r="AM18" s="30"/>
      <c r="AN18" s="31"/>
      <c r="AO18" s="30"/>
      <c r="AP18" s="31"/>
      <c r="AQ18" s="30"/>
      <c r="AR18" s="31"/>
      <c r="AS18" s="30"/>
      <c r="AT18" s="31"/>
      <c r="AU18" s="30"/>
      <c r="AV18" s="31"/>
      <c r="AW18" s="30"/>
      <c r="AX18" s="31"/>
      <c r="AY18" s="30"/>
      <c r="AZ18" s="31"/>
      <c r="BA18" s="30"/>
      <c r="BB18" s="31"/>
      <c r="BC18" s="30"/>
      <c r="BD18" s="31"/>
      <c r="BE18" s="30"/>
      <c r="BF18" s="31"/>
      <c r="BG18" s="32"/>
      <c r="BI18" s="68"/>
      <c r="BJ18" s="68"/>
      <c r="BK18" s="68"/>
      <c r="BL18" s="68"/>
      <c r="BM18" s="68"/>
      <c r="BN18" s="68"/>
      <c r="BO18" s="68"/>
      <c r="BP18" s="68"/>
      <c r="BR18" s="184"/>
      <c r="BS18" s="184"/>
      <c r="BT18" s="184"/>
      <c r="BU18" s="184"/>
      <c r="BV18" s="184"/>
      <c r="BW18" s="184"/>
      <c r="BX18" s="184"/>
      <c r="BY18" s="184"/>
      <c r="CD18" s="184"/>
      <c r="CE18" s="184"/>
      <c r="CF18" s="184"/>
      <c r="CG18" s="184"/>
      <c r="CH18" s="184"/>
      <c r="CL18" s="184"/>
      <c r="CM18" s="184"/>
      <c r="CN18" s="184"/>
      <c r="CO18" s="184"/>
      <c r="CP18" s="184"/>
      <c r="CQ18" s="184"/>
      <c r="CU18" s="185"/>
      <c r="CV18" s="185"/>
      <c r="CW18" s="185"/>
      <c r="CX18" s="185"/>
      <c r="CY18" s="185"/>
      <c r="CZ18" s="185"/>
      <c r="DD18" s="184"/>
      <c r="DE18" s="184"/>
      <c r="DF18" s="184"/>
      <c r="DG18" s="184"/>
      <c r="DH18" s="184"/>
      <c r="DI18" s="184"/>
      <c r="DM18" s="184"/>
      <c r="DN18" s="184"/>
      <c r="DO18" s="184"/>
      <c r="DP18" s="184"/>
      <c r="DQ18" s="184"/>
      <c r="DR18" s="184"/>
    </row>
    <row r="19" spans="2:122" ht="15" x14ac:dyDescent="0.25">
      <c r="B19" s="13"/>
      <c r="C19" s="23">
        <v>14</v>
      </c>
      <c r="D19" s="24" t="s">
        <v>35</v>
      </c>
      <c r="E19" s="191"/>
      <c r="F19" s="15"/>
      <c r="G19" s="25"/>
      <c r="H19" s="25"/>
      <c r="I19" s="26"/>
      <c r="J19" s="25"/>
      <c r="K19" s="26"/>
      <c r="L19" s="25"/>
      <c r="M19" s="26"/>
      <c r="N19" s="25"/>
      <c r="O19" s="26"/>
      <c r="P19" s="25"/>
      <c r="Q19" s="26"/>
      <c r="R19" s="25"/>
      <c r="S19" s="26"/>
      <c r="T19" s="25"/>
      <c r="U19" s="26"/>
      <c r="V19" s="25"/>
      <c r="W19" s="26"/>
      <c r="X19" s="25"/>
      <c r="Y19" s="26"/>
      <c r="Z19" s="25"/>
      <c r="AA19" s="26"/>
      <c r="AB19" s="25"/>
      <c r="AC19" s="26"/>
      <c r="AD19" s="25"/>
      <c r="AE19" s="26"/>
      <c r="AF19" s="27"/>
      <c r="AG19" s="16"/>
      <c r="AH19" s="25"/>
      <c r="AI19" s="25"/>
      <c r="AJ19" s="26"/>
      <c r="AK19" s="25"/>
      <c r="AL19" s="26"/>
      <c r="AM19" s="25"/>
      <c r="AN19" s="26"/>
      <c r="AO19" s="25"/>
      <c r="AP19" s="26"/>
      <c r="AQ19" s="25"/>
      <c r="AR19" s="26"/>
      <c r="AS19" s="25"/>
      <c r="AT19" s="26"/>
      <c r="AU19" s="25"/>
      <c r="AV19" s="26"/>
      <c r="AW19" s="25"/>
      <c r="AX19" s="26"/>
      <c r="AY19" s="25"/>
      <c r="AZ19" s="26"/>
      <c r="BA19" s="25"/>
      <c r="BB19" s="26"/>
      <c r="BC19" s="25"/>
      <c r="BD19" s="26"/>
      <c r="BE19" s="25"/>
      <c r="BF19" s="26"/>
      <c r="BG19" s="27"/>
      <c r="BI19" s="69"/>
      <c r="BJ19" s="69"/>
      <c r="BK19" s="69"/>
      <c r="BL19" s="69"/>
      <c r="BM19" s="69"/>
      <c r="BN19" s="69"/>
      <c r="BO19" s="69"/>
      <c r="BP19" s="69"/>
      <c r="BR19" s="62">
        <f>+$BI19*$AH19</f>
        <v>0</v>
      </c>
      <c r="BS19" s="62">
        <f>+$BJ19*$AH19</f>
        <v>0</v>
      </c>
      <c r="BT19" s="62">
        <f>+$BK19*$G19*12</f>
        <v>0</v>
      </c>
      <c r="BU19" s="62">
        <f>+$BL19*$G19*12</f>
        <v>0</v>
      </c>
      <c r="BV19" s="62">
        <f>+$BM19*$G19*12</f>
        <v>0</v>
      </c>
      <c r="BW19" s="62">
        <f>+$BN19*$G19*12</f>
        <v>0</v>
      </c>
      <c r="BX19" s="62">
        <f>+$BO19*$G19*12</f>
        <v>0</v>
      </c>
      <c r="BY19" s="62">
        <f>+$BP19*$G19*12</f>
        <v>0</v>
      </c>
      <c r="CA19" s="200">
        <f>+$BI19*$AI19</f>
        <v>0</v>
      </c>
      <c r="CB19" s="200">
        <f>+$BJ19*$AI19</f>
        <v>0</v>
      </c>
      <c r="CC19" s="200">
        <f>+$BK19*$H19*12</f>
        <v>0</v>
      </c>
      <c r="CD19" s="201">
        <f>+$BL19*$H19*12</f>
        <v>0</v>
      </c>
      <c r="CE19" s="201">
        <f>+$BM19*$H19*12</f>
        <v>0</v>
      </c>
      <c r="CF19" s="201">
        <f>+$BN19*$H19*12</f>
        <v>0</v>
      </c>
      <c r="CG19" s="201">
        <f>+$BO19*$H19*12</f>
        <v>0</v>
      </c>
      <c r="CH19" s="201">
        <f>+$BP19*$H19*12</f>
        <v>0</v>
      </c>
      <c r="CJ19" s="200">
        <f>+$BI19*$AJ19</f>
        <v>0</v>
      </c>
      <c r="CK19" s="200">
        <f>+$BJ19*$AJ19</f>
        <v>0</v>
      </c>
      <c r="CL19" s="201">
        <f>+$BK19*$I19*12</f>
        <v>0</v>
      </c>
      <c r="CM19" s="201">
        <f>+$BL19*$I19*12</f>
        <v>0</v>
      </c>
      <c r="CN19" s="201">
        <f>+$BM19*$I19*12</f>
        <v>0</v>
      </c>
      <c r="CO19" s="201">
        <f>+$BN19*$I19*12</f>
        <v>0</v>
      </c>
      <c r="CP19" s="201">
        <f>+$BO19*$I19*12</f>
        <v>0</v>
      </c>
      <c r="CQ19" s="201">
        <f>+$BP19*$I19*12</f>
        <v>0</v>
      </c>
      <c r="CS19" s="200">
        <f>+$BI19*$AK19</f>
        <v>0</v>
      </c>
      <c r="CT19" s="200">
        <f>+$BJ19*$AK19</f>
        <v>0</v>
      </c>
      <c r="CU19" s="201">
        <f>+$BK19*$J19*12</f>
        <v>0</v>
      </c>
      <c r="CV19" s="201">
        <f>+$BL19*$J19*12</f>
        <v>0</v>
      </c>
      <c r="CW19" s="201">
        <f>+$BM19*$J19*12</f>
        <v>0</v>
      </c>
      <c r="CX19" s="201">
        <f>+$BN19*$J19*12</f>
        <v>0</v>
      </c>
      <c r="CY19" s="201">
        <f>+$BO19*$J19*12</f>
        <v>0</v>
      </c>
      <c r="CZ19" s="201">
        <f>+$BP19*$J19*12</f>
        <v>0</v>
      </c>
      <c r="DB19" s="200">
        <f>+$BI19*$AL19</f>
        <v>0</v>
      </c>
      <c r="DC19" s="200">
        <f>+$BJ19*$AL19</f>
        <v>0</v>
      </c>
      <c r="DD19" s="201">
        <f>+$BK19*$K19*12</f>
        <v>0</v>
      </c>
      <c r="DE19" s="201">
        <f>+$BL19*$K19*12</f>
        <v>0</v>
      </c>
      <c r="DF19" s="201">
        <f>+$BM19*$K19*12</f>
        <v>0</v>
      </c>
      <c r="DG19" s="201">
        <f>+$BN19*$K19*12</f>
        <v>0</v>
      </c>
      <c r="DH19" s="201">
        <f>+$BO19*$K19*12</f>
        <v>0</v>
      </c>
      <c r="DI19" s="201">
        <f>+$BP19*$K19*12</f>
        <v>0</v>
      </c>
      <c r="DK19" s="200">
        <f>+$BI19*$AM19</f>
        <v>0</v>
      </c>
      <c r="DL19" s="200">
        <f>+$BJ19*$AM19</f>
        <v>0</v>
      </c>
      <c r="DM19" s="201">
        <f>+$BK19*$L19*12</f>
        <v>0</v>
      </c>
      <c r="DN19" s="201">
        <f>+$BL19*$L19*12</f>
        <v>0</v>
      </c>
      <c r="DO19" s="201">
        <f>+$BM19*$L19*12</f>
        <v>0</v>
      </c>
      <c r="DP19" s="201">
        <f>+$BN19*$L19*12</f>
        <v>0</v>
      </c>
      <c r="DQ19" s="201">
        <f>+$BO19*$L19*12</f>
        <v>0</v>
      </c>
      <c r="DR19" s="201">
        <f>+$BP19*$L19*12</f>
        <v>0</v>
      </c>
    </row>
    <row r="20" spans="2:122" ht="15" x14ac:dyDescent="0.25">
      <c r="B20" s="13"/>
      <c r="C20" s="28">
        <v>15</v>
      </c>
      <c r="D20" s="29" t="s">
        <v>36</v>
      </c>
      <c r="E20" s="192"/>
      <c r="F20" s="15"/>
      <c r="G20" s="199"/>
      <c r="H20" s="30"/>
      <c r="I20" s="31"/>
      <c r="J20" s="30"/>
      <c r="K20" s="31"/>
      <c r="L20" s="30"/>
      <c r="M20" s="31"/>
      <c r="N20" s="30"/>
      <c r="O20" s="31"/>
      <c r="P20" s="30"/>
      <c r="Q20" s="31"/>
      <c r="R20" s="30"/>
      <c r="S20" s="31"/>
      <c r="T20" s="30"/>
      <c r="U20" s="31"/>
      <c r="V20" s="30"/>
      <c r="W20" s="31"/>
      <c r="X20" s="30"/>
      <c r="Y20" s="31"/>
      <c r="Z20" s="30"/>
      <c r="AA20" s="31"/>
      <c r="AB20" s="30"/>
      <c r="AC20" s="31"/>
      <c r="AD20" s="30"/>
      <c r="AE20" s="31"/>
      <c r="AF20" s="32"/>
      <c r="AG20" s="16"/>
      <c r="AH20" s="199"/>
      <c r="AI20" s="30"/>
      <c r="AJ20" s="31"/>
      <c r="AK20" s="30"/>
      <c r="AL20" s="31"/>
      <c r="AM20" s="30"/>
      <c r="AN20" s="31"/>
      <c r="AO20" s="30"/>
      <c r="AP20" s="31"/>
      <c r="AQ20" s="30"/>
      <c r="AR20" s="31"/>
      <c r="AS20" s="30"/>
      <c r="AT20" s="31"/>
      <c r="AU20" s="30"/>
      <c r="AV20" s="31"/>
      <c r="AW20" s="30"/>
      <c r="AX20" s="31"/>
      <c r="AY20" s="30"/>
      <c r="AZ20" s="31"/>
      <c r="BA20" s="30"/>
      <c r="BB20" s="31"/>
      <c r="BC20" s="30"/>
      <c r="BD20" s="31"/>
      <c r="BE20" s="30"/>
      <c r="BF20" s="31"/>
      <c r="BG20" s="32"/>
      <c r="BR20" s="183"/>
      <c r="BS20" s="183"/>
      <c r="BT20" s="183"/>
      <c r="BU20" s="183"/>
      <c r="BV20" s="183"/>
      <c r="BW20" s="183"/>
      <c r="BX20" s="183"/>
      <c r="BY20" s="183"/>
      <c r="CA20" s="202"/>
      <c r="CB20" s="202"/>
      <c r="CC20" s="202"/>
      <c r="CD20" s="202"/>
      <c r="CE20" s="202"/>
      <c r="CF20" s="202"/>
      <c r="CG20" s="202"/>
      <c r="CH20" s="202"/>
      <c r="CI20" s="15"/>
      <c r="CJ20" s="202"/>
      <c r="CK20" s="202"/>
      <c r="CL20" s="202"/>
      <c r="CM20" s="202"/>
      <c r="CN20" s="202"/>
      <c r="CO20" s="202"/>
      <c r="CP20" s="202"/>
      <c r="CQ20" s="202"/>
      <c r="CR20" s="15"/>
      <c r="CS20" s="202"/>
      <c r="CT20" s="202"/>
      <c r="CU20" s="202"/>
      <c r="CV20" s="202"/>
      <c r="CW20" s="202"/>
      <c r="CX20" s="202"/>
      <c r="CY20" s="202"/>
      <c r="CZ20" s="202"/>
      <c r="DA20" s="15"/>
      <c r="DB20" s="202"/>
      <c r="DC20" s="202"/>
      <c r="DD20" s="202"/>
      <c r="DE20" s="202"/>
      <c r="DF20" s="202"/>
      <c r="DG20" s="202"/>
      <c r="DH20" s="202"/>
      <c r="DI20" s="202"/>
      <c r="DJ20" s="15"/>
      <c r="DK20" s="202"/>
      <c r="DL20" s="202"/>
      <c r="DM20" s="202"/>
      <c r="DN20" s="202"/>
      <c r="DO20" s="202"/>
      <c r="DP20" s="202"/>
      <c r="DQ20" s="202"/>
      <c r="DR20" s="202"/>
    </row>
    <row r="21" spans="2:122" ht="15" x14ac:dyDescent="0.25">
      <c r="B21" s="13"/>
      <c r="C21" s="23">
        <v>16</v>
      </c>
      <c r="D21" s="24" t="s">
        <v>37</v>
      </c>
      <c r="E21" s="191"/>
      <c r="F21" s="15"/>
      <c r="G21" s="25"/>
      <c r="H21" s="25"/>
      <c r="I21" s="26"/>
      <c r="J21" s="25"/>
      <c r="K21" s="26"/>
      <c r="L21" s="25"/>
      <c r="M21" s="26"/>
      <c r="N21" s="25"/>
      <c r="O21" s="26"/>
      <c r="P21" s="25"/>
      <c r="Q21" s="26"/>
      <c r="R21" s="25"/>
      <c r="S21" s="26"/>
      <c r="T21" s="25"/>
      <c r="U21" s="26"/>
      <c r="V21" s="25"/>
      <c r="W21" s="26"/>
      <c r="X21" s="25"/>
      <c r="Y21" s="26"/>
      <c r="Z21" s="25"/>
      <c r="AA21" s="26"/>
      <c r="AB21" s="25"/>
      <c r="AC21" s="26"/>
      <c r="AD21" s="25"/>
      <c r="AE21" s="26"/>
      <c r="AF21" s="27"/>
      <c r="AG21" s="16"/>
      <c r="AH21" s="25"/>
      <c r="AI21" s="25"/>
      <c r="AJ21" s="26"/>
      <c r="AK21" s="25"/>
      <c r="AL21" s="26"/>
      <c r="AM21" s="25"/>
      <c r="AN21" s="26"/>
      <c r="AO21" s="25"/>
      <c r="AP21" s="26"/>
      <c r="AQ21" s="25"/>
      <c r="AR21" s="26"/>
      <c r="AS21" s="25"/>
      <c r="AT21" s="26"/>
      <c r="AU21" s="25"/>
      <c r="AV21" s="26"/>
      <c r="AW21" s="25"/>
      <c r="AX21" s="26"/>
      <c r="AY21" s="25"/>
      <c r="AZ21" s="26"/>
      <c r="BA21" s="25"/>
      <c r="BB21" s="26"/>
      <c r="BC21" s="25"/>
      <c r="BD21" s="26"/>
      <c r="BE21" s="25"/>
      <c r="BF21" s="26"/>
      <c r="BG21" s="27"/>
      <c r="BR21" s="183"/>
      <c r="BS21" s="183"/>
      <c r="BT21" s="183"/>
      <c r="BU21" s="183"/>
      <c r="BV21" s="183"/>
      <c r="BW21" s="183"/>
      <c r="BX21" s="183"/>
      <c r="BY21" s="183"/>
      <c r="CA21" s="183"/>
      <c r="CB21" s="183"/>
      <c r="CC21" s="183"/>
      <c r="CD21" s="183"/>
      <c r="CE21" s="183"/>
      <c r="CF21" s="183"/>
      <c r="CG21" s="183"/>
      <c r="CH21" s="183"/>
      <c r="CI21" s="15"/>
      <c r="CJ21" s="183"/>
      <c r="CK21" s="183"/>
      <c r="CL21" s="183"/>
      <c r="CM21" s="183"/>
      <c r="CN21" s="183"/>
      <c r="CO21" s="183"/>
      <c r="CP21" s="183"/>
      <c r="CQ21" s="183"/>
      <c r="CR21" s="15"/>
      <c r="CS21" s="183"/>
      <c r="CT21" s="183"/>
      <c r="CU21" s="183"/>
      <c r="CV21" s="183"/>
      <c r="CW21" s="183"/>
      <c r="CX21" s="183"/>
      <c r="CY21" s="183"/>
      <c r="CZ21" s="183"/>
      <c r="DA21" s="15"/>
      <c r="DB21" s="183"/>
      <c r="DC21" s="183"/>
      <c r="DD21" s="183"/>
      <c r="DE21" s="183"/>
      <c r="DF21" s="183"/>
      <c r="DG21" s="183"/>
      <c r="DH21" s="183"/>
      <c r="DI21" s="183"/>
      <c r="DJ21" s="15"/>
      <c r="DK21" s="183"/>
      <c r="DL21" s="183"/>
      <c r="DM21" s="183"/>
      <c r="DN21" s="183"/>
      <c r="DO21" s="183"/>
      <c r="DP21" s="183"/>
      <c r="DQ21" s="183"/>
      <c r="DR21" s="183"/>
    </row>
    <row r="22" spans="2:122" ht="15" x14ac:dyDescent="0.25">
      <c r="B22" s="13"/>
      <c r="C22" s="28">
        <v>17</v>
      </c>
      <c r="D22" s="29" t="s">
        <v>38</v>
      </c>
      <c r="E22" s="192"/>
      <c r="F22" s="15"/>
      <c r="G22" s="199"/>
      <c r="H22" s="30"/>
      <c r="I22" s="31"/>
      <c r="J22" s="30"/>
      <c r="K22" s="31"/>
      <c r="L22" s="30"/>
      <c r="M22" s="31"/>
      <c r="N22" s="30"/>
      <c r="O22" s="31"/>
      <c r="P22" s="30"/>
      <c r="Q22" s="31"/>
      <c r="R22" s="30"/>
      <c r="S22" s="31"/>
      <c r="T22" s="30"/>
      <c r="U22" s="31"/>
      <c r="V22" s="30"/>
      <c r="W22" s="31"/>
      <c r="X22" s="30"/>
      <c r="Y22" s="31"/>
      <c r="Z22" s="30"/>
      <c r="AA22" s="31"/>
      <c r="AB22" s="30"/>
      <c r="AC22" s="31"/>
      <c r="AD22" s="30"/>
      <c r="AE22" s="31"/>
      <c r="AF22" s="32"/>
      <c r="AG22" s="16"/>
      <c r="AH22" s="199"/>
      <c r="AI22" s="30"/>
      <c r="AJ22" s="31"/>
      <c r="AK22" s="30"/>
      <c r="AL22" s="31"/>
      <c r="AM22" s="30"/>
      <c r="AN22" s="31"/>
      <c r="AO22" s="30"/>
      <c r="AP22" s="31"/>
      <c r="AQ22" s="30"/>
      <c r="AR22" s="31"/>
      <c r="AS22" s="30"/>
      <c r="AT22" s="31"/>
      <c r="AU22" s="30"/>
      <c r="AV22" s="31"/>
      <c r="AW22" s="30"/>
      <c r="AX22" s="31"/>
      <c r="AY22" s="30"/>
      <c r="AZ22" s="31"/>
      <c r="BA22" s="30"/>
      <c r="BB22" s="31"/>
      <c r="BC22" s="30"/>
      <c r="BD22" s="31"/>
      <c r="BE22" s="30"/>
      <c r="BF22" s="31"/>
      <c r="BG22" s="32"/>
      <c r="BR22" s="183"/>
      <c r="BS22" s="183"/>
      <c r="BT22" s="183"/>
      <c r="BU22" s="183"/>
      <c r="BV22" s="183"/>
      <c r="BW22" s="183"/>
      <c r="BX22" s="183"/>
      <c r="BY22" s="183"/>
      <c r="CA22" s="183"/>
      <c r="CB22" s="183"/>
      <c r="CC22" s="183"/>
      <c r="CD22" s="183"/>
      <c r="CE22" s="183"/>
      <c r="CF22" s="183"/>
      <c r="CG22" s="183"/>
      <c r="CH22" s="183"/>
      <c r="CI22" s="15"/>
      <c r="CJ22" s="183"/>
      <c r="CK22" s="183"/>
      <c r="CL22" s="183"/>
      <c r="CM22" s="183"/>
      <c r="CN22" s="183"/>
      <c r="CO22" s="183"/>
      <c r="CP22" s="183"/>
      <c r="CQ22" s="183"/>
      <c r="CR22" s="15"/>
      <c r="CS22" s="183"/>
      <c r="CT22" s="183"/>
      <c r="CU22" s="183"/>
      <c r="CV22" s="183"/>
      <c r="CW22" s="183"/>
      <c r="CX22" s="183"/>
      <c r="CY22" s="183"/>
      <c r="CZ22" s="183"/>
      <c r="DA22" s="15"/>
      <c r="DB22" s="183"/>
      <c r="DC22" s="183"/>
      <c r="DD22" s="183"/>
      <c r="DE22" s="183"/>
      <c r="DF22" s="183"/>
      <c r="DG22" s="183"/>
      <c r="DH22" s="183"/>
      <c r="DI22" s="183"/>
      <c r="DJ22" s="15"/>
      <c r="DK22" s="183"/>
      <c r="DL22" s="183"/>
      <c r="DM22" s="183"/>
      <c r="DN22" s="183"/>
      <c r="DO22" s="183"/>
      <c r="DP22" s="183"/>
      <c r="DQ22" s="183"/>
      <c r="DR22" s="183"/>
    </row>
    <row r="23" spans="2:122" ht="15" x14ac:dyDescent="0.25">
      <c r="B23" s="13"/>
      <c r="C23" s="23">
        <v>18</v>
      </c>
      <c r="D23" s="24" t="s">
        <v>39</v>
      </c>
      <c r="E23" s="191"/>
      <c r="F23" s="15"/>
      <c r="G23" s="25"/>
      <c r="H23" s="25"/>
      <c r="I23" s="26"/>
      <c r="J23" s="25"/>
      <c r="K23" s="26"/>
      <c r="L23" s="25"/>
      <c r="M23" s="26"/>
      <c r="N23" s="25"/>
      <c r="O23" s="26"/>
      <c r="P23" s="25"/>
      <c r="Q23" s="26"/>
      <c r="R23" s="25"/>
      <c r="S23" s="26"/>
      <c r="T23" s="25"/>
      <c r="U23" s="26"/>
      <c r="V23" s="25"/>
      <c r="W23" s="26"/>
      <c r="X23" s="25"/>
      <c r="Y23" s="26"/>
      <c r="Z23" s="25"/>
      <c r="AA23" s="26"/>
      <c r="AB23" s="25"/>
      <c r="AC23" s="26"/>
      <c r="AD23" s="25"/>
      <c r="AE23" s="26"/>
      <c r="AF23" s="27"/>
      <c r="AG23" s="16"/>
      <c r="AH23" s="25"/>
      <c r="AI23" s="25"/>
      <c r="AJ23" s="26"/>
      <c r="AK23" s="25"/>
      <c r="AL23" s="26"/>
      <c r="AM23" s="25"/>
      <c r="AN23" s="26"/>
      <c r="AO23" s="25"/>
      <c r="AP23" s="26"/>
      <c r="AQ23" s="25"/>
      <c r="AR23" s="26"/>
      <c r="AS23" s="25"/>
      <c r="AT23" s="26"/>
      <c r="AU23" s="25"/>
      <c r="AV23" s="26"/>
      <c r="AW23" s="25"/>
      <c r="AX23" s="26"/>
      <c r="AY23" s="25"/>
      <c r="AZ23" s="26"/>
      <c r="BA23" s="25"/>
      <c r="BB23" s="26"/>
      <c r="BC23" s="25"/>
      <c r="BD23" s="26"/>
      <c r="BE23" s="25"/>
      <c r="BF23" s="26"/>
      <c r="BG23" s="27"/>
      <c r="BR23" s="183"/>
      <c r="BS23" s="183"/>
      <c r="BT23" s="183"/>
      <c r="BU23" s="183"/>
      <c r="BV23" s="183"/>
      <c r="BW23" s="183"/>
      <c r="BX23" s="183"/>
      <c r="BY23" s="183"/>
      <c r="CA23" s="183"/>
      <c r="CB23" s="183"/>
      <c r="CC23" s="183"/>
      <c r="CD23" s="183"/>
      <c r="CE23" s="183"/>
      <c r="CF23" s="183"/>
      <c r="CG23" s="183"/>
      <c r="CH23" s="183"/>
      <c r="CI23" s="15"/>
      <c r="CJ23" s="183"/>
      <c r="CK23" s="183"/>
      <c r="CL23" s="183"/>
      <c r="CM23" s="183"/>
      <c r="CN23" s="183"/>
      <c r="CO23" s="183"/>
      <c r="CP23" s="183"/>
      <c r="CQ23" s="183"/>
      <c r="CR23" s="15"/>
      <c r="CS23" s="183"/>
      <c r="CT23" s="183"/>
      <c r="CU23" s="183"/>
      <c r="CV23" s="183"/>
      <c r="CW23" s="183"/>
      <c r="CX23" s="183"/>
      <c r="CY23" s="183"/>
      <c r="CZ23" s="183"/>
      <c r="DA23" s="15"/>
      <c r="DB23" s="183"/>
      <c r="DC23" s="183"/>
      <c r="DD23" s="183"/>
      <c r="DE23" s="183"/>
      <c r="DF23" s="183"/>
      <c r="DG23" s="183"/>
      <c r="DH23" s="183"/>
      <c r="DI23" s="183"/>
      <c r="DJ23" s="15"/>
      <c r="DK23" s="183"/>
      <c r="DL23" s="183"/>
      <c r="DM23" s="183"/>
      <c r="DN23" s="183"/>
      <c r="DO23" s="183"/>
      <c r="DP23" s="183"/>
      <c r="DQ23" s="183"/>
      <c r="DR23" s="183"/>
    </row>
    <row r="24" spans="2:122" ht="15" x14ac:dyDescent="0.25">
      <c r="B24" s="13"/>
      <c r="C24" s="28">
        <v>19</v>
      </c>
      <c r="D24" s="29" t="s">
        <v>40</v>
      </c>
      <c r="E24" s="192"/>
      <c r="F24" s="15"/>
      <c r="G24" s="199"/>
      <c r="H24" s="30"/>
      <c r="I24" s="31"/>
      <c r="J24" s="30"/>
      <c r="K24" s="31"/>
      <c r="L24" s="30"/>
      <c r="M24" s="31"/>
      <c r="N24" s="30"/>
      <c r="O24" s="31"/>
      <c r="P24" s="30"/>
      <c r="Q24" s="31"/>
      <c r="R24" s="30"/>
      <c r="S24" s="31"/>
      <c r="T24" s="30"/>
      <c r="U24" s="31"/>
      <c r="V24" s="30"/>
      <c r="W24" s="31"/>
      <c r="X24" s="30"/>
      <c r="Y24" s="31"/>
      <c r="Z24" s="30"/>
      <c r="AA24" s="31"/>
      <c r="AB24" s="30"/>
      <c r="AC24" s="31"/>
      <c r="AD24" s="30"/>
      <c r="AE24" s="31"/>
      <c r="AF24" s="32"/>
      <c r="AG24" s="16"/>
      <c r="AH24" s="199"/>
      <c r="AI24" s="30"/>
      <c r="AJ24" s="31"/>
      <c r="AK24" s="30"/>
      <c r="AL24" s="31"/>
      <c r="AM24" s="30"/>
      <c r="AN24" s="31"/>
      <c r="AO24" s="30"/>
      <c r="AP24" s="31"/>
      <c r="AQ24" s="30"/>
      <c r="AR24" s="31"/>
      <c r="AS24" s="30"/>
      <c r="AT24" s="31"/>
      <c r="AU24" s="30"/>
      <c r="AV24" s="31"/>
      <c r="AW24" s="30"/>
      <c r="AX24" s="31"/>
      <c r="AY24" s="30"/>
      <c r="AZ24" s="31"/>
      <c r="BA24" s="30"/>
      <c r="BB24" s="31"/>
      <c r="BC24" s="30"/>
      <c r="BD24" s="31"/>
      <c r="BE24" s="30"/>
      <c r="BF24" s="31"/>
      <c r="BG24" s="32"/>
      <c r="BR24" s="183"/>
      <c r="BS24" s="183"/>
      <c r="BT24" s="183"/>
      <c r="BU24" s="183"/>
      <c r="BV24" s="183"/>
      <c r="BW24" s="183"/>
      <c r="BX24" s="183"/>
      <c r="BY24" s="183"/>
      <c r="CA24" s="183"/>
      <c r="CB24" s="183"/>
      <c r="CC24" s="183"/>
      <c r="CD24" s="183"/>
      <c r="CE24" s="183"/>
      <c r="CF24" s="183"/>
      <c r="CG24" s="183"/>
      <c r="CH24" s="183"/>
      <c r="CI24" s="15"/>
      <c r="CJ24" s="183"/>
      <c r="CK24" s="183"/>
      <c r="CL24" s="183"/>
      <c r="CM24" s="183"/>
      <c r="CN24" s="183"/>
      <c r="CO24" s="183"/>
      <c r="CP24" s="183"/>
      <c r="CQ24" s="183"/>
      <c r="CR24" s="15"/>
      <c r="CS24" s="183"/>
      <c r="CT24" s="183"/>
      <c r="CU24" s="183"/>
      <c r="CV24" s="183"/>
      <c r="CW24" s="183"/>
      <c r="CX24" s="183"/>
      <c r="CY24" s="183"/>
      <c r="CZ24" s="183"/>
      <c r="DA24" s="15"/>
      <c r="DB24" s="183"/>
      <c r="DC24" s="183"/>
      <c r="DD24" s="183"/>
      <c r="DE24" s="183"/>
      <c r="DF24" s="183"/>
      <c r="DG24" s="183"/>
      <c r="DH24" s="183"/>
      <c r="DI24" s="183"/>
      <c r="DJ24" s="15"/>
      <c r="DK24" s="183"/>
      <c r="DL24" s="183"/>
      <c r="DM24" s="183"/>
      <c r="DN24" s="183"/>
      <c r="DO24" s="183"/>
      <c r="DP24" s="183"/>
      <c r="DQ24" s="183"/>
      <c r="DR24" s="183"/>
    </row>
    <row r="25" spans="2:122" ht="15" x14ac:dyDescent="0.25">
      <c r="B25" s="13"/>
      <c r="C25" s="33">
        <v>20</v>
      </c>
      <c r="D25" s="34" t="s">
        <v>41</v>
      </c>
      <c r="E25" s="203"/>
      <c r="F25" s="15"/>
      <c r="G25" s="35"/>
      <c r="H25" s="35"/>
      <c r="I25" s="36"/>
      <c r="J25" s="35"/>
      <c r="K25" s="36"/>
      <c r="L25" s="35"/>
      <c r="M25" s="36"/>
      <c r="N25" s="35"/>
      <c r="O25" s="36"/>
      <c r="P25" s="35"/>
      <c r="Q25" s="36"/>
      <c r="R25" s="35"/>
      <c r="S25" s="36"/>
      <c r="T25" s="35"/>
      <c r="U25" s="36"/>
      <c r="V25" s="35"/>
      <c r="W25" s="36"/>
      <c r="X25" s="35"/>
      <c r="Y25" s="36"/>
      <c r="Z25" s="35"/>
      <c r="AA25" s="36"/>
      <c r="AB25" s="35"/>
      <c r="AC25" s="36"/>
      <c r="AD25" s="35"/>
      <c r="AE25" s="36"/>
      <c r="AF25" s="37"/>
      <c r="AG25" s="16"/>
      <c r="AH25" s="35"/>
      <c r="AI25" s="35"/>
      <c r="AJ25" s="36"/>
      <c r="AK25" s="35"/>
      <c r="AL25" s="36"/>
      <c r="AM25" s="35"/>
      <c r="AN25" s="36"/>
      <c r="AO25" s="35"/>
      <c r="AP25" s="36"/>
      <c r="AQ25" s="35"/>
      <c r="AR25" s="36"/>
      <c r="AS25" s="35"/>
      <c r="AT25" s="36"/>
      <c r="AU25" s="35"/>
      <c r="AV25" s="36"/>
      <c r="AW25" s="35"/>
      <c r="AX25" s="36"/>
      <c r="AY25" s="35"/>
      <c r="AZ25" s="36"/>
      <c r="BA25" s="35"/>
      <c r="BB25" s="36"/>
      <c r="BC25" s="35"/>
      <c r="BD25" s="36"/>
      <c r="BE25" s="35"/>
      <c r="BF25" s="36"/>
      <c r="BG25" s="37"/>
      <c r="BR25" s="183"/>
      <c r="BS25" s="183"/>
      <c r="BT25" s="183"/>
      <c r="BU25" s="183"/>
      <c r="BV25" s="183"/>
      <c r="BW25" s="183"/>
      <c r="BX25" s="183"/>
      <c r="BY25" s="183"/>
      <c r="CA25" s="183"/>
      <c r="CB25" s="183"/>
      <c r="CC25" s="183"/>
      <c r="CD25" s="183"/>
      <c r="CE25" s="183"/>
      <c r="CF25" s="183"/>
      <c r="CG25" s="183"/>
      <c r="CH25" s="183"/>
      <c r="CI25" s="15"/>
      <c r="CJ25" s="183"/>
      <c r="CK25" s="183"/>
      <c r="CL25" s="183"/>
      <c r="CM25" s="183"/>
      <c r="CN25" s="183"/>
      <c r="CO25" s="183"/>
      <c r="CP25" s="183"/>
      <c r="CQ25" s="183"/>
      <c r="CR25" s="15"/>
      <c r="CS25" s="183"/>
      <c r="CT25" s="183"/>
      <c r="CU25" s="183"/>
      <c r="CV25" s="183"/>
      <c r="CW25" s="183"/>
      <c r="CX25" s="183"/>
      <c r="CY25" s="183"/>
      <c r="CZ25" s="183"/>
      <c r="DA25" s="15"/>
      <c r="DB25" s="183"/>
      <c r="DC25" s="183"/>
      <c r="DD25" s="183"/>
      <c r="DE25" s="183"/>
      <c r="DF25" s="183"/>
      <c r="DG25" s="183"/>
      <c r="DH25" s="183"/>
      <c r="DI25" s="183"/>
      <c r="DJ25" s="15"/>
      <c r="DK25" s="183"/>
      <c r="DL25" s="183"/>
      <c r="DM25" s="183"/>
      <c r="DN25" s="183"/>
      <c r="DO25" s="183"/>
      <c r="DP25" s="183"/>
      <c r="DQ25" s="183"/>
      <c r="DR25" s="183"/>
    </row>
    <row r="26" spans="2:122" s="43" customFormat="1" ht="20.25" customHeight="1" x14ac:dyDescent="0.2">
      <c r="B26" s="38"/>
      <c r="C26" s="39" t="s">
        <v>42</v>
      </c>
      <c r="D26" s="40"/>
      <c r="E26" s="204"/>
      <c r="F26" s="41"/>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2"/>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R26" s="7"/>
      <c r="BS26" s="7"/>
      <c r="BT26" s="7"/>
      <c r="BU26" s="7"/>
      <c r="BV26" s="7"/>
      <c r="BW26" s="7"/>
      <c r="BX26" s="7"/>
      <c r="BY26" s="7"/>
      <c r="CA26" s="7"/>
      <c r="CB26" s="7"/>
      <c r="CC26" s="7"/>
      <c r="CD26" s="7"/>
      <c r="CE26" s="7"/>
      <c r="CF26" s="7"/>
      <c r="CG26" s="7"/>
      <c r="CH26" s="7"/>
      <c r="CI26" s="15"/>
      <c r="CJ26" s="7"/>
      <c r="CK26" s="7"/>
      <c r="CL26" s="7"/>
      <c r="CM26" s="7"/>
      <c r="CN26" s="7"/>
      <c r="CO26" s="7"/>
      <c r="CP26" s="7"/>
      <c r="CQ26" s="7"/>
      <c r="CR26" s="15"/>
      <c r="CS26" s="7"/>
      <c r="CT26" s="7"/>
      <c r="CU26" s="7"/>
      <c r="CV26" s="7"/>
      <c r="CW26" s="7"/>
      <c r="CX26" s="7"/>
      <c r="CY26" s="7"/>
      <c r="CZ26" s="7"/>
      <c r="DA26" s="15"/>
      <c r="DB26" s="7"/>
      <c r="DC26" s="7"/>
      <c r="DD26" s="7"/>
      <c r="DE26" s="7"/>
      <c r="DF26" s="7"/>
      <c r="DG26" s="7"/>
      <c r="DH26" s="7"/>
      <c r="DI26" s="7"/>
      <c r="DJ26" s="15"/>
      <c r="DK26" s="7"/>
      <c r="DL26" s="7"/>
      <c r="DM26" s="7"/>
      <c r="DN26" s="7"/>
      <c r="DO26" s="7"/>
      <c r="DP26" s="7"/>
      <c r="DQ26" s="7"/>
      <c r="DR26" s="7"/>
    </row>
    <row r="27" spans="2:122" ht="15" x14ac:dyDescent="0.25">
      <c r="B27" s="13"/>
      <c r="C27" s="18">
        <v>21</v>
      </c>
      <c r="D27" s="19" t="s">
        <v>114</v>
      </c>
      <c r="E27" s="205"/>
      <c r="F27" s="15"/>
      <c r="G27" s="206"/>
      <c r="H27" s="46"/>
      <c r="I27" s="47"/>
      <c r="J27" s="46"/>
      <c r="K27" s="47"/>
      <c r="L27" s="46"/>
      <c r="M27" s="47"/>
      <c r="N27" s="46"/>
      <c r="O27" s="47"/>
      <c r="P27" s="46"/>
      <c r="Q27" s="47"/>
      <c r="R27" s="46"/>
      <c r="S27" s="47"/>
      <c r="T27" s="46"/>
      <c r="U27" s="47"/>
      <c r="V27" s="46"/>
      <c r="W27" s="47"/>
      <c r="X27" s="46"/>
      <c r="Y27" s="47"/>
      <c r="Z27" s="46"/>
      <c r="AA27" s="47"/>
      <c r="AB27" s="46"/>
      <c r="AC27" s="47"/>
      <c r="AD27" s="46"/>
      <c r="AE27" s="47"/>
      <c r="AF27" s="48"/>
      <c r="AG27" s="16"/>
      <c r="AH27" s="206"/>
      <c r="AI27" s="46"/>
      <c r="AJ27" s="47"/>
      <c r="AK27" s="46"/>
      <c r="AL27" s="47"/>
      <c r="AM27" s="46"/>
      <c r="AN27" s="47"/>
      <c r="AO27" s="46"/>
      <c r="AP27" s="47"/>
      <c r="AQ27" s="46"/>
      <c r="AR27" s="47"/>
      <c r="AS27" s="46"/>
      <c r="AT27" s="47"/>
      <c r="AU27" s="46"/>
      <c r="AV27" s="47"/>
      <c r="AW27" s="46"/>
      <c r="AX27" s="47"/>
      <c r="AY27" s="46"/>
      <c r="AZ27" s="47"/>
      <c r="BA27" s="46"/>
      <c r="BB27" s="47"/>
      <c r="BC27" s="46"/>
      <c r="BD27" s="47"/>
      <c r="BE27" s="46"/>
      <c r="BF27" s="47"/>
      <c r="BG27" s="48"/>
      <c r="BI27" s="69"/>
      <c r="BJ27" s="69"/>
      <c r="BK27" s="69"/>
      <c r="BL27" s="69"/>
      <c r="BM27" s="69"/>
      <c r="BN27" s="69"/>
      <c r="BO27" s="69"/>
      <c r="BP27" s="69"/>
      <c r="BR27" s="182">
        <f t="shared" ref="BR27:BR45" si="48">+$BI27*$AH27</f>
        <v>0</v>
      </c>
      <c r="BS27" s="182">
        <f t="shared" ref="BS27:BS45" si="49">+$BJ27*$AH27</f>
        <v>0</v>
      </c>
      <c r="BT27" s="182">
        <f t="shared" ref="BT27:BT45" si="50">+$BK27*$G27*12</f>
        <v>0</v>
      </c>
      <c r="BU27" s="182">
        <f t="shared" ref="BU27:BU45" si="51">+$BL27*$G27*12</f>
        <v>0</v>
      </c>
      <c r="BV27" s="182">
        <f t="shared" ref="BV27:BV45" si="52">+$BM27*$G27*12</f>
        <v>0</v>
      </c>
      <c r="BW27" s="182">
        <f t="shared" ref="BW27:BW45" si="53">+$BN27*$G27*12</f>
        <v>0</v>
      </c>
      <c r="BX27" s="182">
        <f t="shared" ref="BX27:BX45" si="54">+$BO27*$G27*12</f>
        <v>0</v>
      </c>
      <c r="BY27" s="182">
        <f t="shared" ref="BY27:BY45" si="55">+$BP27*$G27*12</f>
        <v>0</v>
      </c>
      <c r="CA27" s="182">
        <f t="shared" ref="CA27:CA45" si="56">+$BI27*$AI27</f>
        <v>0</v>
      </c>
      <c r="CB27" s="182">
        <f t="shared" ref="CB27:CB45" si="57">+$BJ27*$AI27</f>
        <v>0</v>
      </c>
      <c r="CC27" s="182">
        <f t="shared" ref="CC27:CC45" si="58">+$BK27*$H27*12</f>
        <v>0</v>
      </c>
      <c r="CD27" s="182">
        <f t="shared" ref="CD27:CD45" si="59">+$BL27*$H27*12</f>
        <v>0</v>
      </c>
      <c r="CE27" s="182">
        <f t="shared" ref="CE27:CE45" si="60">+$BM27*$H27*12</f>
        <v>0</v>
      </c>
      <c r="CF27" s="182">
        <f t="shared" ref="CF27:CF45" si="61">+$BN27*$H27*12</f>
        <v>0</v>
      </c>
      <c r="CG27" s="182">
        <f t="shared" ref="CG27:CG45" si="62">+$BO27*$H27*12</f>
        <v>0</v>
      </c>
      <c r="CH27" s="182">
        <f t="shared" ref="CH27:CH45" si="63">+$BP27*$H27*12</f>
        <v>0</v>
      </c>
      <c r="CJ27" s="182">
        <f t="shared" ref="CJ27:CJ45" si="64">+$BI27*$AJ27</f>
        <v>0</v>
      </c>
      <c r="CK27" s="182">
        <f t="shared" ref="CK27:CK45" si="65">+$BJ27*$AJ27</f>
        <v>0</v>
      </c>
      <c r="CL27" s="182">
        <f t="shared" ref="CL27:CL45" si="66">+$BK27*$I27*12</f>
        <v>0</v>
      </c>
      <c r="CM27" s="182">
        <f t="shared" ref="CM27:CM45" si="67">+$BL27*$I27*12</f>
        <v>0</v>
      </c>
      <c r="CN27" s="182">
        <f t="shared" ref="CN27:CN45" si="68">+$BM27*$I27*12</f>
        <v>0</v>
      </c>
      <c r="CO27" s="182">
        <f t="shared" ref="CO27:CO45" si="69">+$BN27*$I27*12</f>
        <v>0</v>
      </c>
      <c r="CP27" s="182">
        <f t="shared" ref="CP27:CP45" si="70">+$BO27*$I27*12</f>
        <v>0</v>
      </c>
      <c r="CQ27" s="182">
        <f t="shared" ref="CQ27:CQ45" si="71">+$BP27*$I27*12</f>
        <v>0</v>
      </c>
      <c r="CS27" s="182">
        <f t="shared" ref="CS27:CS45" si="72">+$BI27*$AK27</f>
        <v>0</v>
      </c>
      <c r="CT27" s="182">
        <f t="shared" ref="CT27:CT45" si="73">+$BJ27*$AK27</f>
        <v>0</v>
      </c>
      <c r="CU27" s="182">
        <f t="shared" ref="CU27:CU45" si="74">+$BK27*$J27*12</f>
        <v>0</v>
      </c>
      <c r="CV27" s="182">
        <f t="shared" ref="CV27:CV45" si="75">+$BL27*$J27*12</f>
        <v>0</v>
      </c>
      <c r="CW27" s="182">
        <f t="shared" ref="CW27:CW45" si="76">+$BM27*$J27*12</f>
        <v>0</v>
      </c>
      <c r="CX27" s="182">
        <f t="shared" ref="CX27:CX45" si="77">+$BN27*$J27*12</f>
        <v>0</v>
      </c>
      <c r="CY27" s="182">
        <f t="shared" ref="CY27:CY45" si="78">+$BO27*$J27*12</f>
        <v>0</v>
      </c>
      <c r="CZ27" s="182">
        <f t="shared" ref="CZ27:CZ45" si="79">+$BP27*$J27*12</f>
        <v>0</v>
      </c>
      <c r="DB27" s="182">
        <f t="shared" ref="DB27:DB45" si="80">+$BI27*$AL27</f>
        <v>0</v>
      </c>
      <c r="DC27" s="182">
        <f t="shared" ref="DC27:DC45" si="81">+$BJ27*$AL27</f>
        <v>0</v>
      </c>
      <c r="DD27" s="182">
        <f t="shared" ref="DD27:DD45" si="82">+$BK27*$K27*12</f>
        <v>0</v>
      </c>
      <c r="DE27" s="182">
        <f t="shared" ref="DE27:DE45" si="83">+$BL27*$K27*12</f>
        <v>0</v>
      </c>
      <c r="DF27" s="182">
        <f t="shared" ref="DF27:DF45" si="84">+$BM27*$K27*12</f>
        <v>0</v>
      </c>
      <c r="DG27" s="182">
        <f t="shared" ref="DG27:DG45" si="85">+$BN27*$K27*12</f>
        <v>0</v>
      </c>
      <c r="DH27" s="182">
        <f t="shared" ref="DH27:DH45" si="86">+$BO27*$K27*12</f>
        <v>0</v>
      </c>
      <c r="DI27" s="182">
        <f t="shared" ref="DI27:DI45" si="87">+$BP27*$K27*12</f>
        <v>0</v>
      </c>
      <c r="DK27" s="182">
        <f t="shared" ref="DK27:DK45" si="88">+$BI27*$AM27</f>
        <v>0</v>
      </c>
      <c r="DL27" s="182">
        <f t="shared" ref="DL27:DL45" si="89">+$BJ27*$AM27</f>
        <v>0</v>
      </c>
      <c r="DM27" s="182">
        <f t="shared" ref="DM27:DM45" si="90">+$BK27*$L27*12</f>
        <v>0</v>
      </c>
      <c r="DN27" s="182">
        <f t="shared" ref="DN27:DN45" si="91">+$BL27*$L27*12</f>
        <v>0</v>
      </c>
      <c r="DO27" s="182">
        <f t="shared" ref="DO27:DO45" si="92">+$BM27*$L27*12</f>
        <v>0</v>
      </c>
      <c r="DP27" s="182">
        <f t="shared" ref="DP27:DP45" si="93">+$BN27*$L27*12</f>
        <v>0</v>
      </c>
      <c r="DQ27" s="182">
        <f t="shared" ref="DQ27:DQ45" si="94">+$BO27*$L27*12</f>
        <v>0</v>
      </c>
      <c r="DR27" s="182">
        <f t="shared" ref="DR27:DR45" si="95">+$BP27*$L27*12</f>
        <v>0</v>
      </c>
    </row>
    <row r="28" spans="2:122" ht="15" x14ac:dyDescent="0.25">
      <c r="B28" s="13"/>
      <c r="C28" s="193">
        <v>22</v>
      </c>
      <c r="D28" s="24" t="s">
        <v>43</v>
      </c>
      <c r="E28" s="207"/>
      <c r="F28" s="15"/>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9"/>
      <c r="AG28" s="16"/>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9"/>
      <c r="BI28" s="69"/>
      <c r="BJ28" s="69"/>
      <c r="BK28" s="69"/>
      <c r="BL28" s="69"/>
      <c r="BM28" s="69"/>
      <c r="BN28" s="69"/>
      <c r="BO28" s="69"/>
      <c r="BP28" s="69"/>
      <c r="BR28" s="62">
        <f t="shared" si="48"/>
        <v>0</v>
      </c>
      <c r="BS28" s="62">
        <f t="shared" si="49"/>
        <v>0</v>
      </c>
      <c r="BT28" s="62">
        <f t="shared" si="50"/>
        <v>0</v>
      </c>
      <c r="BU28" s="62">
        <f t="shared" si="51"/>
        <v>0</v>
      </c>
      <c r="BV28" s="62">
        <f t="shared" si="52"/>
        <v>0</v>
      </c>
      <c r="BW28" s="62">
        <f t="shared" si="53"/>
        <v>0</v>
      </c>
      <c r="BX28" s="62">
        <f t="shared" si="54"/>
        <v>0</v>
      </c>
      <c r="BY28" s="62">
        <f t="shared" si="55"/>
        <v>0</v>
      </c>
      <c r="CA28" s="62">
        <f t="shared" si="56"/>
        <v>0</v>
      </c>
      <c r="CB28" s="62">
        <f t="shared" si="57"/>
        <v>0</v>
      </c>
      <c r="CC28" s="62">
        <f t="shared" si="58"/>
        <v>0</v>
      </c>
      <c r="CD28" s="182">
        <f t="shared" si="59"/>
        <v>0</v>
      </c>
      <c r="CE28" s="182">
        <f t="shared" si="60"/>
        <v>0</v>
      </c>
      <c r="CF28" s="182">
        <f t="shared" si="61"/>
        <v>0</v>
      </c>
      <c r="CG28" s="182">
        <f t="shared" si="62"/>
        <v>0</v>
      </c>
      <c r="CH28" s="182">
        <f t="shared" si="63"/>
        <v>0</v>
      </c>
      <c r="CJ28" s="62">
        <f t="shared" si="64"/>
        <v>0</v>
      </c>
      <c r="CK28" s="62">
        <f t="shared" si="65"/>
        <v>0</v>
      </c>
      <c r="CL28" s="182">
        <f t="shared" si="66"/>
        <v>0</v>
      </c>
      <c r="CM28" s="182">
        <f t="shared" si="67"/>
        <v>0</v>
      </c>
      <c r="CN28" s="182">
        <f t="shared" si="68"/>
        <v>0</v>
      </c>
      <c r="CO28" s="182">
        <f t="shared" si="69"/>
        <v>0</v>
      </c>
      <c r="CP28" s="182">
        <f t="shared" si="70"/>
        <v>0</v>
      </c>
      <c r="CQ28" s="182">
        <f t="shared" si="71"/>
        <v>0</v>
      </c>
      <c r="CS28" s="62">
        <f t="shared" si="72"/>
        <v>0</v>
      </c>
      <c r="CT28" s="62">
        <f t="shared" si="73"/>
        <v>0</v>
      </c>
      <c r="CU28" s="182">
        <f t="shared" si="74"/>
        <v>0</v>
      </c>
      <c r="CV28" s="182">
        <f t="shared" si="75"/>
        <v>0</v>
      </c>
      <c r="CW28" s="182">
        <f t="shared" si="76"/>
        <v>0</v>
      </c>
      <c r="CX28" s="182">
        <f t="shared" si="77"/>
        <v>0</v>
      </c>
      <c r="CY28" s="182">
        <f t="shared" si="78"/>
        <v>0</v>
      </c>
      <c r="CZ28" s="182">
        <f t="shared" si="79"/>
        <v>0</v>
      </c>
      <c r="DB28" s="62">
        <f t="shared" si="80"/>
        <v>0</v>
      </c>
      <c r="DC28" s="62">
        <f t="shared" si="81"/>
        <v>0</v>
      </c>
      <c r="DD28" s="182">
        <f t="shared" si="82"/>
        <v>0</v>
      </c>
      <c r="DE28" s="182">
        <f t="shared" si="83"/>
        <v>0</v>
      </c>
      <c r="DF28" s="182">
        <f t="shared" si="84"/>
        <v>0</v>
      </c>
      <c r="DG28" s="182">
        <f t="shared" si="85"/>
        <v>0</v>
      </c>
      <c r="DH28" s="182">
        <f t="shared" si="86"/>
        <v>0</v>
      </c>
      <c r="DI28" s="182">
        <f t="shared" si="87"/>
        <v>0</v>
      </c>
      <c r="DK28" s="62">
        <f t="shared" si="88"/>
        <v>0</v>
      </c>
      <c r="DL28" s="62">
        <f t="shared" si="89"/>
        <v>0</v>
      </c>
      <c r="DM28" s="182">
        <f t="shared" si="90"/>
        <v>0</v>
      </c>
      <c r="DN28" s="182">
        <f t="shared" si="91"/>
        <v>0</v>
      </c>
      <c r="DO28" s="182">
        <f t="shared" si="92"/>
        <v>0</v>
      </c>
      <c r="DP28" s="182">
        <f t="shared" si="93"/>
        <v>0</v>
      </c>
      <c r="DQ28" s="182">
        <f t="shared" si="94"/>
        <v>0</v>
      </c>
      <c r="DR28" s="182">
        <f t="shared" si="95"/>
        <v>0</v>
      </c>
    </row>
    <row r="29" spans="2:122" ht="15" x14ac:dyDescent="0.25">
      <c r="B29" s="13"/>
      <c r="C29" s="44">
        <v>23</v>
      </c>
      <c r="D29" s="45" t="s">
        <v>108</v>
      </c>
      <c r="E29" s="210"/>
      <c r="F29" s="15"/>
      <c r="G29" s="206"/>
      <c r="H29" s="46"/>
      <c r="I29" s="47"/>
      <c r="J29" s="46"/>
      <c r="K29" s="47"/>
      <c r="L29" s="46"/>
      <c r="M29" s="47"/>
      <c r="N29" s="46"/>
      <c r="O29" s="47"/>
      <c r="P29" s="46"/>
      <c r="Q29" s="47"/>
      <c r="R29" s="46"/>
      <c r="S29" s="47"/>
      <c r="T29" s="46"/>
      <c r="U29" s="47"/>
      <c r="V29" s="46"/>
      <c r="W29" s="47"/>
      <c r="X29" s="46"/>
      <c r="Y29" s="47"/>
      <c r="Z29" s="46"/>
      <c r="AA29" s="47"/>
      <c r="AB29" s="46"/>
      <c r="AC29" s="47"/>
      <c r="AD29" s="46"/>
      <c r="AE29" s="47"/>
      <c r="AF29" s="48"/>
      <c r="AG29" s="16"/>
      <c r="AH29" s="206"/>
      <c r="AI29" s="46"/>
      <c r="AJ29" s="47"/>
      <c r="AK29" s="46"/>
      <c r="AL29" s="47"/>
      <c r="AM29" s="46"/>
      <c r="AN29" s="47"/>
      <c r="AO29" s="46"/>
      <c r="AP29" s="47"/>
      <c r="AQ29" s="46"/>
      <c r="AR29" s="47"/>
      <c r="AS29" s="46"/>
      <c r="AT29" s="47"/>
      <c r="AU29" s="46"/>
      <c r="AV29" s="47"/>
      <c r="AW29" s="46"/>
      <c r="AX29" s="47"/>
      <c r="AY29" s="46"/>
      <c r="AZ29" s="47"/>
      <c r="BA29" s="46"/>
      <c r="BB29" s="47"/>
      <c r="BC29" s="46"/>
      <c r="BD29" s="47"/>
      <c r="BE29" s="46"/>
      <c r="BF29" s="47"/>
      <c r="BG29" s="48"/>
      <c r="BI29" s="69"/>
      <c r="BJ29" s="69"/>
      <c r="BK29" s="69"/>
      <c r="BL29" s="69"/>
      <c r="BM29" s="69"/>
      <c r="BN29" s="69"/>
      <c r="BO29" s="69"/>
      <c r="BP29" s="69"/>
      <c r="BR29" s="62">
        <f t="shared" si="48"/>
        <v>0</v>
      </c>
      <c r="BS29" s="62">
        <f t="shared" si="49"/>
        <v>0</v>
      </c>
      <c r="BT29" s="62">
        <f t="shared" si="50"/>
        <v>0</v>
      </c>
      <c r="BU29" s="62">
        <f t="shared" si="51"/>
        <v>0</v>
      </c>
      <c r="BV29" s="62">
        <f t="shared" si="52"/>
        <v>0</v>
      </c>
      <c r="BW29" s="62">
        <f t="shared" si="53"/>
        <v>0</v>
      </c>
      <c r="BX29" s="62">
        <f t="shared" si="54"/>
        <v>0</v>
      </c>
      <c r="BY29" s="62">
        <f t="shared" si="55"/>
        <v>0</v>
      </c>
      <c r="CA29" s="62">
        <f t="shared" si="56"/>
        <v>0</v>
      </c>
      <c r="CB29" s="62">
        <f t="shared" si="57"/>
        <v>0</v>
      </c>
      <c r="CC29" s="62">
        <f t="shared" si="58"/>
        <v>0</v>
      </c>
      <c r="CD29" s="182">
        <f t="shared" si="59"/>
        <v>0</v>
      </c>
      <c r="CE29" s="182">
        <f t="shared" si="60"/>
        <v>0</v>
      </c>
      <c r="CF29" s="182">
        <f t="shared" si="61"/>
        <v>0</v>
      </c>
      <c r="CG29" s="182">
        <f t="shared" si="62"/>
        <v>0</v>
      </c>
      <c r="CH29" s="182">
        <f t="shared" si="63"/>
        <v>0</v>
      </c>
      <c r="CJ29" s="62">
        <f t="shared" si="64"/>
        <v>0</v>
      </c>
      <c r="CK29" s="62">
        <f t="shared" si="65"/>
        <v>0</v>
      </c>
      <c r="CL29" s="182">
        <f t="shared" si="66"/>
        <v>0</v>
      </c>
      <c r="CM29" s="182">
        <f t="shared" si="67"/>
        <v>0</v>
      </c>
      <c r="CN29" s="182">
        <f t="shared" si="68"/>
        <v>0</v>
      </c>
      <c r="CO29" s="182">
        <f t="shared" si="69"/>
        <v>0</v>
      </c>
      <c r="CP29" s="182">
        <f t="shared" si="70"/>
        <v>0</v>
      </c>
      <c r="CQ29" s="182">
        <f t="shared" si="71"/>
        <v>0</v>
      </c>
      <c r="CS29" s="62">
        <f t="shared" si="72"/>
        <v>0</v>
      </c>
      <c r="CT29" s="62">
        <f t="shared" si="73"/>
        <v>0</v>
      </c>
      <c r="CU29" s="182">
        <f t="shared" si="74"/>
        <v>0</v>
      </c>
      <c r="CV29" s="182">
        <f t="shared" si="75"/>
        <v>0</v>
      </c>
      <c r="CW29" s="182">
        <f t="shared" si="76"/>
        <v>0</v>
      </c>
      <c r="CX29" s="182">
        <f t="shared" si="77"/>
        <v>0</v>
      </c>
      <c r="CY29" s="182">
        <f t="shared" si="78"/>
        <v>0</v>
      </c>
      <c r="CZ29" s="182">
        <f t="shared" si="79"/>
        <v>0</v>
      </c>
      <c r="DB29" s="62">
        <f t="shared" si="80"/>
        <v>0</v>
      </c>
      <c r="DC29" s="62">
        <f t="shared" si="81"/>
        <v>0</v>
      </c>
      <c r="DD29" s="182">
        <f t="shared" si="82"/>
        <v>0</v>
      </c>
      <c r="DE29" s="182">
        <f t="shared" si="83"/>
        <v>0</v>
      </c>
      <c r="DF29" s="182">
        <f t="shared" si="84"/>
        <v>0</v>
      </c>
      <c r="DG29" s="182">
        <f t="shared" si="85"/>
        <v>0</v>
      </c>
      <c r="DH29" s="182">
        <f t="shared" si="86"/>
        <v>0</v>
      </c>
      <c r="DI29" s="182">
        <f t="shared" si="87"/>
        <v>0</v>
      </c>
      <c r="DK29" s="62">
        <f t="shared" si="88"/>
        <v>0</v>
      </c>
      <c r="DL29" s="62">
        <f t="shared" si="89"/>
        <v>0</v>
      </c>
      <c r="DM29" s="182">
        <f t="shared" si="90"/>
        <v>0</v>
      </c>
      <c r="DN29" s="182">
        <f t="shared" si="91"/>
        <v>0</v>
      </c>
      <c r="DO29" s="182">
        <f t="shared" si="92"/>
        <v>0</v>
      </c>
      <c r="DP29" s="182">
        <f t="shared" si="93"/>
        <v>0</v>
      </c>
      <c r="DQ29" s="182">
        <f t="shared" si="94"/>
        <v>0</v>
      </c>
      <c r="DR29" s="182">
        <f t="shared" si="95"/>
        <v>0</v>
      </c>
    </row>
    <row r="30" spans="2:122" ht="15" x14ac:dyDescent="0.25">
      <c r="B30" s="13"/>
      <c r="C30" s="193">
        <v>24</v>
      </c>
      <c r="D30" s="24" t="s">
        <v>109</v>
      </c>
      <c r="E30" s="207"/>
      <c r="F30" s="15"/>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9"/>
      <c r="AG30" s="16"/>
      <c r="AH30" s="208"/>
      <c r="AI30" s="208"/>
      <c r="AJ30" s="208"/>
      <c r="AK30" s="208"/>
      <c r="AL30" s="208"/>
      <c r="AM30" s="208"/>
      <c r="AN30" s="208"/>
      <c r="AO30" s="208"/>
      <c r="AP30" s="208"/>
      <c r="AQ30" s="208"/>
      <c r="AR30" s="208"/>
      <c r="AS30" s="208"/>
      <c r="AT30" s="208"/>
      <c r="AU30" s="208"/>
      <c r="AV30" s="208"/>
      <c r="AW30" s="208"/>
      <c r="AX30" s="208"/>
      <c r="AY30" s="208"/>
      <c r="AZ30" s="208"/>
      <c r="BA30" s="208"/>
      <c r="BB30" s="208"/>
      <c r="BC30" s="208"/>
      <c r="BD30" s="208"/>
      <c r="BE30" s="208"/>
      <c r="BF30" s="208"/>
      <c r="BG30" s="209"/>
      <c r="BI30" s="69"/>
      <c r="BJ30" s="69"/>
      <c r="BK30" s="69"/>
      <c r="BL30" s="69"/>
      <c r="BM30" s="69"/>
      <c r="BN30" s="69"/>
      <c r="BO30" s="69"/>
      <c r="BP30" s="69"/>
      <c r="BR30" s="62">
        <f t="shared" si="48"/>
        <v>0</v>
      </c>
      <c r="BS30" s="62">
        <f t="shared" si="49"/>
        <v>0</v>
      </c>
      <c r="BT30" s="62">
        <f t="shared" si="50"/>
        <v>0</v>
      </c>
      <c r="BU30" s="62">
        <f t="shared" si="51"/>
        <v>0</v>
      </c>
      <c r="BV30" s="62">
        <f t="shared" si="52"/>
        <v>0</v>
      </c>
      <c r="BW30" s="62">
        <f t="shared" si="53"/>
        <v>0</v>
      </c>
      <c r="BX30" s="62">
        <f t="shared" si="54"/>
        <v>0</v>
      </c>
      <c r="BY30" s="62">
        <f t="shared" si="55"/>
        <v>0</v>
      </c>
      <c r="CA30" s="62">
        <f t="shared" si="56"/>
        <v>0</v>
      </c>
      <c r="CB30" s="62">
        <f t="shared" si="57"/>
        <v>0</v>
      </c>
      <c r="CC30" s="62">
        <f t="shared" si="58"/>
        <v>0</v>
      </c>
      <c r="CD30" s="182">
        <f t="shared" si="59"/>
        <v>0</v>
      </c>
      <c r="CE30" s="182">
        <f t="shared" si="60"/>
        <v>0</v>
      </c>
      <c r="CF30" s="182">
        <f t="shared" si="61"/>
        <v>0</v>
      </c>
      <c r="CG30" s="182">
        <f t="shared" si="62"/>
        <v>0</v>
      </c>
      <c r="CH30" s="182">
        <f t="shared" si="63"/>
        <v>0</v>
      </c>
      <c r="CJ30" s="62">
        <f t="shared" si="64"/>
        <v>0</v>
      </c>
      <c r="CK30" s="62">
        <f t="shared" si="65"/>
        <v>0</v>
      </c>
      <c r="CL30" s="182">
        <f t="shared" si="66"/>
        <v>0</v>
      </c>
      <c r="CM30" s="182">
        <f t="shared" si="67"/>
        <v>0</v>
      </c>
      <c r="CN30" s="182">
        <f t="shared" si="68"/>
        <v>0</v>
      </c>
      <c r="CO30" s="182">
        <f t="shared" si="69"/>
        <v>0</v>
      </c>
      <c r="CP30" s="182">
        <f t="shared" si="70"/>
        <v>0</v>
      </c>
      <c r="CQ30" s="182">
        <f t="shared" si="71"/>
        <v>0</v>
      </c>
      <c r="CS30" s="62">
        <f t="shared" si="72"/>
        <v>0</v>
      </c>
      <c r="CT30" s="62">
        <f t="shared" si="73"/>
        <v>0</v>
      </c>
      <c r="CU30" s="182">
        <f t="shared" si="74"/>
        <v>0</v>
      </c>
      <c r="CV30" s="182">
        <f t="shared" si="75"/>
        <v>0</v>
      </c>
      <c r="CW30" s="182">
        <f t="shared" si="76"/>
        <v>0</v>
      </c>
      <c r="CX30" s="182">
        <f t="shared" si="77"/>
        <v>0</v>
      </c>
      <c r="CY30" s="182">
        <f t="shared" si="78"/>
        <v>0</v>
      </c>
      <c r="CZ30" s="182">
        <f t="shared" si="79"/>
        <v>0</v>
      </c>
      <c r="DB30" s="62">
        <f t="shared" si="80"/>
        <v>0</v>
      </c>
      <c r="DC30" s="62">
        <f t="shared" si="81"/>
        <v>0</v>
      </c>
      <c r="DD30" s="182">
        <f t="shared" si="82"/>
        <v>0</v>
      </c>
      <c r="DE30" s="182">
        <f t="shared" si="83"/>
        <v>0</v>
      </c>
      <c r="DF30" s="182">
        <f t="shared" si="84"/>
        <v>0</v>
      </c>
      <c r="DG30" s="182">
        <f t="shared" si="85"/>
        <v>0</v>
      </c>
      <c r="DH30" s="182">
        <f t="shared" si="86"/>
        <v>0</v>
      </c>
      <c r="DI30" s="182">
        <f t="shared" si="87"/>
        <v>0</v>
      </c>
      <c r="DK30" s="62">
        <f t="shared" si="88"/>
        <v>0</v>
      </c>
      <c r="DL30" s="62">
        <f t="shared" si="89"/>
        <v>0</v>
      </c>
      <c r="DM30" s="182">
        <f t="shared" si="90"/>
        <v>0</v>
      </c>
      <c r="DN30" s="182">
        <f t="shared" si="91"/>
        <v>0</v>
      </c>
      <c r="DO30" s="182">
        <f t="shared" si="92"/>
        <v>0</v>
      </c>
      <c r="DP30" s="182">
        <f t="shared" si="93"/>
        <v>0</v>
      </c>
      <c r="DQ30" s="182">
        <f t="shared" si="94"/>
        <v>0</v>
      </c>
      <c r="DR30" s="182">
        <f t="shared" si="95"/>
        <v>0</v>
      </c>
    </row>
    <row r="31" spans="2:122" ht="15" x14ac:dyDescent="0.25">
      <c r="B31" s="13"/>
      <c r="C31" s="44">
        <v>25</v>
      </c>
      <c r="D31" s="45" t="s">
        <v>45</v>
      </c>
      <c r="E31" s="210"/>
      <c r="F31" s="15"/>
      <c r="G31" s="206"/>
      <c r="H31" s="46"/>
      <c r="I31" s="47"/>
      <c r="J31" s="46"/>
      <c r="K31" s="47"/>
      <c r="L31" s="47"/>
      <c r="M31" s="47"/>
      <c r="N31" s="46"/>
      <c r="O31" s="47"/>
      <c r="P31" s="46"/>
      <c r="Q31" s="47"/>
      <c r="R31" s="46"/>
      <c r="S31" s="47"/>
      <c r="T31" s="46"/>
      <c r="U31" s="47"/>
      <c r="V31" s="46"/>
      <c r="W31" s="47"/>
      <c r="X31" s="46"/>
      <c r="Y31" s="47"/>
      <c r="Z31" s="46"/>
      <c r="AA31" s="47"/>
      <c r="AB31" s="46"/>
      <c r="AC31" s="47"/>
      <c r="AD31" s="46"/>
      <c r="AE31" s="47"/>
      <c r="AF31" s="48"/>
      <c r="AG31" s="16"/>
      <c r="AH31" s="206"/>
      <c r="AI31" s="46"/>
      <c r="AJ31" s="47"/>
      <c r="AK31" s="46"/>
      <c r="AL31" s="47"/>
      <c r="AM31" s="47"/>
      <c r="AN31" s="47"/>
      <c r="AO31" s="46"/>
      <c r="AP31" s="47"/>
      <c r="AQ31" s="46"/>
      <c r="AR31" s="47"/>
      <c r="AS31" s="46"/>
      <c r="AT31" s="47"/>
      <c r="AU31" s="46"/>
      <c r="AV31" s="47"/>
      <c r="AW31" s="46"/>
      <c r="AX31" s="47"/>
      <c r="AY31" s="46"/>
      <c r="AZ31" s="47"/>
      <c r="BA31" s="46"/>
      <c r="BB31" s="47"/>
      <c r="BC31" s="46"/>
      <c r="BD31" s="47"/>
      <c r="BE31" s="46"/>
      <c r="BF31" s="47"/>
      <c r="BG31" s="48"/>
      <c r="BI31" s="69"/>
      <c r="BJ31" s="69"/>
      <c r="BK31" s="69"/>
      <c r="BL31" s="69"/>
      <c r="BM31" s="69"/>
      <c r="BN31" s="69"/>
      <c r="BO31" s="69"/>
      <c r="BP31" s="69"/>
      <c r="BR31" s="62">
        <f t="shared" si="48"/>
        <v>0</v>
      </c>
      <c r="BS31" s="62">
        <f t="shared" si="49"/>
        <v>0</v>
      </c>
      <c r="BT31" s="62">
        <f t="shared" si="50"/>
        <v>0</v>
      </c>
      <c r="BU31" s="62">
        <f t="shared" si="51"/>
        <v>0</v>
      </c>
      <c r="BV31" s="62">
        <f t="shared" si="52"/>
        <v>0</v>
      </c>
      <c r="BW31" s="62">
        <f t="shared" si="53"/>
        <v>0</v>
      </c>
      <c r="BX31" s="62">
        <f t="shared" si="54"/>
        <v>0</v>
      </c>
      <c r="BY31" s="62">
        <f t="shared" si="55"/>
        <v>0</v>
      </c>
      <c r="CA31" s="62">
        <f t="shared" si="56"/>
        <v>0</v>
      </c>
      <c r="CB31" s="62">
        <f t="shared" si="57"/>
        <v>0</v>
      </c>
      <c r="CC31" s="62">
        <f t="shared" si="58"/>
        <v>0</v>
      </c>
      <c r="CD31" s="182">
        <f t="shared" si="59"/>
        <v>0</v>
      </c>
      <c r="CE31" s="182">
        <f t="shared" si="60"/>
        <v>0</v>
      </c>
      <c r="CF31" s="182">
        <f t="shared" si="61"/>
        <v>0</v>
      </c>
      <c r="CG31" s="182">
        <f t="shared" si="62"/>
        <v>0</v>
      </c>
      <c r="CH31" s="182">
        <f t="shared" si="63"/>
        <v>0</v>
      </c>
      <c r="CJ31" s="62">
        <f t="shared" si="64"/>
        <v>0</v>
      </c>
      <c r="CK31" s="62">
        <f t="shared" si="65"/>
        <v>0</v>
      </c>
      <c r="CL31" s="182">
        <f t="shared" si="66"/>
        <v>0</v>
      </c>
      <c r="CM31" s="182">
        <f t="shared" si="67"/>
        <v>0</v>
      </c>
      <c r="CN31" s="182">
        <f t="shared" si="68"/>
        <v>0</v>
      </c>
      <c r="CO31" s="182">
        <f t="shared" si="69"/>
        <v>0</v>
      </c>
      <c r="CP31" s="182">
        <f t="shared" si="70"/>
        <v>0</v>
      </c>
      <c r="CQ31" s="182">
        <f t="shared" si="71"/>
        <v>0</v>
      </c>
      <c r="CS31" s="62">
        <f t="shared" si="72"/>
        <v>0</v>
      </c>
      <c r="CT31" s="62">
        <f t="shared" si="73"/>
        <v>0</v>
      </c>
      <c r="CU31" s="182">
        <f t="shared" si="74"/>
        <v>0</v>
      </c>
      <c r="CV31" s="182">
        <f t="shared" si="75"/>
        <v>0</v>
      </c>
      <c r="CW31" s="182">
        <f t="shared" si="76"/>
        <v>0</v>
      </c>
      <c r="CX31" s="182">
        <f t="shared" si="77"/>
        <v>0</v>
      </c>
      <c r="CY31" s="182">
        <f t="shared" si="78"/>
        <v>0</v>
      </c>
      <c r="CZ31" s="182">
        <f t="shared" si="79"/>
        <v>0</v>
      </c>
      <c r="DB31" s="62">
        <f t="shared" si="80"/>
        <v>0</v>
      </c>
      <c r="DC31" s="62">
        <f t="shared" si="81"/>
        <v>0</v>
      </c>
      <c r="DD31" s="182">
        <f t="shared" si="82"/>
        <v>0</v>
      </c>
      <c r="DE31" s="182">
        <f t="shared" si="83"/>
        <v>0</v>
      </c>
      <c r="DF31" s="182">
        <f t="shared" si="84"/>
        <v>0</v>
      </c>
      <c r="DG31" s="182">
        <f t="shared" si="85"/>
        <v>0</v>
      </c>
      <c r="DH31" s="182">
        <f t="shared" si="86"/>
        <v>0</v>
      </c>
      <c r="DI31" s="182">
        <f t="shared" si="87"/>
        <v>0</v>
      </c>
      <c r="DK31" s="62">
        <f t="shared" si="88"/>
        <v>0</v>
      </c>
      <c r="DL31" s="62">
        <f t="shared" si="89"/>
        <v>0</v>
      </c>
      <c r="DM31" s="182">
        <f t="shared" si="90"/>
        <v>0</v>
      </c>
      <c r="DN31" s="182">
        <f t="shared" si="91"/>
        <v>0</v>
      </c>
      <c r="DO31" s="182">
        <f t="shared" si="92"/>
        <v>0</v>
      </c>
      <c r="DP31" s="182">
        <f t="shared" si="93"/>
        <v>0</v>
      </c>
      <c r="DQ31" s="182">
        <f t="shared" si="94"/>
        <v>0</v>
      </c>
      <c r="DR31" s="182">
        <f t="shared" si="95"/>
        <v>0</v>
      </c>
    </row>
    <row r="32" spans="2:122" ht="15" x14ac:dyDescent="0.25">
      <c r="B32" s="13"/>
      <c r="C32" s="193">
        <v>26</v>
      </c>
      <c r="D32" s="24" t="s">
        <v>110</v>
      </c>
      <c r="E32" s="207"/>
      <c r="F32" s="15"/>
      <c r="G32" s="208"/>
      <c r="H32" s="208"/>
      <c r="I32" s="208"/>
      <c r="J32" s="208"/>
      <c r="K32" s="208"/>
      <c r="L32" s="208"/>
      <c r="M32" s="208"/>
      <c r="N32" s="208"/>
      <c r="O32" s="208"/>
      <c r="P32" s="208"/>
      <c r="Q32" s="208"/>
      <c r="R32" s="208"/>
      <c r="S32" s="208"/>
      <c r="T32" s="208"/>
      <c r="U32" s="208"/>
      <c r="V32" s="208"/>
      <c r="W32" s="208"/>
      <c r="X32" s="208"/>
      <c r="Y32" s="208"/>
      <c r="Z32" s="208"/>
      <c r="AA32" s="208"/>
      <c r="AB32" s="208"/>
      <c r="AC32" s="208"/>
      <c r="AD32" s="208"/>
      <c r="AE32" s="208"/>
      <c r="AF32" s="209"/>
      <c r="AG32" s="16"/>
      <c r="AH32" s="208"/>
      <c r="AI32" s="208"/>
      <c r="AJ32" s="208"/>
      <c r="AK32" s="208"/>
      <c r="AL32" s="208"/>
      <c r="AM32" s="208"/>
      <c r="AN32" s="208"/>
      <c r="AO32" s="208"/>
      <c r="AP32" s="208"/>
      <c r="AQ32" s="208"/>
      <c r="AR32" s="208"/>
      <c r="AS32" s="208"/>
      <c r="AT32" s="208"/>
      <c r="AU32" s="208"/>
      <c r="AV32" s="208"/>
      <c r="AW32" s="208"/>
      <c r="AX32" s="208"/>
      <c r="AY32" s="208"/>
      <c r="AZ32" s="208"/>
      <c r="BA32" s="208"/>
      <c r="BB32" s="208"/>
      <c r="BC32" s="208"/>
      <c r="BD32" s="208"/>
      <c r="BE32" s="208"/>
      <c r="BF32" s="208"/>
      <c r="BG32" s="209"/>
      <c r="BI32" s="69"/>
      <c r="BJ32" s="69"/>
      <c r="BK32" s="69"/>
      <c r="BL32" s="69"/>
      <c r="BM32" s="69"/>
      <c r="BN32" s="69"/>
      <c r="BO32" s="69"/>
      <c r="BP32" s="69"/>
      <c r="BR32" s="62">
        <f t="shared" si="48"/>
        <v>0</v>
      </c>
      <c r="BS32" s="62">
        <f t="shared" si="49"/>
        <v>0</v>
      </c>
      <c r="BT32" s="62">
        <f t="shared" si="50"/>
        <v>0</v>
      </c>
      <c r="BU32" s="62">
        <f t="shared" si="51"/>
        <v>0</v>
      </c>
      <c r="BV32" s="62">
        <f t="shared" si="52"/>
        <v>0</v>
      </c>
      <c r="BW32" s="62">
        <f t="shared" si="53"/>
        <v>0</v>
      </c>
      <c r="BX32" s="62">
        <f t="shared" si="54"/>
        <v>0</v>
      </c>
      <c r="BY32" s="62">
        <f t="shared" si="55"/>
        <v>0</v>
      </c>
      <c r="CA32" s="62">
        <f t="shared" si="56"/>
        <v>0</v>
      </c>
      <c r="CB32" s="62">
        <f t="shared" si="57"/>
        <v>0</v>
      </c>
      <c r="CC32" s="62">
        <f t="shared" si="58"/>
        <v>0</v>
      </c>
      <c r="CD32" s="182">
        <f t="shared" si="59"/>
        <v>0</v>
      </c>
      <c r="CE32" s="182">
        <f t="shared" si="60"/>
        <v>0</v>
      </c>
      <c r="CF32" s="182">
        <f t="shared" si="61"/>
        <v>0</v>
      </c>
      <c r="CG32" s="182">
        <f t="shared" si="62"/>
        <v>0</v>
      </c>
      <c r="CH32" s="182">
        <f t="shared" si="63"/>
        <v>0</v>
      </c>
      <c r="CJ32" s="62">
        <f t="shared" si="64"/>
        <v>0</v>
      </c>
      <c r="CK32" s="62">
        <f t="shared" si="65"/>
        <v>0</v>
      </c>
      <c r="CL32" s="182">
        <f t="shared" si="66"/>
        <v>0</v>
      </c>
      <c r="CM32" s="182">
        <f t="shared" si="67"/>
        <v>0</v>
      </c>
      <c r="CN32" s="182">
        <f t="shared" si="68"/>
        <v>0</v>
      </c>
      <c r="CO32" s="182">
        <f t="shared" si="69"/>
        <v>0</v>
      </c>
      <c r="CP32" s="182">
        <f t="shared" si="70"/>
        <v>0</v>
      </c>
      <c r="CQ32" s="182">
        <f t="shared" si="71"/>
        <v>0</v>
      </c>
      <c r="CS32" s="62">
        <f t="shared" si="72"/>
        <v>0</v>
      </c>
      <c r="CT32" s="62">
        <f t="shared" si="73"/>
        <v>0</v>
      </c>
      <c r="CU32" s="182">
        <f t="shared" si="74"/>
        <v>0</v>
      </c>
      <c r="CV32" s="182">
        <f t="shared" si="75"/>
        <v>0</v>
      </c>
      <c r="CW32" s="182">
        <f t="shared" si="76"/>
        <v>0</v>
      </c>
      <c r="CX32" s="182">
        <f t="shared" si="77"/>
        <v>0</v>
      </c>
      <c r="CY32" s="182">
        <f t="shared" si="78"/>
        <v>0</v>
      </c>
      <c r="CZ32" s="182">
        <f t="shared" si="79"/>
        <v>0</v>
      </c>
      <c r="DB32" s="62">
        <f t="shared" si="80"/>
        <v>0</v>
      </c>
      <c r="DC32" s="62">
        <f t="shared" si="81"/>
        <v>0</v>
      </c>
      <c r="DD32" s="182">
        <f t="shared" si="82"/>
        <v>0</v>
      </c>
      <c r="DE32" s="182">
        <f t="shared" si="83"/>
        <v>0</v>
      </c>
      <c r="DF32" s="182">
        <f t="shared" si="84"/>
        <v>0</v>
      </c>
      <c r="DG32" s="182">
        <f t="shared" si="85"/>
        <v>0</v>
      </c>
      <c r="DH32" s="182">
        <f t="shared" si="86"/>
        <v>0</v>
      </c>
      <c r="DI32" s="182">
        <f t="shared" si="87"/>
        <v>0</v>
      </c>
      <c r="DK32" s="62">
        <f t="shared" si="88"/>
        <v>0</v>
      </c>
      <c r="DL32" s="62">
        <f t="shared" si="89"/>
        <v>0</v>
      </c>
      <c r="DM32" s="182">
        <f t="shared" si="90"/>
        <v>0</v>
      </c>
      <c r="DN32" s="182">
        <f t="shared" si="91"/>
        <v>0</v>
      </c>
      <c r="DO32" s="182">
        <f t="shared" si="92"/>
        <v>0</v>
      </c>
      <c r="DP32" s="182">
        <f t="shared" si="93"/>
        <v>0</v>
      </c>
      <c r="DQ32" s="182">
        <f t="shared" si="94"/>
        <v>0</v>
      </c>
      <c r="DR32" s="182">
        <f t="shared" si="95"/>
        <v>0</v>
      </c>
    </row>
    <row r="33" spans="2:122" ht="15" x14ac:dyDescent="0.25">
      <c r="B33" s="13"/>
      <c r="C33" s="44">
        <v>27</v>
      </c>
      <c r="D33" s="45" t="s">
        <v>46</v>
      </c>
      <c r="E33" s="210"/>
      <c r="F33" s="15"/>
      <c r="G33" s="206"/>
      <c r="H33" s="46"/>
      <c r="I33" s="47"/>
      <c r="J33" s="46"/>
      <c r="K33" s="47"/>
      <c r="L33" s="46"/>
      <c r="M33" s="47"/>
      <c r="N33" s="46"/>
      <c r="O33" s="47"/>
      <c r="P33" s="46"/>
      <c r="Q33" s="47"/>
      <c r="R33" s="46"/>
      <c r="S33" s="47"/>
      <c r="T33" s="46"/>
      <c r="U33" s="47"/>
      <c r="V33" s="46"/>
      <c r="W33" s="47"/>
      <c r="X33" s="46"/>
      <c r="Y33" s="47"/>
      <c r="Z33" s="46"/>
      <c r="AA33" s="47"/>
      <c r="AB33" s="46"/>
      <c r="AC33" s="47"/>
      <c r="AD33" s="46"/>
      <c r="AE33" s="47"/>
      <c r="AF33" s="48"/>
      <c r="AG33" s="16"/>
      <c r="AH33" s="206"/>
      <c r="AI33" s="46"/>
      <c r="AJ33" s="47"/>
      <c r="AK33" s="46"/>
      <c r="AL33" s="47"/>
      <c r="AM33" s="46"/>
      <c r="AN33" s="47"/>
      <c r="AO33" s="46"/>
      <c r="AP33" s="47"/>
      <c r="AQ33" s="46"/>
      <c r="AR33" s="47"/>
      <c r="AS33" s="46"/>
      <c r="AT33" s="47"/>
      <c r="AU33" s="46"/>
      <c r="AV33" s="47"/>
      <c r="AW33" s="46"/>
      <c r="AX33" s="47"/>
      <c r="AY33" s="46"/>
      <c r="AZ33" s="47"/>
      <c r="BA33" s="46"/>
      <c r="BB33" s="47"/>
      <c r="BC33" s="46"/>
      <c r="BD33" s="47"/>
      <c r="BE33" s="46"/>
      <c r="BF33" s="47"/>
      <c r="BG33" s="48"/>
      <c r="BI33" s="69"/>
      <c r="BJ33" s="69"/>
      <c r="BK33" s="69"/>
      <c r="BL33" s="69"/>
      <c r="BM33" s="69"/>
      <c r="BN33" s="69"/>
      <c r="BO33" s="69"/>
      <c r="BP33" s="69"/>
      <c r="BR33" s="62">
        <f t="shared" si="48"/>
        <v>0</v>
      </c>
      <c r="BS33" s="62">
        <f t="shared" si="49"/>
        <v>0</v>
      </c>
      <c r="BT33" s="62">
        <f t="shared" si="50"/>
        <v>0</v>
      </c>
      <c r="BU33" s="62">
        <f t="shared" si="51"/>
        <v>0</v>
      </c>
      <c r="BV33" s="62">
        <f t="shared" si="52"/>
        <v>0</v>
      </c>
      <c r="BW33" s="62">
        <f t="shared" si="53"/>
        <v>0</v>
      </c>
      <c r="BX33" s="62">
        <f t="shared" si="54"/>
        <v>0</v>
      </c>
      <c r="BY33" s="62">
        <f t="shared" si="55"/>
        <v>0</v>
      </c>
      <c r="CA33" s="62">
        <f t="shared" si="56"/>
        <v>0</v>
      </c>
      <c r="CB33" s="62">
        <f t="shared" si="57"/>
        <v>0</v>
      </c>
      <c r="CC33" s="62">
        <f t="shared" si="58"/>
        <v>0</v>
      </c>
      <c r="CD33" s="182">
        <f t="shared" si="59"/>
        <v>0</v>
      </c>
      <c r="CE33" s="182">
        <f t="shared" si="60"/>
        <v>0</v>
      </c>
      <c r="CF33" s="182">
        <f t="shared" si="61"/>
        <v>0</v>
      </c>
      <c r="CG33" s="182">
        <f t="shared" si="62"/>
        <v>0</v>
      </c>
      <c r="CH33" s="182">
        <f t="shared" si="63"/>
        <v>0</v>
      </c>
      <c r="CJ33" s="62">
        <f t="shared" si="64"/>
        <v>0</v>
      </c>
      <c r="CK33" s="62">
        <f t="shared" si="65"/>
        <v>0</v>
      </c>
      <c r="CL33" s="182">
        <f t="shared" si="66"/>
        <v>0</v>
      </c>
      <c r="CM33" s="182">
        <f t="shared" si="67"/>
        <v>0</v>
      </c>
      <c r="CN33" s="182">
        <f t="shared" si="68"/>
        <v>0</v>
      </c>
      <c r="CO33" s="182">
        <f t="shared" si="69"/>
        <v>0</v>
      </c>
      <c r="CP33" s="182">
        <f t="shared" si="70"/>
        <v>0</v>
      </c>
      <c r="CQ33" s="182">
        <f t="shared" si="71"/>
        <v>0</v>
      </c>
      <c r="CS33" s="62">
        <f t="shared" si="72"/>
        <v>0</v>
      </c>
      <c r="CT33" s="62">
        <f t="shared" si="73"/>
        <v>0</v>
      </c>
      <c r="CU33" s="182">
        <f t="shared" si="74"/>
        <v>0</v>
      </c>
      <c r="CV33" s="182">
        <f t="shared" si="75"/>
        <v>0</v>
      </c>
      <c r="CW33" s="182">
        <f t="shared" si="76"/>
        <v>0</v>
      </c>
      <c r="CX33" s="182">
        <f t="shared" si="77"/>
        <v>0</v>
      </c>
      <c r="CY33" s="182">
        <f t="shared" si="78"/>
        <v>0</v>
      </c>
      <c r="CZ33" s="182">
        <f t="shared" si="79"/>
        <v>0</v>
      </c>
      <c r="DB33" s="62">
        <f t="shared" si="80"/>
        <v>0</v>
      </c>
      <c r="DC33" s="62">
        <f t="shared" si="81"/>
        <v>0</v>
      </c>
      <c r="DD33" s="182">
        <f t="shared" si="82"/>
        <v>0</v>
      </c>
      <c r="DE33" s="182">
        <f t="shared" si="83"/>
        <v>0</v>
      </c>
      <c r="DF33" s="182">
        <f t="shared" si="84"/>
        <v>0</v>
      </c>
      <c r="DG33" s="182">
        <f t="shared" si="85"/>
        <v>0</v>
      </c>
      <c r="DH33" s="182">
        <f t="shared" si="86"/>
        <v>0</v>
      </c>
      <c r="DI33" s="182">
        <f t="shared" si="87"/>
        <v>0</v>
      </c>
      <c r="DK33" s="62">
        <f t="shared" si="88"/>
        <v>0</v>
      </c>
      <c r="DL33" s="62">
        <f t="shared" si="89"/>
        <v>0</v>
      </c>
      <c r="DM33" s="182">
        <f t="shared" si="90"/>
        <v>0</v>
      </c>
      <c r="DN33" s="182">
        <f t="shared" si="91"/>
        <v>0</v>
      </c>
      <c r="DO33" s="182">
        <f t="shared" si="92"/>
        <v>0</v>
      </c>
      <c r="DP33" s="182">
        <f t="shared" si="93"/>
        <v>0</v>
      </c>
      <c r="DQ33" s="182">
        <f t="shared" si="94"/>
        <v>0</v>
      </c>
      <c r="DR33" s="182">
        <f t="shared" si="95"/>
        <v>0</v>
      </c>
    </row>
    <row r="34" spans="2:122" ht="15" x14ac:dyDescent="0.25">
      <c r="B34" s="13"/>
      <c r="C34" s="193">
        <v>28</v>
      </c>
      <c r="D34" s="24" t="s">
        <v>113</v>
      </c>
      <c r="E34" s="207"/>
      <c r="F34" s="15"/>
      <c r="G34" s="25"/>
      <c r="H34" s="25"/>
      <c r="I34" s="26"/>
      <c r="J34" s="25"/>
      <c r="K34" s="26"/>
      <c r="L34" s="26"/>
      <c r="M34" s="26"/>
      <c r="N34" s="25"/>
      <c r="O34" s="26"/>
      <c r="P34" s="25"/>
      <c r="Q34" s="26"/>
      <c r="R34" s="25"/>
      <c r="S34" s="26"/>
      <c r="T34" s="25"/>
      <c r="U34" s="26"/>
      <c r="V34" s="25"/>
      <c r="W34" s="26"/>
      <c r="X34" s="25"/>
      <c r="Y34" s="26"/>
      <c r="Z34" s="25"/>
      <c r="AA34" s="26"/>
      <c r="AB34" s="25"/>
      <c r="AC34" s="26"/>
      <c r="AD34" s="25"/>
      <c r="AE34" s="26"/>
      <c r="AF34" s="27"/>
      <c r="AG34" s="16"/>
      <c r="AH34" s="25"/>
      <c r="AI34" s="25"/>
      <c r="AJ34" s="26"/>
      <c r="AK34" s="25"/>
      <c r="AL34" s="26"/>
      <c r="AM34" s="26"/>
      <c r="AN34" s="26"/>
      <c r="AO34" s="25"/>
      <c r="AP34" s="26"/>
      <c r="AQ34" s="25"/>
      <c r="AR34" s="26"/>
      <c r="AS34" s="25"/>
      <c r="AT34" s="26"/>
      <c r="AU34" s="25"/>
      <c r="AV34" s="26"/>
      <c r="AW34" s="25"/>
      <c r="AX34" s="26"/>
      <c r="AY34" s="25"/>
      <c r="AZ34" s="26"/>
      <c r="BA34" s="25"/>
      <c r="BB34" s="26"/>
      <c r="BC34" s="25"/>
      <c r="BD34" s="26"/>
      <c r="BE34" s="25"/>
      <c r="BF34" s="26"/>
      <c r="BG34" s="27"/>
      <c r="BI34" s="69"/>
      <c r="BJ34" s="69"/>
      <c r="BK34" s="69"/>
      <c r="BL34" s="69"/>
      <c r="BM34" s="69"/>
      <c r="BN34" s="69"/>
      <c r="BO34" s="69"/>
      <c r="BP34" s="69"/>
      <c r="BR34" s="62">
        <f t="shared" si="48"/>
        <v>0</v>
      </c>
      <c r="BS34" s="62">
        <f t="shared" si="49"/>
        <v>0</v>
      </c>
      <c r="BT34" s="62">
        <f t="shared" si="50"/>
        <v>0</v>
      </c>
      <c r="BU34" s="62">
        <f t="shared" si="51"/>
        <v>0</v>
      </c>
      <c r="BV34" s="62">
        <f t="shared" si="52"/>
        <v>0</v>
      </c>
      <c r="BW34" s="62">
        <f t="shared" si="53"/>
        <v>0</v>
      </c>
      <c r="BX34" s="62">
        <f t="shared" si="54"/>
        <v>0</v>
      </c>
      <c r="BY34" s="62">
        <f t="shared" si="55"/>
        <v>0</v>
      </c>
      <c r="CA34" s="62">
        <f t="shared" si="56"/>
        <v>0</v>
      </c>
      <c r="CB34" s="62">
        <f t="shared" si="57"/>
        <v>0</v>
      </c>
      <c r="CC34" s="62">
        <f t="shared" si="58"/>
        <v>0</v>
      </c>
      <c r="CD34" s="182">
        <f t="shared" si="59"/>
        <v>0</v>
      </c>
      <c r="CE34" s="182">
        <f t="shared" si="60"/>
        <v>0</v>
      </c>
      <c r="CF34" s="182">
        <f t="shared" si="61"/>
        <v>0</v>
      </c>
      <c r="CG34" s="182">
        <f t="shared" si="62"/>
        <v>0</v>
      </c>
      <c r="CH34" s="182">
        <f t="shared" si="63"/>
        <v>0</v>
      </c>
      <c r="CJ34" s="62">
        <f t="shared" si="64"/>
        <v>0</v>
      </c>
      <c r="CK34" s="62">
        <f t="shared" si="65"/>
        <v>0</v>
      </c>
      <c r="CL34" s="182">
        <f t="shared" si="66"/>
        <v>0</v>
      </c>
      <c r="CM34" s="182">
        <f t="shared" si="67"/>
        <v>0</v>
      </c>
      <c r="CN34" s="182">
        <f t="shared" si="68"/>
        <v>0</v>
      </c>
      <c r="CO34" s="182">
        <f t="shared" si="69"/>
        <v>0</v>
      </c>
      <c r="CP34" s="182">
        <f t="shared" si="70"/>
        <v>0</v>
      </c>
      <c r="CQ34" s="182">
        <f t="shared" si="71"/>
        <v>0</v>
      </c>
      <c r="CS34" s="62">
        <f t="shared" si="72"/>
        <v>0</v>
      </c>
      <c r="CT34" s="62">
        <f t="shared" si="73"/>
        <v>0</v>
      </c>
      <c r="CU34" s="182">
        <f t="shared" si="74"/>
        <v>0</v>
      </c>
      <c r="CV34" s="182">
        <f t="shared" si="75"/>
        <v>0</v>
      </c>
      <c r="CW34" s="182">
        <f t="shared" si="76"/>
        <v>0</v>
      </c>
      <c r="CX34" s="182">
        <f t="shared" si="77"/>
        <v>0</v>
      </c>
      <c r="CY34" s="182">
        <f t="shared" si="78"/>
        <v>0</v>
      </c>
      <c r="CZ34" s="182">
        <f t="shared" si="79"/>
        <v>0</v>
      </c>
      <c r="DB34" s="62">
        <f t="shared" si="80"/>
        <v>0</v>
      </c>
      <c r="DC34" s="62">
        <f t="shared" si="81"/>
        <v>0</v>
      </c>
      <c r="DD34" s="182">
        <f t="shared" si="82"/>
        <v>0</v>
      </c>
      <c r="DE34" s="182">
        <f t="shared" si="83"/>
        <v>0</v>
      </c>
      <c r="DF34" s="182">
        <f t="shared" si="84"/>
        <v>0</v>
      </c>
      <c r="DG34" s="182">
        <f t="shared" si="85"/>
        <v>0</v>
      </c>
      <c r="DH34" s="182">
        <f t="shared" si="86"/>
        <v>0</v>
      </c>
      <c r="DI34" s="182">
        <f t="shared" si="87"/>
        <v>0</v>
      </c>
      <c r="DK34" s="62">
        <f t="shared" si="88"/>
        <v>0</v>
      </c>
      <c r="DL34" s="62">
        <f t="shared" si="89"/>
        <v>0</v>
      </c>
      <c r="DM34" s="182">
        <f t="shared" si="90"/>
        <v>0</v>
      </c>
      <c r="DN34" s="182">
        <f t="shared" si="91"/>
        <v>0</v>
      </c>
      <c r="DO34" s="182">
        <f t="shared" si="92"/>
        <v>0</v>
      </c>
      <c r="DP34" s="182">
        <f t="shared" si="93"/>
        <v>0</v>
      </c>
      <c r="DQ34" s="182">
        <f t="shared" si="94"/>
        <v>0</v>
      </c>
      <c r="DR34" s="182">
        <f t="shared" si="95"/>
        <v>0</v>
      </c>
    </row>
    <row r="35" spans="2:122" ht="15" x14ac:dyDescent="0.25">
      <c r="B35" s="13"/>
      <c r="C35" s="44">
        <v>29</v>
      </c>
      <c r="D35" s="29" t="s">
        <v>111</v>
      </c>
      <c r="E35" s="211"/>
      <c r="F35" s="15"/>
      <c r="G35" s="199"/>
      <c r="H35" s="30"/>
      <c r="I35" s="31"/>
      <c r="J35" s="30"/>
      <c r="K35" s="31"/>
      <c r="L35" s="30"/>
      <c r="M35" s="31"/>
      <c r="N35" s="30"/>
      <c r="O35" s="31"/>
      <c r="P35" s="30"/>
      <c r="Q35" s="31"/>
      <c r="R35" s="30"/>
      <c r="S35" s="31"/>
      <c r="T35" s="30"/>
      <c r="U35" s="31"/>
      <c r="V35" s="30"/>
      <c r="W35" s="31"/>
      <c r="X35" s="30"/>
      <c r="Y35" s="31"/>
      <c r="Z35" s="30"/>
      <c r="AA35" s="31"/>
      <c r="AB35" s="30"/>
      <c r="AC35" s="31"/>
      <c r="AD35" s="30"/>
      <c r="AE35" s="31"/>
      <c r="AF35" s="32"/>
      <c r="AG35" s="16"/>
      <c r="AH35" s="199"/>
      <c r="AI35" s="30"/>
      <c r="AJ35" s="31"/>
      <c r="AK35" s="30"/>
      <c r="AL35" s="30"/>
      <c r="AM35" s="30"/>
      <c r="AN35" s="31"/>
      <c r="AO35" s="30"/>
      <c r="AP35" s="31"/>
      <c r="AQ35" s="30"/>
      <c r="AR35" s="31"/>
      <c r="AS35" s="30"/>
      <c r="AT35" s="31"/>
      <c r="AU35" s="30"/>
      <c r="AV35" s="31"/>
      <c r="AW35" s="30"/>
      <c r="AX35" s="31"/>
      <c r="AY35" s="30"/>
      <c r="AZ35" s="31"/>
      <c r="BA35" s="30"/>
      <c r="BB35" s="31"/>
      <c r="BC35" s="30"/>
      <c r="BD35" s="31"/>
      <c r="BE35" s="30"/>
      <c r="BF35" s="31"/>
      <c r="BG35" s="32"/>
      <c r="BI35" s="69"/>
      <c r="BJ35" s="69"/>
      <c r="BK35" s="69"/>
      <c r="BL35" s="69"/>
      <c r="BM35" s="69"/>
      <c r="BN35" s="69"/>
      <c r="BO35" s="69"/>
      <c r="BP35" s="69"/>
      <c r="BR35" s="62">
        <f t="shared" si="48"/>
        <v>0</v>
      </c>
      <c r="BS35" s="62">
        <f t="shared" si="49"/>
        <v>0</v>
      </c>
      <c r="BT35" s="62">
        <f t="shared" si="50"/>
        <v>0</v>
      </c>
      <c r="BU35" s="62">
        <f t="shared" si="51"/>
        <v>0</v>
      </c>
      <c r="BV35" s="62">
        <f t="shared" si="52"/>
        <v>0</v>
      </c>
      <c r="BW35" s="62">
        <f t="shared" si="53"/>
        <v>0</v>
      </c>
      <c r="BX35" s="62">
        <f t="shared" si="54"/>
        <v>0</v>
      </c>
      <c r="BY35" s="62">
        <f t="shared" si="55"/>
        <v>0</v>
      </c>
      <c r="CA35" s="62">
        <f t="shared" si="56"/>
        <v>0</v>
      </c>
      <c r="CB35" s="62">
        <f t="shared" si="57"/>
        <v>0</v>
      </c>
      <c r="CC35" s="62">
        <f t="shared" si="58"/>
        <v>0</v>
      </c>
      <c r="CD35" s="182">
        <f t="shared" si="59"/>
        <v>0</v>
      </c>
      <c r="CE35" s="182">
        <f t="shared" si="60"/>
        <v>0</v>
      </c>
      <c r="CF35" s="182">
        <f t="shared" si="61"/>
        <v>0</v>
      </c>
      <c r="CG35" s="182">
        <f t="shared" si="62"/>
        <v>0</v>
      </c>
      <c r="CH35" s="182">
        <f t="shared" si="63"/>
        <v>0</v>
      </c>
      <c r="CJ35" s="62">
        <f t="shared" si="64"/>
        <v>0</v>
      </c>
      <c r="CK35" s="62">
        <f t="shared" si="65"/>
        <v>0</v>
      </c>
      <c r="CL35" s="182">
        <f t="shared" si="66"/>
        <v>0</v>
      </c>
      <c r="CM35" s="182">
        <f t="shared" si="67"/>
        <v>0</v>
      </c>
      <c r="CN35" s="182">
        <f t="shared" si="68"/>
        <v>0</v>
      </c>
      <c r="CO35" s="182">
        <f t="shared" si="69"/>
        <v>0</v>
      </c>
      <c r="CP35" s="182">
        <f t="shared" si="70"/>
        <v>0</v>
      </c>
      <c r="CQ35" s="182">
        <f t="shared" si="71"/>
        <v>0</v>
      </c>
      <c r="CS35" s="62">
        <f t="shared" si="72"/>
        <v>0</v>
      </c>
      <c r="CT35" s="62">
        <f t="shared" si="73"/>
        <v>0</v>
      </c>
      <c r="CU35" s="182">
        <f t="shared" si="74"/>
        <v>0</v>
      </c>
      <c r="CV35" s="182">
        <f t="shared" si="75"/>
        <v>0</v>
      </c>
      <c r="CW35" s="182">
        <f t="shared" si="76"/>
        <v>0</v>
      </c>
      <c r="CX35" s="182">
        <f t="shared" si="77"/>
        <v>0</v>
      </c>
      <c r="CY35" s="182">
        <f t="shared" si="78"/>
        <v>0</v>
      </c>
      <c r="CZ35" s="182">
        <f t="shared" si="79"/>
        <v>0</v>
      </c>
      <c r="DB35" s="62">
        <f t="shared" si="80"/>
        <v>0</v>
      </c>
      <c r="DC35" s="62">
        <f t="shared" si="81"/>
        <v>0</v>
      </c>
      <c r="DD35" s="182">
        <f t="shared" si="82"/>
        <v>0</v>
      </c>
      <c r="DE35" s="182">
        <f t="shared" si="83"/>
        <v>0</v>
      </c>
      <c r="DF35" s="182">
        <f t="shared" si="84"/>
        <v>0</v>
      </c>
      <c r="DG35" s="182">
        <f t="shared" si="85"/>
        <v>0</v>
      </c>
      <c r="DH35" s="182">
        <f t="shared" si="86"/>
        <v>0</v>
      </c>
      <c r="DI35" s="182">
        <f t="shared" si="87"/>
        <v>0</v>
      </c>
      <c r="DK35" s="62">
        <f t="shared" si="88"/>
        <v>0</v>
      </c>
      <c r="DL35" s="62">
        <f t="shared" si="89"/>
        <v>0</v>
      </c>
      <c r="DM35" s="182">
        <f t="shared" si="90"/>
        <v>0</v>
      </c>
      <c r="DN35" s="182">
        <f t="shared" si="91"/>
        <v>0</v>
      </c>
      <c r="DO35" s="182">
        <f t="shared" si="92"/>
        <v>0</v>
      </c>
      <c r="DP35" s="182">
        <f t="shared" si="93"/>
        <v>0</v>
      </c>
      <c r="DQ35" s="182">
        <f t="shared" si="94"/>
        <v>0</v>
      </c>
      <c r="DR35" s="182">
        <f t="shared" si="95"/>
        <v>0</v>
      </c>
    </row>
    <row r="36" spans="2:122" ht="15" x14ac:dyDescent="0.25">
      <c r="B36" s="13"/>
      <c r="C36" s="193">
        <v>30</v>
      </c>
      <c r="D36" s="24" t="s">
        <v>47</v>
      </c>
      <c r="E36" s="207"/>
      <c r="F36" s="15"/>
      <c r="G36" s="25"/>
      <c r="H36" s="25"/>
      <c r="I36" s="26"/>
      <c r="J36" s="26"/>
      <c r="K36" s="26"/>
      <c r="L36" s="26"/>
      <c r="M36" s="26"/>
      <c r="N36" s="25"/>
      <c r="O36" s="26"/>
      <c r="P36" s="25"/>
      <c r="Q36" s="26"/>
      <c r="R36" s="25"/>
      <c r="S36" s="26"/>
      <c r="T36" s="25"/>
      <c r="U36" s="26"/>
      <c r="V36" s="25"/>
      <c r="W36" s="26"/>
      <c r="X36" s="25"/>
      <c r="Y36" s="26"/>
      <c r="Z36" s="25"/>
      <c r="AA36" s="26"/>
      <c r="AB36" s="25"/>
      <c r="AC36" s="26"/>
      <c r="AD36" s="25"/>
      <c r="AE36" s="26"/>
      <c r="AF36" s="27"/>
      <c r="AG36" s="16"/>
      <c r="AH36" s="25"/>
      <c r="AI36" s="25"/>
      <c r="AJ36" s="26"/>
      <c r="AK36" s="26"/>
      <c r="AL36" s="26"/>
      <c r="AM36" s="26"/>
      <c r="AN36" s="26"/>
      <c r="AO36" s="25"/>
      <c r="AP36" s="26"/>
      <c r="AQ36" s="25"/>
      <c r="AR36" s="26"/>
      <c r="AS36" s="25"/>
      <c r="AT36" s="26"/>
      <c r="AU36" s="25"/>
      <c r="AV36" s="26"/>
      <c r="AW36" s="25"/>
      <c r="AX36" s="26"/>
      <c r="AY36" s="25"/>
      <c r="AZ36" s="26"/>
      <c r="BA36" s="25"/>
      <c r="BB36" s="26"/>
      <c r="BC36" s="25"/>
      <c r="BD36" s="26"/>
      <c r="BE36" s="25"/>
      <c r="BF36" s="26"/>
      <c r="BG36" s="27"/>
      <c r="BI36" s="69"/>
      <c r="BJ36" s="69"/>
      <c r="BK36" s="69"/>
      <c r="BL36" s="69"/>
      <c r="BM36" s="69"/>
      <c r="BN36" s="69"/>
      <c r="BO36" s="69"/>
      <c r="BP36" s="69"/>
      <c r="BR36" s="62">
        <f t="shared" si="48"/>
        <v>0</v>
      </c>
      <c r="BS36" s="62">
        <f t="shared" si="49"/>
        <v>0</v>
      </c>
      <c r="BT36" s="62">
        <f t="shared" si="50"/>
        <v>0</v>
      </c>
      <c r="BU36" s="62">
        <f t="shared" si="51"/>
        <v>0</v>
      </c>
      <c r="BV36" s="62">
        <f t="shared" si="52"/>
        <v>0</v>
      </c>
      <c r="BW36" s="62">
        <f t="shared" si="53"/>
        <v>0</v>
      </c>
      <c r="BX36" s="62">
        <f t="shared" si="54"/>
        <v>0</v>
      </c>
      <c r="BY36" s="62">
        <f t="shared" si="55"/>
        <v>0</v>
      </c>
      <c r="CA36" s="62">
        <f t="shared" si="56"/>
        <v>0</v>
      </c>
      <c r="CB36" s="62">
        <f t="shared" si="57"/>
        <v>0</v>
      </c>
      <c r="CC36" s="62">
        <f t="shared" si="58"/>
        <v>0</v>
      </c>
      <c r="CD36" s="182">
        <f t="shared" si="59"/>
        <v>0</v>
      </c>
      <c r="CE36" s="182">
        <f t="shared" si="60"/>
        <v>0</v>
      </c>
      <c r="CF36" s="182">
        <f t="shared" si="61"/>
        <v>0</v>
      </c>
      <c r="CG36" s="182">
        <f t="shared" si="62"/>
        <v>0</v>
      </c>
      <c r="CH36" s="182">
        <f t="shared" si="63"/>
        <v>0</v>
      </c>
      <c r="CJ36" s="62">
        <f t="shared" si="64"/>
        <v>0</v>
      </c>
      <c r="CK36" s="62">
        <f t="shared" si="65"/>
        <v>0</v>
      </c>
      <c r="CL36" s="182">
        <f t="shared" si="66"/>
        <v>0</v>
      </c>
      <c r="CM36" s="182">
        <f t="shared" si="67"/>
        <v>0</v>
      </c>
      <c r="CN36" s="182">
        <f t="shared" si="68"/>
        <v>0</v>
      </c>
      <c r="CO36" s="182">
        <f t="shared" si="69"/>
        <v>0</v>
      </c>
      <c r="CP36" s="182">
        <f t="shared" si="70"/>
        <v>0</v>
      </c>
      <c r="CQ36" s="182">
        <f t="shared" si="71"/>
        <v>0</v>
      </c>
      <c r="CS36" s="62">
        <f t="shared" si="72"/>
        <v>0</v>
      </c>
      <c r="CT36" s="62">
        <f t="shared" si="73"/>
        <v>0</v>
      </c>
      <c r="CU36" s="182">
        <f t="shared" si="74"/>
        <v>0</v>
      </c>
      <c r="CV36" s="182">
        <f t="shared" si="75"/>
        <v>0</v>
      </c>
      <c r="CW36" s="182">
        <f t="shared" si="76"/>
        <v>0</v>
      </c>
      <c r="CX36" s="182">
        <f t="shared" si="77"/>
        <v>0</v>
      </c>
      <c r="CY36" s="182">
        <f t="shared" si="78"/>
        <v>0</v>
      </c>
      <c r="CZ36" s="182">
        <f t="shared" si="79"/>
        <v>0</v>
      </c>
      <c r="DB36" s="62">
        <f t="shared" si="80"/>
        <v>0</v>
      </c>
      <c r="DC36" s="62">
        <f t="shared" si="81"/>
        <v>0</v>
      </c>
      <c r="DD36" s="182">
        <f t="shared" si="82"/>
        <v>0</v>
      </c>
      <c r="DE36" s="182">
        <f t="shared" si="83"/>
        <v>0</v>
      </c>
      <c r="DF36" s="182">
        <f t="shared" si="84"/>
        <v>0</v>
      </c>
      <c r="DG36" s="182">
        <f t="shared" si="85"/>
        <v>0</v>
      </c>
      <c r="DH36" s="182">
        <f t="shared" si="86"/>
        <v>0</v>
      </c>
      <c r="DI36" s="182">
        <f t="shared" si="87"/>
        <v>0</v>
      </c>
      <c r="DK36" s="62">
        <f t="shared" si="88"/>
        <v>0</v>
      </c>
      <c r="DL36" s="62">
        <f t="shared" si="89"/>
        <v>0</v>
      </c>
      <c r="DM36" s="182">
        <f t="shared" si="90"/>
        <v>0</v>
      </c>
      <c r="DN36" s="182">
        <f t="shared" si="91"/>
        <v>0</v>
      </c>
      <c r="DO36" s="182">
        <f t="shared" si="92"/>
        <v>0</v>
      </c>
      <c r="DP36" s="182">
        <f t="shared" si="93"/>
        <v>0</v>
      </c>
      <c r="DQ36" s="182">
        <f t="shared" si="94"/>
        <v>0</v>
      </c>
      <c r="DR36" s="182">
        <f t="shared" si="95"/>
        <v>0</v>
      </c>
    </row>
    <row r="37" spans="2:122" ht="15" x14ac:dyDescent="0.25">
      <c r="B37" s="13"/>
      <c r="C37" s="44">
        <v>31</v>
      </c>
      <c r="D37" s="29" t="s">
        <v>112</v>
      </c>
      <c r="E37" s="211"/>
      <c r="F37" s="15"/>
      <c r="G37" s="199"/>
      <c r="H37" s="30"/>
      <c r="I37" s="31"/>
      <c r="J37" s="30"/>
      <c r="K37" s="30"/>
      <c r="L37" s="30"/>
      <c r="M37" s="31"/>
      <c r="N37" s="30"/>
      <c r="O37" s="31"/>
      <c r="P37" s="30"/>
      <c r="Q37" s="31"/>
      <c r="R37" s="30"/>
      <c r="S37" s="31"/>
      <c r="T37" s="30"/>
      <c r="U37" s="31"/>
      <c r="V37" s="30"/>
      <c r="W37" s="31"/>
      <c r="X37" s="30"/>
      <c r="Y37" s="31"/>
      <c r="Z37" s="30"/>
      <c r="AA37" s="31"/>
      <c r="AB37" s="30"/>
      <c r="AC37" s="31"/>
      <c r="AD37" s="30"/>
      <c r="AE37" s="31"/>
      <c r="AF37" s="32"/>
      <c r="AG37" s="16"/>
      <c r="AH37" s="199"/>
      <c r="AI37" s="30"/>
      <c r="AJ37" s="31"/>
      <c r="AK37" s="30"/>
      <c r="AL37" s="30"/>
      <c r="AM37" s="30"/>
      <c r="AN37" s="31"/>
      <c r="AO37" s="30"/>
      <c r="AP37" s="31"/>
      <c r="AQ37" s="30"/>
      <c r="AR37" s="31"/>
      <c r="AS37" s="30"/>
      <c r="AT37" s="31"/>
      <c r="AU37" s="30"/>
      <c r="AV37" s="31"/>
      <c r="AW37" s="30"/>
      <c r="AX37" s="31"/>
      <c r="AY37" s="30"/>
      <c r="AZ37" s="31"/>
      <c r="BA37" s="30"/>
      <c r="BB37" s="31"/>
      <c r="BC37" s="30"/>
      <c r="BD37" s="31"/>
      <c r="BE37" s="30"/>
      <c r="BF37" s="31"/>
      <c r="BG37" s="32"/>
      <c r="BI37" s="69"/>
      <c r="BJ37" s="69"/>
      <c r="BK37" s="69"/>
      <c r="BL37" s="69"/>
      <c r="BM37" s="69"/>
      <c r="BN37" s="69"/>
      <c r="BO37" s="69"/>
      <c r="BP37" s="69"/>
      <c r="BR37" s="62">
        <f t="shared" si="48"/>
        <v>0</v>
      </c>
      <c r="BS37" s="62">
        <f t="shared" si="49"/>
        <v>0</v>
      </c>
      <c r="BT37" s="62">
        <f t="shared" si="50"/>
        <v>0</v>
      </c>
      <c r="BU37" s="62">
        <f t="shared" si="51"/>
        <v>0</v>
      </c>
      <c r="BV37" s="62">
        <f t="shared" si="52"/>
        <v>0</v>
      </c>
      <c r="BW37" s="62">
        <f t="shared" si="53"/>
        <v>0</v>
      </c>
      <c r="BX37" s="62">
        <f t="shared" si="54"/>
        <v>0</v>
      </c>
      <c r="BY37" s="62">
        <f t="shared" si="55"/>
        <v>0</v>
      </c>
      <c r="CA37" s="62">
        <f t="shared" si="56"/>
        <v>0</v>
      </c>
      <c r="CB37" s="62">
        <f t="shared" si="57"/>
        <v>0</v>
      </c>
      <c r="CC37" s="62">
        <f t="shared" si="58"/>
        <v>0</v>
      </c>
      <c r="CD37" s="182">
        <f t="shared" si="59"/>
        <v>0</v>
      </c>
      <c r="CE37" s="182">
        <f t="shared" si="60"/>
        <v>0</v>
      </c>
      <c r="CF37" s="182">
        <f t="shared" si="61"/>
        <v>0</v>
      </c>
      <c r="CG37" s="182">
        <f t="shared" si="62"/>
        <v>0</v>
      </c>
      <c r="CH37" s="182">
        <f t="shared" si="63"/>
        <v>0</v>
      </c>
      <c r="CJ37" s="62">
        <f t="shared" si="64"/>
        <v>0</v>
      </c>
      <c r="CK37" s="62">
        <f t="shared" si="65"/>
        <v>0</v>
      </c>
      <c r="CL37" s="182">
        <f t="shared" si="66"/>
        <v>0</v>
      </c>
      <c r="CM37" s="182">
        <f t="shared" si="67"/>
        <v>0</v>
      </c>
      <c r="CN37" s="182">
        <f t="shared" si="68"/>
        <v>0</v>
      </c>
      <c r="CO37" s="182">
        <f t="shared" si="69"/>
        <v>0</v>
      </c>
      <c r="CP37" s="182">
        <f t="shared" si="70"/>
        <v>0</v>
      </c>
      <c r="CQ37" s="182">
        <f t="shared" si="71"/>
        <v>0</v>
      </c>
      <c r="CS37" s="62">
        <f t="shared" si="72"/>
        <v>0</v>
      </c>
      <c r="CT37" s="62">
        <f t="shared" si="73"/>
        <v>0</v>
      </c>
      <c r="CU37" s="182">
        <f t="shared" si="74"/>
        <v>0</v>
      </c>
      <c r="CV37" s="182">
        <f t="shared" si="75"/>
        <v>0</v>
      </c>
      <c r="CW37" s="182">
        <f t="shared" si="76"/>
        <v>0</v>
      </c>
      <c r="CX37" s="182">
        <f t="shared" si="77"/>
        <v>0</v>
      </c>
      <c r="CY37" s="182">
        <f t="shared" si="78"/>
        <v>0</v>
      </c>
      <c r="CZ37" s="182">
        <f t="shared" si="79"/>
        <v>0</v>
      </c>
      <c r="DB37" s="62">
        <f t="shared" si="80"/>
        <v>0</v>
      </c>
      <c r="DC37" s="62">
        <f t="shared" si="81"/>
        <v>0</v>
      </c>
      <c r="DD37" s="182">
        <f t="shared" si="82"/>
        <v>0</v>
      </c>
      <c r="DE37" s="182">
        <f t="shared" si="83"/>
        <v>0</v>
      </c>
      <c r="DF37" s="182">
        <f t="shared" si="84"/>
        <v>0</v>
      </c>
      <c r="DG37" s="182">
        <f t="shared" si="85"/>
        <v>0</v>
      </c>
      <c r="DH37" s="182">
        <f t="shared" si="86"/>
        <v>0</v>
      </c>
      <c r="DI37" s="182">
        <f t="shared" si="87"/>
        <v>0</v>
      </c>
      <c r="DK37" s="62">
        <f t="shared" si="88"/>
        <v>0</v>
      </c>
      <c r="DL37" s="62">
        <f t="shared" si="89"/>
        <v>0</v>
      </c>
      <c r="DM37" s="182">
        <f t="shared" si="90"/>
        <v>0</v>
      </c>
      <c r="DN37" s="182">
        <f t="shared" si="91"/>
        <v>0</v>
      </c>
      <c r="DO37" s="182">
        <f t="shared" si="92"/>
        <v>0</v>
      </c>
      <c r="DP37" s="182">
        <f t="shared" si="93"/>
        <v>0</v>
      </c>
      <c r="DQ37" s="182">
        <f t="shared" si="94"/>
        <v>0</v>
      </c>
      <c r="DR37" s="182">
        <f t="shared" si="95"/>
        <v>0</v>
      </c>
    </row>
    <row r="38" spans="2:122" ht="15" x14ac:dyDescent="0.25">
      <c r="B38" s="13"/>
      <c r="C38" s="193">
        <v>32</v>
      </c>
      <c r="D38" s="24" t="s">
        <v>43</v>
      </c>
      <c r="E38" s="207"/>
      <c r="F38" s="15"/>
      <c r="G38" s="25"/>
      <c r="H38" s="25"/>
      <c r="I38" s="26"/>
      <c r="J38" s="25"/>
      <c r="K38" s="25"/>
      <c r="L38" s="25"/>
      <c r="M38" s="26"/>
      <c r="N38" s="25"/>
      <c r="O38" s="26"/>
      <c r="P38" s="25"/>
      <c r="Q38" s="26"/>
      <c r="R38" s="25"/>
      <c r="S38" s="26"/>
      <c r="T38" s="25"/>
      <c r="U38" s="26"/>
      <c r="V38" s="25"/>
      <c r="W38" s="26"/>
      <c r="X38" s="25"/>
      <c r="Y38" s="26"/>
      <c r="Z38" s="25"/>
      <c r="AA38" s="26"/>
      <c r="AB38" s="25"/>
      <c r="AC38" s="26"/>
      <c r="AD38" s="25"/>
      <c r="AE38" s="26"/>
      <c r="AF38" s="27"/>
      <c r="AG38" s="16"/>
      <c r="AH38" s="25"/>
      <c r="AI38" s="25"/>
      <c r="AJ38" s="26"/>
      <c r="AK38" s="25"/>
      <c r="AL38" s="25"/>
      <c r="AM38" s="25"/>
      <c r="AN38" s="26"/>
      <c r="AO38" s="25"/>
      <c r="AP38" s="26"/>
      <c r="AQ38" s="25"/>
      <c r="AR38" s="26"/>
      <c r="AS38" s="25"/>
      <c r="AT38" s="26"/>
      <c r="AU38" s="25"/>
      <c r="AV38" s="26"/>
      <c r="AW38" s="25"/>
      <c r="AX38" s="26"/>
      <c r="AY38" s="25"/>
      <c r="AZ38" s="26"/>
      <c r="BA38" s="25"/>
      <c r="BB38" s="26"/>
      <c r="BC38" s="25"/>
      <c r="BD38" s="26"/>
      <c r="BE38" s="25"/>
      <c r="BF38" s="26"/>
      <c r="BG38" s="27"/>
      <c r="BI38" s="69"/>
      <c r="BJ38" s="69"/>
      <c r="BK38" s="69"/>
      <c r="BL38" s="69"/>
      <c r="BM38" s="69"/>
      <c r="BN38" s="69"/>
      <c r="BO38" s="69"/>
      <c r="BP38" s="69"/>
      <c r="BR38" s="62">
        <f t="shared" si="48"/>
        <v>0</v>
      </c>
      <c r="BS38" s="62">
        <f t="shared" si="49"/>
        <v>0</v>
      </c>
      <c r="BT38" s="62">
        <f t="shared" si="50"/>
        <v>0</v>
      </c>
      <c r="BU38" s="62">
        <f t="shared" si="51"/>
        <v>0</v>
      </c>
      <c r="BV38" s="62">
        <f t="shared" si="52"/>
        <v>0</v>
      </c>
      <c r="BW38" s="62">
        <f t="shared" si="53"/>
        <v>0</v>
      </c>
      <c r="BX38" s="62">
        <f t="shared" si="54"/>
        <v>0</v>
      </c>
      <c r="BY38" s="62">
        <f t="shared" si="55"/>
        <v>0</v>
      </c>
      <c r="CA38" s="62">
        <f t="shared" si="56"/>
        <v>0</v>
      </c>
      <c r="CB38" s="62">
        <f t="shared" si="57"/>
        <v>0</v>
      </c>
      <c r="CC38" s="62">
        <f t="shared" si="58"/>
        <v>0</v>
      </c>
      <c r="CD38" s="182">
        <f t="shared" si="59"/>
        <v>0</v>
      </c>
      <c r="CE38" s="182">
        <f t="shared" si="60"/>
        <v>0</v>
      </c>
      <c r="CF38" s="182">
        <f t="shared" si="61"/>
        <v>0</v>
      </c>
      <c r="CG38" s="182">
        <f t="shared" si="62"/>
        <v>0</v>
      </c>
      <c r="CH38" s="182">
        <f t="shared" si="63"/>
        <v>0</v>
      </c>
      <c r="CJ38" s="62">
        <f t="shared" si="64"/>
        <v>0</v>
      </c>
      <c r="CK38" s="62">
        <f t="shared" si="65"/>
        <v>0</v>
      </c>
      <c r="CL38" s="182">
        <f t="shared" si="66"/>
        <v>0</v>
      </c>
      <c r="CM38" s="182">
        <f t="shared" si="67"/>
        <v>0</v>
      </c>
      <c r="CN38" s="182">
        <f t="shared" si="68"/>
        <v>0</v>
      </c>
      <c r="CO38" s="182">
        <f t="shared" si="69"/>
        <v>0</v>
      </c>
      <c r="CP38" s="182">
        <f t="shared" si="70"/>
        <v>0</v>
      </c>
      <c r="CQ38" s="182">
        <f t="shared" si="71"/>
        <v>0</v>
      </c>
      <c r="CS38" s="62">
        <f t="shared" si="72"/>
        <v>0</v>
      </c>
      <c r="CT38" s="62">
        <f t="shared" si="73"/>
        <v>0</v>
      </c>
      <c r="CU38" s="182">
        <f t="shared" si="74"/>
        <v>0</v>
      </c>
      <c r="CV38" s="182">
        <f t="shared" si="75"/>
        <v>0</v>
      </c>
      <c r="CW38" s="182">
        <f t="shared" si="76"/>
        <v>0</v>
      </c>
      <c r="CX38" s="182">
        <f t="shared" si="77"/>
        <v>0</v>
      </c>
      <c r="CY38" s="182">
        <f t="shared" si="78"/>
        <v>0</v>
      </c>
      <c r="CZ38" s="182">
        <f t="shared" si="79"/>
        <v>0</v>
      </c>
      <c r="DB38" s="62">
        <f t="shared" si="80"/>
        <v>0</v>
      </c>
      <c r="DC38" s="62">
        <f t="shared" si="81"/>
        <v>0</v>
      </c>
      <c r="DD38" s="182">
        <f t="shared" si="82"/>
        <v>0</v>
      </c>
      <c r="DE38" s="182">
        <f t="shared" si="83"/>
        <v>0</v>
      </c>
      <c r="DF38" s="182">
        <f t="shared" si="84"/>
        <v>0</v>
      </c>
      <c r="DG38" s="182">
        <f t="shared" si="85"/>
        <v>0</v>
      </c>
      <c r="DH38" s="182">
        <f t="shared" si="86"/>
        <v>0</v>
      </c>
      <c r="DI38" s="182">
        <f t="shared" si="87"/>
        <v>0</v>
      </c>
      <c r="DK38" s="62">
        <f t="shared" si="88"/>
        <v>0</v>
      </c>
      <c r="DL38" s="62">
        <f t="shared" si="89"/>
        <v>0</v>
      </c>
      <c r="DM38" s="182">
        <f t="shared" si="90"/>
        <v>0</v>
      </c>
      <c r="DN38" s="182">
        <f t="shared" si="91"/>
        <v>0</v>
      </c>
      <c r="DO38" s="182">
        <f t="shared" si="92"/>
        <v>0</v>
      </c>
      <c r="DP38" s="182">
        <f t="shared" si="93"/>
        <v>0</v>
      </c>
      <c r="DQ38" s="182">
        <f t="shared" si="94"/>
        <v>0</v>
      </c>
      <c r="DR38" s="182">
        <f t="shared" si="95"/>
        <v>0</v>
      </c>
    </row>
    <row r="39" spans="2:122" ht="15" x14ac:dyDescent="0.25">
      <c r="B39" s="13"/>
      <c r="C39" s="13">
        <v>33</v>
      </c>
      <c r="D39" s="220" t="s">
        <v>111</v>
      </c>
      <c r="E39" s="221"/>
      <c r="F39" s="15"/>
      <c r="G39" s="222"/>
      <c r="H39" s="223"/>
      <c r="I39" s="224"/>
      <c r="J39" s="223"/>
      <c r="K39" s="224"/>
      <c r="L39" s="224"/>
      <c r="M39" s="224"/>
      <c r="N39" s="223"/>
      <c r="O39" s="224"/>
      <c r="P39" s="223"/>
      <c r="Q39" s="224"/>
      <c r="R39" s="223"/>
      <c r="S39" s="224"/>
      <c r="T39" s="223"/>
      <c r="U39" s="224"/>
      <c r="V39" s="223"/>
      <c r="W39" s="224"/>
      <c r="X39" s="223"/>
      <c r="Y39" s="224"/>
      <c r="Z39" s="223"/>
      <c r="AA39" s="224"/>
      <c r="AB39" s="223"/>
      <c r="AC39" s="224"/>
      <c r="AD39" s="223"/>
      <c r="AE39" s="224"/>
      <c r="AF39" s="225"/>
      <c r="AG39" s="16"/>
      <c r="AH39" s="222"/>
      <c r="AI39" s="223"/>
      <c r="AJ39" s="224"/>
      <c r="AK39" s="223"/>
      <c r="AL39" s="224"/>
      <c r="AM39" s="224"/>
      <c r="AN39" s="224"/>
      <c r="AO39" s="223"/>
      <c r="AP39" s="224"/>
      <c r="AQ39" s="223"/>
      <c r="AR39" s="224"/>
      <c r="AS39" s="223"/>
      <c r="AT39" s="224"/>
      <c r="AU39" s="223"/>
      <c r="AV39" s="224"/>
      <c r="AW39" s="223"/>
      <c r="AX39" s="224"/>
      <c r="AY39" s="223"/>
      <c r="AZ39" s="224"/>
      <c r="BA39" s="223"/>
      <c r="BB39" s="224"/>
      <c r="BC39" s="223"/>
      <c r="BD39" s="224"/>
      <c r="BE39" s="223"/>
      <c r="BF39" s="224"/>
      <c r="BG39" s="225"/>
      <c r="BI39" s="69"/>
      <c r="BJ39" s="69"/>
      <c r="BK39" s="69"/>
      <c r="BL39" s="69"/>
      <c r="BM39" s="69"/>
      <c r="BN39" s="69"/>
      <c r="BO39" s="69"/>
      <c r="BP39" s="69"/>
      <c r="BR39" s="62">
        <f t="shared" si="48"/>
        <v>0</v>
      </c>
      <c r="BS39" s="62">
        <f t="shared" si="49"/>
        <v>0</v>
      </c>
      <c r="BT39" s="62">
        <f t="shared" si="50"/>
        <v>0</v>
      </c>
      <c r="BU39" s="62">
        <f t="shared" si="51"/>
        <v>0</v>
      </c>
      <c r="BV39" s="62">
        <f t="shared" si="52"/>
        <v>0</v>
      </c>
      <c r="BW39" s="62">
        <f t="shared" si="53"/>
        <v>0</v>
      </c>
      <c r="BX39" s="62">
        <f t="shared" si="54"/>
        <v>0</v>
      </c>
      <c r="BY39" s="62">
        <f t="shared" si="55"/>
        <v>0</v>
      </c>
      <c r="CA39" s="62">
        <f t="shared" si="56"/>
        <v>0</v>
      </c>
      <c r="CB39" s="62">
        <f t="shared" si="57"/>
        <v>0</v>
      </c>
      <c r="CC39" s="62">
        <f t="shared" si="58"/>
        <v>0</v>
      </c>
      <c r="CD39" s="182">
        <f t="shared" si="59"/>
        <v>0</v>
      </c>
      <c r="CE39" s="182">
        <f t="shared" si="60"/>
        <v>0</v>
      </c>
      <c r="CF39" s="182">
        <f t="shared" si="61"/>
        <v>0</v>
      </c>
      <c r="CG39" s="182">
        <f t="shared" si="62"/>
        <v>0</v>
      </c>
      <c r="CH39" s="182">
        <f t="shared" si="63"/>
        <v>0</v>
      </c>
      <c r="CJ39" s="62">
        <f t="shared" si="64"/>
        <v>0</v>
      </c>
      <c r="CK39" s="62">
        <f t="shared" si="65"/>
        <v>0</v>
      </c>
      <c r="CL39" s="182">
        <f t="shared" si="66"/>
        <v>0</v>
      </c>
      <c r="CM39" s="182">
        <f t="shared" si="67"/>
        <v>0</v>
      </c>
      <c r="CN39" s="182">
        <f t="shared" si="68"/>
        <v>0</v>
      </c>
      <c r="CO39" s="182">
        <f t="shared" si="69"/>
        <v>0</v>
      </c>
      <c r="CP39" s="182">
        <f t="shared" si="70"/>
        <v>0</v>
      </c>
      <c r="CQ39" s="182">
        <f t="shared" si="71"/>
        <v>0</v>
      </c>
      <c r="CS39" s="62">
        <f t="shared" si="72"/>
        <v>0</v>
      </c>
      <c r="CT39" s="62">
        <f t="shared" si="73"/>
        <v>0</v>
      </c>
      <c r="CU39" s="182">
        <f t="shared" si="74"/>
        <v>0</v>
      </c>
      <c r="CV39" s="182">
        <f t="shared" si="75"/>
        <v>0</v>
      </c>
      <c r="CW39" s="182">
        <f t="shared" si="76"/>
        <v>0</v>
      </c>
      <c r="CX39" s="182">
        <f t="shared" si="77"/>
        <v>0</v>
      </c>
      <c r="CY39" s="182">
        <f t="shared" si="78"/>
        <v>0</v>
      </c>
      <c r="CZ39" s="182">
        <f t="shared" si="79"/>
        <v>0</v>
      </c>
      <c r="DB39" s="62">
        <f t="shared" si="80"/>
        <v>0</v>
      </c>
      <c r="DC39" s="62">
        <f t="shared" si="81"/>
        <v>0</v>
      </c>
      <c r="DD39" s="182">
        <f t="shared" si="82"/>
        <v>0</v>
      </c>
      <c r="DE39" s="182">
        <f t="shared" si="83"/>
        <v>0</v>
      </c>
      <c r="DF39" s="182">
        <f t="shared" si="84"/>
        <v>0</v>
      </c>
      <c r="DG39" s="182">
        <f t="shared" si="85"/>
        <v>0</v>
      </c>
      <c r="DH39" s="182">
        <f t="shared" si="86"/>
        <v>0</v>
      </c>
      <c r="DI39" s="182">
        <f t="shared" si="87"/>
        <v>0</v>
      </c>
      <c r="DK39" s="62">
        <f t="shared" si="88"/>
        <v>0</v>
      </c>
      <c r="DL39" s="62">
        <f t="shared" si="89"/>
        <v>0</v>
      </c>
      <c r="DM39" s="182">
        <f t="shared" si="90"/>
        <v>0</v>
      </c>
      <c r="DN39" s="182">
        <f t="shared" si="91"/>
        <v>0</v>
      </c>
      <c r="DO39" s="182">
        <f t="shared" si="92"/>
        <v>0</v>
      </c>
      <c r="DP39" s="182">
        <f t="shared" si="93"/>
        <v>0</v>
      </c>
      <c r="DQ39" s="182">
        <f t="shared" si="94"/>
        <v>0</v>
      </c>
      <c r="DR39" s="182">
        <f t="shared" si="95"/>
        <v>0</v>
      </c>
    </row>
    <row r="40" spans="2:122" ht="15" x14ac:dyDescent="0.25">
      <c r="B40" s="13"/>
      <c r="C40" s="193">
        <v>34</v>
      </c>
      <c r="D40" s="24" t="s">
        <v>47</v>
      </c>
      <c r="E40" s="207"/>
      <c r="F40" s="15"/>
      <c r="G40" s="25"/>
      <c r="H40" s="25"/>
      <c r="I40" s="26"/>
      <c r="J40" s="25"/>
      <c r="K40" s="25"/>
      <c r="L40" s="25"/>
      <c r="M40" s="26"/>
      <c r="N40" s="25"/>
      <c r="O40" s="26"/>
      <c r="P40" s="25"/>
      <c r="Q40" s="26"/>
      <c r="R40" s="25"/>
      <c r="S40" s="26"/>
      <c r="T40" s="25"/>
      <c r="U40" s="26"/>
      <c r="V40" s="25"/>
      <c r="W40" s="26"/>
      <c r="X40" s="25"/>
      <c r="Y40" s="26"/>
      <c r="Z40" s="25"/>
      <c r="AA40" s="26"/>
      <c r="AB40" s="25"/>
      <c r="AC40" s="26"/>
      <c r="AD40" s="25"/>
      <c r="AE40" s="26"/>
      <c r="AF40" s="27"/>
      <c r="AG40" s="16"/>
      <c r="AH40" s="25"/>
      <c r="AI40" s="25"/>
      <c r="AJ40" s="26"/>
      <c r="AK40" s="25"/>
      <c r="AL40" s="25"/>
      <c r="AM40" s="25"/>
      <c r="AN40" s="26"/>
      <c r="AO40" s="25"/>
      <c r="AP40" s="26"/>
      <c r="AQ40" s="25"/>
      <c r="AR40" s="26"/>
      <c r="AS40" s="25"/>
      <c r="AT40" s="26"/>
      <c r="AU40" s="25"/>
      <c r="AV40" s="26"/>
      <c r="AW40" s="25"/>
      <c r="AX40" s="26"/>
      <c r="AY40" s="25"/>
      <c r="AZ40" s="26"/>
      <c r="BA40" s="25"/>
      <c r="BB40" s="26"/>
      <c r="BC40" s="25"/>
      <c r="BD40" s="26"/>
      <c r="BE40" s="25"/>
      <c r="BF40" s="26"/>
      <c r="BG40" s="27"/>
      <c r="BI40" s="69"/>
      <c r="BJ40" s="69"/>
      <c r="BK40" s="69"/>
      <c r="BL40" s="69"/>
      <c r="BM40" s="69"/>
      <c r="BN40" s="69"/>
      <c r="BO40" s="69"/>
      <c r="BP40" s="69"/>
      <c r="BR40" s="62">
        <f t="shared" si="48"/>
        <v>0</v>
      </c>
      <c r="BS40" s="62">
        <f t="shared" si="49"/>
        <v>0</v>
      </c>
      <c r="BT40" s="62">
        <f t="shared" si="50"/>
        <v>0</v>
      </c>
      <c r="BU40" s="62">
        <f t="shared" si="51"/>
        <v>0</v>
      </c>
      <c r="BV40" s="62">
        <f t="shared" si="52"/>
        <v>0</v>
      </c>
      <c r="BW40" s="62">
        <f t="shared" si="53"/>
        <v>0</v>
      </c>
      <c r="BX40" s="62">
        <f t="shared" si="54"/>
        <v>0</v>
      </c>
      <c r="BY40" s="62">
        <f t="shared" si="55"/>
        <v>0</v>
      </c>
      <c r="CA40" s="62">
        <f t="shared" si="56"/>
        <v>0</v>
      </c>
      <c r="CB40" s="62">
        <f t="shared" si="57"/>
        <v>0</v>
      </c>
      <c r="CC40" s="62">
        <f t="shared" si="58"/>
        <v>0</v>
      </c>
      <c r="CD40" s="182">
        <f t="shared" si="59"/>
        <v>0</v>
      </c>
      <c r="CE40" s="182">
        <f t="shared" si="60"/>
        <v>0</v>
      </c>
      <c r="CF40" s="182">
        <f t="shared" si="61"/>
        <v>0</v>
      </c>
      <c r="CG40" s="182">
        <f t="shared" si="62"/>
        <v>0</v>
      </c>
      <c r="CH40" s="182">
        <f t="shared" si="63"/>
        <v>0</v>
      </c>
      <c r="CJ40" s="62">
        <f t="shared" si="64"/>
        <v>0</v>
      </c>
      <c r="CK40" s="62">
        <f t="shared" si="65"/>
        <v>0</v>
      </c>
      <c r="CL40" s="182">
        <f t="shared" si="66"/>
        <v>0</v>
      </c>
      <c r="CM40" s="182">
        <f t="shared" si="67"/>
        <v>0</v>
      </c>
      <c r="CN40" s="182">
        <f t="shared" si="68"/>
        <v>0</v>
      </c>
      <c r="CO40" s="182">
        <f t="shared" si="69"/>
        <v>0</v>
      </c>
      <c r="CP40" s="182">
        <f t="shared" si="70"/>
        <v>0</v>
      </c>
      <c r="CQ40" s="182">
        <f t="shared" si="71"/>
        <v>0</v>
      </c>
      <c r="CS40" s="62">
        <f t="shared" si="72"/>
        <v>0</v>
      </c>
      <c r="CT40" s="62">
        <f t="shared" si="73"/>
        <v>0</v>
      </c>
      <c r="CU40" s="182">
        <f t="shared" si="74"/>
        <v>0</v>
      </c>
      <c r="CV40" s="182">
        <f t="shared" si="75"/>
        <v>0</v>
      </c>
      <c r="CW40" s="182">
        <f t="shared" si="76"/>
        <v>0</v>
      </c>
      <c r="CX40" s="182">
        <f t="shared" si="77"/>
        <v>0</v>
      </c>
      <c r="CY40" s="182">
        <f t="shared" si="78"/>
        <v>0</v>
      </c>
      <c r="CZ40" s="182">
        <f t="shared" si="79"/>
        <v>0</v>
      </c>
      <c r="DB40" s="62">
        <f t="shared" si="80"/>
        <v>0</v>
      </c>
      <c r="DC40" s="62">
        <f t="shared" si="81"/>
        <v>0</v>
      </c>
      <c r="DD40" s="182">
        <f t="shared" si="82"/>
        <v>0</v>
      </c>
      <c r="DE40" s="182">
        <f t="shared" si="83"/>
        <v>0</v>
      </c>
      <c r="DF40" s="182">
        <f t="shared" si="84"/>
        <v>0</v>
      </c>
      <c r="DG40" s="182">
        <f t="shared" si="85"/>
        <v>0</v>
      </c>
      <c r="DH40" s="182">
        <f t="shared" si="86"/>
        <v>0</v>
      </c>
      <c r="DI40" s="182">
        <f t="shared" si="87"/>
        <v>0</v>
      </c>
      <c r="DK40" s="62">
        <f t="shared" si="88"/>
        <v>0</v>
      </c>
      <c r="DL40" s="62">
        <f t="shared" si="89"/>
        <v>0</v>
      </c>
      <c r="DM40" s="182">
        <f t="shared" si="90"/>
        <v>0</v>
      </c>
      <c r="DN40" s="182">
        <f t="shared" si="91"/>
        <v>0</v>
      </c>
      <c r="DO40" s="182">
        <f t="shared" si="92"/>
        <v>0</v>
      </c>
      <c r="DP40" s="182">
        <f t="shared" si="93"/>
        <v>0</v>
      </c>
      <c r="DQ40" s="182">
        <f t="shared" si="94"/>
        <v>0</v>
      </c>
      <c r="DR40" s="182">
        <f t="shared" si="95"/>
        <v>0</v>
      </c>
    </row>
    <row r="41" spans="2:122" ht="15" x14ac:dyDescent="0.25">
      <c r="B41" s="13"/>
      <c r="C41" s="13">
        <v>35</v>
      </c>
      <c r="D41" s="220" t="s">
        <v>47</v>
      </c>
      <c r="E41" s="221"/>
      <c r="F41" s="15"/>
      <c r="G41" s="222"/>
      <c r="H41" s="223"/>
      <c r="I41" s="224"/>
      <c r="J41" s="224"/>
      <c r="K41" s="224"/>
      <c r="L41" s="224"/>
      <c r="M41" s="224"/>
      <c r="N41" s="223"/>
      <c r="O41" s="224"/>
      <c r="P41" s="223"/>
      <c r="Q41" s="224"/>
      <c r="R41" s="223"/>
      <c r="S41" s="224"/>
      <c r="T41" s="223"/>
      <c r="U41" s="224"/>
      <c r="V41" s="223"/>
      <c r="W41" s="224"/>
      <c r="X41" s="223"/>
      <c r="Y41" s="224"/>
      <c r="Z41" s="223"/>
      <c r="AA41" s="224"/>
      <c r="AB41" s="223"/>
      <c r="AC41" s="224"/>
      <c r="AD41" s="223"/>
      <c r="AE41" s="224"/>
      <c r="AF41" s="225"/>
      <c r="AG41" s="16"/>
      <c r="AH41" s="222"/>
      <c r="AI41" s="223"/>
      <c r="AJ41" s="224"/>
      <c r="AK41" s="224"/>
      <c r="AL41" s="224"/>
      <c r="AM41" s="224"/>
      <c r="AN41" s="224"/>
      <c r="AO41" s="223"/>
      <c r="AP41" s="224"/>
      <c r="AQ41" s="223"/>
      <c r="AR41" s="224"/>
      <c r="AS41" s="223"/>
      <c r="AT41" s="224"/>
      <c r="AU41" s="223"/>
      <c r="AV41" s="224"/>
      <c r="AW41" s="223"/>
      <c r="AX41" s="224"/>
      <c r="AY41" s="223"/>
      <c r="AZ41" s="224"/>
      <c r="BA41" s="223"/>
      <c r="BB41" s="224"/>
      <c r="BC41" s="223"/>
      <c r="BD41" s="224"/>
      <c r="BE41" s="223"/>
      <c r="BF41" s="224"/>
      <c r="BG41" s="225"/>
      <c r="BI41" s="69"/>
      <c r="BJ41" s="69"/>
      <c r="BK41" s="69"/>
      <c r="BL41" s="69"/>
      <c r="BM41" s="69"/>
      <c r="BN41" s="69"/>
      <c r="BO41" s="69"/>
      <c r="BP41" s="69"/>
      <c r="BR41" s="62">
        <f t="shared" si="48"/>
        <v>0</v>
      </c>
      <c r="BS41" s="62">
        <f t="shared" si="49"/>
        <v>0</v>
      </c>
      <c r="BT41" s="62">
        <f t="shared" si="50"/>
        <v>0</v>
      </c>
      <c r="BU41" s="62">
        <f t="shared" si="51"/>
        <v>0</v>
      </c>
      <c r="BV41" s="62">
        <f t="shared" si="52"/>
        <v>0</v>
      </c>
      <c r="BW41" s="62">
        <f t="shared" si="53"/>
        <v>0</v>
      </c>
      <c r="BX41" s="62">
        <f t="shared" si="54"/>
        <v>0</v>
      </c>
      <c r="BY41" s="62">
        <f t="shared" si="55"/>
        <v>0</v>
      </c>
      <c r="CA41" s="62">
        <f t="shared" si="56"/>
        <v>0</v>
      </c>
      <c r="CB41" s="62">
        <f t="shared" si="57"/>
        <v>0</v>
      </c>
      <c r="CC41" s="62">
        <f t="shared" si="58"/>
        <v>0</v>
      </c>
      <c r="CD41" s="182">
        <f t="shared" si="59"/>
        <v>0</v>
      </c>
      <c r="CE41" s="182">
        <f t="shared" si="60"/>
        <v>0</v>
      </c>
      <c r="CF41" s="182">
        <f t="shared" si="61"/>
        <v>0</v>
      </c>
      <c r="CG41" s="182">
        <f t="shared" si="62"/>
        <v>0</v>
      </c>
      <c r="CH41" s="182">
        <f t="shared" si="63"/>
        <v>0</v>
      </c>
      <c r="CJ41" s="62">
        <f t="shared" si="64"/>
        <v>0</v>
      </c>
      <c r="CK41" s="62">
        <f t="shared" si="65"/>
        <v>0</v>
      </c>
      <c r="CL41" s="182">
        <f t="shared" si="66"/>
        <v>0</v>
      </c>
      <c r="CM41" s="182">
        <f t="shared" si="67"/>
        <v>0</v>
      </c>
      <c r="CN41" s="182">
        <f t="shared" si="68"/>
        <v>0</v>
      </c>
      <c r="CO41" s="182">
        <f t="shared" si="69"/>
        <v>0</v>
      </c>
      <c r="CP41" s="182">
        <f t="shared" si="70"/>
        <v>0</v>
      </c>
      <c r="CQ41" s="182">
        <f t="shared" si="71"/>
        <v>0</v>
      </c>
      <c r="CS41" s="62">
        <f t="shared" si="72"/>
        <v>0</v>
      </c>
      <c r="CT41" s="62">
        <f t="shared" si="73"/>
        <v>0</v>
      </c>
      <c r="CU41" s="182">
        <f t="shared" si="74"/>
        <v>0</v>
      </c>
      <c r="CV41" s="182">
        <f t="shared" si="75"/>
        <v>0</v>
      </c>
      <c r="CW41" s="182">
        <f t="shared" si="76"/>
        <v>0</v>
      </c>
      <c r="CX41" s="182">
        <f t="shared" si="77"/>
        <v>0</v>
      </c>
      <c r="CY41" s="182">
        <f t="shared" si="78"/>
        <v>0</v>
      </c>
      <c r="CZ41" s="182">
        <f t="shared" si="79"/>
        <v>0</v>
      </c>
      <c r="DB41" s="62">
        <f t="shared" si="80"/>
        <v>0</v>
      </c>
      <c r="DC41" s="62">
        <f t="shared" si="81"/>
        <v>0</v>
      </c>
      <c r="DD41" s="182">
        <f t="shared" si="82"/>
        <v>0</v>
      </c>
      <c r="DE41" s="182">
        <f t="shared" si="83"/>
        <v>0</v>
      </c>
      <c r="DF41" s="182">
        <f t="shared" si="84"/>
        <v>0</v>
      </c>
      <c r="DG41" s="182">
        <f t="shared" si="85"/>
        <v>0</v>
      </c>
      <c r="DH41" s="182">
        <f t="shared" si="86"/>
        <v>0</v>
      </c>
      <c r="DI41" s="182">
        <f t="shared" si="87"/>
        <v>0</v>
      </c>
      <c r="DK41" s="62">
        <f t="shared" si="88"/>
        <v>0</v>
      </c>
      <c r="DL41" s="62">
        <f t="shared" si="89"/>
        <v>0</v>
      </c>
      <c r="DM41" s="182">
        <f t="shared" si="90"/>
        <v>0</v>
      </c>
      <c r="DN41" s="182">
        <f t="shared" si="91"/>
        <v>0</v>
      </c>
      <c r="DO41" s="182">
        <f t="shared" si="92"/>
        <v>0</v>
      </c>
      <c r="DP41" s="182">
        <f t="shared" si="93"/>
        <v>0</v>
      </c>
      <c r="DQ41" s="182">
        <f t="shared" si="94"/>
        <v>0</v>
      </c>
      <c r="DR41" s="182">
        <f t="shared" si="95"/>
        <v>0</v>
      </c>
    </row>
    <row r="42" spans="2:122" ht="15" x14ac:dyDescent="0.25">
      <c r="B42" s="13"/>
      <c r="C42" s="193">
        <v>36</v>
      </c>
      <c r="D42" s="24" t="s">
        <v>120</v>
      </c>
      <c r="E42" s="207"/>
      <c r="F42" s="15"/>
      <c r="G42" s="25"/>
      <c r="H42" s="25"/>
      <c r="I42" s="26"/>
      <c r="J42" s="25"/>
      <c r="K42" s="26"/>
      <c r="L42" s="25"/>
      <c r="M42" s="26"/>
      <c r="N42" s="25"/>
      <c r="O42" s="26"/>
      <c r="P42" s="25"/>
      <c r="Q42" s="26"/>
      <c r="R42" s="25"/>
      <c r="S42" s="26"/>
      <c r="T42" s="25"/>
      <c r="U42" s="26"/>
      <c r="V42" s="25"/>
      <c r="W42" s="26"/>
      <c r="X42" s="25"/>
      <c r="Y42" s="26"/>
      <c r="Z42" s="25"/>
      <c r="AA42" s="26"/>
      <c r="AB42" s="25"/>
      <c r="AC42" s="26"/>
      <c r="AD42" s="25"/>
      <c r="AE42" s="26"/>
      <c r="AF42" s="27"/>
      <c r="AG42" s="16"/>
      <c r="AH42" s="25"/>
      <c r="AI42" s="25"/>
      <c r="AJ42" s="26"/>
      <c r="AK42" s="25"/>
      <c r="AL42" s="26"/>
      <c r="AM42" s="25"/>
      <c r="AN42" s="26"/>
      <c r="AO42" s="25"/>
      <c r="AP42" s="26"/>
      <c r="AQ42" s="25"/>
      <c r="AR42" s="26"/>
      <c r="AS42" s="25"/>
      <c r="AT42" s="26"/>
      <c r="AU42" s="25"/>
      <c r="AV42" s="26"/>
      <c r="AW42" s="25"/>
      <c r="AX42" s="26"/>
      <c r="AY42" s="25"/>
      <c r="AZ42" s="26"/>
      <c r="BA42" s="25"/>
      <c r="BB42" s="26"/>
      <c r="BC42" s="25"/>
      <c r="BD42" s="26"/>
      <c r="BE42" s="25"/>
      <c r="BF42" s="26"/>
      <c r="BG42" s="27"/>
      <c r="BI42" s="69"/>
      <c r="BJ42" s="69"/>
      <c r="BK42" s="69"/>
      <c r="BL42" s="69"/>
      <c r="BM42" s="69"/>
      <c r="BN42" s="69"/>
      <c r="BO42" s="69"/>
      <c r="BP42" s="69"/>
      <c r="BR42" s="62">
        <f t="shared" si="48"/>
        <v>0</v>
      </c>
      <c r="BS42" s="62">
        <f t="shared" si="49"/>
        <v>0</v>
      </c>
      <c r="BT42" s="62">
        <f t="shared" si="50"/>
        <v>0</v>
      </c>
      <c r="BU42" s="62">
        <f t="shared" si="51"/>
        <v>0</v>
      </c>
      <c r="BV42" s="62">
        <f t="shared" si="52"/>
        <v>0</v>
      </c>
      <c r="BW42" s="62">
        <f t="shared" si="53"/>
        <v>0</v>
      </c>
      <c r="BX42" s="62">
        <f t="shared" si="54"/>
        <v>0</v>
      </c>
      <c r="BY42" s="62">
        <f t="shared" si="55"/>
        <v>0</v>
      </c>
      <c r="CA42" s="62">
        <f t="shared" si="56"/>
        <v>0</v>
      </c>
      <c r="CB42" s="62">
        <f t="shared" si="57"/>
        <v>0</v>
      </c>
      <c r="CC42" s="62">
        <f t="shared" si="58"/>
        <v>0</v>
      </c>
      <c r="CD42" s="182">
        <f t="shared" si="59"/>
        <v>0</v>
      </c>
      <c r="CE42" s="182">
        <f t="shared" si="60"/>
        <v>0</v>
      </c>
      <c r="CF42" s="182">
        <f t="shared" si="61"/>
        <v>0</v>
      </c>
      <c r="CG42" s="182">
        <f t="shared" si="62"/>
        <v>0</v>
      </c>
      <c r="CH42" s="182">
        <f t="shared" si="63"/>
        <v>0</v>
      </c>
      <c r="CJ42" s="62">
        <f t="shared" si="64"/>
        <v>0</v>
      </c>
      <c r="CK42" s="62">
        <f t="shared" si="65"/>
        <v>0</v>
      </c>
      <c r="CL42" s="182">
        <f t="shared" si="66"/>
        <v>0</v>
      </c>
      <c r="CM42" s="182">
        <f t="shared" si="67"/>
        <v>0</v>
      </c>
      <c r="CN42" s="182">
        <f t="shared" si="68"/>
        <v>0</v>
      </c>
      <c r="CO42" s="182">
        <f t="shared" si="69"/>
        <v>0</v>
      </c>
      <c r="CP42" s="182">
        <f t="shared" si="70"/>
        <v>0</v>
      </c>
      <c r="CQ42" s="182">
        <f t="shared" si="71"/>
        <v>0</v>
      </c>
      <c r="CS42" s="62">
        <f t="shared" si="72"/>
        <v>0</v>
      </c>
      <c r="CT42" s="62">
        <f t="shared" si="73"/>
        <v>0</v>
      </c>
      <c r="CU42" s="182">
        <f t="shared" si="74"/>
        <v>0</v>
      </c>
      <c r="CV42" s="182">
        <f t="shared" si="75"/>
        <v>0</v>
      </c>
      <c r="CW42" s="182">
        <f t="shared" si="76"/>
        <v>0</v>
      </c>
      <c r="CX42" s="182">
        <f t="shared" si="77"/>
        <v>0</v>
      </c>
      <c r="CY42" s="182">
        <f t="shared" si="78"/>
        <v>0</v>
      </c>
      <c r="CZ42" s="182">
        <f t="shared" si="79"/>
        <v>0</v>
      </c>
      <c r="DB42" s="62">
        <f t="shared" si="80"/>
        <v>0</v>
      </c>
      <c r="DC42" s="62">
        <f t="shared" si="81"/>
        <v>0</v>
      </c>
      <c r="DD42" s="182">
        <f t="shared" si="82"/>
        <v>0</v>
      </c>
      <c r="DE42" s="182">
        <f t="shared" si="83"/>
        <v>0</v>
      </c>
      <c r="DF42" s="182">
        <f t="shared" si="84"/>
        <v>0</v>
      </c>
      <c r="DG42" s="182">
        <f t="shared" si="85"/>
        <v>0</v>
      </c>
      <c r="DH42" s="182">
        <f t="shared" si="86"/>
        <v>0</v>
      </c>
      <c r="DI42" s="182">
        <f t="shared" si="87"/>
        <v>0</v>
      </c>
      <c r="DK42" s="62">
        <f t="shared" si="88"/>
        <v>0</v>
      </c>
      <c r="DL42" s="62">
        <f t="shared" si="89"/>
        <v>0</v>
      </c>
      <c r="DM42" s="182">
        <f t="shared" si="90"/>
        <v>0</v>
      </c>
      <c r="DN42" s="182">
        <f t="shared" si="91"/>
        <v>0</v>
      </c>
      <c r="DO42" s="182">
        <f t="shared" si="92"/>
        <v>0</v>
      </c>
      <c r="DP42" s="182">
        <f t="shared" si="93"/>
        <v>0</v>
      </c>
      <c r="DQ42" s="182">
        <f t="shared" si="94"/>
        <v>0</v>
      </c>
      <c r="DR42" s="182">
        <f t="shared" si="95"/>
        <v>0</v>
      </c>
    </row>
    <row r="43" spans="2:122" ht="15" x14ac:dyDescent="0.25">
      <c r="B43" s="13"/>
      <c r="C43" s="212">
        <v>37</v>
      </c>
      <c r="D43" s="24" t="s">
        <v>110</v>
      </c>
      <c r="E43" s="213"/>
      <c r="F43" s="15"/>
      <c r="G43" s="35"/>
      <c r="H43" s="35"/>
      <c r="I43" s="36"/>
      <c r="J43" s="35"/>
      <c r="K43" s="36"/>
      <c r="L43" s="36"/>
      <c r="M43" s="36"/>
      <c r="N43" s="35"/>
      <c r="O43" s="36"/>
      <c r="P43" s="35"/>
      <c r="Q43" s="36"/>
      <c r="R43" s="35"/>
      <c r="S43" s="36"/>
      <c r="T43" s="35"/>
      <c r="U43" s="36"/>
      <c r="V43" s="35"/>
      <c r="W43" s="36"/>
      <c r="X43" s="35"/>
      <c r="Y43" s="36"/>
      <c r="Z43" s="35"/>
      <c r="AA43" s="36"/>
      <c r="AB43" s="35"/>
      <c r="AC43" s="36"/>
      <c r="AD43" s="35"/>
      <c r="AE43" s="36"/>
      <c r="AF43" s="37"/>
      <c r="AG43" s="16"/>
      <c r="AH43" s="35"/>
      <c r="AI43" s="35"/>
      <c r="AJ43" s="36"/>
      <c r="AK43" s="35"/>
      <c r="AL43" s="36"/>
      <c r="AM43" s="36"/>
      <c r="AN43" s="36"/>
      <c r="AO43" s="35"/>
      <c r="AP43" s="36"/>
      <c r="AQ43" s="35"/>
      <c r="AR43" s="36"/>
      <c r="AS43" s="35"/>
      <c r="AT43" s="36"/>
      <c r="AU43" s="35"/>
      <c r="AV43" s="36"/>
      <c r="AW43" s="35"/>
      <c r="AX43" s="36"/>
      <c r="AY43" s="35"/>
      <c r="AZ43" s="36"/>
      <c r="BA43" s="35"/>
      <c r="BB43" s="36"/>
      <c r="BC43" s="35"/>
      <c r="BD43" s="36"/>
      <c r="BE43" s="35"/>
      <c r="BF43" s="36"/>
      <c r="BG43" s="37"/>
      <c r="BI43" s="69"/>
      <c r="BJ43" s="69"/>
      <c r="BK43" s="69"/>
      <c r="BL43" s="69"/>
      <c r="BM43" s="69"/>
      <c r="BN43" s="69"/>
      <c r="BO43" s="69"/>
      <c r="BP43" s="69"/>
      <c r="BR43" s="62">
        <f t="shared" si="48"/>
        <v>0</v>
      </c>
      <c r="BS43" s="62">
        <f t="shared" si="49"/>
        <v>0</v>
      </c>
      <c r="BT43" s="62">
        <f t="shared" si="50"/>
        <v>0</v>
      </c>
      <c r="BU43" s="62">
        <f t="shared" si="51"/>
        <v>0</v>
      </c>
      <c r="BV43" s="62">
        <f t="shared" si="52"/>
        <v>0</v>
      </c>
      <c r="BW43" s="62">
        <f t="shared" si="53"/>
        <v>0</v>
      </c>
      <c r="BX43" s="62">
        <f t="shared" si="54"/>
        <v>0</v>
      </c>
      <c r="BY43" s="62">
        <f t="shared" si="55"/>
        <v>0</v>
      </c>
      <c r="CA43" s="62">
        <f t="shared" si="56"/>
        <v>0</v>
      </c>
      <c r="CB43" s="62">
        <f t="shared" si="57"/>
        <v>0</v>
      </c>
      <c r="CC43" s="62">
        <f t="shared" si="58"/>
        <v>0</v>
      </c>
      <c r="CD43" s="182">
        <f t="shared" si="59"/>
        <v>0</v>
      </c>
      <c r="CE43" s="182">
        <f t="shared" si="60"/>
        <v>0</v>
      </c>
      <c r="CF43" s="182">
        <f t="shared" si="61"/>
        <v>0</v>
      </c>
      <c r="CG43" s="182">
        <f t="shared" si="62"/>
        <v>0</v>
      </c>
      <c r="CH43" s="182">
        <f t="shared" si="63"/>
        <v>0</v>
      </c>
      <c r="CJ43" s="62">
        <f t="shared" si="64"/>
        <v>0</v>
      </c>
      <c r="CK43" s="62">
        <f t="shared" si="65"/>
        <v>0</v>
      </c>
      <c r="CL43" s="182">
        <f t="shared" si="66"/>
        <v>0</v>
      </c>
      <c r="CM43" s="182">
        <f t="shared" si="67"/>
        <v>0</v>
      </c>
      <c r="CN43" s="182">
        <f t="shared" si="68"/>
        <v>0</v>
      </c>
      <c r="CO43" s="182">
        <f t="shared" si="69"/>
        <v>0</v>
      </c>
      <c r="CP43" s="182">
        <f t="shared" si="70"/>
        <v>0</v>
      </c>
      <c r="CQ43" s="182">
        <f t="shared" si="71"/>
        <v>0</v>
      </c>
      <c r="CS43" s="62">
        <f t="shared" si="72"/>
        <v>0</v>
      </c>
      <c r="CT43" s="62">
        <f t="shared" si="73"/>
        <v>0</v>
      </c>
      <c r="CU43" s="182">
        <f t="shared" si="74"/>
        <v>0</v>
      </c>
      <c r="CV43" s="182">
        <f t="shared" si="75"/>
        <v>0</v>
      </c>
      <c r="CW43" s="182">
        <f t="shared" si="76"/>
        <v>0</v>
      </c>
      <c r="CX43" s="182">
        <f t="shared" si="77"/>
        <v>0</v>
      </c>
      <c r="CY43" s="182">
        <f t="shared" si="78"/>
        <v>0</v>
      </c>
      <c r="CZ43" s="182">
        <f t="shared" si="79"/>
        <v>0</v>
      </c>
      <c r="DB43" s="62">
        <f t="shared" si="80"/>
        <v>0</v>
      </c>
      <c r="DC43" s="62">
        <f t="shared" si="81"/>
        <v>0</v>
      </c>
      <c r="DD43" s="182">
        <f t="shared" si="82"/>
        <v>0</v>
      </c>
      <c r="DE43" s="182">
        <f t="shared" si="83"/>
        <v>0</v>
      </c>
      <c r="DF43" s="182">
        <f t="shared" si="84"/>
        <v>0</v>
      </c>
      <c r="DG43" s="182">
        <f t="shared" si="85"/>
        <v>0</v>
      </c>
      <c r="DH43" s="182">
        <f t="shared" si="86"/>
        <v>0</v>
      </c>
      <c r="DI43" s="182">
        <f t="shared" si="87"/>
        <v>0</v>
      </c>
      <c r="DK43" s="62">
        <f t="shared" si="88"/>
        <v>0</v>
      </c>
      <c r="DL43" s="62">
        <f t="shared" si="89"/>
        <v>0</v>
      </c>
      <c r="DM43" s="182">
        <f t="shared" si="90"/>
        <v>0</v>
      </c>
      <c r="DN43" s="182">
        <f t="shared" si="91"/>
        <v>0</v>
      </c>
      <c r="DO43" s="182">
        <f t="shared" si="92"/>
        <v>0</v>
      </c>
      <c r="DP43" s="182">
        <f t="shared" si="93"/>
        <v>0</v>
      </c>
      <c r="DQ43" s="182">
        <f t="shared" si="94"/>
        <v>0</v>
      </c>
      <c r="DR43" s="182">
        <f t="shared" si="95"/>
        <v>0</v>
      </c>
    </row>
    <row r="44" spans="2:122" ht="15" x14ac:dyDescent="0.25">
      <c r="B44" s="13"/>
      <c r="C44" s="212">
        <v>38</v>
      </c>
      <c r="D44" s="34" t="s">
        <v>112</v>
      </c>
      <c r="E44" s="213"/>
      <c r="F44" s="15"/>
      <c r="G44" s="35"/>
      <c r="H44" s="35"/>
      <c r="I44" s="36"/>
      <c r="J44" s="35"/>
      <c r="K44" s="36"/>
      <c r="L44" s="36"/>
      <c r="M44" s="36"/>
      <c r="N44" s="35"/>
      <c r="O44" s="36"/>
      <c r="P44" s="35"/>
      <c r="Q44" s="36"/>
      <c r="R44" s="35"/>
      <c r="S44" s="36"/>
      <c r="T44" s="35"/>
      <c r="U44" s="36"/>
      <c r="V44" s="35"/>
      <c r="W44" s="36"/>
      <c r="X44" s="35"/>
      <c r="Y44" s="36"/>
      <c r="Z44" s="35"/>
      <c r="AA44" s="36"/>
      <c r="AB44" s="35"/>
      <c r="AC44" s="36"/>
      <c r="AD44" s="35"/>
      <c r="AE44" s="36"/>
      <c r="AF44" s="37"/>
      <c r="AG44" s="16"/>
      <c r="AH44" s="35"/>
      <c r="AI44" s="35"/>
      <c r="AJ44" s="36"/>
      <c r="AK44" s="35"/>
      <c r="AL44" s="36"/>
      <c r="AM44" s="36"/>
      <c r="AN44" s="36"/>
      <c r="AO44" s="35"/>
      <c r="AP44" s="36"/>
      <c r="AQ44" s="35"/>
      <c r="AR44" s="36"/>
      <c r="AS44" s="35"/>
      <c r="AT44" s="36"/>
      <c r="AU44" s="35"/>
      <c r="AV44" s="36"/>
      <c r="AW44" s="35"/>
      <c r="AX44" s="36"/>
      <c r="AY44" s="35"/>
      <c r="AZ44" s="36"/>
      <c r="BA44" s="35"/>
      <c r="BB44" s="36"/>
      <c r="BC44" s="35"/>
      <c r="BD44" s="36"/>
      <c r="BE44" s="35"/>
      <c r="BF44" s="36"/>
      <c r="BG44" s="37"/>
      <c r="BI44" s="69"/>
      <c r="BJ44" s="69"/>
      <c r="BK44" s="69"/>
      <c r="BL44" s="69"/>
      <c r="BM44" s="69"/>
      <c r="BN44" s="69"/>
      <c r="BO44" s="69"/>
      <c r="BP44" s="69"/>
      <c r="BR44" s="62">
        <f t="shared" si="48"/>
        <v>0</v>
      </c>
      <c r="BS44" s="62">
        <f t="shared" si="49"/>
        <v>0</v>
      </c>
      <c r="BT44" s="62">
        <f t="shared" si="50"/>
        <v>0</v>
      </c>
      <c r="BU44" s="62">
        <f t="shared" si="51"/>
        <v>0</v>
      </c>
      <c r="BV44" s="62">
        <f t="shared" si="52"/>
        <v>0</v>
      </c>
      <c r="BW44" s="62">
        <f t="shared" si="53"/>
        <v>0</v>
      </c>
      <c r="BX44" s="62">
        <f t="shared" si="54"/>
        <v>0</v>
      </c>
      <c r="BY44" s="62">
        <f t="shared" si="55"/>
        <v>0</v>
      </c>
      <c r="CA44" s="62">
        <f t="shared" si="56"/>
        <v>0</v>
      </c>
      <c r="CB44" s="62">
        <f t="shared" si="57"/>
        <v>0</v>
      </c>
      <c r="CC44" s="62">
        <f t="shared" si="58"/>
        <v>0</v>
      </c>
      <c r="CD44" s="182">
        <f t="shared" si="59"/>
        <v>0</v>
      </c>
      <c r="CE44" s="182">
        <f t="shared" si="60"/>
        <v>0</v>
      </c>
      <c r="CF44" s="182">
        <f t="shared" si="61"/>
        <v>0</v>
      </c>
      <c r="CG44" s="182">
        <f t="shared" si="62"/>
        <v>0</v>
      </c>
      <c r="CH44" s="182">
        <f t="shared" si="63"/>
        <v>0</v>
      </c>
      <c r="CJ44" s="62">
        <f t="shared" si="64"/>
        <v>0</v>
      </c>
      <c r="CK44" s="62">
        <f t="shared" si="65"/>
        <v>0</v>
      </c>
      <c r="CL44" s="182">
        <f t="shared" si="66"/>
        <v>0</v>
      </c>
      <c r="CM44" s="182">
        <f t="shared" si="67"/>
        <v>0</v>
      </c>
      <c r="CN44" s="182">
        <f t="shared" si="68"/>
        <v>0</v>
      </c>
      <c r="CO44" s="182">
        <f t="shared" si="69"/>
        <v>0</v>
      </c>
      <c r="CP44" s="182">
        <f t="shared" si="70"/>
        <v>0</v>
      </c>
      <c r="CQ44" s="182">
        <f t="shared" si="71"/>
        <v>0</v>
      </c>
      <c r="CS44" s="62">
        <f t="shared" si="72"/>
        <v>0</v>
      </c>
      <c r="CT44" s="62">
        <f t="shared" si="73"/>
        <v>0</v>
      </c>
      <c r="CU44" s="182">
        <f t="shared" si="74"/>
        <v>0</v>
      </c>
      <c r="CV44" s="182">
        <f t="shared" si="75"/>
        <v>0</v>
      </c>
      <c r="CW44" s="182">
        <f t="shared" si="76"/>
        <v>0</v>
      </c>
      <c r="CX44" s="182">
        <f t="shared" si="77"/>
        <v>0</v>
      </c>
      <c r="CY44" s="182">
        <f t="shared" si="78"/>
        <v>0</v>
      </c>
      <c r="CZ44" s="182">
        <f t="shared" si="79"/>
        <v>0</v>
      </c>
      <c r="DB44" s="62">
        <f t="shared" si="80"/>
        <v>0</v>
      </c>
      <c r="DC44" s="62">
        <f t="shared" si="81"/>
        <v>0</v>
      </c>
      <c r="DD44" s="182">
        <f t="shared" si="82"/>
        <v>0</v>
      </c>
      <c r="DE44" s="182">
        <f t="shared" si="83"/>
        <v>0</v>
      </c>
      <c r="DF44" s="182">
        <f t="shared" si="84"/>
        <v>0</v>
      </c>
      <c r="DG44" s="182">
        <f t="shared" si="85"/>
        <v>0</v>
      </c>
      <c r="DH44" s="182">
        <f t="shared" si="86"/>
        <v>0</v>
      </c>
      <c r="DI44" s="182">
        <f t="shared" si="87"/>
        <v>0</v>
      </c>
      <c r="DK44" s="62">
        <f t="shared" si="88"/>
        <v>0</v>
      </c>
      <c r="DL44" s="62">
        <f t="shared" si="89"/>
        <v>0</v>
      </c>
      <c r="DM44" s="182">
        <f t="shared" si="90"/>
        <v>0</v>
      </c>
      <c r="DN44" s="182">
        <f t="shared" si="91"/>
        <v>0</v>
      </c>
      <c r="DO44" s="182">
        <f t="shared" si="92"/>
        <v>0</v>
      </c>
      <c r="DP44" s="182">
        <f t="shared" si="93"/>
        <v>0</v>
      </c>
      <c r="DQ44" s="182">
        <f t="shared" si="94"/>
        <v>0</v>
      </c>
      <c r="DR44" s="182">
        <f t="shared" si="95"/>
        <v>0</v>
      </c>
    </row>
    <row r="45" spans="2:122" ht="15" x14ac:dyDescent="0.25">
      <c r="B45" s="13"/>
      <c r="C45" s="13">
        <v>39</v>
      </c>
      <c r="D45" s="220" t="s">
        <v>115</v>
      </c>
      <c r="E45" s="221"/>
      <c r="F45" s="15"/>
      <c r="G45" s="222"/>
      <c r="H45" s="223"/>
      <c r="I45" s="224"/>
      <c r="J45" s="223"/>
      <c r="K45" s="224"/>
      <c r="L45" s="223"/>
      <c r="M45" s="224"/>
      <c r="N45" s="223"/>
      <c r="O45" s="224"/>
      <c r="P45" s="223"/>
      <c r="Q45" s="224"/>
      <c r="R45" s="223"/>
      <c r="S45" s="224"/>
      <c r="T45" s="223"/>
      <c r="U45" s="224"/>
      <c r="V45" s="223"/>
      <c r="W45" s="224"/>
      <c r="X45" s="223"/>
      <c r="Y45" s="224"/>
      <c r="Z45" s="223"/>
      <c r="AA45" s="224"/>
      <c r="AB45" s="223"/>
      <c r="AC45" s="224"/>
      <c r="AD45" s="223"/>
      <c r="AE45" s="224"/>
      <c r="AF45" s="225"/>
      <c r="AG45" s="16"/>
      <c r="AH45" s="222"/>
      <c r="AI45" s="223"/>
      <c r="AJ45" s="224"/>
      <c r="AK45" s="223"/>
      <c r="AL45" s="224"/>
      <c r="AM45" s="223"/>
      <c r="AN45" s="224"/>
      <c r="AO45" s="223"/>
      <c r="AP45" s="224"/>
      <c r="AQ45" s="223"/>
      <c r="AR45" s="224"/>
      <c r="AS45" s="223"/>
      <c r="AT45" s="224"/>
      <c r="AU45" s="223"/>
      <c r="AV45" s="224"/>
      <c r="AW45" s="223"/>
      <c r="AX45" s="224"/>
      <c r="AY45" s="223"/>
      <c r="AZ45" s="224"/>
      <c r="BA45" s="223"/>
      <c r="BB45" s="224"/>
      <c r="BC45" s="223"/>
      <c r="BD45" s="224"/>
      <c r="BE45" s="223"/>
      <c r="BF45" s="224"/>
      <c r="BG45" s="225"/>
      <c r="BI45" s="69"/>
      <c r="BJ45" s="69"/>
      <c r="BK45" s="69"/>
      <c r="BL45" s="69"/>
      <c r="BM45" s="69"/>
      <c r="BN45" s="69"/>
      <c r="BO45" s="69"/>
      <c r="BP45" s="69"/>
      <c r="BR45" s="62">
        <f t="shared" si="48"/>
        <v>0</v>
      </c>
      <c r="BS45" s="62">
        <f t="shared" si="49"/>
        <v>0</v>
      </c>
      <c r="BT45" s="62">
        <f t="shared" si="50"/>
        <v>0</v>
      </c>
      <c r="BU45" s="62">
        <f t="shared" si="51"/>
        <v>0</v>
      </c>
      <c r="BV45" s="62">
        <f t="shared" si="52"/>
        <v>0</v>
      </c>
      <c r="BW45" s="62">
        <f t="shared" si="53"/>
        <v>0</v>
      </c>
      <c r="BX45" s="62">
        <f t="shared" si="54"/>
        <v>0</v>
      </c>
      <c r="BY45" s="62">
        <f t="shared" si="55"/>
        <v>0</v>
      </c>
      <c r="CA45" s="62">
        <f t="shared" si="56"/>
        <v>0</v>
      </c>
      <c r="CB45" s="62">
        <f t="shared" si="57"/>
        <v>0</v>
      </c>
      <c r="CC45" s="62">
        <f t="shared" si="58"/>
        <v>0</v>
      </c>
      <c r="CD45" s="182">
        <f t="shared" si="59"/>
        <v>0</v>
      </c>
      <c r="CE45" s="182">
        <f t="shared" si="60"/>
        <v>0</v>
      </c>
      <c r="CF45" s="182">
        <f t="shared" si="61"/>
        <v>0</v>
      </c>
      <c r="CG45" s="182">
        <f t="shared" si="62"/>
        <v>0</v>
      </c>
      <c r="CH45" s="182">
        <f t="shared" si="63"/>
        <v>0</v>
      </c>
      <c r="CJ45" s="62">
        <f t="shared" si="64"/>
        <v>0</v>
      </c>
      <c r="CK45" s="62">
        <f t="shared" si="65"/>
        <v>0</v>
      </c>
      <c r="CL45" s="182">
        <f t="shared" si="66"/>
        <v>0</v>
      </c>
      <c r="CM45" s="182">
        <f t="shared" si="67"/>
        <v>0</v>
      </c>
      <c r="CN45" s="182">
        <f t="shared" si="68"/>
        <v>0</v>
      </c>
      <c r="CO45" s="182">
        <f t="shared" si="69"/>
        <v>0</v>
      </c>
      <c r="CP45" s="182">
        <f t="shared" si="70"/>
        <v>0</v>
      </c>
      <c r="CQ45" s="182">
        <f t="shared" si="71"/>
        <v>0</v>
      </c>
      <c r="CS45" s="62">
        <f t="shared" si="72"/>
        <v>0</v>
      </c>
      <c r="CT45" s="62">
        <f t="shared" si="73"/>
        <v>0</v>
      </c>
      <c r="CU45" s="182">
        <f t="shared" si="74"/>
        <v>0</v>
      </c>
      <c r="CV45" s="182">
        <f t="shared" si="75"/>
        <v>0</v>
      </c>
      <c r="CW45" s="182">
        <f t="shared" si="76"/>
        <v>0</v>
      </c>
      <c r="CX45" s="182">
        <f t="shared" si="77"/>
        <v>0</v>
      </c>
      <c r="CY45" s="182">
        <f t="shared" si="78"/>
        <v>0</v>
      </c>
      <c r="CZ45" s="182">
        <f t="shared" si="79"/>
        <v>0</v>
      </c>
      <c r="DB45" s="62">
        <f t="shared" si="80"/>
        <v>0</v>
      </c>
      <c r="DC45" s="62">
        <f t="shared" si="81"/>
        <v>0</v>
      </c>
      <c r="DD45" s="182">
        <f t="shared" si="82"/>
        <v>0</v>
      </c>
      <c r="DE45" s="182">
        <f t="shared" si="83"/>
        <v>0</v>
      </c>
      <c r="DF45" s="182">
        <f t="shared" si="84"/>
        <v>0</v>
      </c>
      <c r="DG45" s="182">
        <f t="shared" si="85"/>
        <v>0</v>
      </c>
      <c r="DH45" s="182">
        <f t="shared" si="86"/>
        <v>0</v>
      </c>
      <c r="DI45" s="182">
        <f t="shared" si="87"/>
        <v>0</v>
      </c>
      <c r="DK45" s="62">
        <f t="shared" si="88"/>
        <v>0</v>
      </c>
      <c r="DL45" s="62">
        <f t="shared" si="89"/>
        <v>0</v>
      </c>
      <c r="DM45" s="182">
        <f t="shared" si="90"/>
        <v>0</v>
      </c>
      <c r="DN45" s="182">
        <f t="shared" si="91"/>
        <v>0</v>
      </c>
      <c r="DO45" s="182">
        <f t="shared" si="92"/>
        <v>0</v>
      </c>
      <c r="DP45" s="182">
        <f t="shared" si="93"/>
        <v>0</v>
      </c>
      <c r="DQ45" s="182">
        <f t="shared" si="94"/>
        <v>0</v>
      </c>
      <c r="DR45" s="182">
        <f t="shared" si="95"/>
        <v>0</v>
      </c>
    </row>
    <row r="46" spans="2:122" s="52" customFormat="1" ht="6" x14ac:dyDescent="0.25">
      <c r="B46" s="49"/>
      <c r="C46" s="50"/>
      <c r="D46" s="50"/>
      <c r="E46" s="214"/>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1"/>
      <c r="AH46" s="50"/>
      <c r="AI46" s="50"/>
      <c r="AJ46" s="50"/>
      <c r="AK46" s="50"/>
      <c r="AL46" s="50"/>
      <c r="AM46" s="50"/>
      <c r="AN46" s="50"/>
      <c r="AO46" s="50"/>
      <c r="AP46" s="50"/>
      <c r="AQ46" s="50"/>
      <c r="AR46" s="50"/>
      <c r="AS46" s="50"/>
      <c r="AT46" s="50"/>
      <c r="AU46" s="50"/>
      <c r="AV46" s="50"/>
      <c r="AW46" s="50"/>
      <c r="AX46" s="50"/>
      <c r="AY46" s="50"/>
      <c r="AZ46" s="50"/>
      <c r="BA46" s="50"/>
      <c r="BB46" s="50"/>
      <c r="BC46" s="50"/>
      <c r="BD46" s="50"/>
      <c r="BE46" s="50"/>
      <c r="BF46" s="50"/>
      <c r="BG46" s="50"/>
    </row>
    <row r="47" spans="2:122" ht="15" x14ac:dyDescent="0.25">
      <c r="B47" s="13"/>
      <c r="C47" s="14" t="s">
        <v>48</v>
      </c>
      <c r="D47" s="14"/>
      <c r="E47" s="215"/>
      <c r="F47" s="15"/>
      <c r="G47" s="53">
        <f>SUM(G6:G45)</f>
        <v>0</v>
      </c>
      <c r="H47" s="53">
        <f>SUM(H6:H45)</f>
        <v>0</v>
      </c>
      <c r="I47" s="53">
        <f t="shared" ref="I47:AF47" si="96">SUM(I6:I45)</f>
        <v>0</v>
      </c>
      <c r="J47" s="53">
        <f t="shared" si="96"/>
        <v>0</v>
      </c>
      <c r="K47" s="53">
        <f t="shared" si="96"/>
        <v>0</v>
      </c>
      <c r="L47" s="53">
        <f t="shared" si="96"/>
        <v>0</v>
      </c>
      <c r="M47" s="53">
        <f t="shared" si="96"/>
        <v>0</v>
      </c>
      <c r="N47" s="53">
        <f t="shared" si="96"/>
        <v>0</v>
      </c>
      <c r="O47" s="53">
        <f t="shared" si="96"/>
        <v>0</v>
      </c>
      <c r="P47" s="53">
        <f t="shared" si="96"/>
        <v>0</v>
      </c>
      <c r="Q47" s="53">
        <f t="shared" si="96"/>
        <v>0</v>
      </c>
      <c r="R47" s="53">
        <f t="shared" si="96"/>
        <v>0</v>
      </c>
      <c r="S47" s="53">
        <f t="shared" si="96"/>
        <v>0</v>
      </c>
      <c r="T47" s="53">
        <f t="shared" si="96"/>
        <v>0</v>
      </c>
      <c r="U47" s="53">
        <f t="shared" si="96"/>
        <v>0</v>
      </c>
      <c r="V47" s="53">
        <f t="shared" si="96"/>
        <v>0</v>
      </c>
      <c r="W47" s="53">
        <f t="shared" si="96"/>
        <v>0</v>
      </c>
      <c r="X47" s="53">
        <f t="shared" si="96"/>
        <v>0</v>
      </c>
      <c r="Y47" s="53">
        <f t="shared" si="96"/>
        <v>0</v>
      </c>
      <c r="Z47" s="53">
        <f t="shared" si="96"/>
        <v>0</v>
      </c>
      <c r="AA47" s="53">
        <f t="shared" si="96"/>
        <v>0</v>
      </c>
      <c r="AB47" s="53">
        <f t="shared" si="96"/>
        <v>0</v>
      </c>
      <c r="AC47" s="53">
        <f t="shared" si="96"/>
        <v>0</v>
      </c>
      <c r="AD47" s="53">
        <f t="shared" si="96"/>
        <v>0</v>
      </c>
      <c r="AE47" s="53">
        <f t="shared" si="96"/>
        <v>0</v>
      </c>
      <c r="AF47" s="53">
        <f t="shared" si="96"/>
        <v>0</v>
      </c>
      <c r="AG47" s="16"/>
      <c r="AH47" s="53">
        <f>SUM(AH6:AH45)</f>
        <v>0</v>
      </c>
      <c r="AI47" s="53">
        <f>SUM(AI6:AI45)</f>
        <v>0</v>
      </c>
      <c r="AJ47" s="53">
        <f t="shared" ref="AJ47:BG47" si="97">SUM(AJ6:AJ45)</f>
        <v>0</v>
      </c>
      <c r="AK47" s="53">
        <f t="shared" si="97"/>
        <v>0</v>
      </c>
      <c r="AL47" s="53">
        <f t="shared" si="97"/>
        <v>0</v>
      </c>
      <c r="AM47" s="53">
        <f t="shared" si="97"/>
        <v>0</v>
      </c>
      <c r="AN47" s="53">
        <f t="shared" si="97"/>
        <v>0</v>
      </c>
      <c r="AO47" s="53">
        <f t="shared" si="97"/>
        <v>0</v>
      </c>
      <c r="AP47" s="53">
        <f t="shared" si="97"/>
        <v>0</v>
      </c>
      <c r="AQ47" s="53">
        <f t="shared" si="97"/>
        <v>0</v>
      </c>
      <c r="AR47" s="53">
        <f t="shared" si="97"/>
        <v>0</v>
      </c>
      <c r="AS47" s="53">
        <f t="shared" si="97"/>
        <v>0</v>
      </c>
      <c r="AT47" s="53">
        <f t="shared" si="97"/>
        <v>0</v>
      </c>
      <c r="AU47" s="53">
        <f t="shared" si="97"/>
        <v>0</v>
      </c>
      <c r="AV47" s="53">
        <f t="shared" si="97"/>
        <v>0</v>
      </c>
      <c r="AW47" s="53">
        <f t="shared" si="97"/>
        <v>0</v>
      </c>
      <c r="AX47" s="53">
        <f t="shared" si="97"/>
        <v>0</v>
      </c>
      <c r="AY47" s="53">
        <f t="shared" si="97"/>
        <v>0</v>
      </c>
      <c r="AZ47" s="53">
        <f t="shared" si="97"/>
        <v>0</v>
      </c>
      <c r="BA47" s="53">
        <f t="shared" si="97"/>
        <v>0</v>
      </c>
      <c r="BB47" s="53">
        <f t="shared" si="97"/>
        <v>0</v>
      </c>
      <c r="BC47" s="53">
        <f t="shared" si="97"/>
        <v>0</v>
      </c>
      <c r="BD47" s="53">
        <f t="shared" si="97"/>
        <v>0</v>
      </c>
      <c r="BE47" s="53">
        <f t="shared" si="97"/>
        <v>0</v>
      </c>
      <c r="BF47" s="53">
        <f t="shared" si="97"/>
        <v>0</v>
      </c>
      <c r="BG47" s="53">
        <f t="shared" si="97"/>
        <v>0</v>
      </c>
      <c r="BI47" s="6" t="s">
        <v>103</v>
      </c>
      <c r="BJ47" s="63"/>
      <c r="BK47" s="63"/>
      <c r="BL47" s="63"/>
      <c r="BM47" s="63"/>
      <c r="BN47" s="63"/>
      <c r="BO47" s="63"/>
      <c r="BP47" s="63"/>
      <c r="BR47" s="64">
        <f>SUM(BR6:BR45)</f>
        <v>0</v>
      </c>
      <c r="BS47" s="64">
        <f t="shared" ref="BS47:DR47" si="98">SUM(BS6:BS45)</f>
        <v>0</v>
      </c>
      <c r="BT47" s="64">
        <f t="shared" si="98"/>
        <v>0</v>
      </c>
      <c r="BU47" s="64">
        <f t="shared" si="98"/>
        <v>0</v>
      </c>
      <c r="BV47" s="64">
        <f t="shared" si="98"/>
        <v>0</v>
      </c>
      <c r="BW47" s="64">
        <f t="shared" si="98"/>
        <v>0</v>
      </c>
      <c r="BX47" s="64">
        <f t="shared" si="98"/>
        <v>0</v>
      </c>
      <c r="BY47" s="64">
        <f t="shared" si="98"/>
        <v>0</v>
      </c>
      <c r="BZ47" s="64">
        <f t="shared" si="98"/>
        <v>0</v>
      </c>
      <c r="CA47" s="64">
        <f t="shared" si="98"/>
        <v>0</v>
      </c>
      <c r="CB47" s="64">
        <f t="shared" si="98"/>
        <v>0</v>
      </c>
      <c r="CC47" s="64">
        <f t="shared" si="98"/>
        <v>0</v>
      </c>
      <c r="CD47" s="64">
        <f t="shared" si="98"/>
        <v>0</v>
      </c>
      <c r="CE47" s="64">
        <f t="shared" si="98"/>
        <v>0</v>
      </c>
      <c r="CF47" s="64">
        <f t="shared" si="98"/>
        <v>0</v>
      </c>
      <c r="CG47" s="64">
        <f t="shared" si="98"/>
        <v>0</v>
      </c>
      <c r="CH47" s="64">
        <f t="shared" si="98"/>
        <v>0</v>
      </c>
      <c r="CI47" s="64">
        <f t="shared" si="98"/>
        <v>0</v>
      </c>
      <c r="CJ47" s="64">
        <f t="shared" si="98"/>
        <v>0</v>
      </c>
      <c r="CK47" s="64">
        <f t="shared" si="98"/>
        <v>0</v>
      </c>
      <c r="CL47" s="64">
        <f t="shared" si="98"/>
        <v>0</v>
      </c>
      <c r="CM47" s="64">
        <f t="shared" si="98"/>
        <v>0</v>
      </c>
      <c r="CN47" s="64">
        <f t="shared" si="98"/>
        <v>0</v>
      </c>
      <c r="CO47" s="64">
        <f t="shared" si="98"/>
        <v>0</v>
      </c>
      <c r="CP47" s="64">
        <f t="shared" si="98"/>
        <v>0</v>
      </c>
      <c r="CQ47" s="64">
        <f t="shared" si="98"/>
        <v>0</v>
      </c>
      <c r="CR47" s="64">
        <f t="shared" si="98"/>
        <v>0</v>
      </c>
      <c r="CS47" s="64">
        <f t="shared" si="98"/>
        <v>0</v>
      </c>
      <c r="CT47" s="64">
        <f t="shared" si="98"/>
        <v>0</v>
      </c>
      <c r="CU47" s="64">
        <f t="shared" si="98"/>
        <v>0</v>
      </c>
      <c r="CV47" s="64">
        <f t="shared" si="98"/>
        <v>0</v>
      </c>
      <c r="CW47" s="64">
        <f t="shared" si="98"/>
        <v>0</v>
      </c>
      <c r="CX47" s="64">
        <f t="shared" si="98"/>
        <v>0</v>
      </c>
      <c r="CY47" s="64">
        <f t="shared" si="98"/>
        <v>0</v>
      </c>
      <c r="CZ47" s="64">
        <f t="shared" si="98"/>
        <v>0</v>
      </c>
      <c r="DA47" s="64">
        <f t="shared" si="98"/>
        <v>0</v>
      </c>
      <c r="DB47" s="64">
        <f t="shared" si="98"/>
        <v>0</v>
      </c>
      <c r="DC47" s="64">
        <f t="shared" si="98"/>
        <v>0</v>
      </c>
      <c r="DD47" s="64">
        <f t="shared" si="98"/>
        <v>0</v>
      </c>
      <c r="DE47" s="64">
        <f t="shared" si="98"/>
        <v>0</v>
      </c>
      <c r="DF47" s="64">
        <f t="shared" si="98"/>
        <v>0</v>
      </c>
      <c r="DG47" s="64">
        <f t="shared" si="98"/>
        <v>0</v>
      </c>
      <c r="DH47" s="64">
        <f t="shared" si="98"/>
        <v>0</v>
      </c>
      <c r="DI47" s="64">
        <f t="shared" si="98"/>
        <v>0</v>
      </c>
      <c r="DJ47" s="64">
        <f t="shared" si="98"/>
        <v>0</v>
      </c>
      <c r="DK47" s="64">
        <f t="shared" si="98"/>
        <v>0</v>
      </c>
      <c r="DL47" s="64">
        <f t="shared" si="98"/>
        <v>0</v>
      </c>
      <c r="DM47" s="64">
        <f t="shared" si="98"/>
        <v>0</v>
      </c>
      <c r="DN47" s="64">
        <f t="shared" si="98"/>
        <v>0</v>
      </c>
      <c r="DO47" s="64">
        <f t="shared" si="98"/>
        <v>0</v>
      </c>
      <c r="DP47" s="64">
        <f t="shared" si="98"/>
        <v>0</v>
      </c>
      <c r="DQ47" s="64">
        <f t="shared" si="98"/>
        <v>0</v>
      </c>
      <c r="DR47" s="64">
        <f t="shared" si="98"/>
        <v>0</v>
      </c>
    </row>
    <row r="48" spans="2:122" x14ac:dyDescent="0.25">
      <c r="B48" s="54"/>
      <c r="C48" s="55"/>
      <c r="D48" s="55"/>
      <c r="E48" s="55"/>
      <c r="F48" s="55"/>
      <c r="G48" s="55"/>
      <c r="H48" s="55"/>
      <c r="I48" s="55"/>
      <c r="J48" s="55"/>
      <c r="K48" s="55"/>
      <c r="L48" s="55"/>
      <c r="M48" s="55"/>
      <c r="N48" s="55"/>
      <c r="O48" s="55"/>
      <c r="P48" s="55"/>
      <c r="Q48" s="55"/>
      <c r="R48" s="55"/>
      <c r="S48" s="55"/>
      <c r="T48" s="55"/>
      <c r="U48" s="55"/>
      <c r="V48" s="55"/>
      <c r="W48" s="55"/>
      <c r="X48" s="55"/>
      <c r="Y48" s="55"/>
      <c r="Z48" s="55"/>
      <c r="AA48" s="55"/>
      <c r="AB48" s="55"/>
      <c r="AC48" s="55"/>
      <c r="AD48" s="55"/>
      <c r="AE48" s="55"/>
      <c r="AF48" s="55"/>
      <c r="AG48" s="56"/>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row>
    <row r="49" spans="2:122" x14ac:dyDescent="0.25">
      <c r="B49" s="15"/>
      <c r="C49" s="1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row>
    <row r="50" spans="2:122" x14ac:dyDescent="0.25">
      <c r="B50" s="15"/>
      <c r="C50" s="187" t="s">
        <v>117</v>
      </c>
      <c r="E50" s="187"/>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row>
    <row r="51" spans="2:122" x14ac:dyDescent="0.25">
      <c r="B51" s="15"/>
      <c r="C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row>
    <row r="52" spans="2:122" x14ac:dyDescent="0.25">
      <c r="B52" s="15"/>
      <c r="C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row>
    <row r="53" spans="2:122" x14ac:dyDescent="0.25">
      <c r="B53" s="15"/>
      <c r="C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row>
    <row r="54" spans="2:122" x14ac:dyDescent="0.25">
      <c r="B54" s="15"/>
      <c r="C54" s="187" t="s">
        <v>51</v>
      </c>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row>
    <row r="55" spans="2:122" x14ac:dyDescent="0.25">
      <c r="B55" s="15"/>
      <c r="C55" s="188">
        <v>2015</v>
      </c>
      <c r="E55" s="187"/>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R55" s="226">
        <f>-SUMIF($E6:$E45,"2015",BR6:BR45)</f>
        <v>0</v>
      </c>
      <c r="BS55" s="226">
        <f t="shared" ref="BS55:DR55" si="99">-SUMIF($E6:$E45,"2015",BS6:BS45)</f>
        <v>0</v>
      </c>
      <c r="BT55" s="226">
        <f t="shared" si="99"/>
        <v>0</v>
      </c>
      <c r="BU55" s="226">
        <f t="shared" si="99"/>
        <v>0</v>
      </c>
      <c r="BV55" s="226">
        <f t="shared" si="99"/>
        <v>0</v>
      </c>
      <c r="BW55" s="226">
        <f t="shared" si="99"/>
        <v>0</v>
      </c>
      <c r="BX55" s="226">
        <f t="shared" si="99"/>
        <v>0</v>
      </c>
      <c r="BY55" s="226">
        <f t="shared" si="99"/>
        <v>0</v>
      </c>
      <c r="BZ55" s="15"/>
      <c r="CA55" s="226">
        <f t="shared" si="99"/>
        <v>0</v>
      </c>
      <c r="CB55" s="226">
        <f t="shared" si="99"/>
        <v>0</v>
      </c>
      <c r="CC55" s="226">
        <f t="shared" si="99"/>
        <v>0</v>
      </c>
      <c r="CD55" s="226">
        <f t="shared" si="99"/>
        <v>0</v>
      </c>
      <c r="CE55" s="226">
        <f t="shared" si="99"/>
        <v>0</v>
      </c>
      <c r="CF55" s="226">
        <f t="shared" si="99"/>
        <v>0</v>
      </c>
      <c r="CG55" s="226">
        <f t="shared" si="99"/>
        <v>0</v>
      </c>
      <c r="CH55" s="226">
        <f t="shared" si="99"/>
        <v>0</v>
      </c>
      <c r="CI55" s="15"/>
      <c r="CJ55" s="226">
        <f t="shared" si="99"/>
        <v>0</v>
      </c>
      <c r="CK55" s="226">
        <f t="shared" si="99"/>
        <v>0</v>
      </c>
      <c r="CL55" s="226">
        <f t="shared" si="99"/>
        <v>0</v>
      </c>
      <c r="CM55" s="226">
        <f t="shared" si="99"/>
        <v>0</v>
      </c>
      <c r="CN55" s="226">
        <f t="shared" si="99"/>
        <v>0</v>
      </c>
      <c r="CO55" s="226">
        <f t="shared" si="99"/>
        <v>0</v>
      </c>
      <c r="CP55" s="226">
        <f t="shared" si="99"/>
        <v>0</v>
      </c>
      <c r="CQ55" s="226">
        <f t="shared" si="99"/>
        <v>0</v>
      </c>
      <c r="CR55" s="15"/>
      <c r="CS55" s="226">
        <f t="shared" si="99"/>
        <v>0</v>
      </c>
      <c r="CT55" s="226">
        <f t="shared" si="99"/>
        <v>0</v>
      </c>
      <c r="CU55" s="226">
        <f t="shared" si="99"/>
        <v>0</v>
      </c>
      <c r="CV55" s="226">
        <f t="shared" si="99"/>
        <v>0</v>
      </c>
      <c r="CW55" s="226">
        <f t="shared" si="99"/>
        <v>0</v>
      </c>
      <c r="CX55" s="226">
        <f t="shared" si="99"/>
        <v>0</v>
      </c>
      <c r="CY55" s="226">
        <f t="shared" si="99"/>
        <v>0</v>
      </c>
      <c r="CZ55" s="226">
        <f t="shared" si="99"/>
        <v>0</v>
      </c>
      <c r="DA55" s="15"/>
      <c r="DB55" s="226">
        <f t="shared" si="99"/>
        <v>0</v>
      </c>
      <c r="DC55" s="226">
        <f t="shared" si="99"/>
        <v>0</v>
      </c>
      <c r="DD55" s="226">
        <f t="shared" si="99"/>
        <v>0</v>
      </c>
      <c r="DE55" s="226">
        <f t="shared" si="99"/>
        <v>0</v>
      </c>
      <c r="DF55" s="226">
        <f t="shared" si="99"/>
        <v>0</v>
      </c>
      <c r="DG55" s="226">
        <f t="shared" si="99"/>
        <v>0</v>
      </c>
      <c r="DH55" s="226">
        <f t="shared" si="99"/>
        <v>0</v>
      </c>
      <c r="DI55" s="226">
        <f t="shared" si="99"/>
        <v>0</v>
      </c>
      <c r="DJ55" s="15"/>
      <c r="DK55" s="226">
        <f t="shared" si="99"/>
        <v>0</v>
      </c>
      <c r="DL55" s="226">
        <f t="shared" si="99"/>
        <v>0</v>
      </c>
      <c r="DM55" s="226">
        <f t="shared" si="99"/>
        <v>0</v>
      </c>
      <c r="DN55" s="226">
        <f t="shared" si="99"/>
        <v>0</v>
      </c>
      <c r="DO55" s="226">
        <f t="shared" si="99"/>
        <v>0</v>
      </c>
      <c r="DP55" s="226">
        <f t="shared" si="99"/>
        <v>0</v>
      </c>
      <c r="DQ55" s="226">
        <f t="shared" si="99"/>
        <v>0</v>
      </c>
      <c r="DR55" s="226">
        <f t="shared" si="99"/>
        <v>0</v>
      </c>
    </row>
    <row r="56" spans="2:122" x14ac:dyDescent="0.25">
      <c r="B56" s="15"/>
      <c r="C56" s="188">
        <v>2016</v>
      </c>
      <c r="E56" s="188"/>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Q56" s="15"/>
      <c r="BR56" s="226">
        <f>-SUMIF($E6:$E45,"2016",BR6:BR45)</f>
        <v>0</v>
      </c>
      <c r="BS56" s="226">
        <f t="shared" ref="BS56:DR56" si="100">-SUMIF($E6:$E45,"2016",BS6:BS45)</f>
        <v>0</v>
      </c>
      <c r="BT56" s="226">
        <f t="shared" si="100"/>
        <v>0</v>
      </c>
      <c r="BU56" s="226">
        <f t="shared" si="100"/>
        <v>0</v>
      </c>
      <c r="BV56" s="226">
        <f t="shared" si="100"/>
        <v>0</v>
      </c>
      <c r="BW56" s="226">
        <f t="shared" si="100"/>
        <v>0</v>
      </c>
      <c r="BX56" s="226">
        <f t="shared" si="100"/>
        <v>0</v>
      </c>
      <c r="BY56" s="226">
        <f t="shared" si="100"/>
        <v>0</v>
      </c>
      <c r="BZ56" s="226">
        <f t="shared" si="100"/>
        <v>0</v>
      </c>
      <c r="CA56" s="226">
        <f t="shared" si="100"/>
        <v>0</v>
      </c>
      <c r="CB56" s="226">
        <f t="shared" si="100"/>
        <v>0</v>
      </c>
      <c r="CC56" s="226">
        <f t="shared" si="100"/>
        <v>0</v>
      </c>
      <c r="CD56" s="226">
        <f t="shared" si="100"/>
        <v>0</v>
      </c>
      <c r="CE56" s="226">
        <f t="shared" si="100"/>
        <v>0</v>
      </c>
      <c r="CF56" s="226">
        <f t="shared" si="100"/>
        <v>0</v>
      </c>
      <c r="CG56" s="226">
        <f t="shared" si="100"/>
        <v>0</v>
      </c>
      <c r="CH56" s="226">
        <f t="shared" si="100"/>
        <v>0</v>
      </c>
      <c r="CI56" s="226">
        <f t="shared" si="100"/>
        <v>0</v>
      </c>
      <c r="CJ56" s="226">
        <f t="shared" si="100"/>
        <v>0</v>
      </c>
      <c r="CK56" s="226">
        <f t="shared" si="100"/>
        <v>0</v>
      </c>
      <c r="CL56" s="226">
        <f t="shared" si="100"/>
        <v>0</v>
      </c>
      <c r="CM56" s="226">
        <f t="shared" si="100"/>
        <v>0</v>
      </c>
      <c r="CN56" s="226">
        <f t="shared" si="100"/>
        <v>0</v>
      </c>
      <c r="CO56" s="226">
        <f t="shared" si="100"/>
        <v>0</v>
      </c>
      <c r="CP56" s="226">
        <f t="shared" si="100"/>
        <v>0</v>
      </c>
      <c r="CQ56" s="226">
        <f t="shared" si="100"/>
        <v>0</v>
      </c>
      <c r="CR56" s="226">
        <f t="shared" si="100"/>
        <v>0</v>
      </c>
      <c r="CS56" s="226">
        <f t="shared" si="100"/>
        <v>0</v>
      </c>
      <c r="CT56" s="226">
        <f t="shared" si="100"/>
        <v>0</v>
      </c>
      <c r="CU56" s="226">
        <f t="shared" si="100"/>
        <v>0</v>
      </c>
      <c r="CV56" s="226">
        <f t="shared" si="100"/>
        <v>0</v>
      </c>
      <c r="CW56" s="226">
        <f t="shared" si="100"/>
        <v>0</v>
      </c>
      <c r="CX56" s="226">
        <f t="shared" si="100"/>
        <v>0</v>
      </c>
      <c r="CY56" s="226">
        <f t="shared" si="100"/>
        <v>0</v>
      </c>
      <c r="CZ56" s="226">
        <f t="shared" si="100"/>
        <v>0</v>
      </c>
      <c r="DA56" s="226">
        <f t="shared" si="100"/>
        <v>0</v>
      </c>
      <c r="DB56" s="226">
        <f t="shared" si="100"/>
        <v>0</v>
      </c>
      <c r="DC56" s="226">
        <f t="shared" si="100"/>
        <v>0</v>
      </c>
      <c r="DD56" s="226">
        <f t="shared" si="100"/>
        <v>0</v>
      </c>
      <c r="DE56" s="226">
        <f t="shared" si="100"/>
        <v>0</v>
      </c>
      <c r="DF56" s="226">
        <f t="shared" si="100"/>
        <v>0</v>
      </c>
      <c r="DG56" s="226">
        <f t="shared" si="100"/>
        <v>0</v>
      </c>
      <c r="DH56" s="226">
        <f t="shared" si="100"/>
        <v>0</v>
      </c>
      <c r="DI56" s="226">
        <f t="shared" si="100"/>
        <v>0</v>
      </c>
      <c r="DJ56" s="226">
        <f t="shared" si="100"/>
        <v>0</v>
      </c>
      <c r="DK56" s="226">
        <f t="shared" si="100"/>
        <v>0</v>
      </c>
      <c r="DL56" s="226">
        <f t="shared" si="100"/>
        <v>0</v>
      </c>
      <c r="DM56" s="226">
        <f t="shared" si="100"/>
        <v>0</v>
      </c>
      <c r="DN56" s="226">
        <f t="shared" si="100"/>
        <v>0</v>
      </c>
      <c r="DO56" s="226">
        <f t="shared" si="100"/>
        <v>0</v>
      </c>
      <c r="DP56" s="226">
        <f t="shared" si="100"/>
        <v>0</v>
      </c>
      <c r="DQ56" s="226">
        <f t="shared" si="100"/>
        <v>0</v>
      </c>
      <c r="DR56" s="226">
        <f t="shared" si="100"/>
        <v>0</v>
      </c>
    </row>
    <row r="57" spans="2:122" x14ac:dyDescent="0.25">
      <c r="B57" s="15"/>
      <c r="C57" s="188">
        <v>2017</v>
      </c>
      <c r="E57" s="188"/>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Q57" s="15"/>
      <c r="BR57" s="194">
        <f>-SUMIF($E7:$E45,"2017",BR7:BR45)</f>
        <v>0</v>
      </c>
      <c r="BS57" s="194">
        <f t="shared" ref="BS57:DR57" si="101">-SUMIF($E7:$E45,"2017",BS7:BS45)</f>
        <v>0</v>
      </c>
      <c r="BT57" s="194">
        <f t="shared" si="101"/>
        <v>0</v>
      </c>
      <c r="BU57" s="194">
        <f t="shared" si="101"/>
        <v>0</v>
      </c>
      <c r="BV57" s="194">
        <f t="shared" si="101"/>
        <v>0</v>
      </c>
      <c r="BW57" s="194">
        <f t="shared" si="101"/>
        <v>0</v>
      </c>
      <c r="BX57" s="194">
        <f t="shared" si="101"/>
        <v>0</v>
      </c>
      <c r="BY57" s="194">
        <f t="shared" si="101"/>
        <v>0</v>
      </c>
      <c r="BZ57" s="194">
        <f t="shared" si="101"/>
        <v>0</v>
      </c>
      <c r="CA57" s="194">
        <f t="shared" si="101"/>
        <v>0</v>
      </c>
      <c r="CB57" s="194">
        <f t="shared" si="101"/>
        <v>0</v>
      </c>
      <c r="CC57" s="194">
        <f t="shared" si="101"/>
        <v>0</v>
      </c>
      <c r="CD57" s="194">
        <f t="shared" si="101"/>
        <v>0</v>
      </c>
      <c r="CE57" s="194">
        <f t="shared" si="101"/>
        <v>0</v>
      </c>
      <c r="CF57" s="194">
        <f t="shared" si="101"/>
        <v>0</v>
      </c>
      <c r="CG57" s="194">
        <f t="shared" si="101"/>
        <v>0</v>
      </c>
      <c r="CH57" s="194">
        <f t="shared" si="101"/>
        <v>0</v>
      </c>
      <c r="CI57" s="194">
        <f t="shared" si="101"/>
        <v>0</v>
      </c>
      <c r="CJ57" s="194">
        <f t="shared" si="101"/>
        <v>0</v>
      </c>
      <c r="CK57" s="194">
        <f t="shared" si="101"/>
        <v>0</v>
      </c>
      <c r="CL57" s="194">
        <f t="shared" si="101"/>
        <v>0</v>
      </c>
      <c r="CM57" s="194">
        <f t="shared" si="101"/>
        <v>0</v>
      </c>
      <c r="CN57" s="194">
        <f t="shared" si="101"/>
        <v>0</v>
      </c>
      <c r="CO57" s="194">
        <f t="shared" si="101"/>
        <v>0</v>
      </c>
      <c r="CP57" s="194">
        <f t="shared" si="101"/>
        <v>0</v>
      </c>
      <c r="CQ57" s="194">
        <f t="shared" si="101"/>
        <v>0</v>
      </c>
      <c r="CR57" s="194">
        <f t="shared" si="101"/>
        <v>0</v>
      </c>
      <c r="CS57" s="194">
        <f t="shared" si="101"/>
        <v>0</v>
      </c>
      <c r="CT57" s="194">
        <f t="shared" si="101"/>
        <v>0</v>
      </c>
      <c r="CU57" s="194">
        <f t="shared" si="101"/>
        <v>0</v>
      </c>
      <c r="CV57" s="194">
        <f t="shared" si="101"/>
        <v>0</v>
      </c>
      <c r="CW57" s="194">
        <f t="shared" si="101"/>
        <v>0</v>
      </c>
      <c r="CX57" s="194">
        <f t="shared" si="101"/>
        <v>0</v>
      </c>
      <c r="CY57" s="194">
        <f t="shared" si="101"/>
        <v>0</v>
      </c>
      <c r="CZ57" s="194">
        <f t="shared" si="101"/>
        <v>0</v>
      </c>
      <c r="DA57" s="194">
        <f t="shared" si="101"/>
        <v>0</v>
      </c>
      <c r="DB57" s="194">
        <f t="shared" si="101"/>
        <v>0</v>
      </c>
      <c r="DC57" s="194">
        <f t="shared" si="101"/>
        <v>0</v>
      </c>
      <c r="DD57" s="194">
        <f t="shared" si="101"/>
        <v>0</v>
      </c>
      <c r="DE57" s="194">
        <f t="shared" si="101"/>
        <v>0</v>
      </c>
      <c r="DF57" s="194">
        <f t="shared" si="101"/>
        <v>0</v>
      </c>
      <c r="DG57" s="194">
        <f t="shared" si="101"/>
        <v>0</v>
      </c>
      <c r="DH57" s="194">
        <f t="shared" si="101"/>
        <v>0</v>
      </c>
      <c r="DI57" s="194">
        <f t="shared" si="101"/>
        <v>0</v>
      </c>
      <c r="DJ57" s="194">
        <f t="shared" si="101"/>
        <v>0</v>
      </c>
      <c r="DK57" s="194">
        <f t="shared" si="101"/>
        <v>0</v>
      </c>
      <c r="DL57" s="194">
        <f t="shared" si="101"/>
        <v>0</v>
      </c>
      <c r="DM57" s="194">
        <f t="shared" si="101"/>
        <v>0</v>
      </c>
      <c r="DN57" s="194">
        <f t="shared" si="101"/>
        <v>0</v>
      </c>
      <c r="DO57" s="194">
        <f t="shared" si="101"/>
        <v>0</v>
      </c>
      <c r="DP57" s="194">
        <f t="shared" si="101"/>
        <v>0</v>
      </c>
      <c r="DQ57" s="194">
        <f t="shared" si="101"/>
        <v>0</v>
      </c>
      <c r="DR57" s="194">
        <f t="shared" si="101"/>
        <v>0</v>
      </c>
    </row>
    <row r="58" spans="2:122" x14ac:dyDescent="0.25">
      <c r="B58" s="15"/>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row>
    <row r="59" spans="2:122" x14ac:dyDescent="0.25">
      <c r="B59" s="15"/>
      <c r="C59" s="187" t="s">
        <v>148</v>
      </c>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R59" s="64">
        <f>BR47+BR55+BR56+BR57</f>
        <v>0</v>
      </c>
      <c r="BS59" s="64">
        <f t="shared" ref="BS59:DR59" si="102">BS47+BS55+BS56+BS57</f>
        <v>0</v>
      </c>
      <c r="BT59" s="64">
        <f t="shared" si="102"/>
        <v>0</v>
      </c>
      <c r="BU59" s="64">
        <f t="shared" si="102"/>
        <v>0</v>
      </c>
      <c r="BV59" s="64">
        <f t="shared" si="102"/>
        <v>0</v>
      </c>
      <c r="BW59" s="64">
        <f t="shared" si="102"/>
        <v>0</v>
      </c>
      <c r="BX59" s="64">
        <f t="shared" si="102"/>
        <v>0</v>
      </c>
      <c r="BY59" s="64">
        <f t="shared" si="102"/>
        <v>0</v>
      </c>
      <c r="BZ59" s="64">
        <f t="shared" si="102"/>
        <v>0</v>
      </c>
      <c r="CA59" s="64">
        <f t="shared" si="102"/>
        <v>0</v>
      </c>
      <c r="CB59" s="64">
        <f t="shared" si="102"/>
        <v>0</v>
      </c>
      <c r="CC59" s="64">
        <f t="shared" si="102"/>
        <v>0</v>
      </c>
      <c r="CD59" s="64">
        <f t="shared" si="102"/>
        <v>0</v>
      </c>
      <c r="CE59" s="64">
        <f t="shared" si="102"/>
        <v>0</v>
      </c>
      <c r="CF59" s="64">
        <f t="shared" si="102"/>
        <v>0</v>
      </c>
      <c r="CG59" s="64">
        <f t="shared" si="102"/>
        <v>0</v>
      </c>
      <c r="CH59" s="64">
        <f t="shared" si="102"/>
        <v>0</v>
      </c>
      <c r="CI59" s="64">
        <f t="shared" si="102"/>
        <v>0</v>
      </c>
      <c r="CJ59" s="64">
        <f t="shared" si="102"/>
        <v>0</v>
      </c>
      <c r="CK59" s="64">
        <f t="shared" si="102"/>
        <v>0</v>
      </c>
      <c r="CL59" s="64">
        <f t="shared" si="102"/>
        <v>0</v>
      </c>
      <c r="CM59" s="64">
        <f t="shared" si="102"/>
        <v>0</v>
      </c>
      <c r="CN59" s="64">
        <f t="shared" si="102"/>
        <v>0</v>
      </c>
      <c r="CO59" s="64">
        <f t="shared" si="102"/>
        <v>0</v>
      </c>
      <c r="CP59" s="64">
        <f t="shared" si="102"/>
        <v>0</v>
      </c>
      <c r="CQ59" s="64">
        <f t="shared" si="102"/>
        <v>0</v>
      </c>
      <c r="CR59" s="64">
        <f t="shared" si="102"/>
        <v>0</v>
      </c>
      <c r="CS59" s="64">
        <f t="shared" si="102"/>
        <v>0</v>
      </c>
      <c r="CT59" s="64">
        <f t="shared" si="102"/>
        <v>0</v>
      </c>
      <c r="CU59" s="64">
        <f t="shared" si="102"/>
        <v>0</v>
      </c>
      <c r="CV59" s="64">
        <f t="shared" si="102"/>
        <v>0</v>
      </c>
      <c r="CW59" s="64">
        <f t="shared" si="102"/>
        <v>0</v>
      </c>
      <c r="CX59" s="64">
        <f t="shared" si="102"/>
        <v>0</v>
      </c>
      <c r="CY59" s="64">
        <f t="shared" si="102"/>
        <v>0</v>
      </c>
      <c r="CZ59" s="64">
        <f t="shared" si="102"/>
        <v>0</v>
      </c>
      <c r="DA59" s="64">
        <f t="shared" si="102"/>
        <v>0</v>
      </c>
      <c r="DB59" s="64">
        <f t="shared" si="102"/>
        <v>0</v>
      </c>
      <c r="DC59" s="64">
        <f t="shared" si="102"/>
        <v>0</v>
      </c>
      <c r="DD59" s="64">
        <f t="shared" si="102"/>
        <v>0</v>
      </c>
      <c r="DE59" s="64">
        <f t="shared" si="102"/>
        <v>0</v>
      </c>
      <c r="DF59" s="64">
        <f t="shared" si="102"/>
        <v>0</v>
      </c>
      <c r="DG59" s="64">
        <f t="shared" si="102"/>
        <v>0</v>
      </c>
      <c r="DH59" s="64">
        <f t="shared" si="102"/>
        <v>0</v>
      </c>
      <c r="DI59" s="64">
        <f t="shared" si="102"/>
        <v>0</v>
      </c>
      <c r="DJ59" s="64">
        <f t="shared" si="102"/>
        <v>0</v>
      </c>
      <c r="DK59" s="64">
        <f t="shared" si="102"/>
        <v>0</v>
      </c>
      <c r="DL59" s="64">
        <f t="shared" si="102"/>
        <v>0</v>
      </c>
      <c r="DM59" s="64">
        <f t="shared" si="102"/>
        <v>0</v>
      </c>
      <c r="DN59" s="64">
        <f t="shared" si="102"/>
        <v>0</v>
      </c>
      <c r="DO59" s="64">
        <f t="shared" si="102"/>
        <v>0</v>
      </c>
      <c r="DP59" s="64">
        <f t="shared" si="102"/>
        <v>0</v>
      </c>
      <c r="DQ59" s="64">
        <f t="shared" si="102"/>
        <v>0</v>
      </c>
      <c r="DR59" s="64">
        <f t="shared" si="102"/>
        <v>0</v>
      </c>
    </row>
    <row r="60" spans="2:122" x14ac:dyDescent="0.25">
      <c r="B60" s="15"/>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row>
    <row r="61" spans="2:122" x14ac:dyDescent="0.25">
      <c r="B61" s="15"/>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row>
    <row r="62" spans="2:122" x14ac:dyDescent="0.25">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row>
    <row r="64" spans="2:122" s="1" customFormat="1" ht="15" x14ac:dyDescent="0.25">
      <c r="B64" s="1" t="s">
        <v>74</v>
      </c>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71"/>
      <c r="AW64" s="71"/>
      <c r="AX64" s="2"/>
      <c r="AY64" s="2"/>
      <c r="AZ64" s="2"/>
      <c r="BA64" s="2"/>
      <c r="BB64" s="2"/>
      <c r="BC64" s="2"/>
      <c r="BD64" s="2"/>
      <c r="BE64" s="2"/>
      <c r="BR64" s="72">
        <f>'Distribution Rates'!I59</f>
        <v>2.0233333333333332E-2</v>
      </c>
      <c r="BS64" s="72">
        <f>'Distribution Rates'!I60</f>
        <v>1.6533333333333334E-2</v>
      </c>
      <c r="BT64" s="72">
        <f>'Distribution Rates'!I61</f>
        <v>4.7110999999999992</v>
      </c>
      <c r="BU64" s="72">
        <f>'Distribution Rates'!I62</f>
        <v>1.9690333333333332</v>
      </c>
      <c r="BV64" s="72">
        <f>'Distribution Rates'!I63</f>
        <v>2.2221666666666668</v>
      </c>
      <c r="BW64" s="72">
        <f>'Distribution Rates'!I64</f>
        <v>2.7708999999999997</v>
      </c>
      <c r="BX64" s="72">
        <f>'Distribution Rates'!I65</f>
        <v>-8.2666666666666666E-2</v>
      </c>
      <c r="BY64" s="72">
        <f>'Distribution Rates'!I66</f>
        <v>0</v>
      </c>
      <c r="CA64" s="72">
        <f>+'Distribution Rates'!J59</f>
        <v>1.7233333333333333E-2</v>
      </c>
      <c r="CB64" s="72">
        <f>+'Distribution Rates'!J60</f>
        <v>1.6799999999999999E-2</v>
      </c>
      <c r="CC64" s="72">
        <f>+'Distribution Rates'!J61</f>
        <v>4.7832333333333326</v>
      </c>
      <c r="CD64" s="72">
        <f>+'Distribution Rates'!J62</f>
        <v>1.9987999999999999</v>
      </c>
      <c r="CE64" s="72">
        <f>+'Distribution Rates'!J63</f>
        <v>2.2579000000000007</v>
      </c>
      <c r="CF64" s="72">
        <f>+'Distribution Rates'!J64</f>
        <v>2.8113666666666663</v>
      </c>
      <c r="CG64" s="72">
        <f>+'Distribution Rates'!J65</f>
        <v>-8.900000000000001E-2</v>
      </c>
      <c r="CH64" s="72">
        <f>+'Distribution Rates'!J66</f>
        <v>0</v>
      </c>
      <c r="CJ64" s="72">
        <f>+'Distribution Rates'!K59</f>
        <v>1.23E-2</v>
      </c>
      <c r="CK64" s="72">
        <f>+'Distribution Rates'!K60</f>
        <v>1.7033333333333334E-2</v>
      </c>
      <c r="CL64" s="72">
        <f>+'Distribution Rates'!K61</f>
        <v>4.8536000000000001</v>
      </c>
      <c r="CM64" s="72">
        <f>+'Distribution Rates'!K62</f>
        <v>2.0279333333333334</v>
      </c>
      <c r="CN64" s="72">
        <f>+'Distribution Rates'!K63</f>
        <v>2.2922333333333333</v>
      </c>
      <c r="CO64" s="72">
        <f>+'Distribution Rates'!K64</f>
        <v>2.8503666666666665</v>
      </c>
      <c r="CP64" s="72">
        <f>+'Distribution Rates'!K65</f>
        <v>-9.4266666666666665E-2</v>
      </c>
      <c r="CQ64" s="72">
        <f>+'Distribution Rates'!K66</f>
        <v>0</v>
      </c>
      <c r="CS64" s="72">
        <f>+'Distribution Rates'!L59</f>
        <v>7.0666666666666664E-3</v>
      </c>
      <c r="CT64" s="72">
        <f>+'Distribution Rates'!L60</f>
        <v>1.7166666666666667E-2</v>
      </c>
      <c r="CU64" s="72">
        <f>+'Distribution Rates'!L61</f>
        <v>4.8942333333333332</v>
      </c>
      <c r="CV64" s="72">
        <f>+'Distribution Rates'!L62</f>
        <v>2.0450000000000004</v>
      </c>
      <c r="CW64" s="72">
        <f>+'Distribution Rates'!L63</f>
        <v>2.3118666666666665</v>
      </c>
      <c r="CX64" s="72">
        <f>+'Distribution Rates'!L64</f>
        <v>2.8748333333333336</v>
      </c>
      <c r="CY64" s="72">
        <f>+'Distribution Rates'!L65</f>
        <v>-0.10256666666666665</v>
      </c>
      <c r="CZ64" s="72">
        <f>+'Distribution Rates'!L66</f>
        <v>0</v>
      </c>
      <c r="DB64" s="72">
        <f>+'Distribution Rates'!M59</f>
        <v>0</v>
      </c>
      <c r="DC64" s="72">
        <f>+'Distribution Rates'!M60</f>
        <v>0</v>
      </c>
      <c r="DD64" s="72">
        <f>+'Distribution Rates'!M61</f>
        <v>0</v>
      </c>
      <c r="DE64" s="72">
        <f>+'Distribution Rates'!M62</f>
        <v>0</v>
      </c>
      <c r="DF64" s="72">
        <f>+'Distribution Rates'!M63</f>
        <v>0</v>
      </c>
      <c r="DG64" s="72">
        <f>+'Distribution Rates'!M64</f>
        <v>0</v>
      </c>
      <c r="DH64" s="72">
        <f>+'Distribution Rates'!M65</f>
        <v>0</v>
      </c>
      <c r="DI64" s="72">
        <f>+'Distribution Rates'!M66</f>
        <v>0</v>
      </c>
      <c r="DK64" s="72">
        <f>+'Distribution Rates'!N59</f>
        <v>0</v>
      </c>
      <c r="DL64" s="72">
        <f>+'Distribution Rates'!N60</f>
        <v>0</v>
      </c>
      <c r="DM64" s="72">
        <f>+'Distribution Rates'!N61</f>
        <v>0</v>
      </c>
      <c r="DN64" s="72">
        <f>+'Distribution Rates'!N62</f>
        <v>0</v>
      </c>
      <c r="DO64" s="72">
        <f>+'Distribution Rates'!N63</f>
        <v>0</v>
      </c>
      <c r="DP64" s="72">
        <f>+'Distribution Rates'!N64</f>
        <v>0</v>
      </c>
      <c r="DQ64" s="72">
        <f>+'Distribution Rates'!N65</f>
        <v>0</v>
      </c>
      <c r="DR64" s="72">
        <f>+'Distribution Rates'!N66</f>
        <v>0</v>
      </c>
    </row>
    <row r="65" spans="2:122" s="1" customFormat="1" ht="15" x14ac:dyDescent="0.25">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71"/>
      <c r="AW65" s="71"/>
      <c r="AX65" s="2"/>
      <c r="AY65" s="2"/>
      <c r="AZ65" s="2"/>
      <c r="BA65" s="2"/>
      <c r="BB65" s="2"/>
      <c r="BC65" s="2"/>
      <c r="BD65" s="2"/>
      <c r="BE65" s="2"/>
      <c r="BR65" s="5"/>
      <c r="BS65" s="5"/>
      <c r="BT65" s="5"/>
      <c r="BU65" s="5"/>
      <c r="BV65" s="5"/>
      <c r="BW65" s="5"/>
      <c r="BX65" s="5"/>
      <c r="BY65" s="5"/>
      <c r="CA65" s="5"/>
      <c r="CB65" s="5"/>
      <c r="CC65" s="5"/>
      <c r="CD65" s="5"/>
      <c r="CE65" s="5"/>
      <c r="CF65" s="5"/>
      <c r="CG65" s="5"/>
      <c r="CH65" s="5"/>
      <c r="CJ65" s="5"/>
      <c r="CK65" s="5"/>
      <c r="CL65" s="5"/>
      <c r="CM65" s="5"/>
      <c r="CN65" s="5"/>
      <c r="CO65" s="5"/>
      <c r="CP65" s="5"/>
      <c r="CQ65" s="5"/>
      <c r="CS65" s="5"/>
      <c r="CT65" s="5"/>
      <c r="CU65" s="5"/>
      <c r="CV65" s="5"/>
      <c r="CW65" s="5"/>
      <c r="CX65" s="5"/>
      <c r="CY65" s="5"/>
      <c r="CZ65" s="5"/>
      <c r="DB65" s="5"/>
      <c r="DC65" s="5"/>
      <c r="DD65" s="5"/>
      <c r="DE65" s="5"/>
      <c r="DF65" s="5"/>
      <c r="DG65" s="5"/>
      <c r="DH65" s="5"/>
      <c r="DI65" s="5"/>
      <c r="DK65" s="5"/>
      <c r="DL65" s="5"/>
      <c r="DM65" s="5"/>
      <c r="DN65" s="5"/>
      <c r="DO65" s="5"/>
      <c r="DP65" s="5"/>
      <c r="DQ65" s="5"/>
      <c r="DR65" s="5"/>
    </row>
    <row r="66" spans="2:122" s="195" customFormat="1" ht="15" x14ac:dyDescent="0.25">
      <c r="B66" s="195" t="s">
        <v>73</v>
      </c>
      <c r="Q66" s="196"/>
      <c r="R66" s="196"/>
      <c r="S66" s="196"/>
      <c r="T66" s="196"/>
      <c r="U66" s="196"/>
      <c r="V66" s="196"/>
      <c r="W66" s="196"/>
      <c r="X66" s="196"/>
      <c r="Y66" s="196"/>
      <c r="Z66" s="196"/>
      <c r="AA66" s="196"/>
      <c r="AB66" s="196"/>
      <c r="AC66" s="196"/>
      <c r="AD66" s="196"/>
      <c r="AE66" s="196"/>
      <c r="AF66" s="196"/>
      <c r="AG66" s="196"/>
      <c r="AH66" s="196"/>
      <c r="AI66" s="196"/>
      <c r="AJ66" s="196"/>
      <c r="AK66" s="196"/>
      <c r="AL66" s="196"/>
      <c r="AM66" s="196"/>
      <c r="AN66" s="196"/>
      <c r="AO66" s="196"/>
      <c r="AP66" s="196"/>
      <c r="AQ66" s="196"/>
      <c r="AR66" s="196"/>
      <c r="AS66" s="196"/>
      <c r="AT66" s="196"/>
      <c r="AU66" s="196"/>
      <c r="AV66" s="197"/>
      <c r="AW66" s="197"/>
      <c r="AX66" s="196"/>
      <c r="AY66" s="196"/>
      <c r="AZ66" s="196"/>
      <c r="BA66" s="196"/>
      <c r="BB66" s="196"/>
      <c r="BC66" s="196"/>
      <c r="BD66" s="196"/>
      <c r="BE66" s="196"/>
      <c r="BR66" s="195">
        <f>BR59*BR64</f>
        <v>0</v>
      </c>
      <c r="BS66" s="195">
        <f t="shared" ref="BS66:DR66" si="103">BS59*BS64</f>
        <v>0</v>
      </c>
      <c r="BT66" s="195">
        <f t="shared" si="103"/>
        <v>0</v>
      </c>
      <c r="BU66" s="195">
        <f t="shared" si="103"/>
        <v>0</v>
      </c>
      <c r="BV66" s="195">
        <f t="shared" si="103"/>
        <v>0</v>
      </c>
      <c r="BW66" s="195">
        <f t="shared" si="103"/>
        <v>0</v>
      </c>
      <c r="BX66" s="195">
        <f t="shared" si="103"/>
        <v>0</v>
      </c>
      <c r="BY66" s="195">
        <f t="shared" si="103"/>
        <v>0</v>
      </c>
      <c r="CA66" s="195">
        <f t="shared" si="103"/>
        <v>0</v>
      </c>
      <c r="CB66" s="195">
        <f t="shared" si="103"/>
        <v>0</v>
      </c>
      <c r="CC66" s="195">
        <f t="shared" si="103"/>
        <v>0</v>
      </c>
      <c r="CD66" s="195">
        <f t="shared" si="103"/>
        <v>0</v>
      </c>
      <c r="CE66" s="195">
        <f t="shared" si="103"/>
        <v>0</v>
      </c>
      <c r="CF66" s="195">
        <f t="shared" si="103"/>
        <v>0</v>
      </c>
      <c r="CG66" s="195">
        <f t="shared" si="103"/>
        <v>0</v>
      </c>
      <c r="CH66" s="195">
        <f t="shared" si="103"/>
        <v>0</v>
      </c>
      <c r="CJ66" s="195">
        <f t="shared" si="103"/>
        <v>0</v>
      </c>
      <c r="CK66" s="195">
        <f t="shared" si="103"/>
        <v>0</v>
      </c>
      <c r="CL66" s="195">
        <f t="shared" si="103"/>
        <v>0</v>
      </c>
      <c r="CM66" s="195">
        <f t="shared" si="103"/>
        <v>0</v>
      </c>
      <c r="CN66" s="195">
        <f t="shared" si="103"/>
        <v>0</v>
      </c>
      <c r="CO66" s="195">
        <f t="shared" si="103"/>
        <v>0</v>
      </c>
      <c r="CP66" s="195">
        <f t="shared" si="103"/>
        <v>0</v>
      </c>
      <c r="CQ66" s="195">
        <f t="shared" si="103"/>
        <v>0</v>
      </c>
      <c r="CS66" s="195">
        <f t="shared" si="103"/>
        <v>0</v>
      </c>
      <c r="CT66" s="195">
        <f t="shared" si="103"/>
        <v>0</v>
      </c>
      <c r="CU66" s="195">
        <f t="shared" si="103"/>
        <v>0</v>
      </c>
      <c r="CV66" s="195">
        <f t="shared" si="103"/>
        <v>0</v>
      </c>
      <c r="CW66" s="195">
        <f t="shared" si="103"/>
        <v>0</v>
      </c>
      <c r="CX66" s="195">
        <f t="shared" si="103"/>
        <v>0</v>
      </c>
      <c r="CY66" s="195">
        <f t="shared" si="103"/>
        <v>0</v>
      </c>
      <c r="CZ66" s="195">
        <f t="shared" si="103"/>
        <v>0</v>
      </c>
      <c r="DB66" s="195">
        <f t="shared" si="103"/>
        <v>0</v>
      </c>
      <c r="DC66" s="195">
        <f t="shared" si="103"/>
        <v>0</v>
      </c>
      <c r="DD66" s="195">
        <f t="shared" si="103"/>
        <v>0</v>
      </c>
      <c r="DE66" s="195">
        <f t="shared" si="103"/>
        <v>0</v>
      </c>
      <c r="DF66" s="195">
        <f t="shared" si="103"/>
        <v>0</v>
      </c>
      <c r="DG66" s="195">
        <f t="shared" si="103"/>
        <v>0</v>
      </c>
      <c r="DH66" s="195">
        <f t="shared" si="103"/>
        <v>0</v>
      </c>
      <c r="DI66" s="195">
        <f t="shared" si="103"/>
        <v>0</v>
      </c>
      <c r="DK66" s="195">
        <f t="shared" si="103"/>
        <v>0</v>
      </c>
      <c r="DL66" s="195">
        <f t="shared" si="103"/>
        <v>0</v>
      </c>
      <c r="DM66" s="195">
        <f t="shared" si="103"/>
        <v>0</v>
      </c>
      <c r="DN66" s="195">
        <f t="shared" si="103"/>
        <v>0</v>
      </c>
      <c r="DO66" s="195">
        <f t="shared" si="103"/>
        <v>0</v>
      </c>
      <c r="DP66" s="195">
        <f t="shared" si="103"/>
        <v>0</v>
      </c>
      <c r="DQ66" s="195">
        <f t="shared" si="103"/>
        <v>0</v>
      </c>
      <c r="DR66" s="195">
        <f t="shared" si="103"/>
        <v>0</v>
      </c>
    </row>
    <row r="68" spans="2:122" ht="15" x14ac:dyDescent="0.25">
      <c r="B68" s="65" t="s">
        <v>52</v>
      </c>
    </row>
    <row r="69" spans="2:122" ht="15" x14ac:dyDescent="0.25">
      <c r="B69" s="8"/>
    </row>
  </sheetData>
  <conditionalFormatting sqref="H6:AF25 AI6:BG25 G47:AF47 AH47:BG47 H27:AF36 AI27:BG36">
    <cfRule type="cellIs" dxfId="20" priority="21" operator="equal">
      <formula>0</formula>
    </cfRule>
  </conditionalFormatting>
  <conditionalFormatting sqref="G27:G36 G6:G25">
    <cfRule type="cellIs" dxfId="19" priority="20" operator="equal">
      <formula>0</formula>
    </cfRule>
  </conditionalFormatting>
  <conditionalFormatting sqref="AH27:AH36 AH6:AH25">
    <cfRule type="cellIs" dxfId="18" priority="19" operator="equal">
      <formula>0</formula>
    </cfRule>
  </conditionalFormatting>
  <conditionalFormatting sqref="H37:AF37 H39:AF39 AI37:BG37 AI39:BG39">
    <cfRule type="cellIs" dxfId="17" priority="18" operator="equal">
      <formula>0</formula>
    </cfRule>
  </conditionalFormatting>
  <conditionalFormatting sqref="G37 G39">
    <cfRule type="cellIs" dxfId="16" priority="17" operator="equal">
      <formula>0</formula>
    </cfRule>
  </conditionalFormatting>
  <conditionalFormatting sqref="AH37 AH39">
    <cfRule type="cellIs" dxfId="15" priority="16" operator="equal">
      <formula>0</formula>
    </cfRule>
  </conditionalFormatting>
  <conditionalFormatting sqref="H40:AF40 AI40:BG40">
    <cfRule type="cellIs" dxfId="14" priority="12" operator="equal">
      <formula>0</formula>
    </cfRule>
  </conditionalFormatting>
  <conditionalFormatting sqref="G40">
    <cfRule type="cellIs" dxfId="13" priority="11" operator="equal">
      <formula>0</formula>
    </cfRule>
  </conditionalFormatting>
  <conditionalFormatting sqref="AH40">
    <cfRule type="cellIs" dxfId="12" priority="10" operator="equal">
      <formula>0</formula>
    </cfRule>
  </conditionalFormatting>
  <conditionalFormatting sqref="H38:AF38 AI38:BG38">
    <cfRule type="cellIs" dxfId="11" priority="15" operator="equal">
      <formula>0</formula>
    </cfRule>
  </conditionalFormatting>
  <conditionalFormatting sqref="G38">
    <cfRule type="cellIs" dxfId="10" priority="14" operator="equal">
      <formula>0</formula>
    </cfRule>
  </conditionalFormatting>
  <conditionalFormatting sqref="AH38">
    <cfRule type="cellIs" dxfId="9" priority="13" operator="equal">
      <formula>0</formula>
    </cfRule>
  </conditionalFormatting>
  <conditionalFormatting sqref="H41:AF41 AI41:BG41">
    <cfRule type="cellIs" dxfId="8" priority="9" operator="equal">
      <formula>0</formula>
    </cfRule>
  </conditionalFormatting>
  <conditionalFormatting sqref="G41">
    <cfRule type="cellIs" dxfId="7" priority="8" operator="equal">
      <formula>0</formula>
    </cfRule>
  </conditionalFormatting>
  <conditionalFormatting sqref="AH41">
    <cfRule type="cellIs" dxfId="6" priority="7" operator="equal">
      <formula>0</formula>
    </cfRule>
  </conditionalFormatting>
  <conditionalFormatting sqref="H42:AF44 AI42:BG44">
    <cfRule type="cellIs" dxfId="5" priority="6" operator="equal">
      <formula>0</formula>
    </cfRule>
  </conditionalFormatting>
  <conditionalFormatting sqref="G42:G44">
    <cfRule type="cellIs" dxfId="4" priority="5" operator="equal">
      <formula>0</formula>
    </cfRule>
  </conditionalFormatting>
  <conditionalFormatting sqref="AH42:AH44">
    <cfRule type="cellIs" dxfId="3" priority="4" operator="equal">
      <formula>0</formula>
    </cfRule>
  </conditionalFormatting>
  <conditionalFormatting sqref="AI45:BG45 H45:AF45">
    <cfRule type="cellIs" dxfId="2" priority="3" operator="equal">
      <formula>0</formula>
    </cfRule>
  </conditionalFormatting>
  <conditionalFormatting sqref="G45">
    <cfRule type="cellIs" dxfId="1" priority="2" operator="equal">
      <formula>0</formula>
    </cfRule>
  </conditionalFormatting>
  <conditionalFormatting sqref="AH45">
    <cfRule type="cellIs" dxfId="0" priority="1" operator="equal">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25"/>
  <sheetViews>
    <sheetView workbookViewId="0">
      <selection activeCell="B33" sqref="B33"/>
    </sheetView>
  </sheetViews>
  <sheetFormatPr defaultRowHeight="15" x14ac:dyDescent="0.25"/>
  <cols>
    <col min="1" max="1" width="37.85546875" customWidth="1"/>
    <col min="2" max="2" width="64" bestFit="1" customWidth="1"/>
  </cols>
  <sheetData>
    <row r="1" spans="1:8" x14ac:dyDescent="0.25">
      <c r="C1" t="s">
        <v>125</v>
      </c>
    </row>
    <row r="2" spans="1:8" x14ac:dyDescent="0.25">
      <c r="A2" t="s">
        <v>126</v>
      </c>
      <c r="C2" s="227">
        <v>2016</v>
      </c>
      <c r="D2" s="227">
        <v>2017</v>
      </c>
      <c r="E2" s="227">
        <v>2018</v>
      </c>
      <c r="F2" s="227">
        <v>2019</v>
      </c>
      <c r="G2" s="227">
        <v>2020</v>
      </c>
      <c r="H2" s="228"/>
    </row>
    <row r="3" spans="1:8" x14ac:dyDescent="0.25">
      <c r="A3">
        <v>2016</v>
      </c>
      <c r="C3" s="228" t="s">
        <v>127</v>
      </c>
      <c r="D3" s="228" t="s">
        <v>128</v>
      </c>
      <c r="E3" s="228" t="s">
        <v>129</v>
      </c>
      <c r="F3" s="228" t="s">
        <v>130</v>
      </c>
      <c r="G3" s="228" t="s">
        <v>131</v>
      </c>
      <c r="H3" s="228"/>
    </row>
    <row r="4" spans="1:8" x14ac:dyDescent="0.25">
      <c r="A4">
        <v>2017</v>
      </c>
      <c r="C4" s="228"/>
      <c r="D4" s="228" t="s">
        <v>127</v>
      </c>
      <c r="E4" s="228" t="s">
        <v>128</v>
      </c>
      <c r="F4" s="228" t="s">
        <v>129</v>
      </c>
      <c r="G4" s="228" t="s">
        <v>130</v>
      </c>
      <c r="H4" s="228"/>
    </row>
    <row r="5" spans="1:8" x14ac:dyDescent="0.25">
      <c r="A5">
        <v>2018</v>
      </c>
      <c r="C5" s="228"/>
      <c r="D5" s="228"/>
      <c r="E5" s="228" t="s">
        <v>127</v>
      </c>
      <c r="F5" s="228" t="s">
        <v>128</v>
      </c>
      <c r="G5" s="228" t="s">
        <v>129</v>
      </c>
      <c r="H5" s="228"/>
    </row>
    <row r="6" spans="1:8" x14ac:dyDescent="0.25">
      <c r="A6">
        <v>2019</v>
      </c>
      <c r="C6" s="228"/>
      <c r="D6" s="228"/>
      <c r="E6" s="228"/>
      <c r="F6" s="228" t="s">
        <v>127</v>
      </c>
      <c r="G6" s="228" t="s">
        <v>128</v>
      </c>
      <c r="H6" s="228"/>
    </row>
    <row r="7" spans="1:8" x14ac:dyDescent="0.25">
      <c r="A7">
        <v>2020</v>
      </c>
      <c r="C7" s="228"/>
      <c r="D7" s="228"/>
      <c r="E7" s="228"/>
      <c r="F7" s="228"/>
      <c r="G7" s="228" t="s">
        <v>127</v>
      </c>
      <c r="H7" s="228"/>
    </row>
    <row r="8" spans="1:8" x14ac:dyDescent="0.25">
      <c r="C8" s="228"/>
      <c r="D8" s="228"/>
      <c r="E8" s="228"/>
      <c r="F8" s="228"/>
      <c r="G8" s="228"/>
      <c r="H8" s="228"/>
    </row>
    <row r="9" spans="1:8" x14ac:dyDescent="0.25">
      <c r="A9" s="157" t="s">
        <v>132</v>
      </c>
      <c r="C9" s="228"/>
      <c r="D9" s="228"/>
      <c r="E9" s="228"/>
      <c r="F9" s="228"/>
      <c r="G9" s="228"/>
      <c r="H9" s="228"/>
    </row>
    <row r="10" spans="1:8" x14ac:dyDescent="0.25">
      <c r="A10" s="138" t="s">
        <v>133</v>
      </c>
      <c r="B10" s="138" t="s">
        <v>0</v>
      </c>
      <c r="C10" s="229" t="s">
        <v>127</v>
      </c>
      <c r="D10" s="229" t="s">
        <v>128</v>
      </c>
      <c r="E10" s="229" t="s">
        <v>129</v>
      </c>
      <c r="F10" s="229" t="s">
        <v>130</v>
      </c>
      <c r="G10" s="229" t="s">
        <v>131</v>
      </c>
      <c r="H10" s="229" t="s">
        <v>134</v>
      </c>
    </row>
    <row r="11" spans="1:8" x14ac:dyDescent="0.25">
      <c r="A11" t="s">
        <v>135</v>
      </c>
      <c r="B11" t="s">
        <v>46</v>
      </c>
      <c r="C11" s="230">
        <v>1</v>
      </c>
      <c r="D11" s="230">
        <v>1</v>
      </c>
      <c r="E11" s="230">
        <v>1</v>
      </c>
      <c r="F11" s="230">
        <v>1</v>
      </c>
      <c r="G11" s="230">
        <v>0</v>
      </c>
      <c r="H11" s="230">
        <v>0</v>
      </c>
    </row>
    <row r="12" spans="1:8" x14ac:dyDescent="0.25">
      <c r="A12" t="s">
        <v>136</v>
      </c>
      <c r="B12" t="s">
        <v>43</v>
      </c>
      <c r="C12" s="230">
        <v>1</v>
      </c>
      <c r="D12" s="230">
        <v>0.99177935979293907</v>
      </c>
      <c r="E12" s="230">
        <v>0.99177935979293907</v>
      </c>
      <c r="F12" s="230">
        <v>0.99177935979293907</v>
      </c>
      <c r="G12" s="230">
        <v>0.99177935979293907</v>
      </c>
      <c r="H12" s="230">
        <v>0.99177935979293907</v>
      </c>
    </row>
    <row r="13" spans="1:8" x14ac:dyDescent="0.25">
      <c r="A13" t="s">
        <v>28</v>
      </c>
      <c r="B13" t="s">
        <v>44</v>
      </c>
      <c r="C13" s="230">
        <v>1</v>
      </c>
      <c r="D13" s="230">
        <v>1</v>
      </c>
      <c r="E13" s="230">
        <v>1</v>
      </c>
      <c r="F13" s="230">
        <v>1</v>
      </c>
      <c r="G13" s="230">
        <v>1</v>
      </c>
      <c r="H13" s="230">
        <v>1</v>
      </c>
    </row>
    <row r="14" spans="1:8" x14ac:dyDescent="0.25">
      <c r="A14" s="231" t="s">
        <v>137</v>
      </c>
      <c r="B14" t="s">
        <v>45</v>
      </c>
      <c r="C14" s="230">
        <v>1</v>
      </c>
      <c r="D14" s="230">
        <v>0.89320101214809711</v>
      </c>
      <c r="E14" s="230">
        <v>0.87325382678820218</v>
      </c>
      <c r="F14" s="230">
        <v>0.85330663039497168</v>
      </c>
      <c r="G14" s="230">
        <v>0.85158236984644564</v>
      </c>
      <c r="H14" s="230">
        <v>0.85158236984644564</v>
      </c>
    </row>
    <row r="15" spans="1:8" x14ac:dyDescent="0.25">
      <c r="A15" t="s">
        <v>2</v>
      </c>
      <c r="B15" t="s">
        <v>47</v>
      </c>
      <c r="C15" s="230">
        <v>1</v>
      </c>
      <c r="D15" s="230">
        <v>1</v>
      </c>
      <c r="E15" s="230">
        <v>0.9950548958618578</v>
      </c>
      <c r="F15" s="230">
        <v>0.9950548958618578</v>
      </c>
      <c r="G15" s="232">
        <v>0.9950548958618578</v>
      </c>
      <c r="H15" s="230">
        <v>0.99502830665629649</v>
      </c>
    </row>
    <row r="16" spans="1:8" x14ac:dyDescent="0.25">
      <c r="A16" t="s">
        <v>138</v>
      </c>
      <c r="B16" t="s">
        <v>139</v>
      </c>
      <c r="C16" s="230">
        <v>1</v>
      </c>
      <c r="D16" s="230">
        <v>1</v>
      </c>
      <c r="E16" s="230">
        <v>1</v>
      </c>
      <c r="F16" s="230">
        <v>1</v>
      </c>
      <c r="G16" s="230">
        <v>1</v>
      </c>
      <c r="H16" s="230">
        <v>1</v>
      </c>
    </row>
    <row r="17" spans="1:8" x14ac:dyDescent="0.25">
      <c r="A17" t="s">
        <v>3</v>
      </c>
      <c r="B17" t="s">
        <v>140</v>
      </c>
      <c r="C17" s="230">
        <v>1</v>
      </c>
      <c r="D17" s="230">
        <v>1</v>
      </c>
      <c r="E17" s="230">
        <v>0.99007626660078918</v>
      </c>
      <c r="F17" s="230">
        <v>0.99007626660078918</v>
      </c>
      <c r="G17" s="230">
        <v>0.98956988012880831</v>
      </c>
      <c r="H17" s="230">
        <v>0.98956988012880831</v>
      </c>
    </row>
    <row r="18" spans="1:8" x14ac:dyDescent="0.25">
      <c r="A18" t="s">
        <v>141</v>
      </c>
      <c r="B18" t="s">
        <v>112</v>
      </c>
      <c r="C18" s="230">
        <v>1</v>
      </c>
      <c r="D18" s="230">
        <v>0.88050132684463545</v>
      </c>
      <c r="E18" s="230">
        <v>0.64298842881624785</v>
      </c>
      <c r="F18" s="230">
        <v>0.64103795559176624</v>
      </c>
      <c r="G18" s="230">
        <v>0.64103795559176624</v>
      </c>
      <c r="H18" s="230">
        <v>0.64103795559176624</v>
      </c>
    </row>
    <row r="19" spans="1:8" x14ac:dyDescent="0.25">
      <c r="A19" t="s">
        <v>3</v>
      </c>
      <c r="B19" t="s">
        <v>142</v>
      </c>
      <c r="C19" s="230">
        <v>1</v>
      </c>
      <c r="D19" s="230">
        <v>0</v>
      </c>
      <c r="E19" s="230">
        <v>0</v>
      </c>
      <c r="F19" s="230">
        <v>0</v>
      </c>
      <c r="G19" s="230">
        <v>0</v>
      </c>
      <c r="H19" s="230">
        <v>0</v>
      </c>
    </row>
    <row r="20" spans="1:8" x14ac:dyDescent="0.25">
      <c r="A20" t="s">
        <v>143</v>
      </c>
      <c r="B20" t="s">
        <v>144</v>
      </c>
      <c r="C20" s="230">
        <v>1</v>
      </c>
      <c r="D20" s="230">
        <v>1</v>
      </c>
      <c r="E20" s="230">
        <v>1</v>
      </c>
      <c r="F20" s="230">
        <v>1</v>
      </c>
      <c r="G20" s="230">
        <v>1</v>
      </c>
      <c r="H20" s="230">
        <v>1</v>
      </c>
    </row>
    <row r="21" spans="1:8" x14ac:dyDescent="0.25">
      <c r="A21" t="s">
        <v>3</v>
      </c>
      <c r="B21" t="s">
        <v>145</v>
      </c>
      <c r="C21" s="135">
        <v>1</v>
      </c>
      <c r="D21" s="135">
        <v>1</v>
      </c>
      <c r="E21" s="135">
        <v>1</v>
      </c>
      <c r="F21" s="135">
        <v>0</v>
      </c>
      <c r="G21" s="135">
        <v>0</v>
      </c>
      <c r="H21" s="135">
        <v>0</v>
      </c>
    </row>
    <row r="22" spans="1:8" x14ac:dyDescent="0.25">
      <c r="A22" t="s">
        <v>3</v>
      </c>
      <c r="B22" t="s">
        <v>32</v>
      </c>
      <c r="C22" s="135">
        <v>1</v>
      </c>
      <c r="D22" s="135">
        <v>1</v>
      </c>
      <c r="E22" s="135">
        <v>1</v>
      </c>
      <c r="F22" s="135">
        <v>1</v>
      </c>
      <c r="G22" s="135">
        <v>1</v>
      </c>
      <c r="H22" s="135">
        <v>1</v>
      </c>
    </row>
    <row r="23" spans="1:8" x14ac:dyDescent="0.25">
      <c r="A23" t="s">
        <v>146</v>
      </c>
      <c r="B23" t="s">
        <v>144</v>
      </c>
      <c r="C23" s="230">
        <v>1</v>
      </c>
      <c r="D23" s="230">
        <v>1</v>
      </c>
      <c r="E23" s="230">
        <v>1</v>
      </c>
      <c r="F23" s="230">
        <v>1</v>
      </c>
      <c r="G23" s="230">
        <v>1</v>
      </c>
      <c r="H23" s="230">
        <v>1</v>
      </c>
    </row>
    <row r="25" spans="1:8" ht="26.25" x14ac:dyDescent="0.4">
      <c r="A25" s="233"/>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Z66"/>
  <sheetViews>
    <sheetView zoomScale="80" zoomScaleNormal="80" workbookViewId="0">
      <pane ySplit="2" topLeftCell="A3" activePane="bottomLeft" state="frozen"/>
      <selection pane="bottomLeft" activeCell="N25" sqref="N25"/>
    </sheetView>
  </sheetViews>
  <sheetFormatPr defaultColWidth="9.140625" defaultRowHeight="15" x14ac:dyDescent="0.25"/>
  <cols>
    <col min="1" max="1" width="7.5703125" style="73" customWidth="1"/>
    <col min="2" max="2" width="39.42578125" style="74" customWidth="1"/>
    <col min="3" max="3" width="13.140625" style="74" customWidth="1"/>
    <col min="4" max="8" width="15.42578125" style="74" customWidth="1"/>
    <col min="9" max="14" width="13.5703125" style="74" customWidth="1"/>
    <col min="15" max="16384" width="9.140625" style="74"/>
  </cols>
  <sheetData>
    <row r="2" spans="1:26" ht="20.25" x14ac:dyDescent="0.3">
      <c r="B2" s="245" t="s">
        <v>53</v>
      </c>
      <c r="C2" s="245"/>
      <c r="D2" s="245"/>
      <c r="E2" s="245"/>
      <c r="F2" s="245"/>
      <c r="G2" s="245"/>
      <c r="H2" s="245"/>
      <c r="I2" s="245"/>
      <c r="J2" s="245"/>
      <c r="K2" s="245"/>
    </row>
    <row r="3" spans="1:26" ht="20.25" x14ac:dyDescent="0.3">
      <c r="B3" s="75"/>
      <c r="C3" s="75"/>
      <c r="D3" s="75"/>
      <c r="E3" s="75"/>
      <c r="F3" s="75"/>
      <c r="G3" s="75"/>
      <c r="H3" s="75"/>
      <c r="I3" s="75"/>
      <c r="J3" s="75"/>
      <c r="K3" s="75"/>
    </row>
    <row r="4" spans="1:26" ht="54" customHeight="1" x14ac:dyDescent="0.25">
      <c r="B4" s="246" t="s">
        <v>54</v>
      </c>
      <c r="C4" s="247" t="s">
        <v>93</v>
      </c>
      <c r="D4" s="247"/>
      <c r="E4" s="247"/>
      <c r="F4" s="247"/>
      <c r="G4" s="247"/>
      <c r="H4" s="247"/>
      <c r="I4" s="247"/>
      <c r="J4" s="247"/>
      <c r="K4" s="247"/>
    </row>
    <row r="5" spans="1:26" ht="34.5" customHeight="1" x14ac:dyDescent="0.25">
      <c r="B5" s="246"/>
      <c r="C5" s="247" t="s">
        <v>55</v>
      </c>
      <c r="D5" s="247"/>
      <c r="E5" s="247"/>
      <c r="F5" s="247"/>
      <c r="G5" s="247"/>
      <c r="H5" s="247"/>
      <c r="I5" s="247"/>
      <c r="J5" s="247"/>
      <c r="K5" s="247"/>
    </row>
    <row r="6" spans="1:26" ht="21" customHeight="1" x14ac:dyDescent="0.25">
      <c r="B6" s="246" t="s">
        <v>56</v>
      </c>
      <c r="C6" s="248" t="s">
        <v>57</v>
      </c>
      <c r="D6" s="248"/>
      <c r="E6" s="76"/>
    </row>
    <row r="7" spans="1:26" x14ac:dyDescent="0.25">
      <c r="B7" s="246"/>
      <c r="C7" s="249" t="s">
        <v>58</v>
      </c>
      <c r="D7" s="249"/>
      <c r="E7" s="249"/>
      <c r="M7" s="77"/>
      <c r="N7" s="77"/>
      <c r="O7" s="77"/>
      <c r="P7" s="77"/>
      <c r="Q7" s="77"/>
      <c r="R7" s="77"/>
      <c r="S7" s="77"/>
      <c r="T7" s="77"/>
      <c r="U7" s="77"/>
      <c r="V7" s="77"/>
      <c r="W7" s="77"/>
      <c r="X7" s="77"/>
      <c r="Y7" s="77"/>
      <c r="Z7" s="77"/>
    </row>
    <row r="8" spans="1:26" s="78" customFormat="1" ht="10.5" customHeight="1" x14ac:dyDescent="0.25">
      <c r="B8" s="74"/>
      <c r="C8" s="79"/>
      <c r="D8" s="80"/>
      <c r="E8" s="80"/>
      <c r="M8" s="77"/>
      <c r="N8" s="77"/>
      <c r="O8" s="77"/>
      <c r="P8" s="77"/>
      <c r="Q8" s="77"/>
      <c r="R8" s="77"/>
      <c r="S8" s="77"/>
      <c r="T8" s="77"/>
      <c r="U8" s="77"/>
      <c r="V8" s="77"/>
      <c r="W8" s="77"/>
      <c r="X8" s="77"/>
      <c r="Y8" s="77"/>
      <c r="Z8" s="77"/>
    </row>
    <row r="9" spans="1:26" s="78" customFormat="1" ht="5.25" customHeight="1" x14ac:dyDescent="0.25">
      <c r="B9" s="74"/>
      <c r="C9" s="79"/>
      <c r="D9" s="80"/>
      <c r="E9" s="80"/>
      <c r="M9" s="77"/>
      <c r="N9" s="77"/>
      <c r="O9" s="77"/>
      <c r="P9" s="77"/>
      <c r="Q9" s="77"/>
      <c r="R9" s="77"/>
      <c r="S9" s="77"/>
      <c r="T9" s="77"/>
      <c r="U9" s="77"/>
      <c r="V9" s="77"/>
      <c r="W9" s="77"/>
      <c r="X9" s="77"/>
      <c r="Y9" s="77"/>
      <c r="Z9" s="77"/>
    </row>
    <row r="10" spans="1:26" s="78" customFormat="1" ht="12.75" customHeight="1" x14ac:dyDescent="0.25">
      <c r="B10" s="74"/>
      <c r="C10" s="81"/>
      <c r="M10" s="77"/>
      <c r="N10" s="77"/>
      <c r="O10" s="77"/>
      <c r="P10" s="77"/>
      <c r="Q10" s="77"/>
      <c r="R10" s="77"/>
      <c r="S10" s="77"/>
      <c r="T10" s="77"/>
      <c r="U10" s="77"/>
      <c r="V10" s="77"/>
      <c r="W10" s="77"/>
      <c r="X10" s="77"/>
      <c r="Y10" s="77"/>
      <c r="Z10" s="77"/>
    </row>
    <row r="11" spans="1:26" s="81" customFormat="1" ht="18.75" x14ac:dyDescent="0.25">
      <c r="A11" s="82"/>
      <c r="B11" s="83" t="s">
        <v>59</v>
      </c>
      <c r="C11" s="84"/>
      <c r="D11" s="84"/>
      <c r="E11" s="84"/>
      <c r="F11" s="84"/>
      <c r="G11" s="84"/>
      <c r="H11" s="84"/>
      <c r="I11" s="84"/>
      <c r="J11" s="84"/>
      <c r="K11" s="84"/>
      <c r="M11" s="82"/>
      <c r="N11" s="82"/>
      <c r="O11" s="82"/>
      <c r="P11" s="82"/>
      <c r="Q11" s="82"/>
      <c r="R11" s="82"/>
      <c r="S11" s="82"/>
      <c r="T11" s="82"/>
      <c r="U11" s="82"/>
      <c r="V11" s="82"/>
      <c r="W11" s="82"/>
      <c r="X11" s="82"/>
      <c r="Y11" s="82"/>
      <c r="Z11" s="82"/>
    </row>
    <row r="12" spans="1:26" ht="6.75" customHeight="1" x14ac:dyDescent="0.25">
      <c r="A12" s="77"/>
      <c r="B12" s="84"/>
      <c r="C12" s="84"/>
      <c r="D12" s="84"/>
      <c r="E12" s="84"/>
      <c r="F12" s="84"/>
      <c r="G12" s="84"/>
      <c r="H12" s="84"/>
      <c r="I12" s="84"/>
      <c r="J12" s="84"/>
      <c r="K12" s="84"/>
      <c r="M12" s="77"/>
      <c r="N12" s="77"/>
      <c r="O12" s="77"/>
      <c r="P12" s="77"/>
      <c r="Q12" s="77"/>
      <c r="R12" s="77"/>
      <c r="S12" s="77"/>
      <c r="T12" s="77"/>
      <c r="U12" s="77"/>
      <c r="V12" s="77"/>
      <c r="W12" s="77"/>
      <c r="X12" s="77"/>
      <c r="Y12" s="77"/>
      <c r="Z12" s="77"/>
    </row>
    <row r="13" spans="1:26" s="87" customFormat="1" ht="14.25" customHeight="1" x14ac:dyDescent="0.25">
      <c r="A13" s="77"/>
      <c r="B13" s="141" t="s">
        <v>94</v>
      </c>
      <c r="C13" s="85"/>
      <c r="D13" s="85"/>
      <c r="E13" s="85"/>
      <c r="F13" s="85"/>
      <c r="G13" s="85"/>
      <c r="H13" s="85"/>
      <c r="I13" s="85"/>
      <c r="J13" s="85"/>
      <c r="K13" s="85"/>
      <c r="L13" s="86"/>
    </row>
    <row r="14" spans="1:26" s="92" customFormat="1" ht="46.5" customHeight="1" thickBot="1" x14ac:dyDescent="0.3">
      <c r="A14" s="88"/>
      <c r="B14" s="89" t="s">
        <v>60</v>
      </c>
      <c r="C14" s="90" t="s">
        <v>61</v>
      </c>
      <c r="D14" s="91" t="s">
        <v>62</v>
      </c>
      <c r="E14" s="91" t="s">
        <v>63</v>
      </c>
      <c r="F14" s="91" t="s">
        <v>64</v>
      </c>
      <c r="G14" s="91" t="s">
        <v>65</v>
      </c>
      <c r="H14" s="91" t="s">
        <v>66</v>
      </c>
      <c r="I14" s="91" t="s">
        <v>90</v>
      </c>
      <c r="J14" s="91" t="s">
        <v>91</v>
      </c>
      <c r="K14" s="91" t="s">
        <v>98</v>
      </c>
      <c r="L14" s="91" t="s">
        <v>147</v>
      </c>
    </row>
    <row r="15" spans="1:26" s="87" customFormat="1" ht="14.25" x14ac:dyDescent="0.2">
      <c r="A15" s="73"/>
      <c r="B15" s="93" t="s">
        <v>67</v>
      </c>
      <c r="C15" s="94"/>
      <c r="D15" s="95">
        <v>2010</v>
      </c>
      <c r="E15" s="95">
        <v>2011</v>
      </c>
      <c r="F15" s="95">
        <v>2012</v>
      </c>
      <c r="G15" s="95">
        <v>2013</v>
      </c>
      <c r="H15" s="95">
        <v>2014</v>
      </c>
      <c r="I15" s="95">
        <v>2015</v>
      </c>
      <c r="J15" s="95">
        <v>2016</v>
      </c>
      <c r="K15" s="95">
        <v>2017</v>
      </c>
      <c r="L15" s="95">
        <v>2018</v>
      </c>
    </row>
    <row r="16" spans="1:26" s="87" customFormat="1" ht="14.25" x14ac:dyDescent="0.2">
      <c r="A16" s="73"/>
      <c r="B16" s="96" t="s">
        <v>68</v>
      </c>
      <c r="C16" s="97"/>
      <c r="D16" s="98">
        <v>4</v>
      </c>
      <c r="E16" s="98">
        <v>4</v>
      </c>
      <c r="F16" s="98">
        <v>4</v>
      </c>
      <c r="G16" s="98">
        <v>4</v>
      </c>
      <c r="H16" s="98">
        <v>4</v>
      </c>
      <c r="I16" s="98">
        <v>4</v>
      </c>
      <c r="J16" s="98">
        <v>4</v>
      </c>
      <c r="K16" s="98">
        <v>4</v>
      </c>
      <c r="L16" s="98">
        <v>4</v>
      </c>
    </row>
    <row r="17" spans="1:12" s="87" customFormat="1" ht="14.25" x14ac:dyDescent="0.2">
      <c r="A17" s="73"/>
      <c r="B17" s="96" t="s">
        <v>69</v>
      </c>
      <c r="C17" s="97"/>
      <c r="D17" s="99">
        <f>12-D16</f>
        <v>8</v>
      </c>
      <c r="E17" s="99">
        <f>12-E16</f>
        <v>8</v>
      </c>
      <c r="F17" s="99">
        <f t="shared" ref="F17:K17" si="0">12-F16</f>
        <v>8</v>
      </c>
      <c r="G17" s="99">
        <f t="shared" si="0"/>
        <v>8</v>
      </c>
      <c r="H17" s="99">
        <f t="shared" si="0"/>
        <v>8</v>
      </c>
      <c r="I17" s="99">
        <f t="shared" si="0"/>
        <v>8</v>
      </c>
      <c r="J17" s="99">
        <f t="shared" si="0"/>
        <v>8</v>
      </c>
      <c r="K17" s="99">
        <f t="shared" si="0"/>
        <v>8</v>
      </c>
      <c r="L17" s="99">
        <f t="shared" ref="L17" si="1">12-L16</f>
        <v>8</v>
      </c>
    </row>
    <row r="18" spans="1:12" s="87" customFormat="1" ht="14.25" x14ac:dyDescent="0.2">
      <c r="A18" s="100"/>
      <c r="B18" s="101" t="s">
        <v>1</v>
      </c>
      <c r="C18" s="102" t="s">
        <v>71</v>
      </c>
      <c r="D18" s="103">
        <v>0</v>
      </c>
      <c r="E18" s="103">
        <v>-2.9999999999999997E-4</v>
      </c>
      <c r="F18" s="103">
        <v>-2.9999999999999997E-4</v>
      </c>
      <c r="G18" s="103">
        <v>-2.9999999999999997E-4</v>
      </c>
      <c r="H18" s="103">
        <v>-2.9999999999999997E-4</v>
      </c>
      <c r="I18" s="103">
        <v>-2.9999999999999997E-4</v>
      </c>
      <c r="J18" s="103">
        <v>0</v>
      </c>
      <c r="K18" s="103">
        <v>0</v>
      </c>
      <c r="L18" s="103">
        <v>0</v>
      </c>
    </row>
    <row r="19" spans="1:12" x14ac:dyDescent="0.25">
      <c r="B19" s="101" t="s">
        <v>5</v>
      </c>
      <c r="C19" s="102" t="s">
        <v>71</v>
      </c>
      <c r="D19" s="103">
        <v>0</v>
      </c>
      <c r="E19" s="103">
        <v>-2.0000000000000001E-4</v>
      </c>
      <c r="F19" s="103">
        <v>-2.0000000000000001E-4</v>
      </c>
      <c r="G19" s="103">
        <v>-2.0000000000000001E-4</v>
      </c>
      <c r="H19" s="103">
        <v>-2.0000000000000001E-4</v>
      </c>
      <c r="I19" s="103">
        <v>-2.0000000000000001E-4</v>
      </c>
      <c r="J19" s="103">
        <v>-2.0000000000000001E-4</v>
      </c>
      <c r="K19" s="103">
        <v>-2.0000000000000001E-4</v>
      </c>
      <c r="L19" s="103">
        <v>-2.0000000000000001E-4</v>
      </c>
    </row>
    <row r="20" spans="1:12" s="78" customFormat="1" ht="14.25" x14ac:dyDescent="0.2">
      <c r="B20" s="101" t="s">
        <v>6</v>
      </c>
      <c r="C20" s="102" t="s">
        <v>72</v>
      </c>
      <c r="D20" s="103">
        <v>0</v>
      </c>
      <c r="E20" s="103">
        <v>-3.9399999999999998E-2</v>
      </c>
      <c r="F20" s="103">
        <v>-4.8500000000000001E-2</v>
      </c>
      <c r="G20" s="103">
        <v>-4.53E-2</v>
      </c>
      <c r="H20" s="103">
        <v>-4.53E-2</v>
      </c>
      <c r="I20" s="103">
        <v>-0.05</v>
      </c>
      <c r="J20" s="103">
        <v>-3.4700000000000002E-2</v>
      </c>
      <c r="K20" s="103">
        <v>-3.56E-2</v>
      </c>
      <c r="L20" s="103">
        <v>-3.5200000000000002E-2</v>
      </c>
    </row>
    <row r="21" spans="1:12" s="78" customFormat="1" ht="14.25" x14ac:dyDescent="0.2">
      <c r="A21" s="73"/>
      <c r="B21" s="101" t="s">
        <v>7</v>
      </c>
      <c r="C21" s="102" t="s">
        <v>72</v>
      </c>
      <c r="D21" s="103">
        <v>0</v>
      </c>
      <c r="E21" s="103">
        <v>-1.8700000000000001E-2</v>
      </c>
      <c r="F21" s="103">
        <v>-2.29E-2</v>
      </c>
      <c r="G21" s="103">
        <v>-2.1399999999999999E-2</v>
      </c>
      <c r="H21" s="103">
        <v>-2.1399999999999999E-2</v>
      </c>
      <c r="I21" s="103">
        <v>-2.2700000000000001E-2</v>
      </c>
      <c r="J21" s="103">
        <v>-1.7299999999999999E-2</v>
      </c>
      <c r="K21" s="103">
        <v>-1.77E-2</v>
      </c>
      <c r="L21" s="103">
        <v>-1.7399999999999999E-2</v>
      </c>
    </row>
    <row r="22" spans="1:12" s="78" customFormat="1" ht="14.25" x14ac:dyDescent="0.2">
      <c r="A22" s="73"/>
      <c r="B22" s="101" t="s">
        <v>8</v>
      </c>
      <c r="C22" s="102" t="s">
        <v>72</v>
      </c>
      <c r="D22" s="103">
        <v>0</v>
      </c>
      <c r="E22" s="103">
        <v>-2.4199999999999999E-2</v>
      </c>
      <c r="F22" s="103">
        <v>-2.98E-2</v>
      </c>
      <c r="G22" s="103">
        <v>-2.7799999999999998E-2</v>
      </c>
      <c r="H22" s="103">
        <v>-2.7799999999999998E-2</v>
      </c>
      <c r="I22" s="103">
        <v>-2.9399999999999999E-2</v>
      </c>
      <c r="J22" s="103">
        <v>-2.01E-2</v>
      </c>
      <c r="K22" s="103">
        <v>-0.02</v>
      </c>
      <c r="L22" s="103">
        <v>-1.9400000000000001E-2</v>
      </c>
    </row>
    <row r="23" spans="1:12" s="78" customFormat="1" ht="14.25" x14ac:dyDescent="0.2">
      <c r="A23" s="73"/>
      <c r="B23" s="101" t="s">
        <v>9</v>
      </c>
      <c r="C23" s="102" t="s">
        <v>72</v>
      </c>
      <c r="D23" s="103">
        <v>0</v>
      </c>
      <c r="E23" s="103">
        <v>-0.32100000000000001</v>
      </c>
      <c r="F23" s="103">
        <v>-3.95E-2</v>
      </c>
      <c r="G23" s="103">
        <v>-3.6900000000000002E-2</v>
      </c>
      <c r="H23" s="103">
        <v>-3.6900000000000002E-2</v>
      </c>
      <c r="I23" s="103">
        <v>-3.9E-2</v>
      </c>
      <c r="J23" s="103">
        <v>-3.3500000000000002E-2</v>
      </c>
      <c r="K23" s="103">
        <v>-3.61E-2</v>
      </c>
      <c r="L23" s="103">
        <v>-3.4099999999999998E-2</v>
      </c>
    </row>
    <row r="24" spans="1:12" s="78" customFormat="1" ht="14.25" x14ac:dyDescent="0.2">
      <c r="A24" s="73"/>
      <c r="B24" s="101" t="s">
        <v>10</v>
      </c>
      <c r="C24" s="102" t="s">
        <v>72</v>
      </c>
      <c r="D24" s="103">
        <v>0</v>
      </c>
      <c r="E24" s="103">
        <v>-6.93E-2</v>
      </c>
      <c r="F24" s="103">
        <v>-8.5199999999999998E-2</v>
      </c>
      <c r="G24" s="103">
        <v>-7.9600000000000004E-2</v>
      </c>
      <c r="H24" s="103">
        <v>-7.9600000000000004E-2</v>
      </c>
      <c r="I24" s="103">
        <v>-8.4199999999999997E-2</v>
      </c>
      <c r="J24" s="103">
        <v>-9.1399999999999995E-2</v>
      </c>
      <c r="K24" s="103">
        <v>-9.5699999999999993E-2</v>
      </c>
      <c r="L24" s="103">
        <v>-0.106</v>
      </c>
    </row>
    <row r="25" spans="1:12" s="78" customFormat="1" ht="14.25" x14ac:dyDescent="0.2">
      <c r="A25" s="73"/>
      <c r="B25" s="104" t="s">
        <v>4</v>
      </c>
      <c r="C25" s="105"/>
      <c r="D25" s="106"/>
      <c r="E25" s="106"/>
      <c r="F25" s="106"/>
      <c r="G25" s="106"/>
      <c r="H25" s="106"/>
      <c r="I25" s="107"/>
      <c r="J25" s="107"/>
      <c r="K25" s="107"/>
      <c r="L25" s="107"/>
    </row>
    <row r="26" spans="1:12" s="78" customFormat="1" ht="14.25" x14ac:dyDescent="0.2">
      <c r="A26" s="73"/>
      <c r="B26" s="108"/>
      <c r="C26" s="137"/>
      <c r="D26" s="167"/>
      <c r="E26" s="167"/>
      <c r="F26" s="167"/>
      <c r="G26" s="167"/>
      <c r="H26" s="167"/>
      <c r="I26" s="168"/>
      <c r="J26" s="168"/>
      <c r="K26" s="168"/>
      <c r="L26" s="168"/>
    </row>
    <row r="27" spans="1:12" s="78" customFormat="1" x14ac:dyDescent="0.2">
      <c r="A27" s="73"/>
      <c r="B27" s="169" t="s">
        <v>95</v>
      </c>
      <c r="C27" s="137"/>
      <c r="D27" s="110"/>
      <c r="E27" s="110"/>
      <c r="F27" s="110"/>
      <c r="G27" s="110"/>
      <c r="H27" s="110"/>
      <c r="I27" s="111"/>
      <c r="J27" s="111"/>
      <c r="K27" s="111"/>
    </row>
    <row r="28" spans="1:12" s="92" customFormat="1" ht="46.5" customHeight="1" thickBot="1" x14ac:dyDescent="0.3">
      <c r="A28" s="88"/>
      <c r="B28" s="89" t="s">
        <v>60</v>
      </c>
      <c r="C28" s="90" t="s">
        <v>61</v>
      </c>
      <c r="D28" s="91" t="s">
        <v>62</v>
      </c>
      <c r="E28" s="91" t="s">
        <v>63</v>
      </c>
      <c r="F28" s="91" t="s">
        <v>64</v>
      </c>
      <c r="G28" s="91" t="s">
        <v>65</v>
      </c>
      <c r="H28" s="91" t="s">
        <v>66</v>
      </c>
      <c r="I28" s="91" t="s">
        <v>90</v>
      </c>
      <c r="J28" s="91" t="s">
        <v>91</v>
      </c>
      <c r="K28" s="91" t="s">
        <v>98</v>
      </c>
      <c r="L28" s="91" t="s">
        <v>147</v>
      </c>
    </row>
    <row r="29" spans="1:12" s="87" customFormat="1" ht="14.25" x14ac:dyDescent="0.2">
      <c r="A29" s="73"/>
      <c r="B29" s="93" t="s">
        <v>67</v>
      </c>
      <c r="C29" s="94"/>
      <c r="D29" s="95">
        <v>2010</v>
      </c>
      <c r="E29" s="95">
        <v>2011</v>
      </c>
      <c r="F29" s="95">
        <v>2012</v>
      </c>
      <c r="G29" s="95">
        <v>2013</v>
      </c>
      <c r="H29" s="95">
        <v>2014</v>
      </c>
      <c r="I29" s="95">
        <v>2015</v>
      </c>
      <c r="J29" s="95">
        <v>2016</v>
      </c>
      <c r="K29" s="95">
        <v>2017</v>
      </c>
      <c r="L29" s="95">
        <v>2018</v>
      </c>
    </row>
    <row r="30" spans="1:12" s="87" customFormat="1" ht="14.25" x14ac:dyDescent="0.2">
      <c r="A30" s="73"/>
      <c r="B30" s="96" t="s">
        <v>68</v>
      </c>
      <c r="C30" s="97"/>
      <c r="D30" s="98">
        <v>4</v>
      </c>
      <c r="E30" s="98">
        <v>4</v>
      </c>
      <c r="F30" s="98">
        <v>4</v>
      </c>
      <c r="G30" s="98">
        <v>4</v>
      </c>
      <c r="H30" s="98">
        <v>4</v>
      </c>
      <c r="I30" s="98">
        <v>4</v>
      </c>
      <c r="J30" s="98">
        <v>4</v>
      </c>
      <c r="K30" s="98">
        <v>4</v>
      </c>
      <c r="L30" s="98">
        <v>4</v>
      </c>
    </row>
    <row r="31" spans="1:12" s="87" customFormat="1" ht="14.25" x14ac:dyDescent="0.2">
      <c r="A31" s="73"/>
      <c r="B31" s="96" t="s">
        <v>69</v>
      </c>
      <c r="C31" s="97"/>
      <c r="D31" s="99">
        <f>12-D30</f>
        <v>8</v>
      </c>
      <c r="E31" s="99">
        <f>12-E30</f>
        <v>8</v>
      </c>
      <c r="F31" s="99">
        <f t="shared" ref="F31:K31" si="2">12-F30</f>
        <v>8</v>
      </c>
      <c r="G31" s="99">
        <f t="shared" si="2"/>
        <v>8</v>
      </c>
      <c r="H31" s="99">
        <f t="shared" si="2"/>
        <v>8</v>
      </c>
      <c r="I31" s="99">
        <f t="shared" si="2"/>
        <v>8</v>
      </c>
      <c r="J31" s="99">
        <f t="shared" si="2"/>
        <v>8</v>
      </c>
      <c r="K31" s="99">
        <f t="shared" si="2"/>
        <v>8</v>
      </c>
      <c r="L31" s="99">
        <f t="shared" ref="L31" si="3">12-L30</f>
        <v>8</v>
      </c>
    </row>
    <row r="32" spans="1:12" s="87" customFormat="1" ht="14.25" x14ac:dyDescent="0.2">
      <c r="A32" s="100"/>
      <c r="B32" s="101" t="s">
        <v>1</v>
      </c>
      <c r="C32" s="102" t="s">
        <v>71</v>
      </c>
      <c r="D32" s="103">
        <v>1.9900000000000001E-2</v>
      </c>
      <c r="E32" s="103">
        <v>0.02</v>
      </c>
      <c r="F32" s="103">
        <v>2.01E-2</v>
      </c>
      <c r="G32" s="103">
        <v>2.0199999999999999E-2</v>
      </c>
      <c r="H32" s="103">
        <v>2.0400000000000001E-2</v>
      </c>
      <c r="I32" s="103">
        <v>2.06E-2</v>
      </c>
      <c r="J32" s="103">
        <v>1.5699999999999999E-2</v>
      </c>
      <c r="K32" s="103">
        <v>1.06E-2</v>
      </c>
      <c r="L32" s="103">
        <v>5.3E-3</v>
      </c>
    </row>
    <row r="33" spans="1:18" x14ac:dyDescent="0.25">
      <c r="B33" s="101" t="s">
        <v>5</v>
      </c>
      <c r="C33" s="102" t="s">
        <v>71</v>
      </c>
      <c r="D33" s="103">
        <v>1.6199999999999999E-2</v>
      </c>
      <c r="E33" s="103">
        <v>1.6199999999999999E-2</v>
      </c>
      <c r="F33" s="103">
        <v>1.6299999999999999E-2</v>
      </c>
      <c r="G33" s="103">
        <v>1.6400000000000001E-2</v>
      </c>
      <c r="H33" s="103">
        <v>1.66E-2</v>
      </c>
      <c r="I33" s="103">
        <v>1.6799999999999999E-2</v>
      </c>
      <c r="J33" s="103">
        <v>1.7100000000000001E-2</v>
      </c>
      <c r="K33" s="103">
        <v>1.7299999999999999E-2</v>
      </c>
      <c r="L33" s="103">
        <v>1.7399999999999999E-2</v>
      </c>
    </row>
    <row r="34" spans="1:18" s="78" customFormat="1" ht="14.25" x14ac:dyDescent="0.2">
      <c r="B34" s="101" t="s">
        <v>6</v>
      </c>
      <c r="C34" s="102" t="s">
        <v>72</v>
      </c>
      <c r="D34" s="103">
        <v>4.7074999999999996</v>
      </c>
      <c r="E34" s="103">
        <v>4.6228999999999996</v>
      </c>
      <c r="F34" s="103">
        <v>4.6543000000000001</v>
      </c>
      <c r="G34" s="103">
        <v>4.6765999999999996</v>
      </c>
      <c r="H34" s="103">
        <v>4.7279999999999998</v>
      </c>
      <c r="I34" s="103">
        <v>4.7752999999999997</v>
      </c>
      <c r="J34" s="103">
        <v>4.8468999999999998</v>
      </c>
      <c r="K34" s="103">
        <v>4.9099000000000004</v>
      </c>
      <c r="L34" s="103">
        <v>4.9394</v>
      </c>
    </row>
    <row r="35" spans="1:18" s="78" customFormat="1" ht="14.25" x14ac:dyDescent="0.2">
      <c r="A35" s="73"/>
      <c r="B35" s="101" t="s">
        <v>7</v>
      </c>
      <c r="C35" s="102" t="s">
        <v>72</v>
      </c>
      <c r="D35" s="103">
        <v>1.9306000000000001</v>
      </c>
      <c r="E35" s="103">
        <v>1.9340999999999999</v>
      </c>
      <c r="F35" s="103">
        <v>1.9473</v>
      </c>
      <c r="G35" s="103">
        <v>1.9565999999999999</v>
      </c>
      <c r="H35" s="103">
        <v>1.9781</v>
      </c>
      <c r="I35" s="103">
        <v>1.9979</v>
      </c>
      <c r="J35" s="103">
        <v>2.0278999999999998</v>
      </c>
      <c r="K35" s="103">
        <v>2.0543</v>
      </c>
      <c r="L35" s="103">
        <v>2.0666000000000002</v>
      </c>
    </row>
    <row r="36" spans="1:18" s="78" customFormat="1" ht="14.25" x14ac:dyDescent="0.2">
      <c r="A36" s="73"/>
      <c r="B36" s="101" t="s">
        <v>8</v>
      </c>
      <c r="C36" s="102" t="s">
        <v>72</v>
      </c>
      <c r="D36" s="103">
        <v>2.1823999999999999</v>
      </c>
      <c r="E36" s="103">
        <v>2.1863000000000001</v>
      </c>
      <c r="F36" s="103">
        <v>2.2012</v>
      </c>
      <c r="G36" s="103">
        <v>2.2118000000000002</v>
      </c>
      <c r="H36" s="103">
        <v>2.2361</v>
      </c>
      <c r="I36" s="103">
        <v>2.2585000000000002</v>
      </c>
      <c r="J36" s="103">
        <v>2.2924000000000002</v>
      </c>
      <c r="K36" s="103">
        <v>2.3222</v>
      </c>
      <c r="L36" s="103">
        <v>2.3361000000000001</v>
      </c>
    </row>
    <row r="37" spans="1:18" s="78" customFormat="1" ht="14.25" x14ac:dyDescent="0.2">
      <c r="A37" s="73"/>
      <c r="B37" s="101" t="s">
        <v>9</v>
      </c>
      <c r="C37" s="102" t="s">
        <v>72</v>
      </c>
      <c r="D37" s="103">
        <v>2.7235</v>
      </c>
      <c r="E37" s="103">
        <v>2.7284000000000002</v>
      </c>
      <c r="F37" s="103">
        <v>2.7469999999999999</v>
      </c>
      <c r="G37" s="103">
        <v>2.7602000000000002</v>
      </c>
      <c r="H37" s="103">
        <v>2.7906</v>
      </c>
      <c r="I37" s="103">
        <v>2.8184999999999998</v>
      </c>
      <c r="J37" s="103">
        <v>2.8607999999999998</v>
      </c>
      <c r="K37" s="103">
        <v>2.8980000000000001</v>
      </c>
      <c r="L37" s="103">
        <v>2.9154</v>
      </c>
    </row>
    <row r="38" spans="1:18" s="78" customFormat="1" ht="14.25" x14ac:dyDescent="0.2">
      <c r="A38" s="73"/>
      <c r="B38" s="101" t="s">
        <v>10</v>
      </c>
      <c r="C38" s="102" t="s">
        <v>72</v>
      </c>
      <c r="D38" s="103">
        <v>0</v>
      </c>
      <c r="E38" s="103">
        <v>0</v>
      </c>
      <c r="F38" s="103">
        <v>0</v>
      </c>
      <c r="G38" s="103">
        <v>0</v>
      </c>
      <c r="H38" s="103">
        <v>0</v>
      </c>
      <c r="I38" s="103">
        <v>0</v>
      </c>
      <c r="J38" s="103">
        <v>0</v>
      </c>
      <c r="K38" s="103">
        <v>0</v>
      </c>
      <c r="L38" s="103">
        <v>0</v>
      </c>
    </row>
    <row r="39" spans="1:18" s="78" customFormat="1" ht="14.25" x14ac:dyDescent="0.2">
      <c r="A39" s="73"/>
      <c r="B39" s="104" t="s">
        <v>4</v>
      </c>
      <c r="C39" s="105"/>
      <c r="D39" s="106"/>
      <c r="E39" s="106"/>
      <c r="F39" s="106"/>
      <c r="G39" s="106"/>
      <c r="H39" s="106"/>
      <c r="I39" s="107"/>
      <c r="J39" s="107"/>
      <c r="K39" s="107"/>
      <c r="L39" s="107"/>
    </row>
    <row r="40" spans="1:18" s="78" customFormat="1" ht="14.25" x14ac:dyDescent="0.2">
      <c r="A40" s="73"/>
      <c r="B40" s="108"/>
      <c r="C40" s="137"/>
      <c r="D40" s="110"/>
      <c r="E40" s="110"/>
      <c r="F40" s="110"/>
      <c r="G40" s="110"/>
      <c r="H40" s="110"/>
      <c r="I40" s="111"/>
      <c r="J40" s="111"/>
      <c r="K40" s="111"/>
    </row>
    <row r="41" spans="1:18" s="78" customFormat="1" x14ac:dyDescent="0.2">
      <c r="A41" s="73"/>
      <c r="B41" s="169" t="s">
        <v>96</v>
      </c>
      <c r="C41" s="137"/>
      <c r="D41" s="110"/>
      <c r="E41" s="110"/>
      <c r="F41" s="110"/>
      <c r="G41" s="110"/>
      <c r="H41" s="110"/>
      <c r="I41" s="111"/>
      <c r="J41" s="111"/>
      <c r="K41" s="111"/>
    </row>
    <row r="42" spans="1:18" s="92" customFormat="1" ht="46.5" customHeight="1" thickBot="1" x14ac:dyDescent="0.3">
      <c r="A42" s="88"/>
      <c r="B42" s="89" t="s">
        <v>60</v>
      </c>
      <c r="C42" s="90" t="s">
        <v>61</v>
      </c>
      <c r="D42" s="170" t="s">
        <v>62</v>
      </c>
      <c r="E42" s="170" t="s">
        <v>63</v>
      </c>
      <c r="F42" s="170" t="s">
        <v>64</v>
      </c>
      <c r="G42" s="170" t="s">
        <v>65</v>
      </c>
      <c r="H42" s="170" t="s">
        <v>66</v>
      </c>
      <c r="I42" s="170" t="s">
        <v>90</v>
      </c>
      <c r="J42" s="170" t="s">
        <v>91</v>
      </c>
      <c r="K42" s="170" t="s">
        <v>98</v>
      </c>
      <c r="L42" s="170" t="s">
        <v>147</v>
      </c>
    </row>
    <row r="43" spans="1:18" s="87" customFormat="1" ht="14.25" x14ac:dyDescent="0.2">
      <c r="A43" s="73"/>
      <c r="B43" s="93" t="s">
        <v>67</v>
      </c>
      <c r="C43" s="94"/>
      <c r="D43" s="171">
        <v>2010</v>
      </c>
      <c r="E43" s="171">
        <v>2011</v>
      </c>
      <c r="F43" s="171">
        <v>2012</v>
      </c>
      <c r="G43" s="171">
        <v>2013</v>
      </c>
      <c r="H43" s="171">
        <v>2014</v>
      </c>
      <c r="I43" s="171">
        <v>2015</v>
      </c>
      <c r="J43" s="171">
        <v>2016</v>
      </c>
      <c r="K43" s="171">
        <v>2017</v>
      </c>
      <c r="L43" s="171">
        <v>2018</v>
      </c>
      <c r="M43" s="92"/>
      <c r="N43" s="92"/>
      <c r="O43" s="92"/>
      <c r="P43" s="92"/>
      <c r="Q43" s="92"/>
      <c r="R43" s="92"/>
    </row>
    <row r="44" spans="1:18" s="87" customFormat="1" ht="14.25" x14ac:dyDescent="0.2">
      <c r="A44" s="73"/>
      <c r="B44" s="96" t="s">
        <v>68</v>
      </c>
      <c r="C44" s="97"/>
      <c r="D44" s="172">
        <v>4</v>
      </c>
      <c r="E44" s="172">
        <v>4</v>
      </c>
      <c r="F44" s="172">
        <v>4</v>
      </c>
      <c r="G44" s="172">
        <v>4</v>
      </c>
      <c r="H44" s="172">
        <v>4</v>
      </c>
      <c r="I44" s="172">
        <v>4</v>
      </c>
      <c r="J44" s="172">
        <v>4</v>
      </c>
      <c r="K44" s="172">
        <v>4</v>
      </c>
      <c r="L44" s="172">
        <v>4</v>
      </c>
      <c r="M44" s="92"/>
      <c r="N44" s="92"/>
      <c r="O44" s="92"/>
      <c r="P44" s="92"/>
      <c r="Q44" s="92"/>
      <c r="R44" s="92"/>
    </row>
    <row r="45" spans="1:18" s="87" customFormat="1" ht="14.25" x14ac:dyDescent="0.2">
      <c r="A45" s="73"/>
      <c r="B45" s="96" t="s">
        <v>69</v>
      </c>
      <c r="C45" s="97"/>
      <c r="D45" s="173">
        <f>12-D44</f>
        <v>8</v>
      </c>
      <c r="E45" s="173">
        <f>12-E44</f>
        <v>8</v>
      </c>
      <c r="F45" s="173">
        <f t="shared" ref="F45:K45" si="4">12-F44</f>
        <v>8</v>
      </c>
      <c r="G45" s="173">
        <f t="shared" si="4"/>
        <v>8</v>
      </c>
      <c r="H45" s="173">
        <f t="shared" si="4"/>
        <v>8</v>
      </c>
      <c r="I45" s="173">
        <f t="shared" si="4"/>
        <v>8</v>
      </c>
      <c r="J45" s="173">
        <f t="shared" si="4"/>
        <v>8</v>
      </c>
      <c r="K45" s="173">
        <f t="shared" si="4"/>
        <v>8</v>
      </c>
      <c r="L45" s="173">
        <f t="shared" ref="L45" si="5">12-L44</f>
        <v>8</v>
      </c>
    </row>
    <row r="46" spans="1:18" s="87" customFormat="1" ht="14.25" x14ac:dyDescent="0.2">
      <c r="A46" s="100"/>
      <c r="B46" s="101" t="s">
        <v>1</v>
      </c>
      <c r="C46" s="102" t="s">
        <v>71</v>
      </c>
      <c r="D46" s="174">
        <f>+D18+D32</f>
        <v>1.9900000000000001E-2</v>
      </c>
      <c r="E46" s="174">
        <f t="shared" ref="E46:J46" si="6">+E18+E32</f>
        <v>1.9699999999999999E-2</v>
      </c>
      <c r="F46" s="174">
        <f t="shared" si="6"/>
        <v>1.9799999999999998E-2</v>
      </c>
      <c r="G46" s="174">
        <f t="shared" si="6"/>
        <v>1.9899999999999998E-2</v>
      </c>
      <c r="H46" s="174">
        <f t="shared" si="6"/>
        <v>2.01E-2</v>
      </c>
      <c r="I46" s="174">
        <f t="shared" si="6"/>
        <v>2.0299999999999999E-2</v>
      </c>
      <c r="J46" s="174">
        <f t="shared" si="6"/>
        <v>1.5699999999999999E-2</v>
      </c>
      <c r="K46" s="174">
        <f t="shared" ref="K46:L52" si="7">+K18+K32</f>
        <v>1.06E-2</v>
      </c>
      <c r="L46" s="174">
        <f t="shared" si="7"/>
        <v>5.3E-3</v>
      </c>
    </row>
    <row r="47" spans="1:18" x14ac:dyDescent="0.25">
      <c r="B47" s="101" t="s">
        <v>5</v>
      </c>
      <c r="C47" s="102" t="s">
        <v>71</v>
      </c>
      <c r="D47" s="174">
        <f t="shared" ref="D47:D52" si="8">+D19+D33</f>
        <v>1.6199999999999999E-2</v>
      </c>
      <c r="E47" s="174">
        <f t="shared" ref="E47:J52" si="9">+E19+E33</f>
        <v>1.6E-2</v>
      </c>
      <c r="F47" s="174">
        <f t="shared" si="9"/>
        <v>1.61E-2</v>
      </c>
      <c r="G47" s="174">
        <f t="shared" si="9"/>
        <v>1.6200000000000003E-2</v>
      </c>
      <c r="H47" s="174">
        <f t="shared" si="9"/>
        <v>1.6400000000000001E-2</v>
      </c>
      <c r="I47" s="174">
        <f t="shared" si="9"/>
        <v>1.66E-2</v>
      </c>
      <c r="J47" s="174">
        <f t="shared" si="9"/>
        <v>1.6900000000000002E-2</v>
      </c>
      <c r="K47" s="174">
        <f t="shared" si="7"/>
        <v>1.7100000000000001E-2</v>
      </c>
      <c r="L47" s="174">
        <f t="shared" si="7"/>
        <v>1.72E-2</v>
      </c>
    </row>
    <row r="48" spans="1:18" s="78" customFormat="1" ht="14.25" x14ac:dyDescent="0.2">
      <c r="B48" s="101" t="s">
        <v>6</v>
      </c>
      <c r="C48" s="102" t="s">
        <v>72</v>
      </c>
      <c r="D48" s="174">
        <f t="shared" si="8"/>
        <v>4.7074999999999996</v>
      </c>
      <c r="E48" s="174">
        <f t="shared" si="9"/>
        <v>4.5834999999999999</v>
      </c>
      <c r="F48" s="174">
        <f t="shared" si="9"/>
        <v>4.6058000000000003</v>
      </c>
      <c r="G48" s="174">
        <f t="shared" si="9"/>
        <v>4.6312999999999995</v>
      </c>
      <c r="H48" s="174">
        <f t="shared" si="9"/>
        <v>4.6826999999999996</v>
      </c>
      <c r="I48" s="174">
        <f t="shared" si="9"/>
        <v>4.7252999999999998</v>
      </c>
      <c r="J48" s="174">
        <f t="shared" si="9"/>
        <v>4.8121999999999998</v>
      </c>
      <c r="K48" s="174">
        <f t="shared" si="7"/>
        <v>4.8743000000000007</v>
      </c>
      <c r="L48" s="174">
        <f t="shared" si="7"/>
        <v>4.9042000000000003</v>
      </c>
    </row>
    <row r="49" spans="1:14" s="78" customFormat="1" ht="14.25" x14ac:dyDescent="0.2">
      <c r="A49" s="73"/>
      <c r="B49" s="101" t="s">
        <v>7</v>
      </c>
      <c r="C49" s="102" t="s">
        <v>72</v>
      </c>
      <c r="D49" s="174">
        <f t="shared" si="8"/>
        <v>1.9306000000000001</v>
      </c>
      <c r="E49" s="174">
        <f t="shared" si="9"/>
        <v>1.9154</v>
      </c>
      <c r="F49" s="174">
        <f t="shared" si="9"/>
        <v>1.9244000000000001</v>
      </c>
      <c r="G49" s="174">
        <f t="shared" si="9"/>
        <v>1.9351999999999998</v>
      </c>
      <c r="H49" s="174">
        <f t="shared" si="9"/>
        <v>1.9566999999999999</v>
      </c>
      <c r="I49" s="174">
        <f t="shared" si="9"/>
        <v>1.9752000000000001</v>
      </c>
      <c r="J49" s="174">
        <f t="shared" si="9"/>
        <v>2.0105999999999997</v>
      </c>
      <c r="K49" s="174">
        <f t="shared" si="7"/>
        <v>2.0366</v>
      </c>
      <c r="L49" s="174">
        <f t="shared" si="7"/>
        <v>2.0492000000000004</v>
      </c>
    </row>
    <row r="50" spans="1:14" s="78" customFormat="1" ht="14.25" x14ac:dyDescent="0.2">
      <c r="A50" s="73"/>
      <c r="B50" s="101" t="s">
        <v>8</v>
      </c>
      <c r="C50" s="102" t="s">
        <v>72</v>
      </c>
      <c r="D50" s="174">
        <f t="shared" si="8"/>
        <v>2.1823999999999999</v>
      </c>
      <c r="E50" s="174">
        <f t="shared" si="9"/>
        <v>2.1621000000000001</v>
      </c>
      <c r="F50" s="174">
        <f t="shared" si="9"/>
        <v>2.1714000000000002</v>
      </c>
      <c r="G50" s="174">
        <f t="shared" si="9"/>
        <v>2.1840000000000002</v>
      </c>
      <c r="H50" s="174">
        <f t="shared" si="9"/>
        <v>2.2082999999999999</v>
      </c>
      <c r="I50" s="174">
        <f t="shared" si="9"/>
        <v>2.2291000000000003</v>
      </c>
      <c r="J50" s="174">
        <f t="shared" si="9"/>
        <v>2.2723000000000004</v>
      </c>
      <c r="K50" s="174">
        <f t="shared" si="7"/>
        <v>2.3022</v>
      </c>
      <c r="L50" s="174">
        <f t="shared" si="7"/>
        <v>2.3167</v>
      </c>
    </row>
    <row r="51" spans="1:14" s="78" customFormat="1" ht="14.25" x14ac:dyDescent="0.2">
      <c r="A51" s="73"/>
      <c r="B51" s="101" t="s">
        <v>9</v>
      </c>
      <c r="C51" s="102" t="s">
        <v>72</v>
      </c>
      <c r="D51" s="174">
        <f t="shared" si="8"/>
        <v>2.7235</v>
      </c>
      <c r="E51" s="174">
        <f t="shared" si="9"/>
        <v>2.4074</v>
      </c>
      <c r="F51" s="174">
        <f t="shared" si="9"/>
        <v>2.7075</v>
      </c>
      <c r="G51" s="174">
        <f t="shared" si="9"/>
        <v>2.7233000000000001</v>
      </c>
      <c r="H51" s="174">
        <f t="shared" si="9"/>
        <v>2.7536999999999998</v>
      </c>
      <c r="I51" s="174">
        <f t="shared" si="9"/>
        <v>2.7794999999999996</v>
      </c>
      <c r="J51" s="174">
        <f t="shared" si="9"/>
        <v>2.8272999999999997</v>
      </c>
      <c r="K51" s="174">
        <f t="shared" si="7"/>
        <v>2.8619000000000003</v>
      </c>
      <c r="L51" s="174">
        <f t="shared" si="7"/>
        <v>2.8813</v>
      </c>
    </row>
    <row r="52" spans="1:14" s="78" customFormat="1" ht="14.25" x14ac:dyDescent="0.2">
      <c r="A52" s="73"/>
      <c r="B52" s="101" t="s">
        <v>10</v>
      </c>
      <c r="C52" s="102" t="s">
        <v>72</v>
      </c>
      <c r="D52" s="174">
        <f t="shared" si="8"/>
        <v>0</v>
      </c>
      <c r="E52" s="174">
        <f t="shared" si="9"/>
        <v>-6.93E-2</v>
      </c>
      <c r="F52" s="174">
        <f t="shared" si="9"/>
        <v>-8.5199999999999998E-2</v>
      </c>
      <c r="G52" s="174">
        <f t="shared" si="9"/>
        <v>-7.9600000000000004E-2</v>
      </c>
      <c r="H52" s="174">
        <f t="shared" si="9"/>
        <v>-7.9600000000000004E-2</v>
      </c>
      <c r="I52" s="174">
        <f t="shared" si="9"/>
        <v>-8.4199999999999997E-2</v>
      </c>
      <c r="J52" s="174">
        <f t="shared" si="9"/>
        <v>-9.1399999999999995E-2</v>
      </c>
      <c r="K52" s="174">
        <f t="shared" si="7"/>
        <v>-9.5699999999999993E-2</v>
      </c>
      <c r="L52" s="174">
        <f t="shared" si="7"/>
        <v>-0.106</v>
      </c>
    </row>
    <row r="53" spans="1:14" s="78" customFormat="1" ht="14.25" x14ac:dyDescent="0.2">
      <c r="A53" s="73"/>
      <c r="B53" s="104" t="s">
        <v>4</v>
      </c>
      <c r="C53" s="105"/>
      <c r="D53" s="175"/>
      <c r="E53" s="175"/>
      <c r="F53" s="175"/>
      <c r="G53" s="175"/>
      <c r="H53" s="175"/>
      <c r="I53" s="176"/>
      <c r="J53" s="176"/>
      <c r="K53" s="176"/>
      <c r="L53" s="176"/>
    </row>
    <row r="54" spans="1:14" s="78" customFormat="1" ht="14.25" x14ac:dyDescent="0.2">
      <c r="A54" s="73"/>
      <c r="B54" s="108"/>
      <c r="C54" s="109"/>
      <c r="D54" s="110"/>
      <c r="E54" s="110"/>
      <c r="F54" s="110"/>
      <c r="G54" s="110"/>
      <c r="H54" s="110"/>
      <c r="I54" s="111"/>
      <c r="J54" s="111"/>
      <c r="K54" s="111"/>
    </row>
    <row r="55" spans="1:14" s="78" customFormat="1" x14ac:dyDescent="0.25">
      <c r="A55" s="73"/>
      <c r="B55" s="112"/>
      <c r="C55" s="113"/>
      <c r="D55" s="114"/>
      <c r="E55" s="114"/>
      <c r="F55" s="114"/>
      <c r="G55" s="114"/>
      <c r="H55" s="114"/>
      <c r="I55" s="81"/>
      <c r="J55" s="81"/>
      <c r="K55" s="81"/>
    </row>
    <row r="56" spans="1:14" s="81" customFormat="1" ht="18.75" x14ac:dyDescent="0.25">
      <c r="A56" s="115"/>
      <c r="B56" s="116" t="s">
        <v>70</v>
      </c>
      <c r="C56" s="84"/>
      <c r="D56" s="84"/>
      <c r="E56" s="84"/>
      <c r="F56" s="84"/>
      <c r="G56" s="84"/>
      <c r="H56" s="84"/>
      <c r="I56" s="84"/>
      <c r="J56" s="124"/>
      <c r="K56" s="84"/>
    </row>
    <row r="57" spans="1:14" ht="9" customHeight="1" x14ac:dyDescent="0.25">
      <c r="B57" s="87"/>
      <c r="C57" s="87"/>
      <c r="D57" s="87"/>
      <c r="E57" s="87"/>
      <c r="F57" s="87"/>
      <c r="G57" s="87"/>
      <c r="H57" s="87"/>
      <c r="I57" s="87"/>
      <c r="J57" s="87"/>
      <c r="K57" s="87"/>
    </row>
    <row r="58" spans="1:14" ht="27" customHeight="1" x14ac:dyDescent="0.25">
      <c r="B58" s="117" t="s">
        <v>60</v>
      </c>
      <c r="C58" s="252" t="s">
        <v>61</v>
      </c>
      <c r="D58" s="253"/>
      <c r="E58" s="118">
        <v>2011</v>
      </c>
      <c r="F58" s="118">
        <v>2012</v>
      </c>
      <c r="G58" s="118">
        <v>2013</v>
      </c>
      <c r="H58" s="118">
        <v>2014</v>
      </c>
      <c r="I58" s="118">
        <v>2015</v>
      </c>
      <c r="J58" s="118">
        <v>2016</v>
      </c>
      <c r="K58" s="118">
        <v>2017</v>
      </c>
      <c r="L58" s="118">
        <v>2018</v>
      </c>
      <c r="M58" s="118">
        <v>2019</v>
      </c>
      <c r="N58" s="119">
        <v>2020</v>
      </c>
    </row>
    <row r="59" spans="1:14" ht="19.5" customHeight="1" x14ac:dyDescent="0.25">
      <c r="B59" s="234" t="str">
        <f>+B46</f>
        <v>Residential</v>
      </c>
      <c r="C59" s="254" t="s">
        <v>71</v>
      </c>
      <c r="D59" s="254"/>
      <c r="E59" s="235">
        <f>SUM(D46*$E$44+E46*$E$45)/12</f>
        <v>1.9766666666666665E-2</v>
      </c>
      <c r="F59" s="235">
        <f t="shared" ref="F59:F65" si="10">SUM(E46*$F$44+F46*$F$45)/12</f>
        <v>1.9766666666666665E-2</v>
      </c>
      <c r="G59" s="235">
        <f t="shared" ref="G59:G65" si="11">SUM(F46*$G$44+G46*$G$45)/12</f>
        <v>1.9866666666666664E-2</v>
      </c>
      <c r="H59" s="235">
        <f t="shared" ref="H59:H65" si="12">SUM(G46*$H$44+H46*$H$45)/12</f>
        <v>2.0033333333333334E-2</v>
      </c>
      <c r="I59" s="235">
        <f t="shared" ref="I59:I65" si="13">SUM(H46*$I$44+I46*$I$45)/12</f>
        <v>2.0233333333333332E-2</v>
      </c>
      <c r="J59" s="235">
        <f>SUM(I46*$J$44+J46*$J$45)/12</f>
        <v>1.7233333333333333E-2</v>
      </c>
      <c r="K59" s="235">
        <f>IF(K46=0,0,SUM(J46*$K$44+K46*$K$45)/12)</f>
        <v>1.23E-2</v>
      </c>
      <c r="L59" s="235">
        <f>IF(L46=0,0,SUM(K46*$L$44+L46*$L$45)/12)</f>
        <v>7.0666666666666664E-3</v>
      </c>
      <c r="M59" s="236"/>
      <c r="N59" s="237"/>
    </row>
    <row r="60" spans="1:14" ht="19.5" customHeight="1" x14ac:dyDescent="0.25">
      <c r="B60" s="120" t="str">
        <f t="shared" ref="B60:B65" si="14">+B47</f>
        <v>General Service &lt;50 kW</v>
      </c>
      <c r="C60" s="250" t="s">
        <v>71</v>
      </c>
      <c r="D60" s="250"/>
      <c r="E60" s="121">
        <f t="shared" ref="E60:E65" si="15">SUM(D47*$E$44+E47*$E$45)/12</f>
        <v>1.6066666666666667E-2</v>
      </c>
      <c r="F60" s="121">
        <f t="shared" si="10"/>
        <v>1.6066666666666667E-2</v>
      </c>
      <c r="G60" s="121">
        <f t="shared" si="11"/>
        <v>1.6166666666666666E-2</v>
      </c>
      <c r="H60" s="121">
        <f t="shared" si="12"/>
        <v>1.6333333333333335E-2</v>
      </c>
      <c r="I60" s="121">
        <f t="shared" si="13"/>
        <v>1.6533333333333334E-2</v>
      </c>
      <c r="J60" s="121">
        <f t="shared" ref="J60:J65" si="16">SUM(I47*$J$44+J47*$J$45)/12</f>
        <v>1.6799999999999999E-2</v>
      </c>
      <c r="K60" s="121">
        <f t="shared" ref="K60:K65" si="17">IF(K47=0,0,SUM(J47*$K$44+K47*$K$45)/12)</f>
        <v>1.7033333333333334E-2</v>
      </c>
      <c r="L60" s="121">
        <f t="shared" ref="L60:L65" si="18">IF(L47=0,0,SUM(K47*$L$44+L47*$L$45)/12)</f>
        <v>1.7166666666666667E-2</v>
      </c>
      <c r="M60" s="81"/>
      <c r="N60" s="238"/>
    </row>
    <row r="61" spans="1:14" ht="19.5" customHeight="1" x14ac:dyDescent="0.25">
      <c r="B61" s="120" t="str">
        <f t="shared" si="14"/>
        <v>General Service 50 - 4,999 kW</v>
      </c>
      <c r="C61" s="250" t="s">
        <v>72</v>
      </c>
      <c r="D61" s="250"/>
      <c r="E61" s="121">
        <f t="shared" si="15"/>
        <v>4.6248333333333331</v>
      </c>
      <c r="F61" s="121">
        <f t="shared" si="10"/>
        <v>4.5983666666666672</v>
      </c>
      <c r="G61" s="121">
        <f t="shared" si="11"/>
        <v>4.6227999999999998</v>
      </c>
      <c r="H61" s="121">
        <f t="shared" si="12"/>
        <v>4.665566666666666</v>
      </c>
      <c r="I61" s="121">
        <f t="shared" si="13"/>
        <v>4.7110999999999992</v>
      </c>
      <c r="J61" s="121">
        <f t="shared" si="16"/>
        <v>4.7832333333333326</v>
      </c>
      <c r="K61" s="121">
        <f t="shared" si="17"/>
        <v>4.8536000000000001</v>
      </c>
      <c r="L61" s="121">
        <f t="shared" si="18"/>
        <v>4.8942333333333332</v>
      </c>
      <c r="M61" s="81"/>
      <c r="N61" s="238"/>
    </row>
    <row r="62" spans="1:14" ht="19.5" customHeight="1" x14ac:dyDescent="0.25">
      <c r="B62" s="120" t="str">
        <f t="shared" si="14"/>
        <v>General Service 3,000 - 4,999 kW</v>
      </c>
      <c r="C62" s="250" t="s">
        <v>72</v>
      </c>
      <c r="D62" s="250"/>
      <c r="E62" s="121">
        <f t="shared" si="15"/>
        <v>1.9204666666666668</v>
      </c>
      <c r="F62" s="121">
        <f t="shared" si="10"/>
        <v>1.9214000000000002</v>
      </c>
      <c r="G62" s="121">
        <f t="shared" si="11"/>
        <v>1.9315999999999998</v>
      </c>
      <c r="H62" s="121">
        <f t="shared" si="12"/>
        <v>1.9495333333333331</v>
      </c>
      <c r="I62" s="121">
        <f t="shared" si="13"/>
        <v>1.9690333333333332</v>
      </c>
      <c r="J62" s="121">
        <f t="shared" si="16"/>
        <v>1.9987999999999999</v>
      </c>
      <c r="K62" s="121">
        <f t="shared" si="17"/>
        <v>2.0279333333333334</v>
      </c>
      <c r="L62" s="121">
        <f t="shared" si="18"/>
        <v>2.0450000000000004</v>
      </c>
      <c r="M62" s="81"/>
      <c r="N62" s="238"/>
    </row>
    <row r="63" spans="1:14" ht="19.5" customHeight="1" x14ac:dyDescent="0.25">
      <c r="B63" s="120" t="str">
        <f t="shared" si="14"/>
        <v>Large use - Regular</v>
      </c>
      <c r="C63" s="250" t="s">
        <v>72</v>
      </c>
      <c r="D63" s="250"/>
      <c r="E63" s="121">
        <f t="shared" si="15"/>
        <v>2.1688666666666667</v>
      </c>
      <c r="F63" s="121">
        <f t="shared" si="10"/>
        <v>2.1683000000000003</v>
      </c>
      <c r="G63" s="121">
        <f t="shared" si="11"/>
        <v>2.1798000000000002</v>
      </c>
      <c r="H63" s="121">
        <f t="shared" si="12"/>
        <v>2.2002000000000002</v>
      </c>
      <c r="I63" s="121">
        <f t="shared" si="13"/>
        <v>2.2221666666666668</v>
      </c>
      <c r="J63" s="121">
        <f t="shared" si="16"/>
        <v>2.2579000000000007</v>
      </c>
      <c r="K63" s="121">
        <f t="shared" si="17"/>
        <v>2.2922333333333333</v>
      </c>
      <c r="L63" s="121">
        <f t="shared" si="18"/>
        <v>2.3118666666666665</v>
      </c>
      <c r="M63" s="81"/>
      <c r="N63" s="238"/>
    </row>
    <row r="64" spans="1:14" ht="19.5" customHeight="1" x14ac:dyDescent="0.25">
      <c r="B64" s="120" t="str">
        <f t="shared" si="14"/>
        <v>Large Use - 3TS</v>
      </c>
      <c r="C64" s="250" t="s">
        <v>72</v>
      </c>
      <c r="D64" s="250"/>
      <c r="E64" s="121">
        <f t="shared" si="15"/>
        <v>2.5127666666666664</v>
      </c>
      <c r="F64" s="121">
        <f t="shared" si="10"/>
        <v>2.6074666666666668</v>
      </c>
      <c r="G64" s="121">
        <f t="shared" si="11"/>
        <v>2.7180333333333331</v>
      </c>
      <c r="H64" s="121">
        <f t="shared" si="12"/>
        <v>2.7435666666666663</v>
      </c>
      <c r="I64" s="121">
        <f t="shared" si="13"/>
        <v>2.7708999999999997</v>
      </c>
      <c r="J64" s="121">
        <f t="shared" si="16"/>
        <v>2.8113666666666663</v>
      </c>
      <c r="K64" s="121">
        <f t="shared" si="17"/>
        <v>2.8503666666666665</v>
      </c>
      <c r="L64" s="121">
        <f t="shared" si="18"/>
        <v>2.8748333333333336</v>
      </c>
      <c r="M64" s="81"/>
      <c r="N64" s="238"/>
    </row>
    <row r="65" spans="2:14" ht="19.5" customHeight="1" x14ac:dyDescent="0.25">
      <c r="B65" s="120" t="str">
        <f t="shared" si="14"/>
        <v>Large Use - Ford Annex</v>
      </c>
      <c r="C65" s="250" t="s">
        <v>71</v>
      </c>
      <c r="D65" s="250"/>
      <c r="E65" s="121">
        <f t="shared" si="15"/>
        <v>-4.6199999999999998E-2</v>
      </c>
      <c r="F65" s="121">
        <f t="shared" si="10"/>
        <v>-7.9899999999999999E-2</v>
      </c>
      <c r="G65" s="121">
        <f t="shared" si="11"/>
        <v>-8.1466666666666673E-2</v>
      </c>
      <c r="H65" s="121">
        <f t="shared" si="12"/>
        <v>-7.9600000000000004E-2</v>
      </c>
      <c r="I65" s="121">
        <f t="shared" si="13"/>
        <v>-8.2666666666666666E-2</v>
      </c>
      <c r="J65" s="121">
        <f t="shared" si="16"/>
        <v>-8.900000000000001E-2</v>
      </c>
      <c r="K65" s="121">
        <f t="shared" si="17"/>
        <v>-9.4266666666666665E-2</v>
      </c>
      <c r="L65" s="121">
        <f t="shared" si="18"/>
        <v>-0.10256666666666665</v>
      </c>
      <c r="M65" s="81"/>
      <c r="N65" s="238"/>
    </row>
    <row r="66" spans="2:14" ht="19.5" customHeight="1" x14ac:dyDescent="0.25">
      <c r="B66" s="122" t="s">
        <v>4</v>
      </c>
      <c r="C66" s="251"/>
      <c r="D66" s="251"/>
      <c r="E66" s="123"/>
      <c r="F66" s="123"/>
      <c r="G66" s="123"/>
      <c r="H66" s="123"/>
      <c r="I66" s="123"/>
      <c r="J66" s="123"/>
      <c r="K66" s="123"/>
      <c r="L66" s="123"/>
      <c r="M66" s="239"/>
      <c r="N66" s="240"/>
    </row>
  </sheetData>
  <mergeCells count="16">
    <mergeCell ref="C64:D64"/>
    <mergeCell ref="C65:D65"/>
    <mergeCell ref="C66:D66"/>
    <mergeCell ref="C58:D58"/>
    <mergeCell ref="C59:D59"/>
    <mergeCell ref="C60:D60"/>
    <mergeCell ref="C61:D61"/>
    <mergeCell ref="C62:D62"/>
    <mergeCell ref="C63:D63"/>
    <mergeCell ref="B2:K2"/>
    <mergeCell ref="B4:B5"/>
    <mergeCell ref="C4:K4"/>
    <mergeCell ref="C5:K5"/>
    <mergeCell ref="B6:B7"/>
    <mergeCell ref="C6:D6"/>
    <mergeCell ref="C7:E7"/>
  </mergeCells>
  <pageMargins left="0.7" right="0.7" top="0.75" bottom="0.75" header="0.3" footer="0.3"/>
  <pageSetup scale="57" orientation="landscape" r:id="rId1"/>
  <ignoredErrors>
    <ignoredError sqref="D47:J52 K46:K52 E46:J46" unlocked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3:T56"/>
  <sheetViews>
    <sheetView zoomScale="70" zoomScaleNormal="70" workbookViewId="0">
      <pane ySplit="3" topLeftCell="A4" activePane="bottomLeft" state="frozen"/>
      <selection pane="bottomLeft" activeCell="F63" sqref="F63"/>
    </sheetView>
  </sheetViews>
  <sheetFormatPr defaultColWidth="9.140625" defaultRowHeight="15" x14ac:dyDescent="0.25"/>
  <cols>
    <col min="1" max="1" width="7.5703125" style="73" customWidth="1"/>
    <col min="2" max="2" width="39.42578125" style="74" customWidth="1"/>
    <col min="3" max="4" width="15.140625" style="74" bestFit="1" customWidth="1"/>
    <col min="5" max="5" width="16.140625" style="74" customWidth="1"/>
    <col min="6" max="8" width="13.5703125" style="74" customWidth="1"/>
    <col min="9" max="10" width="9.140625" style="74"/>
    <col min="11" max="11" width="9.5703125" style="74" bestFit="1" customWidth="1"/>
    <col min="12" max="16384" width="9.140625" style="74"/>
  </cols>
  <sheetData>
    <row r="3" spans="1:20" ht="20.25" x14ac:dyDescent="0.3">
      <c r="B3" s="245" t="s">
        <v>99</v>
      </c>
      <c r="C3" s="245"/>
      <c r="D3" s="245"/>
      <c r="E3" s="245"/>
    </row>
    <row r="4" spans="1:20" ht="20.25" x14ac:dyDescent="0.3">
      <c r="B4" s="75"/>
      <c r="C4" s="75"/>
      <c r="D4" s="75"/>
      <c r="E4" s="75"/>
    </row>
    <row r="5" spans="1:20" x14ac:dyDescent="0.25">
      <c r="B5" s="151" t="s">
        <v>84</v>
      </c>
      <c r="C5" s="85"/>
      <c r="D5" s="85"/>
      <c r="E5" s="85"/>
      <c r="F5" s="85"/>
    </row>
    <row r="6" spans="1:20" x14ac:dyDescent="0.25">
      <c r="B6" s="151"/>
      <c r="C6" s="128">
        <v>2017</v>
      </c>
      <c r="D6" s="128">
        <v>2018</v>
      </c>
      <c r="E6" s="128">
        <v>2019</v>
      </c>
      <c r="F6" s="128">
        <v>2020</v>
      </c>
    </row>
    <row r="7" spans="1:20" x14ac:dyDescent="0.25">
      <c r="B7" s="151"/>
      <c r="C7" s="127"/>
      <c r="D7" s="127"/>
      <c r="E7" s="127"/>
      <c r="F7" s="127"/>
    </row>
    <row r="8" spans="1:20" x14ac:dyDescent="0.25">
      <c r="B8" s="85" t="s">
        <v>78</v>
      </c>
      <c r="C8" s="152">
        <v>0</v>
      </c>
      <c r="D8" s="152">
        <f>C9</f>
        <v>0</v>
      </c>
      <c r="E8" s="152">
        <f>+IF(E9=0,0,D10)</f>
        <v>0</v>
      </c>
      <c r="F8" s="152">
        <f>+IF(F9=0,0,E10)</f>
        <v>0</v>
      </c>
    </row>
    <row r="9" spans="1:20" x14ac:dyDescent="0.25">
      <c r="B9" s="85" t="s">
        <v>85</v>
      </c>
      <c r="C9" s="153">
        <f t="shared" ref="C9:F9" si="0">+C56</f>
        <v>0</v>
      </c>
      <c r="D9" s="153">
        <f t="shared" si="0"/>
        <v>0</v>
      </c>
      <c r="E9" s="153">
        <f t="shared" si="0"/>
        <v>0</v>
      </c>
      <c r="F9" s="153">
        <f t="shared" si="0"/>
        <v>0</v>
      </c>
    </row>
    <row r="10" spans="1:20" x14ac:dyDescent="0.25">
      <c r="B10" s="85" t="s">
        <v>79</v>
      </c>
      <c r="C10" s="152">
        <f t="shared" ref="C10:F10" si="1">SUM(C8:C9)</f>
        <v>0</v>
      </c>
      <c r="D10" s="152">
        <f t="shared" si="1"/>
        <v>0</v>
      </c>
      <c r="E10" s="152">
        <f t="shared" si="1"/>
        <v>0</v>
      </c>
      <c r="F10" s="152">
        <f t="shared" si="1"/>
        <v>0</v>
      </c>
    </row>
    <row r="11" spans="1:20" s="78" customFormat="1" ht="10.5" customHeight="1" x14ac:dyDescent="0.25">
      <c r="B11" s="74"/>
      <c r="G11" s="77"/>
      <c r="H11" s="77"/>
      <c r="I11" s="77"/>
      <c r="J11" s="77"/>
      <c r="K11" s="77"/>
      <c r="L11" s="77"/>
      <c r="M11" s="77"/>
      <c r="N11" s="77"/>
      <c r="O11" s="77"/>
      <c r="P11" s="77"/>
      <c r="Q11" s="77"/>
      <c r="R11" s="77"/>
      <c r="S11" s="77"/>
      <c r="T11" s="77"/>
    </row>
    <row r="12" spans="1:20" s="78" customFormat="1" ht="5.25" customHeight="1" x14ac:dyDescent="0.25">
      <c r="B12" s="74"/>
      <c r="G12" s="77"/>
      <c r="H12" s="77"/>
      <c r="I12" s="77"/>
      <c r="J12" s="77"/>
      <c r="K12" s="77"/>
      <c r="L12" s="77"/>
      <c r="M12" s="77"/>
      <c r="N12" s="77"/>
      <c r="O12" s="77"/>
      <c r="P12" s="77"/>
      <c r="Q12" s="77"/>
      <c r="R12" s="77"/>
      <c r="S12" s="77"/>
      <c r="T12" s="77"/>
    </row>
    <row r="13" spans="1:20" s="78" customFormat="1" x14ac:dyDescent="0.25">
      <c r="B13" s="141" t="s">
        <v>82</v>
      </c>
      <c r="G13" s="77"/>
      <c r="H13" s="77"/>
      <c r="I13" s="77"/>
      <c r="J13" s="77"/>
      <c r="K13" s="77"/>
      <c r="L13" s="77"/>
      <c r="M13" s="77"/>
      <c r="N13" s="77"/>
      <c r="O13" s="77"/>
      <c r="P13" s="77"/>
      <c r="Q13" s="77"/>
      <c r="R13" s="77"/>
      <c r="S13" s="77"/>
      <c r="T13" s="77"/>
    </row>
    <row r="14" spans="1:20" s="92" customFormat="1" ht="46.5" customHeight="1" thickBot="1" x14ac:dyDescent="0.3">
      <c r="A14" s="88"/>
      <c r="B14" s="89"/>
      <c r="C14" s="91">
        <v>2017</v>
      </c>
      <c r="D14" s="91">
        <v>2018</v>
      </c>
      <c r="E14" s="91">
        <v>2019</v>
      </c>
      <c r="F14" s="91">
        <v>2020</v>
      </c>
    </row>
    <row r="15" spans="1:20" s="87" customFormat="1" ht="14.25" x14ac:dyDescent="0.2">
      <c r="A15" s="100"/>
      <c r="B15" s="142">
        <v>1</v>
      </c>
      <c r="C15" s="129">
        <v>1.0999999999999999E-2</v>
      </c>
      <c r="D15" s="129">
        <v>1.4999999999999999E-2</v>
      </c>
      <c r="E15" s="129">
        <v>2.4500000000000001E-2</v>
      </c>
      <c r="F15" s="129">
        <v>2.18E-2</v>
      </c>
    </row>
    <row r="16" spans="1:20" x14ac:dyDescent="0.25">
      <c r="B16" s="142">
        <v>42767</v>
      </c>
      <c r="C16" s="129">
        <v>1.0999999999999999E-2</v>
      </c>
      <c r="D16" s="129">
        <v>1.4999999999999999E-2</v>
      </c>
      <c r="E16" s="129">
        <v>2.4500000000000001E-2</v>
      </c>
      <c r="F16" s="129">
        <v>2.18E-2</v>
      </c>
      <c r="H16" s="87"/>
      <c r="I16" s="87"/>
    </row>
    <row r="17" spans="1:9" s="78" customFormat="1" ht="14.25" x14ac:dyDescent="0.2">
      <c r="B17" s="142">
        <v>42795</v>
      </c>
      <c r="C17" s="129">
        <v>1.0999999999999999E-2</v>
      </c>
      <c r="D17" s="129">
        <v>1.4999999999999999E-2</v>
      </c>
      <c r="E17" s="129">
        <v>2.4500000000000001E-2</v>
      </c>
      <c r="F17" s="129">
        <v>2.18E-2</v>
      </c>
      <c r="H17" s="87"/>
      <c r="I17" s="87"/>
    </row>
    <row r="18" spans="1:9" s="78" customFormat="1" ht="14.25" x14ac:dyDescent="0.2">
      <c r="A18" s="73"/>
      <c r="B18" s="142">
        <v>42826</v>
      </c>
      <c r="C18" s="129">
        <v>1.0999999999999999E-2</v>
      </c>
      <c r="D18" s="129">
        <v>1.89E-2</v>
      </c>
      <c r="E18" s="129">
        <v>2.18E-2</v>
      </c>
      <c r="F18" s="129">
        <v>2.18E-2</v>
      </c>
      <c r="H18" s="87"/>
      <c r="I18" s="87"/>
    </row>
    <row r="19" spans="1:9" s="78" customFormat="1" ht="14.25" x14ac:dyDescent="0.2">
      <c r="A19" s="73"/>
      <c r="B19" s="142">
        <v>42856</v>
      </c>
      <c r="C19" s="129">
        <v>1.0999999999999999E-2</v>
      </c>
      <c r="D19" s="129">
        <v>1.89E-2</v>
      </c>
      <c r="E19" s="129">
        <v>2.18E-2</v>
      </c>
      <c r="F19" s="129">
        <v>2.18E-2</v>
      </c>
      <c r="H19" s="87"/>
      <c r="I19" s="87"/>
    </row>
    <row r="20" spans="1:9" s="78" customFormat="1" ht="14.25" x14ac:dyDescent="0.2">
      <c r="A20" s="73"/>
      <c r="B20" s="142">
        <v>42887</v>
      </c>
      <c r="C20" s="129">
        <v>1.0999999999999999E-2</v>
      </c>
      <c r="D20" s="129">
        <v>1.89E-2</v>
      </c>
      <c r="E20" s="129">
        <v>2.18E-2</v>
      </c>
      <c r="F20" s="129">
        <v>2.18E-2</v>
      </c>
      <c r="H20" s="87"/>
      <c r="I20" s="87"/>
    </row>
    <row r="21" spans="1:9" s="78" customFormat="1" ht="14.25" x14ac:dyDescent="0.2">
      <c r="A21" s="73"/>
      <c r="B21" s="142">
        <v>42917</v>
      </c>
      <c r="C21" s="129">
        <v>1.0999999999999999E-2</v>
      </c>
      <c r="D21" s="129">
        <v>1.89E-2</v>
      </c>
      <c r="E21" s="129">
        <v>2.18E-2</v>
      </c>
      <c r="F21" s="129">
        <v>2.18E-2</v>
      </c>
      <c r="H21" s="87"/>
      <c r="I21" s="87"/>
    </row>
    <row r="22" spans="1:9" s="78" customFormat="1" ht="14.25" x14ac:dyDescent="0.2">
      <c r="A22" s="73"/>
      <c r="B22" s="142">
        <v>42948</v>
      </c>
      <c r="C22" s="129">
        <v>1.0999999999999999E-2</v>
      </c>
      <c r="D22" s="129">
        <v>1.89E-2</v>
      </c>
      <c r="E22" s="129">
        <v>2.18E-2</v>
      </c>
      <c r="F22" s="129">
        <v>2.18E-2</v>
      </c>
      <c r="H22" s="87"/>
      <c r="I22" s="87"/>
    </row>
    <row r="23" spans="1:9" s="78" customFormat="1" ht="14.25" x14ac:dyDescent="0.2">
      <c r="A23" s="73"/>
      <c r="B23" s="142">
        <v>42979</v>
      </c>
      <c r="C23" s="129">
        <v>1.0999999999999999E-2</v>
      </c>
      <c r="D23" s="129">
        <v>1.89E-2</v>
      </c>
      <c r="E23" s="129">
        <v>2.18E-2</v>
      </c>
      <c r="F23" s="129">
        <v>2.18E-2</v>
      </c>
      <c r="H23" s="87"/>
      <c r="I23" s="87"/>
    </row>
    <row r="24" spans="1:9" s="78" customFormat="1" ht="14.25" x14ac:dyDescent="0.2">
      <c r="A24" s="73"/>
      <c r="B24" s="142">
        <v>43009</v>
      </c>
      <c r="C24" s="129">
        <v>1.4999999999999999E-2</v>
      </c>
      <c r="D24" s="129">
        <v>2.1700000000000001E-2</v>
      </c>
      <c r="E24" s="129">
        <v>2.18E-2</v>
      </c>
      <c r="F24" s="129">
        <v>2.18E-2</v>
      </c>
      <c r="H24" s="87"/>
      <c r="I24" s="87"/>
    </row>
    <row r="25" spans="1:9" s="78" customFormat="1" ht="14.25" x14ac:dyDescent="0.2">
      <c r="A25" s="73"/>
      <c r="B25" s="142">
        <v>43040</v>
      </c>
      <c r="C25" s="129">
        <v>1.4999999999999999E-2</v>
      </c>
      <c r="D25" s="129">
        <v>2.1700000000000001E-2</v>
      </c>
      <c r="E25" s="129">
        <v>2.18E-2</v>
      </c>
      <c r="F25" s="129">
        <v>2.18E-2</v>
      </c>
      <c r="H25" s="87"/>
      <c r="I25" s="130"/>
    </row>
    <row r="26" spans="1:9" s="78" customFormat="1" ht="14.25" x14ac:dyDescent="0.2">
      <c r="A26" s="73"/>
      <c r="B26" s="149">
        <v>43070</v>
      </c>
      <c r="C26" s="145">
        <v>1.4999999999999999E-2</v>
      </c>
      <c r="D26" s="145">
        <v>2.1700000000000001E-2</v>
      </c>
      <c r="E26" s="129">
        <v>2.18E-2</v>
      </c>
      <c r="F26" s="129">
        <v>2.18E-2</v>
      </c>
      <c r="I26" s="130"/>
    </row>
    <row r="27" spans="1:9" s="78" customFormat="1" x14ac:dyDescent="0.25">
      <c r="A27" s="73"/>
      <c r="B27" s="148" t="s">
        <v>75</v>
      </c>
      <c r="C27" s="144">
        <f t="shared" ref="C27:F27" si="2">AVERAGE(C15:C26)</f>
        <v>1.1999999999999997E-2</v>
      </c>
      <c r="D27" s="144">
        <f t="shared" si="2"/>
        <v>1.8624999999999999E-2</v>
      </c>
      <c r="E27" s="144">
        <f t="shared" si="2"/>
        <v>2.2474999999999995E-2</v>
      </c>
      <c r="F27" s="144">
        <f t="shared" si="2"/>
        <v>2.1799999999999996E-2</v>
      </c>
    </row>
    <row r="28" spans="1:9" s="78" customFormat="1" ht="14.25" x14ac:dyDescent="0.2">
      <c r="A28" s="73"/>
      <c r="B28" s="108"/>
      <c r="C28" s="111"/>
    </row>
    <row r="29" spans="1:9" s="78" customFormat="1" x14ac:dyDescent="0.25">
      <c r="A29" s="73"/>
      <c r="B29" s="150" t="s">
        <v>77</v>
      </c>
      <c r="C29" s="81"/>
    </row>
    <row r="30" spans="1:9" x14ac:dyDescent="0.25">
      <c r="B30" s="74" t="str">
        <f>+'LRAM Summary'!A6</f>
        <v>Opening LRAM Balance</v>
      </c>
      <c r="C30" s="140">
        <f>+'LRAM Summary'!E6</f>
        <v>0</v>
      </c>
      <c r="D30" s="140">
        <f>+'LRAM Summary'!F6</f>
        <v>0</v>
      </c>
      <c r="E30" s="140">
        <f>+D30+D31</f>
        <v>0</v>
      </c>
      <c r="F30" s="140">
        <f>+'LRAM Summary'!H6</f>
        <v>0</v>
      </c>
    </row>
    <row r="31" spans="1:9" x14ac:dyDescent="0.25">
      <c r="B31" s="74" t="str">
        <f>+'LRAM Summary'!B16</f>
        <v>Incremental Annual LRAM</v>
      </c>
      <c r="C31" s="243">
        <f>+'LRAM Summary'!E16</f>
        <v>0</v>
      </c>
      <c r="D31" s="243">
        <f>+'LRAM Summary'!F16</f>
        <v>0</v>
      </c>
      <c r="E31" s="243">
        <f>+'LRAM Summary'!G16</f>
        <v>0</v>
      </c>
      <c r="F31" s="243">
        <f>+'LRAM Summary'!H16</f>
        <v>0</v>
      </c>
    </row>
    <row r="32" spans="1:9" x14ac:dyDescent="0.25">
      <c r="C32" s="140"/>
      <c r="D32" s="140"/>
      <c r="E32" s="140"/>
      <c r="F32" s="140"/>
    </row>
    <row r="33" spans="2:6" x14ac:dyDescent="0.25">
      <c r="B33" s="74" t="s">
        <v>1</v>
      </c>
      <c r="C33" s="140">
        <f>'LRAM Summary'!E8</f>
        <v>0</v>
      </c>
      <c r="D33" s="140">
        <f>'LRAM Summary'!F8</f>
        <v>0</v>
      </c>
      <c r="E33" s="140">
        <f>'LRAM Summary'!G8</f>
        <v>0</v>
      </c>
      <c r="F33" s="140">
        <f>'LRAM Summary'!H8</f>
        <v>0</v>
      </c>
    </row>
    <row r="34" spans="2:6" x14ac:dyDescent="0.25">
      <c r="B34" s="74" t="s">
        <v>5</v>
      </c>
      <c r="C34" s="140">
        <f>'LRAM Summary'!E9</f>
        <v>0</v>
      </c>
      <c r="D34" s="140">
        <f>'LRAM Summary'!F9</f>
        <v>0</v>
      </c>
      <c r="E34" s="140">
        <f>'LRAM Summary'!G9</f>
        <v>0</v>
      </c>
      <c r="F34" s="140">
        <f>'LRAM Summary'!H9</f>
        <v>0</v>
      </c>
    </row>
    <row r="35" spans="2:6" x14ac:dyDescent="0.25">
      <c r="B35" s="74" t="s">
        <v>6</v>
      </c>
      <c r="C35" s="140">
        <f>'LRAM Summary'!E10</f>
        <v>0</v>
      </c>
      <c r="D35" s="140">
        <f>'LRAM Summary'!F10</f>
        <v>0</v>
      </c>
      <c r="E35" s="140">
        <f>'LRAM Summary'!G10</f>
        <v>0</v>
      </c>
      <c r="F35" s="140">
        <f>'LRAM Summary'!H10</f>
        <v>0</v>
      </c>
    </row>
    <row r="36" spans="2:6" x14ac:dyDescent="0.25">
      <c r="B36" s="74" t="s">
        <v>7</v>
      </c>
      <c r="C36" s="140">
        <f>'LRAM Summary'!E11</f>
        <v>0</v>
      </c>
      <c r="D36" s="140">
        <f>'LRAM Summary'!F11</f>
        <v>0</v>
      </c>
      <c r="E36" s="140">
        <f>'LRAM Summary'!G11</f>
        <v>0</v>
      </c>
      <c r="F36" s="140">
        <f>'LRAM Summary'!H11</f>
        <v>0</v>
      </c>
    </row>
    <row r="37" spans="2:6" x14ac:dyDescent="0.25">
      <c r="B37" s="74" t="s">
        <v>8</v>
      </c>
      <c r="C37" s="140">
        <f>'LRAM Summary'!E12</f>
        <v>0</v>
      </c>
      <c r="D37" s="140">
        <f>'LRAM Summary'!F12</f>
        <v>0</v>
      </c>
      <c r="E37" s="140">
        <f>'LRAM Summary'!G12</f>
        <v>0</v>
      </c>
      <c r="F37" s="140">
        <f>'LRAM Summary'!H12</f>
        <v>0</v>
      </c>
    </row>
    <row r="38" spans="2:6" x14ac:dyDescent="0.25">
      <c r="B38" s="74" t="s">
        <v>9</v>
      </c>
      <c r="C38" s="140">
        <f>'LRAM Summary'!E13</f>
        <v>0</v>
      </c>
      <c r="D38" s="140">
        <f>'LRAM Summary'!F13</f>
        <v>0</v>
      </c>
      <c r="E38" s="140">
        <f>'LRAM Summary'!G13</f>
        <v>0</v>
      </c>
      <c r="F38" s="140">
        <f>'LRAM Summary'!H13</f>
        <v>0</v>
      </c>
    </row>
    <row r="39" spans="2:6" x14ac:dyDescent="0.25">
      <c r="B39" s="74" t="s">
        <v>10</v>
      </c>
      <c r="C39" s="140">
        <f>'LRAM Summary'!E14</f>
        <v>0</v>
      </c>
      <c r="D39" s="140">
        <f>'LRAM Summary'!F14</f>
        <v>0</v>
      </c>
      <c r="E39" s="140">
        <f>'LRAM Summary'!G14</f>
        <v>0</v>
      </c>
      <c r="F39" s="140">
        <f>'LRAM Summary'!H14</f>
        <v>0</v>
      </c>
    </row>
    <row r="40" spans="2:6" x14ac:dyDescent="0.25">
      <c r="B40" s="74" t="s">
        <v>4</v>
      </c>
      <c r="C40" s="140">
        <f>'LRAM Summary'!E15</f>
        <v>0</v>
      </c>
      <c r="D40" s="140">
        <f>'LRAM Summary'!F15</f>
        <v>0</v>
      </c>
      <c r="E40" s="140">
        <f>'LRAM Summary'!G15</f>
        <v>0</v>
      </c>
      <c r="F40" s="140">
        <f>'LRAM Summary'!H15</f>
        <v>0</v>
      </c>
    </row>
    <row r="41" spans="2:6" x14ac:dyDescent="0.25">
      <c r="B41" s="74" t="s">
        <v>149</v>
      </c>
      <c r="C41" s="244">
        <f t="shared" ref="C41:D41" si="3">SUM(C33:C40)</f>
        <v>0</v>
      </c>
      <c r="D41" s="244">
        <f t="shared" si="3"/>
        <v>0</v>
      </c>
      <c r="E41" s="244">
        <f t="shared" ref="E41" si="4">SUM(E33:E40)</f>
        <v>0</v>
      </c>
      <c r="F41" s="244">
        <f t="shared" ref="F41" si="5">SUM(F33:F40)</f>
        <v>0</v>
      </c>
    </row>
    <row r="43" spans="2:6" ht="15.75" thickBot="1" x14ac:dyDescent="0.3">
      <c r="B43" s="89"/>
      <c r="C43" s="91">
        <v>2017</v>
      </c>
      <c r="D43" s="91">
        <v>2018</v>
      </c>
      <c r="E43" s="91">
        <v>2019</v>
      </c>
      <c r="F43" s="91">
        <v>2020</v>
      </c>
    </row>
    <row r="44" spans="2:6" x14ac:dyDescent="0.25">
      <c r="B44" s="142">
        <v>1</v>
      </c>
      <c r="C44" s="143">
        <f t="shared" ref="C44:C50" si="6">(C$30+(C$31*(MONTH($B15)-1)/12))*(C15/12)</f>
        <v>0</v>
      </c>
      <c r="D44" s="143">
        <f>((D$30+C30)+(D$31*(MONTH($B15)-1)/12))*(D15/12)</f>
        <v>0</v>
      </c>
      <c r="E44" s="143">
        <f t="shared" ref="E44:F44" si="7">(E$30+(E$31*(MONTH($B15)-1)/12))*(E15/12)</f>
        <v>0</v>
      </c>
      <c r="F44" s="143">
        <f t="shared" si="7"/>
        <v>0</v>
      </c>
    </row>
    <row r="45" spans="2:6" x14ac:dyDescent="0.25">
      <c r="B45" s="142">
        <v>42767</v>
      </c>
      <c r="C45" s="143">
        <f t="shared" si="6"/>
        <v>0</v>
      </c>
      <c r="D45" s="143">
        <f>((D$30+C30)+(D$31*(MONTH($B16)-1)/12))*(D16/12)</f>
        <v>0</v>
      </c>
      <c r="E45" s="143">
        <f t="shared" ref="E45:F50" si="8">(E$30+(E$31*(MONTH($B16)-1)/12))*(E16/12)</f>
        <v>0</v>
      </c>
      <c r="F45" s="143">
        <f t="shared" si="8"/>
        <v>0</v>
      </c>
    </row>
    <row r="46" spans="2:6" x14ac:dyDescent="0.25">
      <c r="B46" s="142">
        <v>42795</v>
      </c>
      <c r="C46" s="143">
        <f t="shared" si="6"/>
        <v>0</v>
      </c>
      <c r="D46" s="143">
        <f>((D$30+C30)+(D$31*(MONTH($B17)-1)/12))*(D17/12)</f>
        <v>0</v>
      </c>
      <c r="E46" s="143">
        <f t="shared" si="8"/>
        <v>0</v>
      </c>
      <c r="F46" s="143">
        <f t="shared" si="8"/>
        <v>0</v>
      </c>
    </row>
    <row r="47" spans="2:6" x14ac:dyDescent="0.25">
      <c r="B47" s="142">
        <v>42826</v>
      </c>
      <c r="C47" s="143">
        <f t="shared" si="6"/>
        <v>0</v>
      </c>
      <c r="D47" s="143">
        <f>((D$30+C30)+(D$31*(MONTH($B18)-1)/12))*(D18/12)</f>
        <v>0</v>
      </c>
      <c r="E47" s="143">
        <f t="shared" si="8"/>
        <v>0</v>
      </c>
      <c r="F47" s="143">
        <f t="shared" si="8"/>
        <v>0</v>
      </c>
    </row>
    <row r="48" spans="2:6" x14ac:dyDescent="0.25">
      <c r="B48" s="142">
        <v>42856</v>
      </c>
      <c r="C48" s="143">
        <f t="shared" si="6"/>
        <v>0</v>
      </c>
      <c r="D48" s="143">
        <f>(D$30+(D$31*(MONTH($B19)-1)/12))*(D19/12)</f>
        <v>0</v>
      </c>
      <c r="E48" s="143">
        <f t="shared" si="8"/>
        <v>0</v>
      </c>
      <c r="F48" s="143">
        <f t="shared" si="8"/>
        <v>0</v>
      </c>
    </row>
    <row r="49" spans="2:6" x14ac:dyDescent="0.25">
      <c r="B49" s="142">
        <v>42887</v>
      </c>
      <c r="C49" s="143">
        <f t="shared" si="6"/>
        <v>0</v>
      </c>
      <c r="D49" s="143">
        <f>(D$30+(D$31*(MONTH($B20)-1)/12))*(D20/12)</f>
        <v>0</v>
      </c>
      <c r="E49" s="143">
        <f t="shared" si="8"/>
        <v>0</v>
      </c>
      <c r="F49" s="143">
        <f t="shared" si="8"/>
        <v>0</v>
      </c>
    </row>
    <row r="50" spans="2:6" x14ac:dyDescent="0.25">
      <c r="B50" s="142">
        <v>42917</v>
      </c>
      <c r="C50" s="143">
        <f t="shared" si="6"/>
        <v>0</v>
      </c>
      <c r="D50" s="143">
        <f>(D$30+(D$31*(MONTH($B21)-1)/12))*(D21/12)</f>
        <v>0</v>
      </c>
      <c r="E50" s="143">
        <f t="shared" si="8"/>
        <v>0</v>
      </c>
      <c r="F50" s="143">
        <f t="shared" si="8"/>
        <v>0</v>
      </c>
    </row>
    <row r="51" spans="2:6" x14ac:dyDescent="0.25">
      <c r="B51" s="142">
        <v>42948</v>
      </c>
      <c r="C51" s="143">
        <f t="shared" ref="C51:F51" si="9">(C$30+(C$31*(MONTH($B22)-1)/12))*(C22/12)</f>
        <v>0</v>
      </c>
      <c r="D51" s="143">
        <f t="shared" si="9"/>
        <v>0</v>
      </c>
      <c r="E51" s="143">
        <f t="shared" si="9"/>
        <v>0</v>
      </c>
      <c r="F51" s="143">
        <f t="shared" si="9"/>
        <v>0</v>
      </c>
    </row>
    <row r="52" spans="2:6" x14ac:dyDescent="0.25">
      <c r="B52" s="142">
        <v>42979</v>
      </c>
      <c r="C52" s="143">
        <f t="shared" ref="C52:F55" si="10">(C$30+(C$31*(MONTH($B23)-1)/12))*(C23/12)</f>
        <v>0</v>
      </c>
      <c r="D52" s="143">
        <f t="shared" si="10"/>
        <v>0</v>
      </c>
      <c r="E52" s="143">
        <f t="shared" si="10"/>
        <v>0</v>
      </c>
      <c r="F52" s="143">
        <f t="shared" si="10"/>
        <v>0</v>
      </c>
    </row>
    <row r="53" spans="2:6" x14ac:dyDescent="0.25">
      <c r="B53" s="142">
        <v>43009</v>
      </c>
      <c r="C53" s="143">
        <f t="shared" si="10"/>
        <v>0</v>
      </c>
      <c r="D53" s="143">
        <f t="shared" si="10"/>
        <v>0</v>
      </c>
      <c r="E53" s="143">
        <f t="shared" si="10"/>
        <v>0</v>
      </c>
      <c r="F53" s="143">
        <f t="shared" si="10"/>
        <v>0</v>
      </c>
    </row>
    <row r="54" spans="2:6" x14ac:dyDescent="0.25">
      <c r="B54" s="142">
        <v>43040</v>
      </c>
      <c r="C54" s="143">
        <f t="shared" si="10"/>
        <v>0</v>
      </c>
      <c r="D54" s="143">
        <f t="shared" si="10"/>
        <v>0</v>
      </c>
      <c r="E54" s="143">
        <f t="shared" si="10"/>
        <v>0</v>
      </c>
      <c r="F54" s="143">
        <f t="shared" si="10"/>
        <v>0</v>
      </c>
    </row>
    <row r="55" spans="2:6" x14ac:dyDescent="0.25">
      <c r="B55" s="149">
        <v>43070</v>
      </c>
      <c r="C55" s="147">
        <f t="shared" si="10"/>
        <v>0</v>
      </c>
      <c r="D55" s="147">
        <f t="shared" si="10"/>
        <v>0</v>
      </c>
      <c r="E55" s="147">
        <f t="shared" si="10"/>
        <v>0</v>
      </c>
      <c r="F55" s="147">
        <f t="shared" si="10"/>
        <v>0</v>
      </c>
    </row>
    <row r="56" spans="2:6" x14ac:dyDescent="0.25">
      <c r="B56" s="148" t="s">
        <v>83</v>
      </c>
      <c r="C56" s="146">
        <f t="shared" ref="C56:F56" si="11">SUM(C44:C55)</f>
        <v>0</v>
      </c>
      <c r="D56" s="146">
        <f t="shared" si="11"/>
        <v>0</v>
      </c>
      <c r="E56" s="146">
        <f t="shared" si="11"/>
        <v>0</v>
      </c>
      <c r="F56" s="146">
        <f t="shared" si="11"/>
        <v>0</v>
      </c>
    </row>
  </sheetData>
  <mergeCells count="1">
    <mergeCell ref="B3:E3"/>
  </mergeCells>
  <pageMargins left="0.7" right="0.7" top="0.75" bottom="0.75" header="0.3" footer="0.3"/>
  <pageSetup scale="57" orientation="landscape" r:id="rId1"/>
  <ignoredErrors>
    <ignoredError sqref="C51:F56 E44:F44 E45:F45 E46:F46 E47:F47 E48:F48 D49:F49 D50:F50" unlockedFormula="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L34"/>
  <sheetViews>
    <sheetView showGridLines="0" workbookViewId="0">
      <selection activeCell="P23" sqref="P23"/>
    </sheetView>
  </sheetViews>
  <sheetFormatPr defaultRowHeight="15" x14ac:dyDescent="0.25"/>
  <cols>
    <col min="2" max="2" width="31.85546875" customWidth="1"/>
    <col min="3" max="3" width="12.7109375" customWidth="1"/>
    <col min="4" max="4" width="2" customWidth="1"/>
    <col min="5" max="8" width="17.42578125" customWidth="1"/>
    <col min="9" max="9" width="1.5703125" customWidth="1"/>
    <col min="10" max="10" width="14.7109375" customWidth="1"/>
    <col min="11" max="11" width="14.28515625" bestFit="1" customWidth="1"/>
  </cols>
  <sheetData>
    <row r="3" spans="1:12" ht="28.5" x14ac:dyDescent="0.45">
      <c r="A3" s="179" t="s">
        <v>80</v>
      </c>
    </row>
    <row r="4" spans="1:12" ht="75" x14ac:dyDescent="0.25">
      <c r="E4" s="241" t="s">
        <v>86</v>
      </c>
      <c r="F4" s="241" t="s">
        <v>87</v>
      </c>
      <c r="G4" s="241" t="s">
        <v>88</v>
      </c>
      <c r="H4" s="241" t="s">
        <v>89</v>
      </c>
      <c r="I4" s="242"/>
      <c r="J4" s="241" t="s">
        <v>92</v>
      </c>
    </row>
    <row r="5" spans="1:12" x14ac:dyDescent="0.25">
      <c r="E5" s="131"/>
      <c r="F5" s="131"/>
      <c r="G5" s="131"/>
      <c r="H5" s="131"/>
      <c r="J5" s="131"/>
    </row>
    <row r="6" spans="1:12" s="138" customFormat="1" x14ac:dyDescent="0.25">
      <c r="A6" s="138" t="s">
        <v>100</v>
      </c>
      <c r="E6" s="159"/>
      <c r="F6" s="159">
        <f>E16</f>
        <v>0</v>
      </c>
      <c r="G6" s="159">
        <f>+IF(G8="",0,F18)</f>
        <v>0</v>
      </c>
      <c r="H6" s="159">
        <f>+IF(H8="",0,G18)</f>
        <v>0</v>
      </c>
      <c r="J6" s="164">
        <v>0</v>
      </c>
    </row>
    <row r="8" spans="1:12" x14ac:dyDescent="0.25">
      <c r="B8" s="126" t="s">
        <v>1</v>
      </c>
      <c r="C8" s="131">
        <v>150680</v>
      </c>
      <c r="D8" s="131"/>
      <c r="E8" s="217">
        <f>+'2017'!CJ63</f>
        <v>0</v>
      </c>
      <c r="F8" s="217">
        <f>+'2017'!CS63+'2018'!CS66</f>
        <v>0</v>
      </c>
      <c r="G8" s="154"/>
      <c r="H8" s="154"/>
      <c r="J8" s="125">
        <f>SUM(E8:H8)</f>
        <v>0</v>
      </c>
    </row>
    <row r="9" spans="1:12" x14ac:dyDescent="0.25">
      <c r="B9" s="126" t="s">
        <v>5</v>
      </c>
      <c r="C9" s="131">
        <v>150682</v>
      </c>
      <c r="D9" s="131"/>
      <c r="E9" s="218">
        <f>+'2017'!CK63</f>
        <v>0</v>
      </c>
      <c r="F9" s="218">
        <f>+'2017'!CT63+'2018'!CT66</f>
        <v>0</v>
      </c>
      <c r="G9" s="155"/>
      <c r="H9" s="155"/>
      <c r="J9" s="125">
        <f t="shared" ref="J9:J15" si="0">SUM(E9:H9)</f>
        <v>0</v>
      </c>
    </row>
    <row r="10" spans="1:12" x14ac:dyDescent="0.25">
      <c r="B10" s="126" t="s">
        <v>6</v>
      </c>
      <c r="C10" s="131">
        <v>150683</v>
      </c>
      <c r="D10" s="131"/>
      <c r="E10" s="218">
        <f>+'2017'!CL63</f>
        <v>0</v>
      </c>
      <c r="F10" s="218">
        <f>+'2017'!CU63+'2018'!CU66</f>
        <v>0</v>
      </c>
      <c r="G10" s="155"/>
      <c r="H10" s="155"/>
      <c r="J10" s="125">
        <f t="shared" si="0"/>
        <v>0</v>
      </c>
    </row>
    <row r="11" spans="1:12" x14ac:dyDescent="0.25">
      <c r="B11" s="126" t="s">
        <v>7</v>
      </c>
      <c r="C11" s="131">
        <v>150684</v>
      </c>
      <c r="D11" s="131"/>
      <c r="E11" s="218">
        <f>+'2017'!CM63</f>
        <v>0</v>
      </c>
      <c r="F11" s="218">
        <f>+'2017'!CV63+'2018'!CV66</f>
        <v>0</v>
      </c>
      <c r="G11" s="155"/>
      <c r="H11" s="155"/>
      <c r="J11" s="125">
        <f t="shared" si="0"/>
        <v>0</v>
      </c>
    </row>
    <row r="12" spans="1:12" x14ac:dyDescent="0.25">
      <c r="B12" s="126" t="s">
        <v>8</v>
      </c>
      <c r="C12" s="131">
        <v>150685</v>
      </c>
      <c r="D12" s="131"/>
      <c r="E12" s="218">
        <f>+'2017'!CN63</f>
        <v>0</v>
      </c>
      <c r="F12" s="218">
        <f>+'2017'!CW63+'2018'!CW66</f>
        <v>0</v>
      </c>
      <c r="G12" s="155"/>
      <c r="H12" s="155"/>
      <c r="J12" s="125">
        <f t="shared" si="0"/>
        <v>0</v>
      </c>
    </row>
    <row r="13" spans="1:12" x14ac:dyDescent="0.25">
      <c r="B13" s="126" t="s">
        <v>9</v>
      </c>
      <c r="C13" s="131">
        <v>150686</v>
      </c>
      <c r="D13" s="131"/>
      <c r="E13" s="218">
        <f>+'2017'!CO63</f>
        <v>0</v>
      </c>
      <c r="F13" s="218">
        <f>+'2017'!CX63+'2018'!CX66</f>
        <v>0</v>
      </c>
      <c r="G13" s="155"/>
      <c r="H13" s="155"/>
      <c r="J13" s="125">
        <f t="shared" si="0"/>
        <v>0</v>
      </c>
    </row>
    <row r="14" spans="1:12" x14ac:dyDescent="0.25">
      <c r="B14" s="126" t="s">
        <v>10</v>
      </c>
      <c r="C14" s="133" t="s">
        <v>76</v>
      </c>
      <c r="D14" s="132"/>
      <c r="E14" s="218">
        <f>+'2017'!CP63</f>
        <v>0</v>
      </c>
      <c r="F14" s="218">
        <f>+'2017'!CY63+'2018'!CY66</f>
        <v>0</v>
      </c>
      <c r="G14" s="155"/>
      <c r="H14" s="155"/>
      <c r="J14" s="125">
        <f t="shared" si="0"/>
        <v>0</v>
      </c>
    </row>
    <row r="15" spans="1:12" x14ac:dyDescent="0.25">
      <c r="B15" s="126" t="s">
        <v>4</v>
      </c>
      <c r="C15" s="133" t="s">
        <v>76</v>
      </c>
      <c r="D15" s="132"/>
      <c r="E15" s="219">
        <f>+'2017'!CQ63</f>
        <v>0</v>
      </c>
      <c r="F15" s="219">
        <f>+'2017'!CZ63+'2018'!CZ66</f>
        <v>0</v>
      </c>
      <c r="G15" s="156"/>
      <c r="H15" s="156"/>
      <c r="J15" s="125">
        <f t="shared" si="0"/>
        <v>0</v>
      </c>
    </row>
    <row r="16" spans="1:12" s="138" customFormat="1" x14ac:dyDescent="0.25">
      <c r="B16" s="160" t="s">
        <v>81</v>
      </c>
      <c r="C16" s="161"/>
      <c r="D16" s="162"/>
      <c r="E16" s="163">
        <f t="shared" ref="E16:H16" si="1">SUM(E8:E15)</f>
        <v>0</v>
      </c>
      <c r="F16" s="163">
        <f t="shared" si="1"/>
        <v>0</v>
      </c>
      <c r="G16" s="163">
        <f t="shared" si="1"/>
        <v>0</v>
      </c>
      <c r="H16" s="163">
        <f t="shared" si="1"/>
        <v>0</v>
      </c>
      <c r="J16" s="177">
        <f>SUM(E16:H16)</f>
        <v>0</v>
      </c>
      <c r="K16" s="180"/>
      <c r="L16" s="181"/>
    </row>
    <row r="17" spans="1:10" x14ac:dyDescent="0.25">
      <c r="B17" s="126"/>
      <c r="C17" s="133"/>
      <c r="D17" s="132"/>
      <c r="E17" s="166"/>
      <c r="F17" s="166"/>
      <c r="G17" s="166"/>
      <c r="H17" s="166"/>
      <c r="J17" s="139"/>
    </row>
    <row r="18" spans="1:10" s="138" customFormat="1" x14ac:dyDescent="0.25">
      <c r="A18" s="138" t="s">
        <v>101</v>
      </c>
      <c r="E18" s="164">
        <f t="shared" ref="E18:J18" si="2">+E6+E16</f>
        <v>0</v>
      </c>
      <c r="F18" s="164">
        <f t="shared" si="2"/>
        <v>0</v>
      </c>
      <c r="G18" s="164">
        <f t="shared" si="2"/>
        <v>0</v>
      </c>
      <c r="H18" s="164">
        <f t="shared" si="2"/>
        <v>0</v>
      </c>
      <c r="J18" s="164">
        <f t="shared" si="2"/>
        <v>0</v>
      </c>
    </row>
    <row r="19" spans="1:10" x14ac:dyDescent="0.25">
      <c r="I19" s="157"/>
    </row>
    <row r="20" spans="1:10" x14ac:dyDescent="0.25">
      <c r="B20" t="s">
        <v>97</v>
      </c>
      <c r="C20" s="136">
        <v>150681</v>
      </c>
      <c r="E20" s="134">
        <f>+'Interest Summary'!C10</f>
        <v>0</v>
      </c>
      <c r="F20" s="134">
        <f>+'Interest Summary'!D10</f>
        <v>0</v>
      </c>
      <c r="G20" s="134">
        <f>+'Interest Summary'!E10</f>
        <v>0</v>
      </c>
      <c r="H20" s="134">
        <f>+'Interest Summary'!F10</f>
        <v>0</v>
      </c>
      <c r="J20" s="164" t="e">
        <f>+IF(H20&gt;0,H20,IF(G20&gt;0,G20,IF(F20&gt;0,F20,IF(E20&gt;0,E20,IF(#REF!&gt;0,#REF!,0)))))</f>
        <v>#REF!</v>
      </c>
    </row>
    <row r="21" spans="1:10" x14ac:dyDescent="0.25">
      <c r="E21" s="139"/>
      <c r="F21" s="139"/>
      <c r="G21" s="139"/>
      <c r="H21" s="139"/>
      <c r="J21" s="139"/>
    </row>
    <row r="22" spans="1:10" s="138" customFormat="1" x14ac:dyDescent="0.25">
      <c r="A22" s="138" t="s">
        <v>102</v>
      </c>
      <c r="E22" s="165">
        <f t="shared" ref="E22:J22" si="3">+E18+E20</f>
        <v>0</v>
      </c>
      <c r="F22" s="165">
        <f t="shared" si="3"/>
        <v>0</v>
      </c>
      <c r="G22" s="165">
        <f t="shared" si="3"/>
        <v>0</v>
      </c>
      <c r="H22" s="165">
        <f t="shared" si="3"/>
        <v>0</v>
      </c>
      <c r="J22" s="165" t="e">
        <f t="shared" si="3"/>
        <v>#REF!</v>
      </c>
    </row>
    <row r="23" spans="1:10" x14ac:dyDescent="0.25">
      <c r="B23" s="157"/>
    </row>
    <row r="25" spans="1:10" x14ac:dyDescent="0.25">
      <c r="B25" s="157"/>
    </row>
    <row r="27" spans="1:10" ht="31.5" x14ac:dyDescent="0.5">
      <c r="C27" s="158"/>
      <c r="D27" s="158"/>
    </row>
    <row r="28" spans="1:10" x14ac:dyDescent="0.25">
      <c r="B28" s="157"/>
    </row>
    <row r="29" spans="1:10" x14ac:dyDescent="0.25">
      <c r="B29" s="157"/>
    </row>
    <row r="32" spans="1:10" x14ac:dyDescent="0.25">
      <c r="B32" s="157"/>
    </row>
    <row r="34" spans="2:2" x14ac:dyDescent="0.25">
      <c r="B34" s="157"/>
    </row>
  </sheetData>
  <pageMargins left="0.7" right="0.7" top="0.75" bottom="0.75" header="0.3" footer="0.3"/>
  <ignoredErrors>
    <ignoredError sqref="F6"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
  <sheetViews>
    <sheetView workbookViewId="0"/>
  </sheetViews>
  <sheetFormatPr defaultRowHeight="15" x14ac:dyDescent="0.25"/>
  <sheetData>
    <row r="1" spans="1:12" x14ac:dyDescent="0.25">
      <c r="A1" s="186" t="s">
        <v>21</v>
      </c>
    </row>
    <row r="2" spans="1:12" x14ac:dyDescent="0.25">
      <c r="A2" t="s">
        <v>22</v>
      </c>
    </row>
    <row r="3" spans="1:12" x14ac:dyDescent="0.25">
      <c r="A3" t="s">
        <v>19</v>
      </c>
    </row>
    <row r="4" spans="1:12" ht="53.25" customHeight="1" x14ac:dyDescent="0.25">
      <c r="A4" s="255" t="s">
        <v>20</v>
      </c>
      <c r="B4" s="255"/>
      <c r="C4" s="255"/>
      <c r="D4" s="255"/>
      <c r="E4" s="255"/>
      <c r="F4" s="255"/>
      <c r="G4" s="255"/>
      <c r="H4" s="255"/>
      <c r="I4" s="255"/>
      <c r="J4" s="255"/>
      <c r="K4" s="255"/>
      <c r="L4" s="255"/>
    </row>
    <row r="6" spans="1:12" x14ac:dyDescent="0.25">
      <c r="A6" s="186" t="s">
        <v>104</v>
      </c>
    </row>
    <row r="7" spans="1:12" x14ac:dyDescent="0.25">
      <c r="A7" t="s">
        <v>105</v>
      </c>
    </row>
    <row r="8" spans="1:12" x14ac:dyDescent="0.25">
      <c r="A8" t="s">
        <v>106</v>
      </c>
    </row>
  </sheetData>
  <mergeCells count="1">
    <mergeCell ref="A4:L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2017</vt:lpstr>
      <vt:lpstr>2018</vt:lpstr>
      <vt:lpstr>Persistence</vt:lpstr>
      <vt:lpstr>Distribution Rates</vt:lpstr>
      <vt:lpstr>Interest Summary</vt:lpstr>
      <vt:lpstr>LRAM Summary</vt:lpstr>
      <vt:lpstr>Notes</vt:lpstr>
      <vt:lpstr>'Distribution Rates'!Print_Area</vt:lpstr>
      <vt:lpstr>'Interest Summary'!Print_Area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Prathima</dc:creator>
  <cp:lastModifiedBy>Josh Charles</cp:lastModifiedBy>
  <dcterms:created xsi:type="dcterms:W3CDTF">2014-05-28T15:37:43Z</dcterms:created>
  <dcterms:modified xsi:type="dcterms:W3CDTF">2019-09-13T15:43:57Z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S Version">
    <vt:lpwstr>14.7</vt:lpwstr>
  </property>
</Properties>
</file>