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12" i="1" l="1"/>
  <c r="E7" i="1" s="1"/>
  <c r="F7" i="1" s="1"/>
  <c r="G7" i="1" s="1"/>
  <c r="E10" i="1" l="1"/>
  <c r="F10" i="1" s="1"/>
  <c r="G10" i="1" s="1"/>
  <c r="E4" i="1"/>
  <c r="F4" i="1" s="1"/>
  <c r="G4" i="1" s="1"/>
  <c r="E8" i="1"/>
  <c r="F8" i="1" s="1"/>
  <c r="G8" i="1" s="1"/>
  <c r="E6" i="1"/>
  <c r="F6" i="1" s="1"/>
  <c r="G6" i="1" s="1"/>
  <c r="E5" i="1"/>
  <c r="F5" i="1" s="1"/>
  <c r="G5" i="1" s="1"/>
  <c r="E9" i="1"/>
  <c r="F9" i="1" s="1"/>
  <c r="G9" i="1" s="1"/>
  <c r="E11" i="1"/>
  <c r="F11" i="1" s="1"/>
  <c r="G11" i="1" s="1"/>
</calcChain>
</file>

<file path=xl/sharedStrings.xml><?xml version="1.0" encoding="utf-8"?>
<sst xmlns="http://schemas.openxmlformats.org/spreadsheetml/2006/main" count="26" uniqueCount="24">
  <si>
    <t>A</t>
  </si>
  <si>
    <t>B</t>
  </si>
  <si>
    <t>C</t>
  </si>
  <si>
    <t>D</t>
  </si>
  <si>
    <t>E</t>
  </si>
  <si>
    <t>F</t>
  </si>
  <si>
    <t>2020 Retail Transmission Connection Rate ($) kWh/kW</t>
  </si>
  <si>
    <t>2020 Charge Determinant (kWh or kW)</t>
  </si>
  <si>
    <t>Allocation %</t>
  </si>
  <si>
    <t>Allocated $</t>
  </si>
  <si>
    <t>2020 Rate /kWh or kW</t>
  </si>
  <si>
    <t xml:space="preserve"> </t>
  </si>
  <si>
    <t>kWh/kW</t>
  </si>
  <si>
    <t>$</t>
  </si>
  <si>
    <t>Residential</t>
  </si>
  <si>
    <t>General Service &lt; 50 kW</t>
  </si>
  <si>
    <t>General Service &gt; 50 kW &lt; 1500 kW</t>
  </si>
  <si>
    <t>General Service &gt; 1500 kW</t>
  </si>
  <si>
    <t>Large Use (&gt; 5000 kW)</t>
  </si>
  <si>
    <t>Unmetered Scattered Load</t>
  </si>
  <si>
    <t>Sentinel Lighting</t>
  </si>
  <si>
    <t>Street Lighting</t>
  </si>
  <si>
    <t xml:space="preserve">                                                                     TOTAL</t>
  </si>
  <si>
    <r>
      <t>A * B      Basis for Allocation</t>
    </r>
    <r>
      <rPr>
        <b/>
        <vertAlign val="superscript"/>
        <sz val="11"/>
        <color rgb="FF000000"/>
        <rFont val="Arial"/>
        <family val="2"/>
      </rPr>
      <t>[1]</t>
    </r>
    <r>
      <rPr>
        <b/>
        <sz val="11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</si>
</sst>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&quot;$&quot;* #,##0.0000_);_(&quot;$&quot;* \(#,##0.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0" fillId="0" borderId="5" xfId="2" applyFont="1" applyBorder="1"/>
    <xf numFmtId="164" fontId="0" fillId="0" borderId="5" xfId="1" applyNumberFormat="1" applyFont="1" applyBorder="1"/>
    <xf numFmtId="10" fontId="0" fillId="0" borderId="5" xfId="3" applyNumberFormat="1" applyFont="1" applyBorder="1"/>
    <xf numFmtId="0" fontId="2" fillId="0" borderId="7" xfId="0" applyFont="1" applyBorder="1"/>
    <xf numFmtId="44" fontId="0" fillId="0" borderId="8" xfId="2" applyFont="1" applyBorder="1"/>
    <xf numFmtId="164" fontId="0" fillId="0" borderId="8" xfId="1" applyNumberFormat="1" applyFont="1" applyBorder="1"/>
    <xf numFmtId="10" fontId="0" fillId="0" borderId="8" xfId="3" applyNumberFormat="1" applyFont="1" applyBorder="1"/>
    <xf numFmtId="165" fontId="0" fillId="0" borderId="9" xfId="1" applyNumberFormat="1" applyFont="1" applyBorder="1"/>
    <xf numFmtId="0" fontId="2" fillId="0" borderId="10" xfId="0" applyFont="1" applyBorder="1"/>
    <xf numFmtId="165" fontId="0" fillId="0" borderId="11" xfId="1" applyNumberFormat="1" applyFont="1" applyBorder="1"/>
    <xf numFmtId="0" fontId="2" fillId="0" borderId="12" xfId="0" applyFont="1" applyBorder="1"/>
    <xf numFmtId="0" fontId="0" fillId="0" borderId="13" xfId="0" applyBorder="1"/>
    <xf numFmtId="164" fontId="0" fillId="0" borderId="13" xfId="1" applyNumberFormat="1" applyFont="1" applyBorder="1"/>
    <xf numFmtId="165" fontId="0" fillId="0" borderId="14" xfId="1" applyNumberFormat="1" applyFont="1" applyBorder="1"/>
    <xf numFmtId="44" fontId="2" fillId="0" borderId="13" xfId="2" applyFont="1" applyBorder="1"/>
    <xf numFmtId="0" fontId="2" fillId="0" borderId="13" xfId="0" applyFont="1" applyBorder="1"/>
    <xf numFmtId="166" fontId="0" fillId="0" borderId="8" xfId="2" applyNumberFormat="1" applyFont="1" applyBorder="1"/>
    <xf numFmtId="166" fontId="0" fillId="0" borderId="5" xfId="2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18" sqref="B17:B18"/>
    </sheetView>
  </sheetViews>
  <sheetFormatPr defaultRowHeight="15" x14ac:dyDescent="0.25"/>
  <cols>
    <col min="1" max="1" width="37" bestFit="1" customWidth="1"/>
    <col min="2" max="2" width="48.140625" bestFit="1" customWidth="1"/>
    <col min="3" max="3" width="32.85546875" bestFit="1" customWidth="1"/>
    <col min="4" max="4" width="18.5703125" bestFit="1" customWidth="1"/>
    <col min="5" max="5" width="10.85546875" bestFit="1" customWidth="1"/>
    <col min="6" max="6" width="12.5703125" bestFit="1" customWidth="1"/>
    <col min="7" max="7" width="19.28515625" bestFit="1" customWidth="1"/>
  </cols>
  <sheetData>
    <row r="1" spans="1:7" ht="15.7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32.25" x14ac:dyDescent="0.25">
      <c r="A2" s="3">
        <v>2020</v>
      </c>
      <c r="B2" s="4" t="s">
        <v>6</v>
      </c>
      <c r="C2" s="4" t="s">
        <v>7</v>
      </c>
      <c r="D2" s="4" t="s">
        <v>23</v>
      </c>
      <c r="E2" s="26" t="s">
        <v>8</v>
      </c>
      <c r="F2" s="26" t="s">
        <v>9</v>
      </c>
      <c r="G2" s="3" t="s">
        <v>10</v>
      </c>
    </row>
    <row r="3" spans="1:7" ht="15.75" thickBot="1" x14ac:dyDescent="0.3">
      <c r="A3" s="6" t="s">
        <v>11</v>
      </c>
      <c r="B3" s="7" t="s">
        <v>12</v>
      </c>
      <c r="C3" s="7" t="s">
        <v>12</v>
      </c>
      <c r="D3" s="7" t="s">
        <v>13</v>
      </c>
      <c r="E3" s="27"/>
      <c r="F3" s="27"/>
      <c r="G3" s="5" t="s">
        <v>12</v>
      </c>
    </row>
    <row r="4" spans="1:7" x14ac:dyDescent="0.25">
      <c r="A4" s="11" t="s">
        <v>14</v>
      </c>
      <c r="B4" s="24">
        <v>5.2232915742484757E-3</v>
      </c>
      <c r="C4" s="13">
        <v>2217628000</v>
      </c>
      <c r="D4" s="12">
        <f>C4*B4</f>
        <v>11583317.647217499</v>
      </c>
      <c r="E4" s="14">
        <f>D4/$D$12</f>
        <v>0.31963947925149078</v>
      </c>
      <c r="F4" s="12">
        <f>E4*$F$12</f>
        <v>138723.53399514701</v>
      </c>
      <c r="G4" s="15">
        <f>F4/C4</f>
        <v>6.2554916331840604E-5</v>
      </c>
    </row>
    <row r="5" spans="1:7" x14ac:dyDescent="0.25">
      <c r="A5" s="16" t="s">
        <v>15</v>
      </c>
      <c r="B5" s="25">
        <v>5.0261862334916082E-3</v>
      </c>
      <c r="C5" s="9">
        <v>699744000</v>
      </c>
      <c r="D5" s="8">
        <f t="shared" ref="D5:D11" si="0">C5*B5</f>
        <v>3517043.6597683518</v>
      </c>
      <c r="E5" s="10">
        <f t="shared" ref="E5:E11" si="1">D5/$D$12</f>
        <v>9.7052160542550697E-2</v>
      </c>
      <c r="F5" s="8">
        <f t="shared" ref="F5:F11" si="2">E5*$F$12</f>
        <v>42120.637675467005</v>
      </c>
      <c r="G5" s="17">
        <f t="shared" ref="G5:G11" si="3">F5/C5</f>
        <v>6.0194353471365249E-5</v>
      </c>
    </row>
    <row r="6" spans="1:7" x14ac:dyDescent="0.25">
      <c r="A6" s="16" t="s">
        <v>16</v>
      </c>
      <c r="B6" s="25">
        <v>2.0474317461653229</v>
      </c>
      <c r="C6" s="9">
        <v>6711579</v>
      </c>
      <c r="D6" s="8">
        <f t="shared" si="0"/>
        <v>13741499.911496511</v>
      </c>
      <c r="E6" s="10">
        <f t="shared" si="1"/>
        <v>0.3791941142959383</v>
      </c>
      <c r="F6" s="8">
        <f t="shared" si="2"/>
        <v>164570.24560443722</v>
      </c>
      <c r="G6" s="17">
        <f t="shared" si="3"/>
        <v>2.4520346941373592E-2</v>
      </c>
    </row>
    <row r="7" spans="1:7" x14ac:dyDescent="0.25">
      <c r="A7" s="16" t="s">
        <v>17</v>
      </c>
      <c r="B7" s="25">
        <v>2.1881649600134674</v>
      </c>
      <c r="C7" s="9">
        <v>2001525</v>
      </c>
      <c r="D7" s="8">
        <f t="shared" si="0"/>
        <v>4379666.8715909552</v>
      </c>
      <c r="E7" s="10">
        <f t="shared" si="1"/>
        <v>0.12085608637924394</v>
      </c>
      <c r="F7" s="8">
        <f t="shared" si="2"/>
        <v>52451.541488591873</v>
      </c>
      <c r="G7" s="17">
        <f t="shared" si="3"/>
        <v>2.6205788830312823E-2</v>
      </c>
    </row>
    <row r="8" spans="1:7" x14ac:dyDescent="0.25">
      <c r="A8" s="16" t="s">
        <v>18</v>
      </c>
      <c r="B8" s="25">
        <v>2.4642109907813858</v>
      </c>
      <c r="C8" s="9">
        <v>1112342</v>
      </c>
      <c r="D8" s="8">
        <f t="shared" si="0"/>
        <v>2741045.3819077481</v>
      </c>
      <c r="E8" s="10">
        <f t="shared" si="1"/>
        <v>7.5638633521214096E-2</v>
      </c>
      <c r="F8" s="8">
        <f t="shared" si="2"/>
        <v>32827.166948206919</v>
      </c>
      <c r="G8" s="17">
        <f t="shared" si="3"/>
        <v>2.9511757128838901E-2</v>
      </c>
    </row>
    <row r="9" spans="1:7" x14ac:dyDescent="0.25">
      <c r="A9" s="16" t="s">
        <v>19</v>
      </c>
      <c r="B9" s="25">
        <v>5.0261863908786361E-3</v>
      </c>
      <c r="C9" s="9">
        <v>16827000</v>
      </c>
      <c r="D9" s="8">
        <f t="shared" si="0"/>
        <v>84575.638399314805</v>
      </c>
      <c r="E9" s="10">
        <f t="shared" si="1"/>
        <v>2.3338488884325215E-3</v>
      </c>
      <c r="F9" s="8">
        <f t="shared" si="2"/>
        <v>1012.8904175797143</v>
      </c>
      <c r="G9" s="17">
        <f t="shared" si="3"/>
        <v>6.0194355356255679E-5</v>
      </c>
    </row>
    <row r="10" spans="1:7" x14ac:dyDescent="0.25">
      <c r="A10" s="16" t="s">
        <v>20</v>
      </c>
      <c r="B10" s="25">
        <v>1.5210685738153877</v>
      </c>
      <c r="C10" s="9">
        <v>216</v>
      </c>
      <c r="D10" s="8">
        <f t="shared" si="0"/>
        <v>328.55081194412378</v>
      </c>
      <c r="E10" s="10">
        <f t="shared" si="1"/>
        <v>9.066298070717347E-6</v>
      </c>
      <c r="F10" s="8">
        <f t="shared" si="2"/>
        <v>3.9347733626913288</v>
      </c>
      <c r="G10" s="17">
        <f t="shared" si="3"/>
        <v>1.8216543345793187E-2</v>
      </c>
    </row>
    <row r="11" spans="1:7" x14ac:dyDescent="0.25">
      <c r="A11" s="16" t="s">
        <v>21</v>
      </c>
      <c r="B11" s="25">
        <v>1.5527958410793328</v>
      </c>
      <c r="C11" s="9">
        <v>123144</v>
      </c>
      <c r="D11" s="8">
        <f t="shared" si="0"/>
        <v>191217.49105387335</v>
      </c>
      <c r="E11" s="10">
        <f t="shared" si="1"/>
        <v>5.2766108230588712E-3</v>
      </c>
      <c r="F11" s="8">
        <f t="shared" si="2"/>
        <v>2290.0490972075499</v>
      </c>
      <c r="G11" s="17">
        <f t="shared" si="3"/>
        <v>1.8596513814782285E-2</v>
      </c>
    </row>
    <row r="12" spans="1:7" ht="15.75" thickBot="1" x14ac:dyDescent="0.3">
      <c r="A12" s="18" t="s">
        <v>22</v>
      </c>
      <c r="B12" s="19"/>
      <c r="C12" s="20"/>
      <c r="D12" s="22">
        <f>SUM(D4:D11)</f>
        <v>36238695.1522462</v>
      </c>
      <c r="E12" s="23"/>
      <c r="F12" s="22">
        <v>434000</v>
      </c>
      <c r="G12" s="21"/>
    </row>
  </sheetData>
  <mergeCells count="2">
    <mergeCell ref="E2:E3"/>
    <mergeCell ref="F2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danielw</dc:creator>
  <cp:lastModifiedBy>danielw</cp:lastModifiedBy>
  <dcterms:created xsi:type="dcterms:W3CDTF">2019-09-24T13:26:07Z</dcterms:created>
  <dcterms:modified xsi:type="dcterms:W3CDTF">2019-10-04T21:25:37Z</dcterms:modified>
</cp:coreProperties>
</file>