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050" windowHeight="6450" activeTab="1"/>
  </bookViews>
  <sheets>
    <sheet name="Hydro One TX SR 2013-2024" sheetId="1" r:id="rId1"/>
    <sheet name="Hydro One TX SR Comparison" sheetId="2" r:id="rId2"/>
  </sheets>
  <calcPr calcId="145621"/>
</workbook>
</file>

<file path=xl/calcChain.xml><?xml version="1.0" encoding="utf-8"?>
<calcChain xmlns="http://schemas.openxmlformats.org/spreadsheetml/2006/main">
  <c r="H5" i="2" l="1"/>
  <c r="G5" i="2"/>
  <c r="N8" i="1" l="1"/>
  <c r="M8" i="1"/>
  <c r="L8" i="1"/>
  <c r="K8" i="1"/>
  <c r="J8" i="1"/>
  <c r="I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<sst xmlns="http://schemas.openxmlformats.org/spreadsheetml/2006/main" count="65" uniqueCount="43">
  <si>
    <t>Reference</t>
  </si>
  <si>
    <t>Ex A-3-1 ETRS</t>
  </si>
  <si>
    <t>Unsupplied Energy Minutes</t>
  </si>
  <si>
    <t>System Unavailability %</t>
  </si>
  <si>
    <t>T-MAIFI(S) Sustained Interruptions /DP</t>
  </si>
  <si>
    <t>T-MAIFI(M) #Momentary Interruptions /DP</t>
  </si>
  <si>
    <t>-</t>
  </si>
  <si>
    <t>T-SAIDI Avg min/DP</t>
  </si>
  <si>
    <t>Ex B-1-1 TSP Section 1.1 Pg 26</t>
  </si>
  <si>
    <t>Actuals</t>
  </si>
  <si>
    <t>Forecast/Targets</t>
  </si>
  <si>
    <t>EX I-2-Energy Probe -5 Page 11/12 (DEC 2018)</t>
  </si>
  <si>
    <t>Exhibit I Tab 02 Schedule 10</t>
  </si>
  <si>
    <t xml:space="preserve">T‐SAIFI‐M (Ave. # of Momentary interruptions per Delivery Point) </t>
  </si>
  <si>
    <t xml:space="preserve">System Unavailability (%) </t>
  </si>
  <si>
    <t>T-SAIFI(S) Sustained Interruptions /DP</t>
  </si>
  <si>
    <t>T-SAIFI(M) #Momentary Interruptions /DP</t>
  </si>
  <si>
    <t>Chart 1</t>
  </si>
  <si>
    <t>Chart 2</t>
  </si>
  <si>
    <t>Energy Probe Exhibit K XXX Based on TC Undertaking JT-1.38-01.xls</t>
  </si>
  <si>
    <t>HONI Historical and Forecast</t>
  </si>
  <si>
    <t>TSAIDI Excl FIM Events Targets minutes</t>
  </si>
  <si>
    <t>TSAIFI (S) Excluded</t>
  </si>
  <si>
    <t>T‐SAIDI (Ave minutes of interruptions per Delivery Point)</t>
  </si>
  <si>
    <t xml:space="preserve">Unsupplied Energy (minutes) </t>
  </si>
  <si>
    <t>Exhibit B-1-1 TSP Section 1.5 and Figures 6-10</t>
  </si>
  <si>
    <t>Red Values reflect Update</t>
  </si>
  <si>
    <t>EB-2019-0082</t>
  </si>
  <si>
    <t>Hydro One  2020-2024 CIR Plan System Reliability Metrics</t>
  </si>
  <si>
    <t>PA Consulting &amp; First Quartile Historic System Reliability  Data for US Peer Group;  Hydro Quebec Transenergie  and Hydro One TX</t>
  </si>
  <si>
    <t>References</t>
  </si>
  <si>
    <t>R-4058-2018 HQT Doc 3 pages 20-23</t>
  </si>
  <si>
    <t>TSAIDI/Delivery Point Peer</t>
  </si>
  <si>
    <t>TSAIDI/Delivery Point HQT</t>
  </si>
  <si>
    <t>TSAIDI/Delivery Point HOT</t>
  </si>
  <si>
    <t>TSAIFI(s)/Delivery Point Peer</t>
  </si>
  <si>
    <t>TSAIFI(m) /Delivery Point HQT</t>
  </si>
  <si>
    <t>TSAIFI(m)/Delivery Point Peer</t>
  </si>
  <si>
    <t>TSAIFI(s) /Delivery Point HQT</t>
  </si>
  <si>
    <t>TSAIFI(s) /Delivery Point HOT</t>
  </si>
  <si>
    <t>TSAIFI(m) /Delivery Point HOT</t>
  </si>
  <si>
    <t>Chart 3</t>
  </si>
  <si>
    <t>R-4096-2019 HQT-2, Doc 1 Pages 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</si>
</sst>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 vertical="center" readingOrder="1"/>
    </xf>
    <xf numFmtId="2" fontId="2" fillId="0" borderId="0" xfId="0" applyNumberFormat="1" applyFont="1"/>
    <xf numFmtId="0" fontId="4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SAIFI(s): SAIFI(m)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2013-2024'!$A$5</c:f>
              <c:strCache>
                <c:ptCount val="1"/>
                <c:pt idx="0">
                  <c:v>T-SAIFI(S) Sustained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2013-2024'!$B$5:$N$5</c:f>
              <c:numCache>
                <c:formatCode>0.00</c:formatCode>
                <c:ptCount val="13"/>
                <c:pt idx="0">
                  <c:v>0.56999999999999995</c:v>
                </c:pt>
                <c:pt idx="1">
                  <c:v>0.6</c:v>
                </c:pt>
                <c:pt idx="2">
                  <c:v>0.59</c:v>
                </c:pt>
                <c:pt idx="3">
                  <c:v>0.46</c:v>
                </c:pt>
                <c:pt idx="4">
                  <c:v>0.65</c:v>
                </c:pt>
                <c:pt idx="5">
                  <c:v>0.83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0.53</c:v>
                </c:pt>
                <c:pt idx="10">
                  <c:v>0.52</c:v>
                </c:pt>
                <c:pt idx="11">
                  <c:v>0.51</c:v>
                </c:pt>
                <c:pt idx="12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2013-2024'!$A$6</c:f>
              <c:strCache>
                <c:ptCount val="1"/>
                <c:pt idx="0">
                  <c:v>T-SAIFI(M) #Momentary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2013-2024'!$B$6:$N$6</c:f>
              <c:numCache>
                <c:formatCode>0.00</c:formatCode>
                <c:ptCount val="13"/>
                <c:pt idx="0">
                  <c:v>0.69</c:v>
                </c:pt>
                <c:pt idx="1">
                  <c:v>0.48</c:v>
                </c:pt>
                <c:pt idx="2">
                  <c:v>0.5</c:v>
                </c:pt>
                <c:pt idx="3">
                  <c:v>0.33</c:v>
                </c:pt>
                <c:pt idx="4">
                  <c:v>0.47</c:v>
                </c:pt>
                <c:pt idx="5">
                  <c:v>0.5</c:v>
                </c:pt>
                <c:pt idx="7">
                  <c:v>0.49</c:v>
                </c:pt>
                <c:pt idx="8">
                  <c:v>0.48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4448"/>
        <c:axId val="87716992"/>
      </c:lineChart>
      <c:catAx>
        <c:axId val="724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716992"/>
        <c:crosses val="autoZero"/>
        <c:auto val="1"/>
        <c:lblAlgn val="ctr"/>
        <c:lblOffset val="100"/>
        <c:noMultiLvlLbl val="0"/>
      </c:catAx>
      <c:valAx>
        <c:axId val="87716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2424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TSAIDI Avg Minutes</a:t>
            </a:r>
          </a:p>
          <a:p>
            <a:pPr>
              <a:defRPr/>
            </a:pPr>
            <a:r>
              <a:rPr lang="en-CA" sz="1200"/>
              <a:t>System Unavailability %</a:t>
            </a:r>
          </a:p>
          <a:p>
            <a:pPr>
              <a:defRPr/>
            </a:pPr>
            <a:r>
              <a:rPr lang="en-CA" sz="1200"/>
              <a:t>Unsupplied Energy Minutes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2013-2024'!$A$8</c:f>
              <c:strCache>
                <c:ptCount val="1"/>
                <c:pt idx="0">
                  <c:v>T-SAIDI Avg min/DP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2013-2024'!$B$8:$N$8</c:f>
              <c:numCache>
                <c:formatCode>0.0</c:formatCode>
                <c:ptCount val="13"/>
                <c:pt idx="0">
                  <c:v>64.900000000000006</c:v>
                </c:pt>
                <c:pt idx="1">
                  <c:v>36.700000000000003</c:v>
                </c:pt>
                <c:pt idx="2">
                  <c:v>43.9</c:v>
                </c:pt>
                <c:pt idx="3">
                  <c:v>80.8</c:v>
                </c:pt>
                <c:pt idx="4">
                  <c:v>42.8</c:v>
                </c:pt>
                <c:pt idx="5">
                  <c:v>70</c:v>
                </c:pt>
                <c:pt idx="7">
                  <c:v>35.4</c:v>
                </c:pt>
                <c:pt idx="8">
                  <c:v>34.700000000000003</c:v>
                </c:pt>
                <c:pt idx="9">
                  <c:v>34</c:v>
                </c:pt>
                <c:pt idx="10">
                  <c:v>33.299999999999997</c:v>
                </c:pt>
                <c:pt idx="11">
                  <c:v>32.6</c:v>
                </c:pt>
                <c:pt idx="1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2013-2024'!$A$9</c:f>
              <c:strCache>
                <c:ptCount val="1"/>
                <c:pt idx="0">
                  <c:v>System Unavailability %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2013-2024'!$B$9:$N$9</c:f>
              <c:numCache>
                <c:formatCode>0.00</c:formatCode>
                <c:ptCount val="13"/>
                <c:pt idx="0">
                  <c:v>0.37</c:v>
                </c:pt>
                <c:pt idx="1">
                  <c:v>0.48</c:v>
                </c:pt>
                <c:pt idx="2">
                  <c:v>0.63</c:v>
                </c:pt>
                <c:pt idx="3">
                  <c:v>0.7</c:v>
                </c:pt>
                <c:pt idx="4">
                  <c:v>0.69</c:v>
                </c:pt>
                <c:pt idx="5">
                  <c:v>0.83</c:v>
                </c:pt>
                <c:pt idx="7">
                  <c:v>0.48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0.45</c:v>
                </c:pt>
                <c:pt idx="12">
                  <c:v>0.44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2013-2024'!$A$10</c:f>
              <c:strCache>
                <c:ptCount val="1"/>
                <c:pt idx="0">
                  <c:v>Unsupplied Energy Minutes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2013-2024'!$B$10:$N$10</c:f>
              <c:numCache>
                <c:formatCode>0.0</c:formatCode>
                <c:ptCount val="13"/>
                <c:pt idx="0">
                  <c:v>20.9</c:v>
                </c:pt>
                <c:pt idx="1">
                  <c:v>12.2</c:v>
                </c:pt>
                <c:pt idx="2">
                  <c:v>11.8</c:v>
                </c:pt>
                <c:pt idx="3">
                  <c:v>11.4</c:v>
                </c:pt>
                <c:pt idx="4">
                  <c:v>13.2</c:v>
                </c:pt>
                <c:pt idx="5">
                  <c:v>19.5</c:v>
                </c:pt>
                <c:pt idx="7">
                  <c:v>9.8000000000000007</c:v>
                </c:pt>
                <c:pt idx="8">
                  <c:v>9.6</c:v>
                </c:pt>
                <c:pt idx="9">
                  <c:v>9.4</c:v>
                </c:pt>
                <c:pt idx="10">
                  <c:v>9.1999999999999993</c:v>
                </c:pt>
                <c:pt idx="11">
                  <c:v>9</c:v>
                </c:pt>
                <c:pt idx="12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7840"/>
        <c:axId val="99242368"/>
      </c:lineChart>
      <c:catAx>
        <c:axId val="989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42368"/>
        <c:crosses val="autoZero"/>
        <c:auto val="1"/>
        <c:lblAlgn val="ctr"/>
        <c:lblOffset val="100"/>
        <c:noMultiLvlLbl val="0"/>
      </c:catAx>
      <c:valAx>
        <c:axId val="992423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8947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54024496937878"/>
          <c:y val="0.41308435403907845"/>
          <c:w val="0.3437930883639545"/>
          <c:h val="0.418969816272965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CA" sz="1200" b="1" i="0" u="none" strike="noStrike" baseline="0">
                <a:effectLst/>
              </a:rPr>
              <a:t>TSAIDI/Delivery Point </a:t>
            </a:r>
            <a:r>
              <a:rPr lang="en-CA" sz="1200" b="1" i="0" u="none" strike="noStrike" baseline="0"/>
              <a:t> </a:t>
            </a:r>
            <a:endParaRPr lang="en-CA" sz="1200" b="1"/>
          </a:p>
        </c:rich>
      </c:tx>
      <c:layout>
        <c:manualLayout>
          <c:xMode val="edge"/>
          <c:yMode val="edge"/>
          <c:x val="0.34997222222222224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Comparison'!$A$3</c:f>
              <c:strCache>
                <c:ptCount val="1"/>
                <c:pt idx="0">
                  <c:v>TSAIDI/Delivery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Comparison'!$B$3:$H$3</c:f>
              <c:numCache>
                <c:formatCode>0.00</c:formatCode>
                <c:ptCount val="7"/>
                <c:pt idx="0">
                  <c:v>274.7</c:v>
                </c:pt>
                <c:pt idx="1">
                  <c:v>166.2</c:v>
                </c:pt>
                <c:pt idx="2">
                  <c:v>153.30000000000001</c:v>
                </c:pt>
                <c:pt idx="3">
                  <c:v>129.19999999999999</c:v>
                </c:pt>
                <c:pt idx="4">
                  <c:v>115.9</c:v>
                </c:pt>
                <c:pt idx="5">
                  <c:v>134.19999999999999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Comparison'!$A$4</c:f>
              <c:strCache>
                <c:ptCount val="1"/>
                <c:pt idx="0">
                  <c:v>TSAIDI/Delivery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Comparison'!$B$4:$H$4</c:f>
              <c:numCache>
                <c:formatCode>0.00</c:formatCode>
                <c:ptCount val="7"/>
                <c:pt idx="0">
                  <c:v>49.3</c:v>
                </c:pt>
                <c:pt idx="1">
                  <c:v>107.4</c:v>
                </c:pt>
                <c:pt idx="2">
                  <c:v>55.1</c:v>
                </c:pt>
                <c:pt idx="3">
                  <c:v>30.1</c:v>
                </c:pt>
                <c:pt idx="4">
                  <c:v>53.9</c:v>
                </c:pt>
                <c:pt idx="5">
                  <c:v>53.7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Comparison'!$A$5</c:f>
              <c:strCache>
                <c:ptCount val="1"/>
                <c:pt idx="0">
                  <c:v>TSAIDI/Delivery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Comparison'!$B$2:$H$2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Comparison'!$B$5:$H$5</c:f>
              <c:numCache>
                <c:formatCode>0.00</c:formatCode>
                <c:ptCount val="7"/>
                <c:pt idx="0">
                  <c:v>0</c:v>
                </c:pt>
                <c:pt idx="1">
                  <c:v>64.900000000000006</c:v>
                </c:pt>
                <c:pt idx="2">
                  <c:v>0.48</c:v>
                </c:pt>
                <c:pt idx="3">
                  <c:v>43.9</c:v>
                </c:pt>
                <c:pt idx="4">
                  <c:v>80.8</c:v>
                </c:pt>
                <c:pt idx="5" formatCode="0.0">
                  <c:v>42.8</c:v>
                </c:pt>
                <c:pt idx="6" formatCode="0.0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880"/>
        <c:axId val="105202048"/>
      </c:lineChart>
      <c:catAx>
        <c:axId val="1039628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5202048"/>
        <c:crosses val="autoZero"/>
        <c:auto val="1"/>
        <c:lblAlgn val="ctr"/>
        <c:lblOffset val="100"/>
        <c:noMultiLvlLbl val="0"/>
      </c:catAx>
      <c:valAx>
        <c:axId val="1052020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CA"/>
                  <a:t>MInutes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03962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 b="1" i="0" u="none" strike="noStrike" baseline="0">
                <a:effectLst/>
              </a:rPr>
              <a:t>TSAIFI(s) /Delivery Point </a:t>
            </a:r>
            <a:endParaRPr lang="en-CA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Comparison'!$A$8</c:f>
              <c:strCache>
                <c:ptCount val="1"/>
                <c:pt idx="0">
                  <c:v>TSAIFI(s)/Delivery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Comparison'!$B$8:$H$8</c:f>
              <c:numCache>
                <c:formatCode>0.00</c:formatCode>
                <c:ptCount val="7"/>
                <c:pt idx="0">
                  <c:v>1.91</c:v>
                </c:pt>
                <c:pt idx="1">
                  <c:v>0.83</c:v>
                </c:pt>
                <c:pt idx="2">
                  <c:v>0.83</c:v>
                </c:pt>
                <c:pt idx="3">
                  <c:v>0.74</c:v>
                </c:pt>
                <c:pt idx="4">
                  <c:v>0.75</c:v>
                </c:pt>
                <c:pt idx="5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Comparison'!$A$9</c:f>
              <c:strCache>
                <c:ptCount val="1"/>
                <c:pt idx="0">
                  <c:v>TSAIFI(s) 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Comparison'!$B$9:$H$9</c:f>
              <c:numCache>
                <c:formatCode>0.00</c:formatCode>
                <c:ptCount val="7"/>
                <c:pt idx="0">
                  <c:v>0.86</c:v>
                </c:pt>
                <c:pt idx="1">
                  <c:v>0.85</c:v>
                </c:pt>
                <c:pt idx="2">
                  <c:v>0.61</c:v>
                </c:pt>
                <c:pt idx="3">
                  <c:v>0.43</c:v>
                </c:pt>
                <c:pt idx="4">
                  <c:v>0.54</c:v>
                </c:pt>
                <c:pt idx="5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Comparison'!$A$10</c:f>
              <c:strCache>
                <c:ptCount val="1"/>
                <c:pt idx="0">
                  <c:v>TSAIFI(s) 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Comparison'!$B$7:$H$7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Comparison'!$B$10:$H$10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0.56999999999999995</c:v>
                </c:pt>
                <c:pt idx="2">
                  <c:v>0.6</c:v>
                </c:pt>
                <c:pt idx="3">
                  <c:v>0.59</c:v>
                </c:pt>
                <c:pt idx="4">
                  <c:v>0.46</c:v>
                </c:pt>
                <c:pt idx="5">
                  <c:v>0.65</c:v>
                </c:pt>
                <c:pt idx="6">
                  <c:v>0.83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70016"/>
        <c:axId val="117387648"/>
      </c:lineChart>
      <c:catAx>
        <c:axId val="106070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7387648"/>
        <c:crosses val="autoZero"/>
        <c:auto val="1"/>
        <c:lblAlgn val="ctr"/>
        <c:lblOffset val="100"/>
        <c:noMultiLvlLbl val="0"/>
      </c:catAx>
      <c:valAx>
        <c:axId val="117387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07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CA" sz="1200" b="1" i="0" baseline="0">
                <a:effectLst/>
              </a:rPr>
              <a:t>TSAIFI(m) /Delivery Point </a:t>
            </a:r>
            <a:endParaRPr lang="en-CA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Comparison'!$A$13</c:f>
              <c:strCache>
                <c:ptCount val="1"/>
                <c:pt idx="0">
                  <c:v>TSAIFI(m)/Delivery Point Peer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Comparison'!$B$13:$H$13</c:f>
              <c:numCache>
                <c:formatCode>0.00</c:formatCode>
                <c:ptCount val="7"/>
                <c:pt idx="0">
                  <c:v>0.59</c:v>
                </c:pt>
                <c:pt idx="1">
                  <c:v>0.86</c:v>
                </c:pt>
                <c:pt idx="2">
                  <c:v>0.72</c:v>
                </c:pt>
                <c:pt idx="3">
                  <c:v>0.85</c:v>
                </c:pt>
                <c:pt idx="4">
                  <c:v>0.7</c:v>
                </c:pt>
                <c:pt idx="5">
                  <c:v>0.55000000000000004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Comparison'!$A$14</c:f>
              <c:strCache>
                <c:ptCount val="1"/>
                <c:pt idx="0">
                  <c:v>TSAIFI(m) /Delivery Point HQT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Comparison'!$B$14:$H$14</c:f>
              <c:numCache>
                <c:formatCode>0.00</c:formatCode>
                <c:ptCount val="7"/>
                <c:pt idx="0">
                  <c:v>0.27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0.19</c:v>
                </c:pt>
                <c:pt idx="5">
                  <c:v>0.27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Comparison'!$A$15</c:f>
              <c:strCache>
                <c:ptCount val="1"/>
                <c:pt idx="0">
                  <c:v>TSAIFI(m) /Delivery Point HOT</c:v>
                </c:pt>
              </c:strCache>
            </c:strRef>
          </c:tx>
          <c:marker>
            <c:symbol val="none"/>
          </c:marker>
          <c:cat>
            <c:numRef>
              <c:f>'Hydro One TX SR Comparison'!$B$12:$H$12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Comparison'!$B$15:$H$15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0.69</c:v>
                </c:pt>
                <c:pt idx="2">
                  <c:v>0.48</c:v>
                </c:pt>
                <c:pt idx="3">
                  <c:v>0.5</c:v>
                </c:pt>
                <c:pt idx="4">
                  <c:v>0.33</c:v>
                </c:pt>
                <c:pt idx="5">
                  <c:v>0.47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9744"/>
        <c:axId val="64641280"/>
      </c:lineChart>
      <c:catAx>
        <c:axId val="646397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64641280"/>
        <c:crosses val="autoZero"/>
        <c:auto val="1"/>
        <c:lblAlgn val="ctr"/>
        <c:lblOffset val="100"/>
        <c:noMultiLvlLbl val="0"/>
      </c:catAx>
      <c:valAx>
        <c:axId val="64641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463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43</xdr:row>
      <xdr:rowOff>142875</xdr:rowOff>
    </xdr:from>
    <xdr:to>
      <xdr:col>3</xdr:col>
      <xdr:colOff>47625</xdr:colOff>
      <xdr:row>58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43</xdr:row>
      <xdr:rowOff>130175</xdr:rowOff>
    </xdr:from>
    <xdr:to>
      <xdr:col>12</xdr:col>
      <xdr:colOff>244475</xdr:colOff>
      <xdr:row>58</xdr:row>
      <xdr:rowOff>111125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34925</xdr:rowOff>
    </xdr:from>
    <xdr:to>
      <xdr:col>15</xdr:col>
      <xdr:colOff>447675</xdr:colOff>
      <xdr:row>17</xdr:row>
      <xdr:rowOff>15875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1069975</xdr:colOff>
      <xdr:row>19</xdr:row>
      <xdr:rowOff>22225</xdr:rowOff>
    </xdr:from>
    <xdr:to>
      <xdr:col>7</xdr:col>
      <xdr:colOff>149225</xdr:colOff>
      <xdr:row>34</xdr:row>
      <xdr:rowOff>3175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98425</xdr:colOff>
      <xdr:row>18</xdr:row>
      <xdr:rowOff>180975</xdr:rowOff>
    </xdr:from>
    <xdr:to>
      <xdr:col>15</xdr:col>
      <xdr:colOff>403225</xdr:colOff>
      <xdr:row>33</xdr:row>
      <xdr:rowOff>161925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A96" workbookViewId="0">
      <selection activeCell="C61" sqref="C61"/>
    </sheetView>
  </sheetViews>
  <sheetFormatPr defaultRowHeight="14.5" x14ac:dyDescent="0.35"/>
  <cols>
    <col min="1" max="1" width="49" customWidth="1"/>
    <col min="2" max="2" width="7.81640625" customWidth="1"/>
    <col min="8" max="8" width="0.7265625" customWidth="1"/>
  </cols>
  <sheetData>
    <row r="1" spans="1:15" x14ac:dyDescent="0.35">
      <c r="A1" s="1" t="s">
        <v>19</v>
      </c>
      <c r="E1" s="1" t="s">
        <v>27</v>
      </c>
      <c r="F1" s="1"/>
      <c r="G1" s="1" t="s">
        <v>28</v>
      </c>
      <c r="H1" s="1"/>
      <c r="I1" s="1"/>
      <c r="J1" s="1"/>
      <c r="K1" s="1"/>
      <c r="L1" s="1"/>
      <c r="M1" s="1"/>
    </row>
    <row r="2" spans="1:15" x14ac:dyDescent="0.35">
      <c r="A2" s="1" t="s">
        <v>0</v>
      </c>
      <c r="B2" s="1"/>
      <c r="C2" s="1"/>
      <c r="D2" s="1"/>
      <c r="E2" s="1"/>
      <c r="F2" s="1" t="s">
        <v>9</v>
      </c>
      <c r="G2" s="1"/>
      <c r="H2" s="1"/>
      <c r="I2" s="1" t="s">
        <v>10</v>
      </c>
      <c r="J2" s="1"/>
    </row>
    <row r="3" spans="1:15" s="5" customFormat="1" x14ac:dyDescent="0.35">
      <c r="A3" s="1" t="s">
        <v>20</v>
      </c>
      <c r="B3" s="1"/>
      <c r="C3" s="1"/>
      <c r="D3" s="1"/>
      <c r="E3" s="1"/>
      <c r="F3" s="1"/>
      <c r="G3" s="1"/>
      <c r="H3" s="1"/>
      <c r="I3" s="1"/>
      <c r="J3" s="1"/>
    </row>
    <row r="4" spans="1:15" x14ac:dyDescent="0.35">
      <c r="B4" s="1">
        <v>2013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/>
      <c r="I4" s="1">
        <v>2019</v>
      </c>
      <c r="J4" s="1">
        <v>2020</v>
      </c>
      <c r="K4" s="1">
        <v>2021</v>
      </c>
      <c r="L4" s="1">
        <v>2022</v>
      </c>
      <c r="M4" s="1">
        <v>2023</v>
      </c>
      <c r="N4" s="1">
        <v>2024</v>
      </c>
      <c r="O4" s="5"/>
    </row>
    <row r="5" spans="1:15" ht="15" x14ac:dyDescent="0.25">
      <c r="A5" s="5" t="s">
        <v>15</v>
      </c>
      <c r="B5" s="6">
        <v>0.56999999999999995</v>
      </c>
      <c r="C5" s="6">
        <v>0.6</v>
      </c>
      <c r="D5" s="6">
        <v>0.59</v>
      </c>
      <c r="E5" s="6">
        <v>0.46</v>
      </c>
      <c r="F5" s="6">
        <v>0.65</v>
      </c>
      <c r="G5" s="6">
        <v>0.83</v>
      </c>
      <c r="H5" s="6"/>
      <c r="I5" s="6">
        <v>0.55000000000000004</v>
      </c>
      <c r="J5" s="6">
        <v>0.54</v>
      </c>
      <c r="K5" s="6">
        <v>0.53</v>
      </c>
      <c r="L5" s="6">
        <v>0.52</v>
      </c>
      <c r="M5" s="6">
        <v>0.51</v>
      </c>
      <c r="N5" s="6">
        <v>0.5</v>
      </c>
    </row>
    <row r="6" spans="1:15" ht="15" x14ac:dyDescent="0.25">
      <c r="A6" s="5" t="s">
        <v>16</v>
      </c>
      <c r="B6" s="6">
        <v>0.69</v>
      </c>
      <c r="C6" s="6">
        <v>0.48</v>
      </c>
      <c r="D6" s="6">
        <v>0.5</v>
      </c>
      <c r="E6" s="6">
        <v>0.33</v>
      </c>
      <c r="F6" s="6">
        <v>0.47</v>
      </c>
      <c r="G6" s="6">
        <v>0.5</v>
      </c>
      <c r="H6" s="6"/>
      <c r="I6" s="6">
        <v>0.49</v>
      </c>
      <c r="J6" s="6">
        <v>0.48</v>
      </c>
      <c r="K6" s="6">
        <v>0.48</v>
      </c>
      <c r="L6" s="6">
        <v>0.47</v>
      </c>
      <c r="M6" s="6">
        <v>0.46</v>
      </c>
      <c r="N6" s="6">
        <v>0.45</v>
      </c>
    </row>
    <row r="7" spans="1:15" s="5" customFormat="1" x14ac:dyDescent="0.35">
      <c r="A7"/>
      <c r="B7" s="1">
        <v>2013</v>
      </c>
      <c r="C7" s="1">
        <v>2014</v>
      </c>
      <c r="D7" s="1">
        <v>2015</v>
      </c>
      <c r="E7" s="1">
        <v>2016</v>
      </c>
      <c r="F7" s="1">
        <v>2017</v>
      </c>
      <c r="G7" s="1">
        <v>2018</v>
      </c>
      <c r="H7" s="1"/>
      <c r="I7" s="1">
        <v>2019</v>
      </c>
      <c r="J7" s="1">
        <v>2020</v>
      </c>
      <c r="K7" s="1">
        <v>2021</v>
      </c>
      <c r="L7" s="1">
        <v>2022</v>
      </c>
      <c r="M7" s="1">
        <v>2023</v>
      </c>
      <c r="N7" s="1">
        <v>2024</v>
      </c>
    </row>
    <row r="8" spans="1:15" ht="15" x14ac:dyDescent="0.25">
      <c r="A8" s="5" t="s">
        <v>7</v>
      </c>
      <c r="B8" s="7">
        <f>64.9</f>
        <v>64.900000000000006</v>
      </c>
      <c r="C8" s="7">
        <f>36.7</f>
        <v>36.700000000000003</v>
      </c>
      <c r="D8" s="7">
        <f>43.9</f>
        <v>43.9</v>
      </c>
      <c r="E8" s="7">
        <f>80.8</f>
        <v>80.8</v>
      </c>
      <c r="F8" s="7">
        <f>42.8</f>
        <v>42.8</v>
      </c>
      <c r="G8" s="7">
        <f>70</f>
        <v>70</v>
      </c>
      <c r="H8" s="7"/>
      <c r="I8" s="7">
        <f>35.4</f>
        <v>35.4</v>
      </c>
      <c r="J8" s="7">
        <f>34.7</f>
        <v>34.700000000000003</v>
      </c>
      <c r="K8" s="7">
        <f>34</f>
        <v>34</v>
      </c>
      <c r="L8" s="7">
        <f>33.3</f>
        <v>33.299999999999997</v>
      </c>
      <c r="M8" s="7">
        <f>32.6</f>
        <v>32.6</v>
      </c>
      <c r="N8" s="7">
        <f>32</f>
        <v>32</v>
      </c>
    </row>
    <row r="9" spans="1:15" ht="15" x14ac:dyDescent="0.25">
      <c r="A9" s="5" t="s">
        <v>3</v>
      </c>
      <c r="B9" s="6">
        <v>0.37</v>
      </c>
      <c r="C9" s="6">
        <v>0.48</v>
      </c>
      <c r="D9" s="6">
        <v>0.63</v>
      </c>
      <c r="E9" s="6">
        <v>0.7</v>
      </c>
      <c r="F9" s="6">
        <v>0.69</v>
      </c>
      <c r="G9" s="6">
        <v>0.83</v>
      </c>
      <c r="H9" s="6"/>
      <c r="I9" s="6">
        <v>0.48</v>
      </c>
      <c r="J9" s="6">
        <v>0.47</v>
      </c>
      <c r="K9" s="6">
        <v>0.47</v>
      </c>
      <c r="L9" s="6">
        <v>0.46</v>
      </c>
      <c r="M9" s="6">
        <v>0.45</v>
      </c>
      <c r="N9" s="6">
        <v>0.44</v>
      </c>
    </row>
    <row r="10" spans="1:15" ht="15" x14ac:dyDescent="0.25">
      <c r="A10" s="5" t="s">
        <v>2</v>
      </c>
      <c r="B10" s="7">
        <v>20.9</v>
      </c>
      <c r="C10" s="7">
        <v>12.2</v>
      </c>
      <c r="D10" s="7">
        <v>11.8</v>
      </c>
      <c r="E10" s="7">
        <v>11.4</v>
      </c>
      <c r="F10" s="7">
        <v>13.2</v>
      </c>
      <c r="G10" s="7">
        <v>19.5</v>
      </c>
      <c r="H10" s="7"/>
      <c r="I10" s="7">
        <v>9.8000000000000007</v>
      </c>
      <c r="J10" s="7">
        <v>9.6</v>
      </c>
      <c r="K10" s="7">
        <v>9.4</v>
      </c>
      <c r="L10" s="7">
        <v>9.1999999999999993</v>
      </c>
      <c r="M10" s="7">
        <v>9</v>
      </c>
      <c r="N10" s="7">
        <v>8.8000000000000007</v>
      </c>
    </row>
    <row r="12" spans="1:15" ht="15" x14ac:dyDescent="0.25">
      <c r="A12" s="1" t="s">
        <v>1</v>
      </c>
      <c r="B12" s="1"/>
    </row>
    <row r="13" spans="1:15" ht="15" x14ac:dyDescent="0.25">
      <c r="A13" t="s">
        <v>4</v>
      </c>
      <c r="F13" s="2">
        <v>0.65</v>
      </c>
      <c r="G13" s="2">
        <v>0.57999999999999996</v>
      </c>
      <c r="H13" s="2"/>
      <c r="I13" s="2">
        <v>0.56999999999999995</v>
      </c>
      <c r="J13" s="2">
        <v>0.56000000000000005</v>
      </c>
      <c r="K13" s="2">
        <v>0.55000000000000004</v>
      </c>
      <c r="L13" s="2">
        <v>0.54</v>
      </c>
      <c r="M13" s="2">
        <v>0.53</v>
      </c>
      <c r="N13" s="3" t="s">
        <v>6</v>
      </c>
    </row>
    <row r="14" spans="1:15" ht="15" x14ac:dyDescent="0.25">
      <c r="A14" t="s">
        <v>5</v>
      </c>
      <c r="F14" s="2">
        <v>0.47</v>
      </c>
      <c r="G14" s="2">
        <v>0.53</v>
      </c>
      <c r="H14" s="2"/>
      <c r="I14" s="2">
        <v>0.52</v>
      </c>
      <c r="J14" s="2">
        <v>0.51</v>
      </c>
      <c r="K14" s="2">
        <v>0.5</v>
      </c>
      <c r="L14" s="2">
        <v>0.49</v>
      </c>
      <c r="M14" s="2">
        <v>0.48</v>
      </c>
      <c r="N14" s="3" t="s">
        <v>6</v>
      </c>
    </row>
    <row r="15" spans="1:15" ht="15" x14ac:dyDescent="0.25">
      <c r="A15" t="s">
        <v>7</v>
      </c>
      <c r="F15" s="2">
        <v>42.8</v>
      </c>
      <c r="G15" s="2">
        <v>46.5</v>
      </c>
      <c r="H15" s="2"/>
      <c r="I15" s="2">
        <v>45.6</v>
      </c>
      <c r="J15" s="2">
        <v>44.9</v>
      </c>
      <c r="K15" s="2">
        <v>43.8</v>
      </c>
      <c r="L15" s="2">
        <v>42.9</v>
      </c>
      <c r="M15" s="2">
        <v>42.1</v>
      </c>
      <c r="N15" s="3" t="s">
        <v>6</v>
      </c>
    </row>
    <row r="16" spans="1:15" ht="15" x14ac:dyDescent="0.25">
      <c r="A16" t="s">
        <v>3</v>
      </c>
      <c r="F16" s="2">
        <v>0.69</v>
      </c>
      <c r="G16" s="2">
        <v>0.42</v>
      </c>
      <c r="H16" s="2"/>
      <c r="I16" s="2">
        <v>0.41</v>
      </c>
      <c r="J16" s="2">
        <v>0.4</v>
      </c>
      <c r="K16" s="2">
        <v>0.39</v>
      </c>
      <c r="L16" s="2">
        <v>0.38</v>
      </c>
      <c r="M16" s="2">
        <v>0.38</v>
      </c>
      <c r="N16" s="3" t="s">
        <v>6</v>
      </c>
    </row>
    <row r="17" spans="1:14" ht="15" x14ac:dyDescent="0.25">
      <c r="A17" t="s">
        <v>2</v>
      </c>
      <c r="F17" s="2">
        <v>13.2</v>
      </c>
      <c r="G17" s="2">
        <v>12.6</v>
      </c>
      <c r="H17" s="2"/>
      <c r="I17" s="2">
        <v>12.36</v>
      </c>
      <c r="J17" s="2">
        <v>12.11</v>
      </c>
      <c r="K17" s="2">
        <v>11.87</v>
      </c>
      <c r="L17" s="2">
        <v>11.63</v>
      </c>
      <c r="M17" s="2">
        <v>11.4</v>
      </c>
      <c r="N17" s="3" t="s">
        <v>6</v>
      </c>
    </row>
    <row r="18" spans="1:14" ht="15" x14ac:dyDescent="0.25">
      <c r="F18" s="2"/>
      <c r="G18" s="2"/>
      <c r="H18" s="2"/>
      <c r="I18" s="2"/>
      <c r="J18" s="2"/>
      <c r="K18" s="2"/>
      <c r="L18" s="2"/>
      <c r="M18" s="2"/>
      <c r="N18" s="2"/>
    </row>
    <row r="19" spans="1:14" ht="15" x14ac:dyDescent="0.25">
      <c r="A19" s="1" t="s">
        <v>8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5" x14ac:dyDescent="0.25">
      <c r="A20" t="s">
        <v>21</v>
      </c>
      <c r="F20" s="2">
        <v>3</v>
      </c>
      <c r="G20" s="2">
        <v>14.6</v>
      </c>
      <c r="H20" s="2"/>
      <c r="I20" s="2">
        <v>8.1</v>
      </c>
      <c r="J20" s="2">
        <v>7.9</v>
      </c>
      <c r="K20" s="2">
        <v>7.8</v>
      </c>
      <c r="L20" s="2">
        <v>7.6</v>
      </c>
      <c r="M20" s="2">
        <v>7.5</v>
      </c>
      <c r="N20" s="2">
        <v>7.3</v>
      </c>
    </row>
    <row r="21" spans="1:14" x14ac:dyDescent="0.35"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1" t="s">
        <v>11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t="s">
        <v>5</v>
      </c>
      <c r="F23" s="2">
        <v>0.47</v>
      </c>
      <c r="G23" s="2">
        <v>0.5</v>
      </c>
      <c r="H23" s="2"/>
      <c r="I23" s="2">
        <v>0.49</v>
      </c>
      <c r="J23" s="2">
        <v>0.48</v>
      </c>
      <c r="K23" s="2">
        <v>0.48</v>
      </c>
      <c r="L23" s="2">
        <v>0.47</v>
      </c>
      <c r="M23" s="2">
        <v>0.46</v>
      </c>
      <c r="N23" s="4">
        <v>0.45</v>
      </c>
    </row>
    <row r="24" spans="1:14" x14ac:dyDescent="0.35">
      <c r="A24" t="s">
        <v>4</v>
      </c>
      <c r="F24" s="2">
        <v>0.65</v>
      </c>
      <c r="G24" s="2">
        <v>0.83</v>
      </c>
      <c r="H24" s="2"/>
      <c r="I24" s="2">
        <v>0.55000000000000004</v>
      </c>
      <c r="J24" s="2">
        <v>0.54</v>
      </c>
      <c r="K24" s="2">
        <v>0.53</v>
      </c>
      <c r="L24" s="2">
        <v>0.52</v>
      </c>
      <c r="M24" s="2">
        <v>0.51</v>
      </c>
      <c r="N24" s="4">
        <v>0.5</v>
      </c>
    </row>
    <row r="25" spans="1:14" x14ac:dyDescent="0.35">
      <c r="A25" t="s">
        <v>7</v>
      </c>
      <c r="F25" s="2">
        <v>42.76</v>
      </c>
      <c r="G25" s="2">
        <v>69.95</v>
      </c>
      <c r="H25" s="2"/>
      <c r="I25" s="2">
        <v>35.36</v>
      </c>
      <c r="J25" s="2">
        <v>34.659999999999997</v>
      </c>
      <c r="K25" s="2">
        <v>33.96</v>
      </c>
      <c r="L25" s="2">
        <v>33.380000000000003</v>
      </c>
      <c r="M25" s="2">
        <v>32.619999999999997</v>
      </c>
      <c r="N25" s="4">
        <v>31.97</v>
      </c>
    </row>
    <row r="26" spans="1:14" x14ac:dyDescent="0.35">
      <c r="A26" t="s">
        <v>2</v>
      </c>
      <c r="F26" s="2">
        <v>13.16</v>
      </c>
      <c r="G26" s="2">
        <v>12.6</v>
      </c>
      <c r="H26" s="2">
        <v>9.7799999999999994</v>
      </c>
      <c r="I26" s="2">
        <v>9.7799999999999994</v>
      </c>
      <c r="J26" s="2">
        <v>9.59</v>
      </c>
      <c r="K26" s="2">
        <v>9.4</v>
      </c>
      <c r="L26" s="2">
        <v>9.2100000000000009</v>
      </c>
      <c r="M26" s="2">
        <v>9.02</v>
      </c>
      <c r="N26" s="2">
        <v>8.84</v>
      </c>
    </row>
    <row r="27" spans="1:14" x14ac:dyDescent="0.35">
      <c r="A27" t="s">
        <v>3</v>
      </c>
      <c r="F27" s="2">
        <v>0.69</v>
      </c>
      <c r="G27" s="2">
        <v>0.67</v>
      </c>
      <c r="H27" s="2"/>
      <c r="I27" s="2">
        <v>0.48</v>
      </c>
      <c r="J27" s="2">
        <v>0.47</v>
      </c>
      <c r="K27" s="2">
        <v>0.47</v>
      </c>
      <c r="L27" s="2">
        <v>0.46</v>
      </c>
      <c r="M27" s="2">
        <v>0.45</v>
      </c>
      <c r="N27" s="2">
        <v>0.44</v>
      </c>
    </row>
    <row r="28" spans="1:14" x14ac:dyDescent="0.35"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1" t="s">
        <v>12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t="s">
        <v>22</v>
      </c>
      <c r="F30" s="2">
        <v>0.65</v>
      </c>
      <c r="G30" s="2">
        <v>0.83</v>
      </c>
      <c r="H30" s="2"/>
      <c r="I30" s="2">
        <v>0.55000000000000004</v>
      </c>
      <c r="J30" s="2">
        <v>0.54</v>
      </c>
      <c r="K30" s="2">
        <v>0.53</v>
      </c>
      <c r="L30" s="2">
        <v>0.52</v>
      </c>
      <c r="M30" s="2">
        <v>0.51</v>
      </c>
      <c r="N30" s="2">
        <v>0.5</v>
      </c>
    </row>
    <row r="31" spans="1:14" x14ac:dyDescent="0.35">
      <c r="A31" t="s">
        <v>4</v>
      </c>
      <c r="F31" s="2">
        <v>0.47</v>
      </c>
      <c r="G31" s="2">
        <v>0.5</v>
      </c>
      <c r="H31" s="2"/>
      <c r="I31" s="2">
        <v>0.49</v>
      </c>
      <c r="J31" s="2">
        <v>0.48</v>
      </c>
      <c r="K31" s="2">
        <v>0.48</v>
      </c>
      <c r="L31" s="2">
        <v>0.47</v>
      </c>
      <c r="M31" s="2">
        <v>0.46</v>
      </c>
      <c r="N31" s="4">
        <v>0.45</v>
      </c>
    </row>
    <row r="32" spans="1:14" x14ac:dyDescent="0.35">
      <c r="A32" t="s">
        <v>7</v>
      </c>
      <c r="F32" s="2">
        <v>42.76</v>
      </c>
      <c r="G32" s="2">
        <v>69.95</v>
      </c>
      <c r="H32" s="2"/>
      <c r="I32" s="2">
        <v>35.36</v>
      </c>
      <c r="J32" s="2">
        <v>34.659999999999997</v>
      </c>
      <c r="K32" s="2">
        <v>33.96</v>
      </c>
      <c r="L32" s="2">
        <v>33.380000000000003</v>
      </c>
      <c r="M32" s="2">
        <v>32.619999999999997</v>
      </c>
      <c r="N32" s="4">
        <v>31.97</v>
      </c>
    </row>
    <row r="33" spans="1:14" x14ac:dyDescent="0.35">
      <c r="A33" t="s">
        <v>2</v>
      </c>
      <c r="F33" s="2">
        <v>13.16</v>
      </c>
      <c r="G33" s="2">
        <v>19.5</v>
      </c>
      <c r="H33" s="2">
        <v>9.7799999999999994</v>
      </c>
      <c r="I33" s="2">
        <v>9.7799999999999994</v>
      </c>
      <c r="J33" s="2">
        <v>9.59</v>
      </c>
      <c r="K33" s="2">
        <v>9.4</v>
      </c>
      <c r="L33" s="2">
        <v>9.2100000000000009</v>
      </c>
      <c r="M33" s="2">
        <v>9.02</v>
      </c>
      <c r="N33" s="2">
        <v>8.84</v>
      </c>
    </row>
    <row r="34" spans="1:14" x14ac:dyDescent="0.35">
      <c r="A34" t="s">
        <v>3</v>
      </c>
      <c r="F34" s="2">
        <v>0.69</v>
      </c>
      <c r="G34" s="2">
        <v>0.67</v>
      </c>
      <c r="H34" s="2"/>
      <c r="I34" s="2">
        <v>0.48</v>
      </c>
      <c r="J34" s="2">
        <v>0.47</v>
      </c>
      <c r="K34" s="2">
        <v>0.47</v>
      </c>
      <c r="L34" s="2">
        <v>0.46</v>
      </c>
      <c r="M34" s="2">
        <v>0.45</v>
      </c>
      <c r="N34" s="2">
        <v>0.44</v>
      </c>
    </row>
    <row r="35" spans="1:14" x14ac:dyDescent="0.35">
      <c r="A35" s="1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1" t="s">
        <v>25</v>
      </c>
    </row>
    <row r="37" spans="1:14" x14ac:dyDescent="0.35">
      <c r="A37" t="s">
        <v>23</v>
      </c>
      <c r="C37" s="6">
        <v>0.66</v>
      </c>
      <c r="D37" s="6">
        <v>0.56000000000000005</v>
      </c>
      <c r="E37" s="6">
        <v>0.46</v>
      </c>
      <c r="F37" s="9">
        <v>0.61</v>
      </c>
      <c r="G37" s="2">
        <v>0.83</v>
      </c>
      <c r="H37" s="2"/>
      <c r="I37" s="2">
        <v>0.53</v>
      </c>
      <c r="J37" s="2">
        <v>0.55000000000000004</v>
      </c>
      <c r="K37" s="2">
        <v>0.54</v>
      </c>
      <c r="L37" s="2">
        <v>0.53</v>
      </c>
      <c r="M37" s="2">
        <v>0.51</v>
      </c>
      <c r="N37" s="2">
        <v>0.5</v>
      </c>
    </row>
    <row r="38" spans="1:14" x14ac:dyDescent="0.35">
      <c r="A38" t="s">
        <v>13</v>
      </c>
      <c r="C38" s="6">
        <v>0.47</v>
      </c>
      <c r="D38" s="6">
        <v>0.5</v>
      </c>
      <c r="E38" s="6">
        <v>0.33</v>
      </c>
      <c r="F38" s="2">
        <v>0.47</v>
      </c>
      <c r="G38" s="9">
        <v>0.46</v>
      </c>
      <c r="H38" s="2"/>
      <c r="I38" s="2">
        <v>0.49</v>
      </c>
      <c r="J38" s="2">
        <v>0.48</v>
      </c>
      <c r="K38" s="2">
        <v>0.48</v>
      </c>
      <c r="L38" s="2">
        <v>0.47</v>
      </c>
      <c r="M38" s="2">
        <v>0.46</v>
      </c>
      <c r="N38" s="4">
        <v>0.45</v>
      </c>
    </row>
    <row r="39" spans="1:14" x14ac:dyDescent="0.35">
      <c r="A39" t="s">
        <v>23</v>
      </c>
      <c r="C39" s="6">
        <v>31.4</v>
      </c>
      <c r="D39" s="6">
        <v>37.4</v>
      </c>
      <c r="E39" s="6">
        <v>77.2</v>
      </c>
      <c r="F39" s="9">
        <v>33.6</v>
      </c>
      <c r="G39" s="9">
        <v>47.1</v>
      </c>
      <c r="H39" s="2"/>
      <c r="I39" s="2">
        <v>35.4</v>
      </c>
      <c r="J39" s="2">
        <v>34.659999999999997</v>
      </c>
      <c r="K39" s="2">
        <v>33.96</v>
      </c>
      <c r="L39" s="2">
        <v>33.28</v>
      </c>
      <c r="M39" s="2">
        <v>32.619999999999997</v>
      </c>
      <c r="N39" s="4">
        <v>31.97</v>
      </c>
    </row>
    <row r="40" spans="1:14" x14ac:dyDescent="0.35">
      <c r="A40" t="s">
        <v>14</v>
      </c>
      <c r="C40" s="6">
        <v>0.48</v>
      </c>
      <c r="D40" s="6">
        <v>0.63</v>
      </c>
      <c r="E40" s="6">
        <v>0.71</v>
      </c>
      <c r="F40" s="2">
        <v>0.69</v>
      </c>
      <c r="G40" s="9">
        <v>0.83</v>
      </c>
      <c r="H40" s="2"/>
      <c r="I40" s="2">
        <v>0.48</v>
      </c>
      <c r="J40" s="2">
        <v>0.47</v>
      </c>
      <c r="K40" s="2">
        <v>0.47</v>
      </c>
      <c r="L40" s="2">
        <v>0.46</v>
      </c>
      <c r="M40" s="2">
        <v>0.45</v>
      </c>
      <c r="N40" s="2">
        <v>0.44</v>
      </c>
    </row>
    <row r="41" spans="1:14" x14ac:dyDescent="0.35">
      <c r="A41" t="s">
        <v>24</v>
      </c>
      <c r="C41" s="6">
        <v>9</v>
      </c>
      <c r="D41" s="6">
        <v>10.6</v>
      </c>
      <c r="E41" s="6">
        <v>8.5</v>
      </c>
      <c r="F41" s="2">
        <v>13.2</v>
      </c>
      <c r="G41" s="9">
        <v>15.7</v>
      </c>
      <c r="H41" s="2">
        <v>13.2</v>
      </c>
      <c r="I41" s="2">
        <v>9.8000000000000007</v>
      </c>
      <c r="J41" s="2">
        <v>9.59</v>
      </c>
      <c r="K41" s="2">
        <v>9.4</v>
      </c>
      <c r="L41" s="2">
        <v>9.2100000000000009</v>
      </c>
      <c r="M41">
        <v>9.02</v>
      </c>
      <c r="N41" s="2">
        <v>8.84</v>
      </c>
    </row>
    <row r="42" spans="1:14" x14ac:dyDescent="0.35">
      <c r="A42" s="10" t="s">
        <v>26</v>
      </c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1" t="s">
        <v>17</v>
      </c>
      <c r="E43" s="1" t="s">
        <v>18</v>
      </c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F48" s="2"/>
      <c r="G48" s="2"/>
      <c r="H48" s="2"/>
      <c r="I48" s="2"/>
      <c r="J48" s="2"/>
      <c r="K48" s="2"/>
      <c r="L48" s="2"/>
      <c r="M48" s="2"/>
      <c r="N48" s="2"/>
    </row>
    <row r="49" spans="4:14" x14ac:dyDescent="0.35">
      <c r="F49" s="2"/>
      <c r="G49" s="2"/>
      <c r="H49" s="2"/>
      <c r="I49" s="2"/>
      <c r="J49" s="2"/>
      <c r="K49" s="2"/>
      <c r="L49" s="2"/>
      <c r="M49" s="2"/>
      <c r="N49" s="2"/>
    </row>
    <row r="50" spans="4:14" x14ac:dyDescent="0.35">
      <c r="F50" s="2"/>
      <c r="G50" s="2"/>
      <c r="H50" s="2"/>
      <c r="I50" s="2"/>
      <c r="J50" s="2"/>
      <c r="K50" s="2"/>
      <c r="L50" s="2"/>
      <c r="M50" s="2"/>
      <c r="N50" s="2"/>
    </row>
    <row r="51" spans="4:14" x14ac:dyDescent="0.35">
      <c r="F51" s="2"/>
      <c r="G51" s="2"/>
      <c r="H51" s="2"/>
      <c r="I51" s="2"/>
      <c r="J51" s="2"/>
      <c r="K51" s="2"/>
      <c r="L51" s="2"/>
      <c r="M51" s="2"/>
      <c r="N51" s="2"/>
    </row>
    <row r="52" spans="4:14" x14ac:dyDescent="0.35">
      <c r="F52" s="2"/>
      <c r="G52" s="2"/>
      <c r="H52" s="2"/>
      <c r="I52" s="2"/>
      <c r="J52" s="2"/>
      <c r="K52" s="2"/>
      <c r="L52" s="2"/>
      <c r="M52" s="2"/>
      <c r="N52" s="2"/>
    </row>
    <row r="53" spans="4:14" x14ac:dyDescent="0.35">
      <c r="F53" s="2"/>
      <c r="G53" s="2"/>
      <c r="H53" s="2"/>
      <c r="I53" s="2"/>
      <c r="J53" s="2"/>
      <c r="K53" s="2"/>
      <c r="L53" s="2"/>
      <c r="M53" s="2"/>
      <c r="N53" s="2"/>
    </row>
    <row r="54" spans="4:14" x14ac:dyDescent="0.35">
      <c r="F54" s="2"/>
      <c r="G54" s="2"/>
      <c r="H54" s="2"/>
      <c r="I54" s="2"/>
      <c r="J54" s="2"/>
      <c r="K54" s="2"/>
      <c r="L54" s="2"/>
      <c r="M54" s="2"/>
      <c r="N54" s="2"/>
    </row>
    <row r="55" spans="4:14" x14ac:dyDescent="0.35">
      <c r="F55" s="2"/>
      <c r="G55" s="2"/>
      <c r="H55" s="2"/>
      <c r="I55" s="2"/>
      <c r="J55" s="2"/>
      <c r="K55" s="2"/>
      <c r="L55" s="2"/>
      <c r="M55" s="2"/>
      <c r="N55" s="2"/>
    </row>
    <row r="56" spans="4:14" x14ac:dyDescent="0.35">
      <c r="F56" s="2"/>
      <c r="G56" s="2"/>
      <c r="H56" s="2"/>
      <c r="I56" s="2"/>
      <c r="J56" s="2"/>
      <c r="K56" s="2"/>
      <c r="L56" s="2"/>
      <c r="M56" s="2"/>
      <c r="N56" s="2"/>
    </row>
    <row r="57" spans="4:14" x14ac:dyDescent="0.35">
      <c r="F57" s="2"/>
      <c r="G57" s="2"/>
      <c r="H57" s="2"/>
      <c r="I57" s="2"/>
      <c r="J57" s="2"/>
      <c r="K57" s="2"/>
      <c r="L57" s="2"/>
      <c r="M57" s="2"/>
      <c r="N57" s="2"/>
    </row>
    <row r="58" spans="4:14" x14ac:dyDescent="0.35">
      <c r="F58" s="2"/>
      <c r="G58" s="2"/>
      <c r="H58" s="2"/>
      <c r="I58" s="2"/>
      <c r="J58" s="2"/>
      <c r="K58" s="2"/>
      <c r="L58" s="2"/>
      <c r="M58" s="2"/>
      <c r="N58" s="2"/>
    </row>
    <row r="59" spans="4:14" x14ac:dyDescent="0.35">
      <c r="F59" s="2"/>
      <c r="G59" s="2"/>
      <c r="H59" s="2"/>
      <c r="I59" s="2"/>
      <c r="J59" s="2"/>
      <c r="K59" s="2"/>
      <c r="L59" s="2"/>
      <c r="M59" s="2"/>
      <c r="N59" s="2"/>
    </row>
    <row r="60" spans="4:14" x14ac:dyDescent="0.35">
      <c r="F60" s="2"/>
      <c r="G60" s="2"/>
      <c r="H60" s="2"/>
      <c r="I60" s="2"/>
      <c r="J60" s="2"/>
      <c r="K60" s="2"/>
      <c r="L60" s="2"/>
      <c r="M60" s="2"/>
      <c r="N60" s="2"/>
    </row>
    <row r="61" spans="4:14" x14ac:dyDescent="0.35">
      <c r="F61" s="2"/>
      <c r="G61" s="2"/>
      <c r="H61" s="2"/>
      <c r="I61" s="2"/>
      <c r="J61" s="2"/>
      <c r="K61" s="2"/>
      <c r="L61" s="2"/>
      <c r="M61" s="2"/>
      <c r="N61" s="2"/>
    </row>
    <row r="62" spans="4:14" x14ac:dyDescent="0.35">
      <c r="F62" s="2"/>
      <c r="G62" s="2"/>
      <c r="H62" s="2"/>
      <c r="I62" s="2"/>
      <c r="J62" s="2"/>
      <c r="K62" s="2"/>
      <c r="L62" s="2"/>
      <c r="M62" s="2"/>
      <c r="N62" s="2"/>
    </row>
    <row r="63" spans="4:14" x14ac:dyDescent="0.35">
      <c r="F63" s="2"/>
      <c r="G63" s="2"/>
      <c r="H63" s="2"/>
      <c r="I63" s="2"/>
      <c r="J63" s="2"/>
      <c r="K63" s="2"/>
      <c r="L63" s="2"/>
      <c r="M63" s="2"/>
      <c r="N63" s="2"/>
    </row>
    <row r="64" spans="4:14" ht="15.5" x14ac:dyDescent="0.35">
      <c r="D64" s="8"/>
      <c r="F64" s="2"/>
      <c r="G64" s="2"/>
      <c r="H64" s="2"/>
      <c r="I64" s="2"/>
      <c r="J64" s="2"/>
      <c r="K64" s="2"/>
      <c r="L64" s="2"/>
      <c r="M64" s="2"/>
      <c r="N64" s="2"/>
    </row>
    <row r="65" spans="4:14" ht="15.5" x14ac:dyDescent="0.35">
      <c r="D65" s="8"/>
      <c r="F65" s="2"/>
      <c r="G65" s="2"/>
      <c r="H65" s="2"/>
      <c r="I65" s="2"/>
      <c r="J65" s="2"/>
      <c r="K65" s="2"/>
      <c r="L65" s="2"/>
      <c r="M65" s="2"/>
      <c r="N65" s="2"/>
    </row>
    <row r="66" spans="4:14" ht="15.5" x14ac:dyDescent="0.35">
      <c r="D66" s="8"/>
      <c r="F66" s="2"/>
      <c r="G66" s="2"/>
      <c r="H66" s="2"/>
      <c r="I66" s="2"/>
      <c r="J66" s="2"/>
      <c r="K66" s="2"/>
      <c r="L66" s="2"/>
      <c r="M66" s="2"/>
      <c r="N66" s="2"/>
    </row>
    <row r="67" spans="4:14" x14ac:dyDescent="0.35">
      <c r="F67" s="2"/>
      <c r="G67" s="2"/>
      <c r="H67" s="2"/>
      <c r="I67" s="2"/>
      <c r="J67" s="2"/>
      <c r="K67" s="2"/>
      <c r="L67" s="2"/>
      <c r="M67" s="2"/>
      <c r="N67" s="2"/>
    </row>
    <row r="68" spans="4:14" x14ac:dyDescent="0.35">
      <c r="F68" s="2"/>
      <c r="G68" s="2"/>
      <c r="H68" s="2"/>
      <c r="I68" s="2"/>
      <c r="J68" s="2"/>
      <c r="K68" s="2"/>
      <c r="L68" s="2"/>
      <c r="M68" s="2"/>
      <c r="N68" s="2"/>
    </row>
    <row r="69" spans="4:14" x14ac:dyDescent="0.35">
      <c r="F69" s="2"/>
      <c r="G69" s="2"/>
      <c r="H69" s="2"/>
      <c r="I69" s="2"/>
      <c r="J69" s="2"/>
      <c r="K69" s="2"/>
      <c r="L69" s="2"/>
      <c r="M69" s="2"/>
      <c r="N69" s="2"/>
    </row>
    <row r="70" spans="4:14" x14ac:dyDescent="0.35">
      <c r="F70" s="2"/>
      <c r="G70" s="2"/>
      <c r="H70" s="2"/>
      <c r="I70" s="2"/>
      <c r="J70" s="2"/>
      <c r="K70" s="2"/>
      <c r="L70" s="2"/>
      <c r="M70" s="2"/>
      <c r="N70" s="2"/>
    </row>
    <row r="71" spans="4:14" x14ac:dyDescent="0.35">
      <c r="F71" s="2"/>
      <c r="G71" s="2"/>
      <c r="H71" s="2"/>
      <c r="I71" s="2"/>
      <c r="J71" s="2"/>
      <c r="K71" s="2"/>
      <c r="L71" s="2"/>
      <c r="M71" s="2"/>
      <c r="N71" s="2"/>
    </row>
    <row r="72" spans="4:14" x14ac:dyDescent="0.35">
      <c r="F72" s="2"/>
      <c r="G72" s="2"/>
      <c r="H72" s="2"/>
      <c r="I72" s="2"/>
      <c r="J72" s="2"/>
      <c r="K72" s="2"/>
      <c r="L72" s="2"/>
      <c r="M72" s="2"/>
      <c r="N72" s="2"/>
    </row>
    <row r="73" spans="4:14" x14ac:dyDescent="0.35">
      <c r="F73" s="2"/>
      <c r="G73" s="2"/>
      <c r="H73" s="2"/>
      <c r="I73" s="2"/>
      <c r="J73" s="2"/>
      <c r="K73" s="2"/>
      <c r="L73" s="2"/>
      <c r="M73" s="2"/>
      <c r="N73" s="2"/>
    </row>
    <row r="74" spans="4:14" x14ac:dyDescent="0.35">
      <c r="F74" s="2"/>
      <c r="G74" s="2"/>
      <c r="H74" s="2"/>
      <c r="I74" s="2"/>
      <c r="J74" s="2"/>
      <c r="K74" s="2"/>
      <c r="L74" s="2"/>
      <c r="M74" s="2"/>
      <c r="N74" s="2"/>
    </row>
    <row r="75" spans="4:14" x14ac:dyDescent="0.35">
      <c r="F75" s="2"/>
      <c r="G75" s="2"/>
      <c r="H75" s="2"/>
      <c r="I75" s="2"/>
      <c r="J75" s="2"/>
      <c r="K75" s="2"/>
      <c r="L75" s="2"/>
      <c r="M75" s="2"/>
      <c r="N75" s="2"/>
    </row>
    <row r="76" spans="4:14" x14ac:dyDescent="0.35">
      <c r="F76" s="2"/>
      <c r="G76" s="2"/>
      <c r="H76" s="2"/>
      <c r="I76" s="2"/>
      <c r="J76" s="2"/>
      <c r="K76" s="2"/>
      <c r="L76" s="2"/>
      <c r="M76" s="2"/>
      <c r="N76" s="2"/>
    </row>
    <row r="77" spans="4:14" x14ac:dyDescent="0.35">
      <c r="F77" s="2"/>
      <c r="G77" s="2"/>
      <c r="H77" s="2"/>
      <c r="I77" s="2"/>
      <c r="J77" s="2"/>
      <c r="K77" s="2"/>
      <c r="L77" s="2"/>
      <c r="M77" s="2"/>
      <c r="N77" s="2"/>
    </row>
    <row r="78" spans="4:14" x14ac:dyDescent="0.35">
      <c r="F78" s="2"/>
      <c r="G78" s="2"/>
      <c r="H78" s="2"/>
      <c r="I78" s="2"/>
      <c r="J78" s="2"/>
      <c r="K78" s="2"/>
      <c r="L78" s="2"/>
      <c r="M78" s="2"/>
      <c r="N78" s="2"/>
    </row>
    <row r="79" spans="4:14" x14ac:dyDescent="0.35">
      <c r="F79" s="2"/>
      <c r="G79" s="2"/>
      <c r="H79" s="2"/>
      <c r="I79" s="2"/>
      <c r="J79" s="2"/>
      <c r="K79" s="2"/>
      <c r="L79" s="2"/>
      <c r="M79" s="2"/>
      <c r="N79" s="2"/>
    </row>
    <row r="80" spans="4:14" x14ac:dyDescent="0.35">
      <c r="F80" s="2"/>
      <c r="G80" s="2"/>
      <c r="H80" s="2"/>
      <c r="I80" s="2"/>
      <c r="J80" s="2"/>
      <c r="K80" s="2"/>
      <c r="L80" s="2"/>
      <c r="M80" s="2"/>
      <c r="N80" s="2"/>
    </row>
    <row r="81" spans="6:14" x14ac:dyDescent="0.35">
      <c r="F81" s="2"/>
      <c r="G81" s="2"/>
      <c r="H81" s="2"/>
      <c r="I81" s="2"/>
      <c r="J81" s="2"/>
      <c r="K81" s="2"/>
      <c r="L81" s="2"/>
      <c r="M81" s="2"/>
      <c r="N81" s="2"/>
    </row>
    <row r="82" spans="6:14" x14ac:dyDescent="0.35">
      <c r="F82" s="2"/>
      <c r="G82" s="2"/>
      <c r="H82" s="2"/>
      <c r="I82" s="2"/>
      <c r="J82" s="2"/>
      <c r="K82" s="2"/>
      <c r="L82" s="2"/>
      <c r="M82" s="2"/>
      <c r="N82" s="2"/>
    </row>
    <row r="83" spans="6:14" x14ac:dyDescent="0.35">
      <c r="F83" s="2"/>
      <c r="G83" s="2"/>
      <c r="H83" s="2"/>
      <c r="I83" s="2"/>
      <c r="J83" s="2"/>
      <c r="K83" s="2"/>
      <c r="L83" s="2"/>
      <c r="M83" s="2"/>
      <c r="N83" s="2"/>
    </row>
    <row r="84" spans="6:14" x14ac:dyDescent="0.35">
      <c r="F84" s="2"/>
      <c r="G84" s="2"/>
      <c r="H84" s="2"/>
      <c r="I84" s="2"/>
      <c r="J84" s="2"/>
      <c r="K84" s="2"/>
      <c r="L84" s="2"/>
      <c r="M84" s="2"/>
      <c r="N84" s="2"/>
    </row>
    <row r="85" spans="6:14" x14ac:dyDescent="0.35">
      <c r="F85" s="2"/>
      <c r="G85" s="2"/>
      <c r="H85" s="2"/>
      <c r="I85" s="2"/>
      <c r="J85" s="2"/>
      <c r="K85" s="2"/>
      <c r="L85" s="2"/>
      <c r="M85" s="2"/>
      <c r="N85" s="2"/>
    </row>
    <row r="86" spans="6:14" x14ac:dyDescent="0.35">
      <c r="F86" s="2"/>
      <c r="G86" s="2"/>
      <c r="H86" s="2"/>
      <c r="I86" s="2"/>
      <c r="J86" s="2"/>
      <c r="K86" s="2"/>
      <c r="L86" s="2"/>
      <c r="M86" s="2"/>
      <c r="N86" s="2"/>
    </row>
    <row r="87" spans="6:14" x14ac:dyDescent="0.35">
      <c r="F87" s="2"/>
      <c r="G87" s="2"/>
      <c r="H87" s="2"/>
      <c r="I87" s="2"/>
      <c r="J87" s="2"/>
      <c r="K87" s="2"/>
      <c r="L87" s="2"/>
      <c r="M87" s="2"/>
      <c r="N87" s="2"/>
    </row>
    <row r="88" spans="6:14" x14ac:dyDescent="0.35">
      <c r="F88" s="2"/>
      <c r="G88" s="2"/>
      <c r="H88" s="2"/>
      <c r="I88" s="2"/>
      <c r="J88" s="2"/>
      <c r="K88" s="2"/>
      <c r="L88" s="2"/>
      <c r="M88" s="2"/>
      <c r="N88" s="2"/>
    </row>
    <row r="89" spans="6:14" x14ac:dyDescent="0.35">
      <c r="F89" s="2"/>
      <c r="G89" s="2"/>
      <c r="H89" s="2"/>
      <c r="I89" s="2"/>
      <c r="J89" s="2"/>
      <c r="K89" s="2"/>
      <c r="L89" s="2"/>
      <c r="M89" s="2"/>
      <c r="N89" s="2"/>
    </row>
    <row r="90" spans="6:14" x14ac:dyDescent="0.35">
      <c r="F90" s="2"/>
      <c r="G90" s="2"/>
      <c r="H90" s="2"/>
      <c r="I90" s="2"/>
      <c r="J90" s="2"/>
      <c r="K90" s="2"/>
      <c r="L90" s="2"/>
      <c r="M90" s="2"/>
      <c r="N90" s="2"/>
    </row>
    <row r="91" spans="6:14" x14ac:dyDescent="0.35">
      <c r="F91" s="2"/>
      <c r="G91" s="2"/>
      <c r="H91" s="2"/>
      <c r="I91" s="2"/>
      <c r="J91" s="2"/>
      <c r="K91" s="2"/>
      <c r="L91" s="2"/>
      <c r="M91" s="2"/>
      <c r="N91" s="2"/>
    </row>
    <row r="92" spans="6:14" x14ac:dyDescent="0.35">
      <c r="F92" s="2"/>
      <c r="G92" s="2"/>
      <c r="H92" s="2"/>
      <c r="I92" s="2"/>
      <c r="J92" s="2"/>
      <c r="K92" s="2"/>
      <c r="L92" s="2"/>
      <c r="M92" s="2"/>
      <c r="N92" s="2"/>
    </row>
    <row r="93" spans="6:14" x14ac:dyDescent="0.35">
      <c r="F93" s="2"/>
      <c r="G93" s="2"/>
      <c r="H93" s="2"/>
      <c r="I93" s="2"/>
      <c r="J93" s="2"/>
      <c r="K93" s="2"/>
      <c r="L93" s="2"/>
      <c r="M93" s="2"/>
      <c r="N93" s="2"/>
    </row>
    <row r="94" spans="6:14" x14ac:dyDescent="0.35">
      <c r="F94" s="2"/>
      <c r="G94" s="2"/>
      <c r="H94" s="2"/>
      <c r="I94" s="2"/>
      <c r="J94" s="2"/>
      <c r="K94" s="2"/>
      <c r="L94" s="2"/>
      <c r="M94" s="2"/>
      <c r="N94" s="2"/>
    </row>
    <row r="95" spans="6:14" x14ac:dyDescent="0.35">
      <c r="F95" s="2"/>
      <c r="G95" s="2"/>
      <c r="H95" s="2"/>
      <c r="I95" s="2"/>
      <c r="J95" s="2"/>
      <c r="K95" s="2"/>
      <c r="L95" s="2"/>
      <c r="M95" s="2"/>
      <c r="N95" s="2"/>
    </row>
    <row r="96" spans="6:14" x14ac:dyDescent="0.35">
      <c r="F96" s="2"/>
      <c r="G96" s="2"/>
      <c r="H96" s="2"/>
      <c r="I96" s="2"/>
      <c r="J96" s="2"/>
      <c r="K96" s="2"/>
      <c r="L96" s="2"/>
      <c r="M96" s="2"/>
      <c r="N96" s="2"/>
    </row>
    <row r="97" spans="6:14" x14ac:dyDescent="0.35">
      <c r="F97" s="2"/>
      <c r="G97" s="2"/>
      <c r="H97" s="2"/>
      <c r="I97" s="2"/>
      <c r="J97" s="2"/>
      <c r="K97" s="2"/>
      <c r="L97" s="2"/>
      <c r="M97" s="2"/>
      <c r="N97" s="2"/>
    </row>
    <row r="98" spans="6:14" x14ac:dyDescent="0.35">
      <c r="F98" s="2"/>
      <c r="G98" s="2"/>
      <c r="H98" s="2"/>
      <c r="I98" s="2"/>
      <c r="J98" s="2"/>
      <c r="K98" s="2"/>
      <c r="L98" s="2"/>
      <c r="M98" s="2"/>
      <c r="N98" s="2"/>
    </row>
    <row r="99" spans="6:14" x14ac:dyDescent="0.35">
      <c r="F99" s="2"/>
      <c r="G99" s="2"/>
      <c r="H99" s="2"/>
      <c r="I99" s="2"/>
      <c r="J99" s="2"/>
      <c r="K99" s="2"/>
      <c r="L99" s="2"/>
      <c r="M99" s="2"/>
      <c r="N99" s="2"/>
    </row>
    <row r="100" spans="6:14" x14ac:dyDescent="0.35">
      <c r="F100" s="2"/>
      <c r="G100" s="2"/>
      <c r="H100" s="2"/>
      <c r="I100" s="2"/>
      <c r="J100" s="2"/>
      <c r="K100" s="2"/>
      <c r="L100" s="2"/>
      <c r="M100" s="2"/>
      <c r="N100" s="2"/>
    </row>
    <row r="101" spans="6:14" x14ac:dyDescent="0.35">
      <c r="F101" s="2"/>
      <c r="G101" s="2"/>
      <c r="H101" s="2"/>
      <c r="I101" s="2"/>
      <c r="J101" s="2"/>
      <c r="K101" s="2"/>
      <c r="L101" s="2"/>
      <c r="M101" s="2"/>
      <c r="N101" s="2"/>
    </row>
    <row r="102" spans="6:14" x14ac:dyDescent="0.35">
      <c r="F102" s="2"/>
      <c r="G102" s="2"/>
      <c r="H102" s="2"/>
      <c r="I102" s="2"/>
      <c r="J102" s="2"/>
      <c r="K102" s="2"/>
      <c r="L102" s="2"/>
      <c r="M102" s="2"/>
      <c r="N102" s="2"/>
    </row>
    <row r="103" spans="6:14" x14ac:dyDescent="0.35">
      <c r="F103" s="2"/>
      <c r="G103" s="2"/>
      <c r="H103" s="2"/>
      <c r="I103" s="2"/>
      <c r="J103" s="2"/>
      <c r="K103" s="2"/>
      <c r="L103" s="2"/>
      <c r="M103" s="2"/>
      <c r="N103" s="2"/>
    </row>
  </sheetData>
  <pageMargins left="0.7" right="0.7" top="0.75" bottom="0.75" header="0.3" footer="0.3"/>
  <pageSetup scale="58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H17" sqref="H17"/>
    </sheetView>
  </sheetViews>
  <sheetFormatPr defaultRowHeight="14.5" x14ac:dyDescent="0.35"/>
  <cols>
    <col min="1" max="1" width="26.26953125" customWidth="1"/>
  </cols>
  <sheetData>
    <row r="1" spans="1:11" x14ac:dyDescent="0.3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14"/>
      <c r="B2" s="14">
        <v>2012</v>
      </c>
      <c r="C2" s="14">
        <v>2013</v>
      </c>
      <c r="D2" s="14">
        <v>2014</v>
      </c>
      <c r="E2" s="14">
        <v>2015</v>
      </c>
      <c r="F2" s="14">
        <v>2016</v>
      </c>
      <c r="G2" s="14">
        <v>2017</v>
      </c>
      <c r="H2" s="14">
        <v>2018</v>
      </c>
      <c r="J2" s="1" t="s">
        <v>17</v>
      </c>
    </row>
    <row r="3" spans="1:11" x14ac:dyDescent="0.35">
      <c r="A3" t="s">
        <v>32</v>
      </c>
      <c r="B3" s="6">
        <v>274.7</v>
      </c>
      <c r="C3" s="6">
        <v>166.2</v>
      </c>
      <c r="D3" s="6">
        <v>153.30000000000001</v>
      </c>
      <c r="E3" s="6">
        <v>129.19999999999999</v>
      </c>
      <c r="F3" s="6">
        <v>115.9</v>
      </c>
      <c r="G3" s="6">
        <v>134.19999999999999</v>
      </c>
    </row>
    <row r="4" spans="1:11" s="5" customFormat="1" x14ac:dyDescent="0.35">
      <c r="A4" s="5" t="s">
        <v>33</v>
      </c>
      <c r="B4" s="6">
        <v>49.3</v>
      </c>
      <c r="C4" s="6">
        <v>107.4</v>
      </c>
      <c r="D4" s="6">
        <v>55.1</v>
      </c>
      <c r="E4" s="6">
        <v>30.1</v>
      </c>
      <c r="F4" s="6">
        <v>53.9</v>
      </c>
      <c r="G4" s="6">
        <v>53.7</v>
      </c>
    </row>
    <row r="5" spans="1:11" s="5" customFormat="1" x14ac:dyDescent="0.35">
      <c r="A5" s="1" t="s">
        <v>34</v>
      </c>
      <c r="B5" s="13" t="s">
        <v>6</v>
      </c>
      <c r="C5" s="11">
        <v>64.900000000000006</v>
      </c>
      <c r="D5" s="11">
        <v>0.48</v>
      </c>
      <c r="E5" s="11">
        <v>43.9</v>
      </c>
      <c r="F5" s="11">
        <v>80.8</v>
      </c>
      <c r="G5" s="7">
        <f>42.8</f>
        <v>42.8</v>
      </c>
      <c r="H5" s="7">
        <f>70</f>
        <v>70</v>
      </c>
    </row>
    <row r="6" spans="1:11" s="5" customFormat="1" x14ac:dyDescent="0.35">
      <c r="A6" s="1"/>
      <c r="B6" s="13"/>
      <c r="C6" s="11"/>
      <c r="D6" s="11"/>
      <c r="E6" s="11"/>
      <c r="F6" s="11"/>
    </row>
    <row r="7" spans="1:11" s="5" customFormat="1" x14ac:dyDescent="0.35">
      <c r="B7" s="14">
        <v>2012</v>
      </c>
      <c r="C7" s="14">
        <v>2013</v>
      </c>
      <c r="D7" s="14">
        <v>2014</v>
      </c>
      <c r="E7" s="14">
        <v>2015</v>
      </c>
      <c r="F7" s="14">
        <v>2016</v>
      </c>
      <c r="G7" s="14">
        <v>2017</v>
      </c>
      <c r="H7" s="14">
        <v>2018</v>
      </c>
    </row>
    <row r="8" spans="1:11" x14ac:dyDescent="0.35">
      <c r="A8" t="s">
        <v>35</v>
      </c>
      <c r="B8" s="6">
        <v>1.91</v>
      </c>
      <c r="C8" s="6">
        <v>0.83</v>
      </c>
      <c r="D8" s="6">
        <v>0.83</v>
      </c>
      <c r="E8" s="6">
        <v>0.74</v>
      </c>
      <c r="F8" s="6">
        <v>0.75</v>
      </c>
      <c r="G8" s="6">
        <v>0.77</v>
      </c>
    </row>
    <row r="9" spans="1:11" x14ac:dyDescent="0.35">
      <c r="A9" t="s">
        <v>38</v>
      </c>
      <c r="B9" s="6">
        <v>0.86</v>
      </c>
      <c r="C9" s="6">
        <v>0.85</v>
      </c>
      <c r="D9" s="6">
        <v>0.61</v>
      </c>
      <c r="E9" s="6">
        <v>0.43</v>
      </c>
      <c r="F9" s="6">
        <v>0.54</v>
      </c>
      <c r="G9" s="6">
        <v>0.5</v>
      </c>
    </row>
    <row r="10" spans="1:11" x14ac:dyDescent="0.35">
      <c r="A10" s="1" t="s">
        <v>39</v>
      </c>
      <c r="B10" s="12" t="s">
        <v>6</v>
      </c>
      <c r="C10" s="11">
        <v>0.56999999999999995</v>
      </c>
      <c r="D10" s="11">
        <v>0.6</v>
      </c>
      <c r="E10" s="11">
        <v>0.59</v>
      </c>
      <c r="F10" s="11">
        <v>0.46</v>
      </c>
      <c r="G10" s="11">
        <v>0.65</v>
      </c>
      <c r="H10" s="11">
        <v>0.83</v>
      </c>
    </row>
    <row r="11" spans="1:11" s="5" customFormat="1" x14ac:dyDescent="0.35">
      <c r="B11" s="15"/>
      <c r="C11" s="6"/>
      <c r="D11" s="6"/>
      <c r="E11" s="6"/>
      <c r="F11" s="6"/>
      <c r="G11" s="6"/>
    </row>
    <row r="12" spans="1:11" x14ac:dyDescent="0.35">
      <c r="B12" s="14">
        <v>2012</v>
      </c>
      <c r="C12" s="14">
        <v>2013</v>
      </c>
      <c r="D12" s="14">
        <v>2014</v>
      </c>
      <c r="E12" s="14">
        <v>2015</v>
      </c>
      <c r="F12" s="14">
        <v>2016</v>
      </c>
      <c r="G12" s="14">
        <v>2017</v>
      </c>
      <c r="H12" s="14">
        <v>2018</v>
      </c>
    </row>
    <row r="13" spans="1:11" x14ac:dyDescent="0.35">
      <c r="A13" s="5" t="s">
        <v>37</v>
      </c>
      <c r="B13" s="6">
        <v>0.59</v>
      </c>
      <c r="C13" s="6">
        <v>0.86</v>
      </c>
      <c r="D13" s="6">
        <v>0.72</v>
      </c>
      <c r="E13" s="6">
        <v>0.85</v>
      </c>
      <c r="F13" s="6">
        <v>0.7</v>
      </c>
      <c r="G13" s="6">
        <v>0.55000000000000004</v>
      </c>
    </row>
    <row r="14" spans="1:11" x14ac:dyDescent="0.35">
      <c r="A14" s="5" t="s">
        <v>36</v>
      </c>
      <c r="B14" s="6">
        <v>0.27</v>
      </c>
      <c r="C14" s="6">
        <v>0.24</v>
      </c>
      <c r="D14" s="6">
        <v>0.23</v>
      </c>
      <c r="E14" s="6">
        <v>0.21</v>
      </c>
      <c r="F14" s="6">
        <v>0.19</v>
      </c>
      <c r="G14" s="6">
        <v>0.27</v>
      </c>
    </row>
    <row r="15" spans="1:11" x14ac:dyDescent="0.35">
      <c r="A15" s="1" t="s">
        <v>40</v>
      </c>
      <c r="B15" s="12" t="s">
        <v>6</v>
      </c>
      <c r="C15" s="11">
        <v>0.69</v>
      </c>
      <c r="D15" s="11">
        <v>0.48</v>
      </c>
      <c r="E15" s="11">
        <v>0.5</v>
      </c>
      <c r="F15" s="11">
        <v>0.33</v>
      </c>
      <c r="G15" s="11">
        <v>0.47</v>
      </c>
      <c r="H15" s="11">
        <v>0.5</v>
      </c>
    </row>
    <row r="16" spans="1:11" x14ac:dyDescent="0.35">
      <c r="A16" s="5"/>
    </row>
    <row r="17" spans="1:10" x14ac:dyDescent="0.35">
      <c r="A17" s="1" t="s">
        <v>30</v>
      </c>
      <c r="B17" s="1" t="s">
        <v>31</v>
      </c>
      <c r="C17" s="1"/>
      <c r="D17" s="1"/>
      <c r="E17" s="1"/>
    </row>
    <row r="18" spans="1:10" x14ac:dyDescent="0.35">
      <c r="A18" s="1"/>
      <c r="B18" s="1" t="s">
        <v>42</v>
      </c>
      <c r="C18" s="1"/>
      <c r="D18" s="1"/>
      <c r="E18" s="1"/>
    </row>
    <row r="19" spans="1:10" x14ac:dyDescent="0.35">
      <c r="B19" s="1" t="s">
        <v>18</v>
      </c>
      <c r="J19" s="1" t="s">
        <v>41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E7E640F17856744B8C37313B3410C56" ma:contentTypeVersion="45" ma:contentTypeDescription="Template for Undertakings" ma:contentTypeScope="" ma:versionID="168e1f612e5c6e1899b780c0ec8f2c76">
  <xsd:schema xmlns:xsd="http://www.w3.org/2001/XMLSchema" xmlns:xs="http://www.w3.org/2001/XMLSchema" xmlns:p="http://schemas.microsoft.com/office/2006/metadata/properties" xmlns:ns2="9de19ede-0d1e-40ca-9023-c85de85817c9" xmlns:ns3="d6dbc8c3-1042-4473-bec9-62644ae75647" xmlns:ns4="f9175001-c430-4d57-adde-c1c10539e919" xmlns:ns5="31a38067-a042-4e0e-9037-517587b10700" targetNamespace="http://schemas.microsoft.com/office/2006/metadata/properties" ma:root="true" ma:fieldsID="3aa05f118e6ad78fd15f95306db053f9" ns2:_="" ns3:_="" ns4:_="" ns5:_="">
    <xsd:import namespace="9de19ede-0d1e-40ca-9023-c85de85817c9"/>
    <xsd:import namespace="d6dbc8c3-1042-4473-bec9-62644ae75647"/>
    <xsd:import namespace="f9175001-c430-4d57-adde-c1c10539e919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Tranche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2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2:Torys" minOccurs="0"/>
                <xsd:element ref="ns2:Autho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Tranche" ma:index="2" nillable="true" ma:displayName="Tranche" ma:default="1" ma:format="Dropdown" ma:internalName="Tranche" ma:readOnly="false">
      <xsd:simpleType>
        <xsd:restriction base="dms:Choice">
          <xsd:enumeration value="1"/>
          <xsd:enumeration value="2"/>
        </xsd:restriction>
      </xsd:simpleType>
    </xsd:element>
    <xsd:element name="Witness_UT" ma:index="7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3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6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9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0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1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2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3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4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5" nillable="true" ma:displayName="Exhibit" ma:internalName="Exhibit" ma:readOnly="false">
      <xsd:simpleType>
        <xsd:restriction base="dms:Text">
          <xsd:maxLength value="15"/>
        </xsd:restriction>
      </xsd:simpleType>
    </xsd:element>
    <xsd:element name="Intervenor" ma:index="8" nillable="true" ma:displayName="Intervenor" ma:format="Dropdown" ma:internalName="Intervenor" ma:readOnly="false">
      <xsd:simpleType>
        <xsd:restriction base="dms:Choice">
          <xsd:enumeration value="Anwaatin"/>
          <xsd:enumeration value="AMPCO"/>
          <xsd:enumeration value="APPrO"/>
          <xsd:enumeration value="Brookfield"/>
          <xsd:enumeration value="BOMA"/>
          <xsd:enumeration value="CME"/>
          <xsd:enumeration value="CCC"/>
          <xsd:enumeration value="EnergyProbe"/>
          <xsd:enumeration value="EnvironmentalDefence"/>
          <xsd:enumeration value="IESO"/>
          <xsd:enumeration value="LPMA"/>
          <xsd:enumeration value="MFN"/>
          <xsd:enumeration value="OPG"/>
          <xsd:enumeration value="PWU"/>
          <xsd:enumeration value="SEC"/>
          <xsd:enumeration value="TransAlta"/>
          <xsd:enumeration value="VECC"/>
          <xsd:enumeration value="OEB"/>
          <xsd:enumeration value="H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_x0020_Date xmlns="f9175001-c430-4d57-adde-c1c10539e919">2019-08-19T04:00:00+00:00</Issue_x0020_Date>
    <Draft_Ready xmlns="d6dbc8c3-1042-4473-bec9-62644ae75647">false</Draft_Ready>
    <Witness_UT xmlns="9de19ede-0d1e-40ca-9023-c85de85817c9" xsi:nil="true"/>
    <Dir_1 xmlns="d6dbc8c3-1042-4473-bec9-62644ae75647">true</Dir_1>
    <RA_Contact xmlns="d6dbc8c3-1042-4473-bec9-62644ae75647" xsi:nil="true"/>
    <RA_Final xmlns="d6dbc8c3-1042-4473-bec9-62644ae75647">false</RA_Final>
    <Intervenor xmlns="31a38067-a042-4e0e-9037-517587b10700" xsi:nil="true"/>
    <Exhibit_Ref xmlns="d6dbc8c3-1042-4473-bec9-62644ae75647" xsi:nil="true"/>
    <Strategic_x003f_ xmlns="d6dbc8c3-1042-4473-bec9-62644ae75647">false</Strategic_x003f_>
    <Exhibit xmlns="31a38067-a042-4e0e-9037-517587b10700" xsi:nil="true"/>
    <Case_Number xmlns="d6dbc8c3-1042-4473-bec9-62644ae75647">EB-2017-0049</Case_Number>
    <Tranche xmlns="9de19ede-0d1e-40ca-9023-c85de85817c9">2</Tranche>
    <Torys xmlns="9de19ede-0d1e-40ca-9023-c85de85817c9">false</Torys>
    <Author0 xmlns="9de19ede-0d1e-40ca-9023-c85de85817c9" xsi:nil="true"/>
  </documentManagement>
</p:properties>
</file>

<file path=customXml/itemProps1.xml><?xml version="1.0" encoding="utf-8"?>
<ds:datastoreItem xmlns:ds="http://schemas.openxmlformats.org/officeDocument/2006/customXml" ds:itemID="{8CF9DF90-A419-43E4-8259-1134E260D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9ede-0d1e-40ca-9023-c85de85817c9"/>
    <ds:schemaRef ds:uri="d6dbc8c3-1042-4473-bec9-62644ae75647"/>
    <ds:schemaRef ds:uri="f9175001-c430-4d57-adde-c1c10539e919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FBAF3-70F0-4D99-AA0E-E7C3C39D7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7D9AB-59A5-426E-A918-43A920D0AE76}">
  <ds:schemaRefs>
    <ds:schemaRef ds:uri="f9175001-c430-4d57-adde-c1c10539e919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http://schemas.microsoft.com/office/2006/metadata/properties"/>
    <ds:schemaRef ds:uri="d6dbc8c3-1042-4473-bec9-62644ae75647"/>
    <ds:schemaRef ds:uri="9de19ede-0d1e-40ca-9023-c85de85817c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Hydro One TX SR 2013-2024</vt:lpstr>
      <vt:lpstr>Hydro One TX SR Comparison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Higgin</cp:lastModifiedBy>
  <cp:lastPrinted>2019-10-19T02:32:13Z</cp:lastPrinted>
  <dcterms:created xsi:type="dcterms:W3CDTF">2019-08-12T20:53:50Z</dcterms:created>
  <dcterms:modified xsi:type="dcterms:W3CDTF">2019-10-19T19:32:17Z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0x010100F9210E2B678B9A46BDB5637257D38973002E7E640F17856744B8C37313B3410C56</vt:lpwstr>
  </property>
  <property fmtid="{D5CDD505-2E9C-101B-9397-08002B2CF9AE}" pid="3" name="Hydro One Data Classification">
    <vt:lpwstr>Internal Use</vt:lpwstr>
  </property>
  <property fmtid="{D5CDD505-2E9C-101B-9397-08002B2CF9AE}" pid="4" name="Author(s)">
    <vt:lpwstr/>
  </property>
</Properties>
</file>