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4340" windowHeight="12360"/>
  </bookViews>
  <sheets>
    <sheet name="OEB Tariff Schedule for Filing"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'[1]LDC Info'!$E$26</definedName>
    <definedName name="contactf">#REF!</definedName>
    <definedName name="COS_RES_CUSTOMERS">'[2]16. Rev2Cost_GDPIPI'!$F$12</definedName>
    <definedName name="COS_RES_KWH">'[2]16. Rev2Cost_GDPIPI'!$F$13</definedName>
    <definedName name="Cust3a">'[2]6. Class A Consumption Data'!$C$25</definedName>
    <definedName name="CustomerAdministration">[2]lists!#REF!</definedName>
    <definedName name="EBNUMBER">'[1]LDC Info'!$E$16</definedName>
    <definedName name="forecast_wholesale_lineplus">'[2]14. RTSR - Forecast Wholesale'!$P$113</definedName>
    <definedName name="forecast_wholesale_network">'[2]14. RTSR - Forecast Wholesale'!$F$109</definedName>
    <definedName name="G1LD">'[2]6. Class A Consumption Data'!$C$14</definedName>
    <definedName name="G1LDCBR">#REF!</definedName>
    <definedName name="Group1Desposing">'[2]4. Billing Det. for Def-Var'!#REF!</definedName>
    <definedName name="histdate">[3]Financials!$E$76</definedName>
    <definedName name="Incr2000">#REF!</definedName>
    <definedName name="Lakeland_SA">'[2]2016 List'!$C$14:$C$15</definedName>
    <definedName name="LDCList">OFFSET('[2]2016 List'!$A$1,0,0,COUNTA('[2]2016 List'!$A:$A),1)</definedName>
    <definedName name="LIMIT">#REF!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'OEB Tariff Schedule for Filing'!$A$1:$D$563</definedName>
    <definedName name="print_end">#REF!</definedName>
    <definedName name="_xlnm.Print_Titles" localSheetId="0">'OEB Tariff Schedule for Filing'!$1:$6</definedName>
    <definedName name="RATE_CLASSES">[4]lists!$A$1:$A$104</definedName>
    <definedName name="ratebase">'[2]8. STS - Tax Change'!$N$19</definedName>
    <definedName name="ratedescription">[5]hidden1!$D$1:$D$122</definedName>
    <definedName name="RebaseYear">'[1]LDC Info'!$E$28</definedName>
    <definedName name="SALBENF">#REF!</definedName>
    <definedName name="salreg">#REF!</definedName>
    <definedName name="SALREGF">#REF!</definedName>
    <definedName name="SME">'[2]17. Regulatory Charges'!$D$33</definedName>
    <definedName name="StartEnd">[2]Database!#REF!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'[2]16. Rev2Cost_GDPIPI'!$F$14</definedName>
  </definedNames>
  <calcPr calcId="14562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3" i="1" l="1"/>
  <c r="D545" i="1" l="1"/>
  <c r="D544" i="1"/>
  <c r="D543" i="1"/>
  <c r="D539" i="1"/>
  <c r="D538" i="1"/>
  <c r="D536" i="1"/>
  <c r="D535" i="1"/>
  <c r="D534" i="1"/>
  <c r="D533" i="1"/>
  <c r="D532"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3" i="1"/>
  <c r="D452" i="1"/>
  <c r="D451" i="1"/>
  <c r="D450" i="1"/>
  <c r="D449" i="1"/>
  <c r="D446" i="1"/>
  <c r="D445" i="1"/>
  <c r="D444" i="1"/>
  <c r="D443" i="1"/>
  <c r="D442" i="1"/>
  <c r="D441" i="1"/>
  <c r="D440" i="1"/>
  <c r="D368" i="1"/>
  <c r="D367" i="1"/>
  <c r="D366" i="1"/>
  <c r="D365" i="1"/>
  <c r="D361" i="1"/>
  <c r="D360" i="1"/>
  <c r="D359" i="1"/>
  <c r="D358" i="1"/>
  <c r="D357" i="1"/>
  <c r="D356" i="1"/>
  <c r="D355" i="1"/>
  <c r="D337" i="1"/>
  <c r="D336" i="1"/>
  <c r="D335" i="1"/>
  <c r="D334" i="1"/>
  <c r="D330" i="1"/>
  <c r="D329" i="1"/>
  <c r="D328" i="1"/>
  <c r="D327" i="1"/>
  <c r="D326" i="1"/>
  <c r="D325" i="1"/>
  <c r="D324" i="1"/>
  <c r="D306" i="1"/>
  <c r="D305" i="1"/>
  <c r="D304" i="1"/>
  <c r="D303" i="1"/>
  <c r="D299" i="1"/>
  <c r="D298" i="1"/>
  <c r="D297" i="1"/>
  <c r="D296" i="1"/>
  <c r="D295" i="1"/>
  <c r="D294" i="1"/>
  <c r="D274" i="1"/>
  <c r="D273" i="1"/>
  <c r="D272" i="1"/>
  <c r="D271" i="1"/>
  <c r="D267" i="1"/>
  <c r="D266" i="1"/>
  <c r="D265" i="1"/>
  <c r="D263" i="1"/>
  <c r="D262" i="1"/>
  <c r="D261" i="1"/>
  <c r="D260" i="1"/>
  <c r="D259" i="1"/>
  <c r="D258" i="1"/>
  <c r="D257" i="1"/>
  <c r="D256" i="1"/>
  <c r="D255" i="1"/>
  <c r="D254" i="1"/>
  <c r="D253" i="1"/>
  <c r="D240" i="1"/>
  <c r="D239" i="1"/>
  <c r="D238" i="1"/>
  <c r="D237" i="1"/>
  <c r="D233" i="1"/>
  <c r="D232" i="1"/>
  <c r="D231" i="1"/>
  <c r="D230" i="1"/>
  <c r="D228" i="1"/>
  <c r="D220" i="1"/>
  <c r="D219" i="1"/>
  <c r="D218" i="1"/>
  <c r="D217" i="1"/>
  <c r="D213" i="1"/>
  <c r="D212" i="1"/>
  <c r="D211" i="1"/>
  <c r="D210" i="1"/>
  <c r="D209" i="1"/>
  <c r="D208" i="1"/>
  <c r="D207" i="1"/>
  <c r="D199" i="1"/>
  <c r="D198" i="1"/>
  <c r="D197" i="1"/>
  <c r="D196" i="1"/>
  <c r="D192" i="1"/>
  <c r="D191" i="1"/>
  <c r="D190" i="1"/>
  <c r="D189" i="1"/>
  <c r="D188" i="1"/>
  <c r="D187" i="1"/>
  <c r="D186" i="1"/>
  <c r="D178" i="1"/>
  <c r="D177" i="1"/>
  <c r="D176" i="1"/>
  <c r="D175" i="1"/>
  <c r="D171" i="1"/>
  <c r="D170" i="1"/>
  <c r="D169" i="1"/>
  <c r="D168" i="1"/>
  <c r="D167" i="1"/>
  <c r="D166" i="1"/>
  <c r="D165" i="1"/>
  <c r="D164" i="1"/>
  <c r="D155" i="1"/>
  <c r="D154" i="1"/>
  <c r="D153" i="1"/>
  <c r="D152" i="1"/>
  <c r="D148" i="1"/>
  <c r="D147" i="1"/>
  <c r="D146" i="1"/>
  <c r="D145" i="1"/>
  <c r="D144" i="1"/>
  <c r="D143" i="1"/>
  <c r="D142" i="1"/>
  <c r="D141" i="1"/>
  <c r="D112" i="1"/>
  <c r="D111" i="1"/>
  <c r="D110" i="1"/>
  <c r="D109" i="1"/>
  <c r="D105" i="1"/>
  <c r="D104" i="1"/>
  <c r="D103" i="1"/>
  <c r="D102" i="1"/>
  <c r="D101" i="1"/>
  <c r="D100" i="1"/>
  <c r="D99" i="1"/>
  <c r="D98" i="1"/>
  <c r="D92" i="1"/>
  <c r="D91" i="1"/>
  <c r="D90" i="1"/>
  <c r="D89" i="1"/>
  <c r="D81" i="1"/>
  <c r="D80" i="1"/>
  <c r="D79" i="1"/>
  <c r="D78" i="1"/>
  <c r="D77" i="1"/>
  <c r="D76" i="1"/>
  <c r="D75" i="1"/>
  <c r="D74" i="1"/>
  <c r="D68" i="1"/>
  <c r="D67" i="1"/>
  <c r="D66" i="1"/>
  <c r="D65" i="1"/>
  <c r="D59" i="1"/>
  <c r="D58" i="1"/>
  <c r="D57" i="1"/>
  <c r="D56" i="1"/>
  <c r="D55" i="1"/>
  <c r="D54" i="1"/>
  <c r="D53" i="1"/>
  <c r="D52" i="1"/>
  <c r="D46" i="1"/>
  <c r="D45" i="1"/>
  <c r="D44" i="1"/>
  <c r="D43" i="1"/>
  <c r="D39" i="1"/>
  <c r="D38" i="1"/>
  <c r="D37" i="1"/>
  <c r="D36" i="1"/>
  <c r="D35" i="1"/>
  <c r="D34" i="1"/>
  <c r="D33" i="1"/>
  <c r="D32" i="1"/>
</calcChain>
</file>

<file path=xl/sharedStrings.xml><?xml version="1.0" encoding="utf-8"?>
<sst xmlns="http://schemas.openxmlformats.org/spreadsheetml/2006/main" count="647" uniqueCount="221">
  <si>
    <t>Hydro One Networks Inc.</t>
  </si>
  <si>
    <t>TARIFF OF RATES AND CHARGES</t>
  </si>
  <si>
    <t>Effective and Implementation Date January 1, 2020</t>
  </si>
  <si>
    <t>This schedule supersedes and replaces all previously</t>
  </si>
  <si>
    <t>approved schedules of Rates, Charges and Loss Factors</t>
  </si>
  <si>
    <t>EB-2019-0043</t>
  </si>
  <si>
    <t>RESIDENTIAL SERVICE CLASSIFICATIONS</t>
  </si>
  <si>
    <t>A year-round residential customer classification applies to a customer's main place of abode and may include additional buildings served through the same meter, provided they are not rental income units. All of the following criteria must be met:</t>
  </si>
  <si>
    <t>1.  Occupant represents and warrants to Hydro One Networks Inc. that for so long as he/she has year-round 
     residential rate status for the identified dwelling, he/she will not designate another property that he/she owns as a 
     year-round residence for purposes of Hydro One rate classification.
2.  Occupier must live in this residence for at least four (4) days of the week for eight (8) months of the year and the
     Occupier must not reside anywhere else for more than three (3) days a week during eight (8) months of the year.
3.  The address of this residence must appear on documents such as the occupant's electric bill, driver's licence, credit
     card invoice, property tax bill, etc.
4.  Occupants who are eligible to vote in Provincial of Federal elections must be enumerated for this purpose at the
     address of this residence.</t>
  </si>
  <si>
    <t>Seasonal Residential customer classification is defined as any residential service that does not meet residential year-round criteria. It includes dwellings such as cottages, chalets and camps.</t>
  </si>
  <si>
    <t>Class B consumers are defined in accordance with O. Reg. 429/04. Further servicing details are available in the distributor's conditions of Service.</t>
  </si>
  <si>
    <t>APPLICATION</t>
  </si>
  <si>
    <t>Hydro One Networks' residential service area is sub-divided into three density zones according to the following:</t>
  </si>
  <si>
    <t>•     Urban Density Zone is defined as areas containing 3,000 or more customers with a line density of at least 60
      customers per circuit kilometer.
•     Medium Density Zone is defined as areas containing 100 or more customers with a line density of at least 15
      customers per circuit kilometer.
•     Low Density Zone is defined as areas other than Urban or Medium Density Zone.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</si>
  <si>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</si>
  <si>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</si>
  <si>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</si>
  <si>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</si>
  <si>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The base distribution rates include the recovery of forgone revenue from May 1, 2018 to June 30, 2019.</t>
  </si>
  <si>
    <t>YEAR-ROUND URBAN DENSITY - UR</t>
  </si>
  <si>
    <t>MONTHLY RATES AND CHARGES - Delivery Component</t>
  </si>
  <si>
    <t>Service Charge</t>
  </si>
  <si>
    <t>$</t>
  </si>
  <si>
    <t>Smart Metering Entity Charge - effective until December 31, 2022</t>
  </si>
  <si>
    <t>Rate Rider for Disposition of Deferral/Variance Accounts (2019) - effective until December 31, 2020 - Group 1
     Accounts Approved on an Interim Basis</t>
  </si>
  <si>
    <t>Distribution Volumetric Rate</t>
  </si>
  <si>
    <t>$/kWh</t>
  </si>
  <si>
    <t>Rate Rider for Disposition of Global Adjustment Account (2019) - effective until December 31, 2020 - Approved
     on an Interim Basis (see Note 13)</t>
  </si>
  <si>
    <t>Retail Transmission Rate - Network Service Rate (see Note 4)</t>
  </si>
  <si>
    <t>Retail Transmission Rate - Line and Transformation Connection Service Rate (see Note 5)</t>
  </si>
  <si>
    <t>MONTHLY RATES AND CHARGES - Regulatory Component</t>
  </si>
  <si>
    <t>Wholesale Market Service Rate (WMS) - not including CBR (see Note 12)</t>
  </si>
  <si>
    <t>Capacity Based Recovery (CBR) - Applicable for Class B Customers (see Note 12)</t>
  </si>
  <si>
    <t>Rural or Remote Electricity Rate Protection Charge (RRRP) (see Note 12)</t>
  </si>
  <si>
    <t>Standard Supply Service - Administrative Charge (if applicable)</t>
  </si>
  <si>
    <t>YEAR-ROUND MEDIUM DENSITY - R1**</t>
  </si>
  <si>
    <t>**The rates set out above do not reflect the impact of the Distribution Rate Protection program on R1 customers (per EB-2018-0192, Decision and Order, June 21, 2018)</t>
  </si>
  <si>
    <t>YEAR-ROUND LOW DENSITY - R2**</t>
  </si>
  <si>
    <t>Service Charge*</t>
  </si>
  <si>
    <t>*Under the Ontario Energy Board Act, 1998 and associated Regulations, every qualifying year-round customer with a principal residence is eligible to receive Rural of Remote Rate Protection (RRRP). The service charge shown for eligible R2 customers will be reduced by the applicable RRRP credit, currently at $60.50.</t>
  </si>
  <si>
    <t>SEASONAL</t>
  </si>
  <si>
    <t>GENERAL SERVICE CLASSIFICATIONS</t>
  </si>
  <si>
    <t>General Service classification applies to any service that does not fit the description of residential classes. It includes combination type services where a variety of uses are made of the service by the owner of one property, and all multiple services except residential. Class A and Class B consumers are defined in accordance with O. Reg. 429/04. Further servicing details are available in the distributor's Conditions of Service.</t>
  </si>
  <si>
    <t>Hydro One Networks' General Service area is sub-divided into two density zones according to the following:</t>
  </si>
  <si>
    <t>•     Urban Density Zone is defined as areas containing 3,000 or more customers with a line density of at least 60
      customers per circuit kilometer.
•     Non-Urban Density Zone is defined as areas other than Urban Density Zone.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</si>
  <si>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</si>
  <si>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</si>
  <si>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URBAN GENERAL SERVICE ENERGY BILLED - UGe</t>
  </si>
  <si>
    <t>This classification applies to a non-residential account located in an Urban Density Zone whose average monthly maximum demand is less than, or is forecast to be less than, 50 kW.</t>
  </si>
  <si>
    <t>GENERAL SERVICE ENERGY BILLED - GSe</t>
  </si>
  <si>
    <t>This classification applies to a non-residential account not located in an Urban Density Zone whose average monthly maximum demand is less than, or is forecast to be less than, 50 kW.</t>
  </si>
  <si>
    <t>URBAN GENERAL SERVICE DEMAND BILLED - UGd</t>
  </si>
  <si>
    <t>This classification applies to a non-residential account located in an Urban Density Zone whose average monthly maximum demand is equal to or greater than, or is forecast to be equal to or greater than, 50 kW. Hydro One establishes billing determinants for demand customers' Distribution charges at the greater of 100 per cent of kW and 90 per cent of kVA where kVA metering is installed. When a customer's power factor is known to be less than 90 per cent, a kVA meter of equivalent electronic meter shall be used for measuring and billing.</t>
  </si>
  <si>
    <t>$/kW</t>
  </si>
  <si>
    <t>GENERAL SERVICE DEMAND BILLED - GSd</t>
  </si>
  <si>
    <t>This classification applies to a non-residential account not located in an Urban Density Zone whose average monthly maximum demand is equal to or greater than, or is forecast to be equal to or greater than, 50 kW. Hydro One establishes billing determinants for demand customers' Distribution charges at the greater of 100 per cent of kW and 90 per cent of kVA where kVA metering is installed. When a customer's power factor is known to be less than 90 per cent, a kVA meter or other equivalent electronic meter shall be used for measuring and billing.</t>
  </si>
  <si>
    <t>DISTRIBUTED GENERATION - DGen</t>
  </si>
  <si>
    <t>This classification applies to an embedded retail generation facility connected to the distribution system that is not classified as MicroFIT generation. Hydro One establishes billing determinants for demand customers' Distribution charges at the greater of 100 per cent of kW and 90 per cent of kVA where kVA metering is installed. When a customer's power factor is known to be less than 90 per cent, a kVA meter or other equivalent electronic meter shall be used for measuring and billing. Class A and Class B consumers are defined in accordance with O. Reg. 429/04.</t>
  </si>
  <si>
    <t>SUB TRANSMISSION - ST</t>
  </si>
  <si>
    <t>This classification applies to either:</t>
  </si>
  <si>
    <t>•     Embedded supply to Local Distribution Companies (LDCs). "Embedded" meaning receiving supply via Hydro One
      Distribution assets, and where Hydro One is the host distributor to the embedded LDC. Situations where the LDC
      is supplied via Specific Facilities are included.  OR
•     Load which:</t>
  </si>
  <si>
    <t>○     is three-phase; and
○     is directly connected to and supplied from Hydro One Distribution assets between 44 kV and 13.8 kV
       inclusive; the meaning of "directly includes Hydro One not owning the local transformation; and
○     is greater than 500 kW (monthly measured maximum demand averaged over the most recent calendar year or
       whose forecasted monthly average demand over twelve consecutive months is greater than 500 kW).</t>
  </si>
  <si>
    <t>Hydro One establishes billing determinants for demand customers' Distribution charges at the greater of 100 per cent of kW and 90 per cent of kVA where kVA metering is installed. When a customer's power factor is known to be less than 90 per cent, a kVA meter or other equivalent electronic meter shall be used for measuring and billing.</t>
  </si>
  <si>
    <t>Class A and Class B consumers are defined in accordance with O. Reg. 429/04.</t>
  </si>
  <si>
    <t>Meter Charge (for Hydro One ownership) (see Note 11)</t>
  </si>
  <si>
    <t>Facility Charge for connection to Common ST Lines (44 kV to 13.8 kV) (see Notes 1, 8 and 14)</t>
  </si>
  <si>
    <t>Facility Charge for connection to Specific ST Lines (44 kV to 13.8 kV) (see Note 2)</t>
  </si>
  <si>
    <t>$/km</t>
  </si>
  <si>
    <t>Facility Charge for connection to high-voltage (&gt; 13.8 kV secondary) delivery High Voltage Distribution Station
     (see Notes 1 and 14)</t>
  </si>
  <si>
    <t>Facility Charge for connection to low-voltage (&lt; 13.8 kV secondary) delivery High Voltage Distribution Station
     (see Notes 1 and 14)</t>
  </si>
  <si>
    <t>Facility Charge for connection to low-voltage (&lt; 13.8 kV secondary) Low Voltage Distribution Station (see
     Notes 3 and 14)</t>
  </si>
  <si>
    <t>Rate Rider for Disposition of Deferral/Variance Account (Non WMP) (2019) - effective until December 31, 2020 -
     Approved on an Interim Basis (see Note 10)</t>
  </si>
  <si>
    <t>Retail Transmission Service Rates (see Notes 6 and 7)</t>
  </si>
  <si>
    <t>Retail Transmission Rate - Line Connection Service Rate (see Note 5)</t>
  </si>
  <si>
    <t>Retail Transmission Rate - Transformation Connection Service Rate (see Note 5)</t>
  </si>
  <si>
    <t>UNMETERED SCATTERED LOAD SERVICE CLASSIFICATION</t>
  </si>
  <si>
    <t>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Hydro One and the customer and may be subject to periodic monitoring of actual consumption. Eligible unmetered loads include cable TV amplifiers, bus shelters, telephone booths, traffic signals, railway crossings and other small fixed loads. Class B consumers are defined in accordance with O. Reg. 429/04. Further servicing details are available in the distributor's Conditions of Service.</t>
  </si>
  <si>
    <t>SENTINEL LIGHTING SERVICE CLASSIFICATION</t>
  </si>
  <si>
    <t>This classification is applicable to all Hydro One Networks' customers who have separate service to a sentinel light. The energy consumption for sentinel lights is estimated based on Networks' profile for sentinel lighting load, which provides the amount of time each month that the sentinel lights are operating. Class B consumers are defined in accordance to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</si>
  <si>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in should be noted that the charges in the MONTHLY RATES AND CHARGES - Regulatory Component of this schedule do not apply to a customer that is an embedded wholesale market participant.</t>
  </si>
  <si>
    <t>STREET LIGHTING SERVICE CLASSIFICATION</t>
  </si>
  <si>
    <t>This classification is applicable to all Hydro One Networks' customers who have streetlights, which are devices owned by or operated for a road authority and/or municipal corporation. The energy consumption for street lights is estimated based on Networks' profile for street lighting load, which provides the amount of time each month that the street lights are operating.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</si>
  <si>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it should be noted that the charges in the MONTHLY RATES AND CHARGES - Regulatory Component of this schedule do not apply to a customer that is an embedded wholesale market participant.</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</si>
  <si>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</si>
  <si>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</si>
  <si>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</si>
  <si>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</si>
  <si>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CUSTOMER-SUPPLIED TRANSFORMATION ALLOWANCE</t>
  </si>
  <si>
    <t>Applicable to customers providing their own transformers and the primary voltage is under 50 kV</t>
  </si>
  <si>
    <t>Demand Billed - per kW of billing demand/month</t>
  </si>
  <si>
    <t>Energy Billed - per kWh of billing energy/month</t>
  </si>
  <si>
    <t>TRANFORMER LOSS ALLOWANCE</t>
  </si>
  <si>
    <t>Applicable to non-ST customers requiring a billing adjustment for transformer losses as the result of being metered on the primary side of a transformer. The following uniform values shall be applied to measured demand and energy to calculate transformer losses for voltages up to and including 50 kV (as metered on the primary side).</t>
  </si>
  <si>
    <t>For installations up to and including bank capacity of 400 kVA</t>
  </si>
  <si>
    <t>%</t>
  </si>
  <si>
    <t>For bank capacities over 400 kVA</t>
  </si>
  <si>
    <t>Applicable to ST customers requiring a billing adjustment for transformer losses as the result of being metered on the secondary side of a transformer. The uniform value of 1% shall be added to measured demand and energy (as measured on the secondary side) to adjust for transformer losses.</t>
  </si>
  <si>
    <t>Alternately, transformer losses may be determined from transformer test data, and measured demand and energy adjusted accordingly.</t>
  </si>
  <si>
    <t>For services which are not demand metered, an assumed demand of 50% of the transformer capacity will be used to calculate the loss allowance. Where several transformers are involved, the bank capacity is assumed to be the arithmetic sum of all transformer capacities.</t>
  </si>
  <si>
    <t>LOSS FACTORS</t>
  </si>
  <si>
    <t>Residential - UR</t>
  </si>
  <si>
    <t>Residential - R1</t>
  </si>
  <si>
    <t>Residential - R2</t>
  </si>
  <si>
    <t>Residential - Seasonal</t>
  </si>
  <si>
    <t>General Service - UGe</t>
  </si>
  <si>
    <t>General Service - GSe</t>
  </si>
  <si>
    <t>General Service - UGd</t>
  </si>
  <si>
    <t>General Service - GSd</t>
  </si>
  <si>
    <t>Distributed Generation - Dgen</t>
  </si>
  <si>
    <t>Unmetered Scattered Load</t>
  </si>
  <si>
    <t>Sentinel Lights</t>
  </si>
  <si>
    <t>Street Lights</t>
  </si>
  <si>
    <t>Sub Transmission - ST</t>
  </si>
  <si>
    <t>Distribution Loss Factors</t>
  </si>
  <si>
    <t>Embedded Delivery Points (metering at station)</t>
  </si>
  <si>
    <t>Embedded Delivery Points (metering away from station)</t>
  </si>
  <si>
    <t>Total Loss Factors</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</si>
  <si>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</si>
  <si>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</si>
  <si>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</si>
  <si>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Easement letter - letter request</t>
  </si>
  <si>
    <t>Easement letter - web request</t>
  </si>
  <si>
    <t>Returned cheque charge</t>
  </si>
  <si>
    <t>Account set up charge/change of occupancy charge (plus credit agency costs, if applicable)</t>
  </si>
  <si>
    <t>Special meter reads (retailer requested off-cycle read)</t>
  </si>
  <si>
    <t>Meter dispute charge plus Measurement Canada fees (if meter found correct)</t>
  </si>
  <si>
    <t>Non-Payment of Account (see Note 15)</t>
  </si>
  <si>
    <t>Late payment - per month (effective annual rate 19.56% per annum or 0.04896% compounded daily rate)</t>
  </si>
  <si>
    <t>Collection - reconnect at meter - during regular hours</t>
  </si>
  <si>
    <t>Collection - reconnect at meter - after regular hours</t>
  </si>
  <si>
    <t>Collection - reconnect at pole - during regular hours</t>
  </si>
  <si>
    <t>Collection - reconnect at pole - after regular hours</t>
  </si>
  <si>
    <t>Other</t>
  </si>
  <si>
    <t>Service call - customer owned equipment - during regular hours</t>
  </si>
  <si>
    <t>Service call - customer owned equipment - after regular hours</t>
  </si>
  <si>
    <t>Temporary service install &amp; remove - overhead - no transformer</t>
  </si>
  <si>
    <t>Temporary service install &amp; remove - underground - no transformer</t>
  </si>
  <si>
    <t>Temporary service install &amp; remove - overhead - with transformer</t>
  </si>
  <si>
    <t>Specific charge for access to power poles - telecom</t>
  </si>
  <si>
    <t>Reconnect completed after regular hours (customer/contract driven) - at meter</t>
  </si>
  <si>
    <t>Reconnect completed after regular hours (customer/contract) driven) - at pole</t>
  </si>
  <si>
    <t>Additional service layout fee - basic/complex (more than one hour)</t>
  </si>
  <si>
    <t>Pipeline crossings</t>
  </si>
  <si>
    <t>Water crossings</t>
  </si>
  <si>
    <t>Railway crossings</t>
  </si>
  <si>
    <t>Overhead line staking per meter</t>
  </si>
  <si>
    <t>Underground line staking per meter</t>
  </si>
  <si>
    <t>Subcable line staking per meter</t>
  </si>
  <si>
    <t>Central metering - new service &lt;45 kw</t>
  </si>
  <si>
    <t xml:space="preserve">Conversion to central metering &lt;45 kw </t>
  </si>
  <si>
    <t>Conversion to central metering &gt;=45 kw</t>
  </si>
  <si>
    <t>Connection impact assessments - net metering</t>
  </si>
  <si>
    <t>Connection impact assessments - embedded LDC generators</t>
  </si>
  <si>
    <t>Connection impact assessments - small projects &lt;= 500 kw</t>
  </si>
  <si>
    <t>Connection impact assessments - small projects &lt;= 500 kw, simplified</t>
  </si>
  <si>
    <t>Connection impact assessments - greater than capacity allocation exempt projects - capacity allocation required projects</t>
  </si>
  <si>
    <t>Connection impact assessments - greater than capacity allocation exempt projects - TS review for LDC capacity allocation required projects</t>
  </si>
  <si>
    <t>Specific charge for access to power poles - LDC</t>
  </si>
  <si>
    <t>Specific charge for access to power poles - generators</t>
  </si>
  <si>
    <t>Specific charge for access to power poles - municipal streetlights</t>
  </si>
  <si>
    <t>Sentinel light rental charge</t>
  </si>
  <si>
    <t>Sentinel light pole rental charge</t>
  </si>
  <si>
    <t>*Base Charge only. Additional work on equipment will be based on actual costs.</t>
  </si>
  <si>
    <t>Specific Charge for LDCs Access to the Power Poles ($/pole/year)</t>
  </si>
  <si>
    <t>LDC rate for 10’ of power space</t>
  </si>
  <si>
    <t>LDC rate for 15’ of power space</t>
  </si>
  <si>
    <t>LDC rate for 20’ of power space</t>
  </si>
  <si>
    <t>LDC rate for 25’ of power space</t>
  </si>
  <si>
    <t>LDC rate for 30’ of power space</t>
  </si>
  <si>
    <t>LDC rate for 35’ of power space</t>
  </si>
  <si>
    <t>LDC rate for 40’ of power space</t>
  </si>
  <si>
    <t>LDC rate for 45’ of power space</t>
  </si>
  <si>
    <t>LDC rate for 50’ of power space</t>
  </si>
  <si>
    <t>LDC rate for 55’ of power space</t>
  </si>
  <si>
    <t>LDC rate for 60’ of power space</t>
  </si>
  <si>
    <t>Specific Charge for Generator Access to the Power Poles ($/pole/year)</t>
  </si>
  <si>
    <t>Generator rate for 10’ of power space</t>
  </si>
  <si>
    <t>Generator rate for 15’ of power space</t>
  </si>
  <si>
    <t>Generator rate for 20’ of power space</t>
  </si>
  <si>
    <t>Generator rate for 25’ of power space</t>
  </si>
  <si>
    <t>Generator rate for 30’ of power space</t>
  </si>
  <si>
    <t>Generator rate for 35’ of power space</t>
  </si>
  <si>
    <t>Generator rate for 40’ of power space</t>
  </si>
  <si>
    <t>Generator rate for 45’ of power space</t>
  </si>
  <si>
    <t>Generator rate for 50’ of power space</t>
  </si>
  <si>
    <t>Generator rate for 55’ of power space</t>
  </si>
  <si>
    <t>Generator rate for 60’ of power space</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</si>
  <si>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</si>
  <si>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</si>
  <si>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</si>
  <si>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</si>
  <si>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</si>
  <si>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Distributor-consolidated billing monthly charge, per customer, per retailer</t>
  </si>
  <si>
    <t>Request for customer information as outlined in Section 10.6.3 and Chapter 11 of the Retail</t>
  </si>
  <si>
    <t>Notice of switch letter charge, per letter (unless the distributor has opted out of applying the charge as per the Ontario Energy Board's Decision and Order EB-2015-0304, issued on February 14, 2019)</t>
  </si>
  <si>
    <t>NOTES</t>
  </si>
  <si>
    <t>1.   The basis of the charge is the customer's monthly maximum demand. For an ST customer with multiple delivery
      points served from the same Transformer Station or High Voltage Distribution Station, the aggregated demand
      will be the applicable billing determinant. Demand is not aggregated between stations.</t>
  </si>
  <si>
    <t>2.   The basis of the charge is the customer's monthly maximum demand. For an ST customer with multiple delivery
      points served from the same Transformer Station or High Voltage Distribution Station, the aggregated demand
      will be the applicable billing determinant. Demand is not aggregated between stations.</t>
  </si>
  <si>
    <t>3.   The basis of the charge is the "non-coincident demand" at each delivery point of the customer supplied by the
      station. This is measured as the kW demand at the delivery point at the time in the month of maximum load on
      the delivery point. For a customer connected through two or more distribution stations, the total charge for the
      connection to the shared distribution stations is the sum of the relevant charges for each of the distribution stations.</t>
  </si>
  <si>
    <t>4.   The monthly billing determinant for the RTSR Network Service rate is:</t>
  </si>
  <si>
    <t>a.   For energy-only metered customers: the customer's metered energy consumption adjusted by the total loss
      factor as approved by the Ontario Energy Board.
b.   For interval-metered customers: the peak demand from 7 AM to 7 PM (local time) on IESO business days in
      the billing period. The rates shown are to be adjusted by the total loss factor as approved by the Ontario
      Energy Board.
c.   For non-interval-metered demand billed customers: the non-coincident peak demand in the billing period. The
      rates shown are to be adjusted by the total loss factor as approved by the Ontario Energy Board.</t>
  </si>
  <si>
    <t>5.   The monthly billing determinant for the RTSR Line and Transformation Connection Service rates:</t>
  </si>
  <si>
    <t>a.   For energy-only metered customers: the customer's metered energy consumption adjusted by the total loss
      factor as approved by the Ontario Energy Board.
b.   For all demand billed customers: the non-coincident peak demand in the billing period. The rates shown are
      to be adjusted by the total loss factor as approved by the Ontario Energy Board.
c.   For customers with load displacement generation above 1 MW, or 2 MW for renewable generation, installed
      after October 1998, RTSR connection is billed at the gross demand level.</t>
  </si>
  <si>
    <t>6.   Delivery point with respect to RTSR is defined as the low side of the Transformer Station that steps down voltage
      from above 50 kV to below 50 kV. For customer with multiple interval-metered delivery points served from the 
      same Transformer Station, the aggregated demand at the said delivery points on the low side of the Transformer 
      Station will be the applicable billing determinant.</t>
  </si>
  <si>
    <t>7.   The loss factors, and which connection service rates are applied, are determined based on the point at which the
      distribution utility or customer is metered for its connection to Hydro One Distribution's system. Hydro One
      Distribution's connection agreements with these distribution utilities and customers will establish the appropriate
      loss factors and connection rates to apply from Hydro One Distribution's tariff schedules.</t>
  </si>
  <si>
    <t>8.   The Common ST Lines rate also applies to Distributors which use lines in the 12.5 kV to 4.16 kV range from
      HVDSs or LVDSs.</t>
  </si>
  <si>
    <t>9.   Rate Rider for Disposition of Deferral/Variance Accounts (General) is charged based on appropriate billing kW.</t>
  </si>
  <si>
    <t>10. Rate Rider for Disposition of Deferral/Variance Account (non-WMP customers) applies to non-WMP Class A
      or Class B customers.</t>
  </si>
  <si>
    <t>11. The Meter charge is applied per metering facility at delivery points for which Hydro One owns the metering.</t>
  </si>
  <si>
    <t>12. The Wholesale Market Service Rate and the Rural or Remote Electricity Rate Protection Charge are applied
      solely to non-Wholesale Market Participants. For Class A customers, distributors shall bill the actual CBDR
      costs to Class A customers in proportion to their contribution to peak. These rates pertain to the IESO's defined 
      point of sale; consequently, appropriate loss factors as approved by the Ontario Energy Board must be applied
      to the customers metered energy.</t>
  </si>
  <si>
    <t>13. The Global Adjustment rate rider applies to metered energy consumption adjusted by the total loss factor, as
      approved by the Ontario Energy Board, for non-LDC, non-RPP and Class B customers that are charged
      Wholesale Market Service Charges by Hydro One Distribution.</t>
  </si>
  <si>
    <t>14. For customers with load displacement generation at 1MW or above, or 2MW or above for renewable generation,
      installed after October 1998, the ST volumetric charges are billed at the gross demand level.</t>
  </si>
  <si>
    <t>15. Ontario Energy Board Rate Order EB-2017-0183, issued on March 14, 2019, identifies changes to the Non-
      Payment of Account Service Charges effective July 1, 2019.</t>
  </si>
  <si>
    <t>Retailer-consolidated billing monthly credit, per customer, per retailer</t>
  </si>
  <si>
    <t>Service Transaction Requests (STR)</t>
  </si>
  <si>
    <t xml:space="preserve">                       Request fee, per request, applied to the requesting party</t>
  </si>
  <si>
    <t xml:space="preserve">                       Processing fee, per request, applied to the requesting party</t>
  </si>
  <si>
    <t>Settlement Code directly to retailers and customers, if not delivered electronically through the</t>
  </si>
  <si>
    <t>Electronic Business Transaction (EBT) system, applied to the requesting party</t>
  </si>
  <si>
    <t xml:space="preserve">                      Up to twice a year</t>
  </si>
  <si>
    <t xml:space="preserve">                      More than twice a year, per request (plus incremental delivery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</si>
</sst>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0.0000_);[Red]\(#,##0.0000\)"/>
    <numFmt numFmtId="166" formatCode="#,##0.0000;[Red]\(#,##0.0000\)"/>
    <numFmt numFmtId="167" formatCode="#,##0.00;[Red]\(#,##0.00\)"/>
    <numFmt numFmtId="168" formatCode="0.000"/>
  </numFmts>
  <fonts count="16" x14ac:knownFonts="1">
    <font>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b/>
      <sz val="11"/>
      <color theme="1"/>
      <name val="Arial"/>
      <family val="2"/>
    </font>
    <font>
      <sz val="11"/>
      <color theme="1"/>
      <name val="Arial"/>
      <family val="2"/>
    </font>
    <font>
      <sz val="8"/>
      <color theme="1"/>
      <name val="Arial"/>
      <family val="2"/>
    </font>
    <font>
      <sz val="14"/>
      <color theme="1"/>
      <name val="Arial"/>
      <family val="2"/>
    </font>
    <font>
      <sz val="14"/>
      <color theme="1"/>
      <name val="Calibri"/>
      <family val="2"/>
      <scheme val="minor"/>
    </font>
    <font>
      <sz val="10"/>
      <color theme="1"/>
      <name val="Arial"/>
      <family val="2"/>
    </font>
    <font>
      <b/>
      <sz val="9"/>
      <color theme="1"/>
      <name val="Arial"/>
      <family val="2"/>
    </font>
    <font>
      <sz val="8"/>
      <color rgb="FF000000"/>
      <name val="Arial"/>
      <family val="2"/>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1">
    <xf numFmtId="0" fontId="0" fillId="0" borderId="0" xfId="0"/>
    <xf numFmtId="0" fontId="0" fillId="2" borderId="0" xfId="0" applyFill="1" applyBorder="1"/>
    <xf numFmtId="0" fontId="6"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wrapText="1"/>
    </xf>
    <xf numFmtId="0" fontId="6" fillId="2" borderId="0" xfId="0" applyFont="1" applyFill="1" applyBorder="1" applyAlignment="1">
      <alignment horizontal="left" wrapText="1"/>
    </xf>
    <xf numFmtId="0" fontId="9" fillId="2" borderId="0" xfId="0" applyFont="1" applyFill="1" applyBorder="1" applyAlignment="1">
      <alignment horizontal="left" vertical="center"/>
    </xf>
    <xf numFmtId="4" fontId="9" fillId="2" borderId="0" xfId="0" applyNumberFormat="1"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left"/>
    </xf>
    <xf numFmtId="164" fontId="9" fillId="2" borderId="0" xfId="0" applyNumberFormat="1" applyFont="1" applyFill="1" applyBorder="1" applyAlignment="1">
      <alignment horizontal="right" vertical="center"/>
    </xf>
    <xf numFmtId="165" fontId="9" fillId="2" borderId="0" xfId="0" applyNumberFormat="1" applyFont="1" applyFill="1" applyBorder="1" applyAlignment="1">
      <alignment horizontal="right"/>
    </xf>
    <xf numFmtId="0" fontId="9" fillId="2" borderId="0" xfId="0" applyFont="1" applyFill="1" applyBorder="1" applyAlignment="1">
      <alignment horizontal="left" wrapText="1"/>
    </xf>
    <xf numFmtId="166" fontId="9" fillId="2" borderId="0" xfId="0" applyNumberFormat="1" applyFont="1" applyFill="1" applyBorder="1" applyAlignment="1">
      <alignment horizontal="right"/>
    </xf>
    <xf numFmtId="0" fontId="9" fillId="2" borderId="0" xfId="0" applyFont="1" applyFill="1" applyBorder="1" applyAlignment="1">
      <alignment horizontal="left" vertical="center" wrapText="1"/>
    </xf>
    <xf numFmtId="40" fontId="9" fillId="2" borderId="0" xfId="0" applyNumberFormat="1" applyFont="1" applyFill="1" applyBorder="1" applyAlignment="1">
      <alignment horizontal="right"/>
    </xf>
    <xf numFmtId="40" fontId="9" fillId="2" borderId="0" xfId="0" applyNumberFormat="1" applyFont="1" applyFill="1" applyBorder="1" applyAlignment="1">
      <alignment horizontal="right" vertical="center"/>
    </xf>
    <xf numFmtId="165" fontId="9" fillId="2" borderId="0" xfId="0" applyNumberFormat="1" applyFont="1" applyFill="1" applyBorder="1" applyAlignment="1">
      <alignment horizontal="right" vertical="center"/>
    </xf>
    <xf numFmtId="0" fontId="11" fillId="2" borderId="0" xfId="0" applyFont="1" applyFill="1" applyBorder="1"/>
    <xf numFmtId="0" fontId="9" fillId="2" borderId="0" xfId="0" applyFont="1" applyFill="1" applyBorder="1" applyAlignment="1">
      <alignment horizontal="right"/>
    </xf>
    <xf numFmtId="0" fontId="12" fillId="2" borderId="0" xfId="0" applyFont="1" applyFill="1" applyBorder="1" applyAlignment="1">
      <alignment horizontal="left" wrapText="1"/>
    </xf>
    <xf numFmtId="167" fontId="9" fillId="2" borderId="0" xfId="0" applyNumberFormat="1" applyFont="1" applyFill="1" applyBorder="1" applyAlignment="1">
      <alignment horizontal="right"/>
    </xf>
    <xf numFmtId="0" fontId="13" fillId="2" borderId="0" xfId="0" applyFont="1" applyFill="1" applyBorder="1" applyAlignment="1">
      <alignment horizontal="left" vertical="top" wrapText="1"/>
    </xf>
    <xf numFmtId="167" fontId="9" fillId="2" borderId="0" xfId="0" applyNumberFormat="1" applyFont="1" applyFill="1" applyBorder="1" applyAlignment="1">
      <alignment horizontal="right" vertical="center"/>
    </xf>
    <xf numFmtId="166" fontId="9" fillId="2" borderId="0" xfId="0" applyNumberFormat="1" applyFont="1" applyFill="1" applyBorder="1" applyAlignment="1">
      <alignment horizontal="right" vertical="center"/>
    </xf>
    <xf numFmtId="0" fontId="2" fillId="2" borderId="0" xfId="0" applyFont="1" applyFill="1" applyBorder="1" applyAlignment="1">
      <alignment horizontal="left" wrapText="1"/>
    </xf>
    <xf numFmtId="0" fontId="11" fillId="2" borderId="0" xfId="0" applyFont="1" applyFill="1" applyBorder="1" applyAlignment="1">
      <alignment horizontal="left" wrapText="1"/>
    </xf>
    <xf numFmtId="168" fontId="9" fillId="2" borderId="0" xfId="0" applyNumberFormat="1" applyFont="1" applyFill="1" applyBorder="1" applyAlignment="1">
      <alignment horizontal="right" vertical="center"/>
    </xf>
    <xf numFmtId="0" fontId="9" fillId="2" borderId="0" xfId="0" applyNumberFormat="1" applyFont="1" applyFill="1" applyBorder="1" applyAlignment="1">
      <alignment horizontal="right" vertical="center"/>
    </xf>
    <xf numFmtId="0" fontId="9" fillId="2" borderId="0" xfId="0" applyFont="1" applyFill="1" applyBorder="1" applyAlignment="1">
      <alignment horizontal="left" vertical="center" wrapText="1" indent="4"/>
    </xf>
    <xf numFmtId="0" fontId="9" fillId="2" borderId="0" xfId="0" applyFont="1" applyFill="1" applyBorder="1" applyAlignment="1">
      <alignment horizontal="left" wrapText="1" indent="2"/>
    </xf>
    <xf numFmtId="4" fontId="9" fillId="2" borderId="0" xfId="0" applyNumberFormat="1" applyFont="1" applyFill="1" applyBorder="1" applyAlignment="1">
      <alignment horizontal="righ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0" xfId="0" applyFill="1" applyBorder="1" applyProtection="1">
      <protection locked="0"/>
    </xf>
    <xf numFmtId="4" fontId="9" fillId="0" borderId="0" xfId="0" applyNumberFormat="1" applyFont="1" applyFill="1" applyBorder="1" applyAlignment="1">
      <alignment horizontal="right" vertical="center"/>
    </xf>
    <xf numFmtId="0" fontId="6" fillId="2" borderId="0" xfId="0" applyFont="1" applyFill="1" applyBorder="1" applyAlignment="1">
      <alignment horizontal="left" vertical="top" wrapText="1" indent="2"/>
    </xf>
    <xf numFmtId="0" fontId="6" fillId="2" borderId="0" xfId="0" applyFont="1" applyFill="1" applyBorder="1" applyAlignment="1">
      <alignment horizontal="left" vertical="top" wrapText="1" indent="4"/>
    </xf>
    <xf numFmtId="0" fontId="9" fillId="2" borderId="0" xfId="0" applyFont="1" applyFill="1" applyBorder="1" applyAlignment="1">
      <alignment horizontal="left" vertical="center" wrapText="1"/>
    </xf>
    <xf numFmtId="0" fontId="4"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2" fillId="2" borderId="0" xfId="0" applyFont="1" applyFill="1" applyBorder="1" applyAlignment="1">
      <alignment horizontal="left" wrapText="1"/>
    </xf>
    <xf numFmtId="0" fontId="11" fillId="2" borderId="0" xfId="0" applyFont="1" applyFill="1" applyBorder="1" applyAlignment="1">
      <alignment horizontal="left" wrapText="1"/>
    </xf>
    <xf numFmtId="0" fontId="9" fillId="2" borderId="0" xfId="0" quotePrefix="1" applyFont="1" applyFill="1" applyBorder="1" applyAlignment="1">
      <alignment horizontal="left" vertical="center" wrapText="1"/>
    </xf>
    <xf numFmtId="0" fontId="4" fillId="2" borderId="0" xfId="0" applyFont="1" applyFill="1" applyBorder="1" applyAlignment="1">
      <alignment horizontal="left" wrapText="1"/>
    </xf>
    <xf numFmtId="0" fontId="0" fillId="2" borderId="0" xfId="0" applyFill="1" applyBorder="1" applyAlignment="1">
      <alignment horizontal="left" wrapText="1"/>
    </xf>
    <xf numFmtId="0" fontId="14" fillId="2" borderId="0" xfId="0" applyFont="1" applyFill="1" applyBorder="1" applyAlignment="1">
      <alignment vertical="center"/>
    </xf>
    <xf numFmtId="0" fontId="0" fillId="2" borderId="0" xfId="0" applyFill="1" applyBorder="1" applyAlignment="1">
      <alignment vertical="center"/>
    </xf>
    <xf numFmtId="0" fontId="2" fillId="2"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7" fillId="2" borderId="0" xfId="0" applyFont="1" applyFill="1" applyBorder="1" applyAlignment="1">
      <alignment horizontal="left" wrapText="1"/>
    </xf>
    <xf numFmtId="0" fontId="0" fillId="2" borderId="0" xfId="0" applyFont="1" applyFill="1" applyBorder="1" applyAlignment="1">
      <alignment horizontal="left" wrapText="1"/>
    </xf>
    <xf numFmtId="0" fontId="6" fillId="2" borderId="0" xfId="0" applyFont="1" applyFill="1" applyBorder="1" applyAlignment="1">
      <alignment horizontal="left" wrapText="1"/>
    </xf>
    <xf numFmtId="0" fontId="2"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4" fillId="2" borderId="0" xfId="0" quotePrefix="1" applyFont="1" applyFill="1" applyBorder="1" applyAlignment="1">
      <alignment horizontal="left" vertical="top" wrapText="1"/>
    </xf>
    <xf numFmtId="0" fontId="9" fillId="2" borderId="0" xfId="0" applyFont="1" applyFill="1" applyBorder="1" applyAlignment="1">
      <alignment horizontal="left" wrapText="1"/>
    </xf>
    <xf numFmtId="0" fontId="6" fillId="2" borderId="0" xfId="0" quotePrefix="1" applyFont="1" applyFill="1" applyBorder="1" applyAlignment="1">
      <alignment horizontal="left" vertical="top" wrapText="1"/>
    </xf>
    <xf numFmtId="0" fontId="0" fillId="2" borderId="0" xfId="0" applyFill="1" applyBorder="1" applyAlignment="1">
      <alignment horizontal="left" vertical="center" wrapText="1"/>
    </xf>
    <xf numFmtId="0" fontId="8" fillId="2" borderId="0" xfId="0" applyFont="1" applyFill="1" applyBorder="1" applyAlignment="1">
      <alignment horizontal="left" wrapText="1"/>
    </xf>
    <xf numFmtId="0" fontId="1" fillId="2" borderId="0" xfId="0" applyFont="1" applyFill="1" applyBorder="1" applyAlignment="1">
      <alignment horizontal="center" vertical="top" wrapText="1"/>
    </xf>
    <xf numFmtId="0" fontId="1" fillId="2" borderId="0" xfId="0" applyFont="1" applyFill="1" applyBorder="1" applyAlignment="1">
      <alignment horizontal="center" vertical="top"/>
    </xf>
    <xf numFmtId="0" fontId="2" fillId="2" borderId="0" xfId="0" applyFont="1" applyFill="1" applyBorder="1" applyAlignment="1">
      <alignment horizontal="center" vertical="top" wrapText="1"/>
    </xf>
    <xf numFmtId="0" fontId="2" fillId="2" borderId="0" xfId="0" applyFont="1" applyFill="1" applyBorder="1" applyAlignment="1">
      <alignment horizontal="center" vertical="top"/>
    </xf>
    <xf numFmtId="0" fontId="3" fillId="2" borderId="0" xfId="0" quotePrefix="1"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horizontal="center" vertical="top"/>
    </xf>
    <xf numFmtId="0" fontId="5" fillId="2" borderId="0" xfId="0" applyFont="1" applyFill="1" applyBorder="1" applyAlignment="1">
      <alignment horizontal="right" vertical="top" wrapText="1"/>
    </xf>
    <xf numFmtId="0" fontId="5" fillId="2" borderId="0" xfId="0" applyFont="1" applyFill="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FPS01\Home\Applications%20Department\Department%20Applications\Rates\2019%20Electricity%20Rates\IRM\IRM%20Applications\Price%20Cap%20IR\Niagara%20Pen\Final%20Decision%20and%20Model\Drafts\NPEI_2019%20IRM_Model_20181015_IRR_Jan25.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st%20Pric/2018-2022%20DX%20Rates/2020/2020%20Draft%20Rates%20for%20Rate%20Schedules_v38%20new%20inf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cell r="C14" t="str">
            <v>For Former Parry Sound Power Service Area</v>
          </cell>
        </row>
        <row r="15">
          <cell r="A15" t="str">
            <v>EnWin Utilities Ltd.</v>
          </cell>
          <cell r="C15" t="str">
            <v>Except for the Former Parry Sound Power Service Area</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row r="14">
          <cell r="C14">
            <v>2016</v>
          </cell>
        </row>
        <row r="25">
          <cell r="C25">
            <v>16</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7858973.5367650641</v>
          </cell>
        </row>
        <row r="113">
          <cell r="P113">
            <v>5923640.797975366</v>
          </cell>
        </row>
      </sheetData>
      <sheetData sheetId="20">
        <row r="109">
          <cell r="F109">
            <v>8000533.2589722089</v>
          </cell>
        </row>
        <row r="113">
          <cell r="P113">
            <v>5778429.4681057474</v>
          </cell>
        </row>
      </sheetData>
      <sheetData sheetId="21"/>
      <sheetData sheetId="22">
        <row r="12">
          <cell r="F12">
            <v>47067</v>
          </cell>
        </row>
        <row r="13">
          <cell r="F13">
            <v>407092792</v>
          </cell>
        </row>
        <row r="14">
          <cell r="F14">
            <v>1</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Rates"/>
      <sheetName val="For Inergi_2020 Dx Rates"/>
      <sheetName val="Specific Charges"/>
      <sheetName val="Mapping for OEB Tariff Schedule"/>
      <sheetName val="OEB Tariff Schedule for Filing"/>
    </sheetNames>
    <sheetDataSet>
      <sheetData sheetId="0"/>
      <sheetData sheetId="1"/>
      <sheetData sheetId="2">
        <row r="4">
          <cell r="B4" t="str">
            <v>Customer Administration</v>
          </cell>
          <cell r="D4" t="str">
            <v>Charges for Rate Schedule</v>
          </cell>
        </row>
        <row r="5">
          <cell r="B5" t="str">
            <v>Easement letter - letter request</v>
          </cell>
          <cell r="C5" t="str">
            <v>$</v>
          </cell>
          <cell r="D5">
            <v>89.67</v>
          </cell>
        </row>
        <row r="6">
          <cell r="B6" t="str">
            <v>Easement letter - web request</v>
          </cell>
          <cell r="C6" t="str">
            <v>$</v>
          </cell>
          <cell r="D6">
            <v>25</v>
          </cell>
        </row>
        <row r="7">
          <cell r="B7" t="str">
            <v>Returned cheque charge</v>
          </cell>
          <cell r="C7" t="str">
            <v>$</v>
          </cell>
          <cell r="D7">
            <v>7</v>
          </cell>
        </row>
        <row r="8">
          <cell r="B8" t="str">
            <v>Account set up charge/change of occupancy charge (plus credit agency costs, if applicable)</v>
          </cell>
          <cell r="C8" t="str">
            <v>$</v>
          </cell>
          <cell r="D8">
            <v>38</v>
          </cell>
        </row>
        <row r="9">
          <cell r="B9" t="str">
            <v>Special meter reads (retailer requested off-cycle read)</v>
          </cell>
          <cell r="C9" t="str">
            <v>$</v>
          </cell>
          <cell r="D9">
            <v>90</v>
          </cell>
        </row>
        <row r="10">
          <cell r="D10" t="str">
            <v/>
          </cell>
        </row>
        <row r="11">
          <cell r="B11" t="str">
            <v>Meter dispute charge plus Measurement Canada fees (if meter found correct)</v>
          </cell>
          <cell r="C11" t="str">
            <v>$</v>
          </cell>
          <cell r="D11" t="str">
            <v>30.00</v>
          </cell>
        </row>
        <row r="12">
          <cell r="D12" t="str">
            <v/>
          </cell>
        </row>
        <row r="13">
          <cell r="B13" t="str">
            <v>Non-Payment of Account (see Note 15)</v>
          </cell>
          <cell r="D13" t="str">
            <v/>
          </cell>
        </row>
        <row r="14">
          <cell r="B14" t="str">
            <v>Late payment - per month (effective annual rate 19.56% per annum or 0.04896% compounded daily rate)</v>
          </cell>
          <cell r="C14" t="str">
            <v>%</v>
          </cell>
          <cell r="D14">
            <v>1.5</v>
          </cell>
        </row>
        <row r="15">
          <cell r="B15" t="str">
            <v>Collection - reconnect at meter - during regular hours</v>
          </cell>
          <cell r="C15" t="str">
            <v>$</v>
          </cell>
          <cell r="D15">
            <v>65</v>
          </cell>
        </row>
        <row r="16">
          <cell r="B16" t="str">
            <v>Collection - reconnect at meter - after regular hours</v>
          </cell>
          <cell r="C16" t="str">
            <v>$</v>
          </cell>
          <cell r="D16">
            <v>185</v>
          </cell>
        </row>
        <row r="17">
          <cell r="B17" t="str">
            <v>Collection - reconnect at pole - during regular hours</v>
          </cell>
          <cell r="C17" t="str">
            <v>$</v>
          </cell>
          <cell r="D17">
            <v>185</v>
          </cell>
        </row>
        <row r="18">
          <cell r="B18" t="str">
            <v>Collection - reconnect at pole - after regular hours</v>
          </cell>
          <cell r="C18" t="str">
            <v>$</v>
          </cell>
          <cell r="D18">
            <v>415</v>
          </cell>
        </row>
        <row r="19">
          <cell r="D19" t="str">
            <v/>
          </cell>
        </row>
        <row r="20">
          <cell r="B20" t="str">
            <v>Other</v>
          </cell>
          <cell r="D20" t="str">
            <v/>
          </cell>
        </row>
        <row r="21">
          <cell r="B21" t="str">
            <v>Service call - customer owned equipment - during regular hours</v>
          </cell>
          <cell r="C21" t="str">
            <v>$</v>
          </cell>
          <cell r="D21" t="str">
            <v>210.00*</v>
          </cell>
        </row>
        <row r="22">
          <cell r="B22" t="str">
            <v>Service call - customer owned equipment - after regular hours</v>
          </cell>
          <cell r="C22" t="str">
            <v>$</v>
          </cell>
          <cell r="D22" t="str">
            <v>775.00*</v>
          </cell>
        </row>
        <row r="23">
          <cell r="B23" t="str">
            <v>Temporary service install &amp; remove - overhead - no transformer</v>
          </cell>
          <cell r="C23" t="str">
            <v>$</v>
          </cell>
          <cell r="D23" t="str">
            <v>Actual Costs</v>
          </cell>
        </row>
        <row r="24">
          <cell r="B24" t="str">
            <v>Temporary service install &amp; remove - underground - no transformer</v>
          </cell>
          <cell r="C24" t="str">
            <v>$</v>
          </cell>
          <cell r="D24" t="str">
            <v>Actual Costs</v>
          </cell>
        </row>
        <row r="25">
          <cell r="B25" t="str">
            <v>Temporary service install &amp; remove - overhead - with transformer</v>
          </cell>
          <cell r="C25" t="str">
            <v>$</v>
          </cell>
          <cell r="D25" t="str">
            <v>Actual Costs</v>
          </cell>
        </row>
        <row r="26">
          <cell r="B26" t="str">
            <v>Specific charge for access to power poles - telecom</v>
          </cell>
          <cell r="C26" t="str">
            <v>$</v>
          </cell>
          <cell r="D26">
            <v>44.502600000000001</v>
          </cell>
        </row>
        <row r="27">
          <cell r="B27" t="str">
            <v>Reconnect completed after regular hours (customer/contract driven) - at meter</v>
          </cell>
          <cell r="C27" t="str">
            <v>$</v>
          </cell>
          <cell r="D27">
            <v>245</v>
          </cell>
        </row>
        <row r="28">
          <cell r="B28" t="str">
            <v>Reconnect completed after regular hours (customer/contract) driven) - at pole</v>
          </cell>
          <cell r="C28" t="str">
            <v>$</v>
          </cell>
          <cell r="D28">
            <v>475</v>
          </cell>
        </row>
        <row r="29">
          <cell r="B29" t="str">
            <v>Additional service layout fee - basic/complex (more than one hour)</v>
          </cell>
          <cell r="C29" t="str">
            <v>$</v>
          </cell>
          <cell r="D29">
            <v>577.91</v>
          </cell>
        </row>
        <row r="30">
          <cell r="B30" t="str">
            <v>Pipeline crossings</v>
          </cell>
          <cell r="C30" t="str">
            <v>$</v>
          </cell>
          <cell r="D30">
            <v>2430.2800000000002</v>
          </cell>
        </row>
        <row r="31">
          <cell r="B31" t="str">
            <v>Water crossings</v>
          </cell>
          <cell r="C31" t="str">
            <v>$</v>
          </cell>
          <cell r="D31">
            <v>3618.57</v>
          </cell>
        </row>
        <row r="32">
          <cell r="D32" t="str">
            <v/>
          </cell>
        </row>
        <row r="33">
          <cell r="B33" t="str">
            <v>Railway crossings</v>
          </cell>
          <cell r="C33" t="str">
            <v>$</v>
          </cell>
          <cell r="D33" t="str">
            <v>4,830.33 plus Railway Feedthrough Costs</v>
          </cell>
        </row>
        <row r="34">
          <cell r="D34" t="str">
            <v/>
          </cell>
        </row>
        <row r="35">
          <cell r="B35" t="str">
            <v>Overhead line staking per meter</v>
          </cell>
          <cell r="C35" t="str">
            <v>$</v>
          </cell>
          <cell r="D35">
            <v>4.3</v>
          </cell>
        </row>
        <row r="36">
          <cell r="B36" t="str">
            <v>Underground line staking per meter</v>
          </cell>
          <cell r="C36" t="str">
            <v>$</v>
          </cell>
          <cell r="D36">
            <v>3.09</v>
          </cell>
        </row>
        <row r="37">
          <cell r="B37" t="str">
            <v>Subcable line staking per meter</v>
          </cell>
          <cell r="C37" t="str">
            <v>$</v>
          </cell>
          <cell r="D37">
            <v>2.7</v>
          </cell>
        </row>
        <row r="38">
          <cell r="B38" t="str">
            <v>Central metering - new service &lt;45 kw</v>
          </cell>
          <cell r="C38" t="str">
            <v>$</v>
          </cell>
          <cell r="D38">
            <v>100</v>
          </cell>
        </row>
        <row r="39">
          <cell r="B39" t="str">
            <v xml:space="preserve">Conversion to central metering &lt;45 kw </v>
          </cell>
          <cell r="C39" t="str">
            <v>$</v>
          </cell>
          <cell r="D39">
            <v>1572.92</v>
          </cell>
        </row>
        <row r="40">
          <cell r="B40" t="str">
            <v>Conversion to central metering &gt;=45 kw</v>
          </cell>
          <cell r="C40" t="str">
            <v>$</v>
          </cell>
          <cell r="D40">
            <v>1472.92</v>
          </cell>
        </row>
        <row r="41">
          <cell r="B41" t="str">
            <v>Connection impact assessments - net metering</v>
          </cell>
          <cell r="C41" t="str">
            <v>$</v>
          </cell>
          <cell r="D41">
            <v>3239.7</v>
          </cell>
        </row>
        <row r="42">
          <cell r="B42" t="str">
            <v>Connection impact assessments - embedded LDC generators</v>
          </cell>
          <cell r="C42" t="str">
            <v>$</v>
          </cell>
          <cell r="D42">
            <v>2921.93</v>
          </cell>
        </row>
        <row r="43">
          <cell r="B43" t="str">
            <v>Connection impact assessments - small projects &lt;= 500 kw</v>
          </cell>
          <cell r="C43" t="str">
            <v>$</v>
          </cell>
          <cell r="D43">
            <v>3315.83</v>
          </cell>
        </row>
        <row r="44">
          <cell r="B44" t="str">
            <v>Connection impact assessments - small projects &lt;= 500 kw, simplified</v>
          </cell>
          <cell r="C44" t="str">
            <v>$</v>
          </cell>
          <cell r="D44">
            <v>2001.42</v>
          </cell>
        </row>
        <row r="45">
          <cell r="B45" t="str">
            <v>Connection impact assessments - greater than capacity allocation exempt projects - capacity allocation required projects</v>
          </cell>
          <cell r="C45" t="str">
            <v>$</v>
          </cell>
          <cell r="D45">
            <v>8765.0499999999993</v>
          </cell>
        </row>
        <row r="46">
          <cell r="B46" t="str">
            <v>Connection impact assessments - greater than capacity allocation exempt projects - TS review for LDC capacity allocation required projects</v>
          </cell>
          <cell r="C46" t="str">
            <v>$</v>
          </cell>
          <cell r="D46">
            <v>5817.8</v>
          </cell>
        </row>
        <row r="47">
          <cell r="B47" t="str">
            <v>Specific charge for access to power poles - LDC</v>
          </cell>
          <cell r="C47" t="str">
            <v>$</v>
          </cell>
          <cell r="D47" t="str">
            <v>see below</v>
          </cell>
        </row>
        <row r="48">
          <cell r="B48" t="str">
            <v>Specific charge for access to power poles - generators</v>
          </cell>
          <cell r="C48" t="str">
            <v>$</v>
          </cell>
          <cell r="D48" t="str">
            <v>see below</v>
          </cell>
        </row>
        <row r="49">
          <cell r="B49" t="str">
            <v>Specific charge for access to power poles - municipal streetlights</v>
          </cell>
          <cell r="C49" t="str">
            <v>$</v>
          </cell>
          <cell r="D49">
            <v>2.04</v>
          </cell>
        </row>
        <row r="50">
          <cell r="B50" t="str">
            <v>Sentinel light rental charge</v>
          </cell>
          <cell r="C50" t="str">
            <v>$</v>
          </cell>
          <cell r="D50">
            <v>10</v>
          </cell>
        </row>
        <row r="51">
          <cell r="B51" t="str">
            <v>Sentinel light pole rental charge</v>
          </cell>
          <cell r="C51" t="str">
            <v>$</v>
          </cell>
          <cell r="D51">
            <v>7</v>
          </cell>
        </row>
        <row r="52">
          <cell r="D52" t="str">
            <v/>
          </cell>
        </row>
        <row r="53">
          <cell r="B53" t="str">
            <v>*Base Charge only. Additional work on equipment will be based on actual costs.</v>
          </cell>
          <cell r="D53" t="str">
            <v/>
          </cell>
        </row>
        <row r="54">
          <cell r="D54" t="str">
            <v/>
          </cell>
        </row>
        <row r="55">
          <cell r="B55" t="str">
            <v>Specific Charge for LDCs Access to the Power Poles ($/pole/year)</v>
          </cell>
          <cell r="D55" t="str">
            <v/>
          </cell>
        </row>
        <row r="56">
          <cell r="D56" t="str">
            <v/>
          </cell>
        </row>
        <row r="57">
          <cell r="B57" t="str">
            <v>LDC rate for 10’ of power space</v>
          </cell>
          <cell r="C57" t="str">
            <v>$</v>
          </cell>
          <cell r="D57">
            <v>87.9</v>
          </cell>
        </row>
        <row r="58">
          <cell r="B58" t="str">
            <v>LDC rate for 15’ of power space</v>
          </cell>
          <cell r="C58" t="str">
            <v>$</v>
          </cell>
          <cell r="D58">
            <v>105.48</v>
          </cell>
        </row>
        <row r="59">
          <cell r="B59" t="str">
            <v>LDC rate for 20’ of power space</v>
          </cell>
          <cell r="C59" t="str">
            <v>$</v>
          </cell>
          <cell r="D59">
            <v>117.2</v>
          </cell>
        </row>
        <row r="60">
          <cell r="B60" t="str">
            <v>LDC rate for 25’ of power space</v>
          </cell>
          <cell r="C60" t="str">
            <v>$</v>
          </cell>
          <cell r="D60">
            <v>125.57</v>
          </cell>
        </row>
        <row r="61">
          <cell r="B61" t="str">
            <v>LDC rate for 30’ of power space</v>
          </cell>
          <cell r="C61" t="str">
            <v>$</v>
          </cell>
          <cell r="D61">
            <v>131.85</v>
          </cell>
        </row>
        <row r="62">
          <cell r="B62" t="str">
            <v>LDC rate for 35’ of power space</v>
          </cell>
          <cell r="C62" t="str">
            <v>$</v>
          </cell>
          <cell r="D62">
            <v>136.72999999999999</v>
          </cell>
        </row>
        <row r="63">
          <cell r="B63" t="str">
            <v>LDC rate for 40’ of power space</v>
          </cell>
          <cell r="C63" t="str">
            <v>$</v>
          </cell>
          <cell r="D63">
            <v>140.63999999999999</v>
          </cell>
        </row>
        <row r="64">
          <cell r="B64" t="str">
            <v>LDC rate for 45’ of power space</v>
          </cell>
          <cell r="C64" t="str">
            <v>$</v>
          </cell>
          <cell r="D64">
            <v>143.83000000000001</v>
          </cell>
        </row>
        <row r="65">
          <cell r="B65" t="str">
            <v>LDC rate for 50’ of power space</v>
          </cell>
          <cell r="C65" t="str">
            <v>$</v>
          </cell>
          <cell r="D65">
            <v>146.5</v>
          </cell>
        </row>
        <row r="66">
          <cell r="B66" t="str">
            <v>LDC rate for 55’ of power space</v>
          </cell>
          <cell r="C66" t="str">
            <v>$</v>
          </cell>
          <cell r="D66">
            <v>148.75</v>
          </cell>
        </row>
        <row r="67">
          <cell r="B67" t="str">
            <v>LDC rate for 60’ of power space</v>
          </cell>
          <cell r="C67" t="str">
            <v>$</v>
          </cell>
          <cell r="D67">
            <v>150.68</v>
          </cell>
        </row>
        <row r="68">
          <cell r="D68" t="str">
            <v/>
          </cell>
        </row>
        <row r="69">
          <cell r="B69" t="str">
            <v>Specific Charge for Generator Access to the Power Poles ($/pole/year)</v>
          </cell>
          <cell r="D69" t="str">
            <v/>
          </cell>
        </row>
        <row r="70">
          <cell r="D70" t="str">
            <v/>
          </cell>
        </row>
        <row r="71">
          <cell r="B71" t="str">
            <v>Generator rate for 10’ of power space</v>
          </cell>
          <cell r="C71" t="str">
            <v>$</v>
          </cell>
          <cell r="D71">
            <v>87.9</v>
          </cell>
        </row>
        <row r="72">
          <cell r="B72" t="str">
            <v>Generator rate for 15’ of power space</v>
          </cell>
          <cell r="C72" t="str">
            <v>$</v>
          </cell>
          <cell r="D72">
            <v>105.48</v>
          </cell>
        </row>
        <row r="73">
          <cell r="B73" t="str">
            <v>Generator rate for 20’ of power space</v>
          </cell>
          <cell r="C73" t="str">
            <v>$</v>
          </cell>
          <cell r="D73">
            <v>117.2</v>
          </cell>
        </row>
        <row r="74">
          <cell r="B74" t="str">
            <v>Generator rate for 25’ of power space</v>
          </cell>
          <cell r="C74" t="str">
            <v>$</v>
          </cell>
          <cell r="D74">
            <v>125.57</v>
          </cell>
        </row>
        <row r="75">
          <cell r="B75" t="str">
            <v>Generator rate for 30’ of power space</v>
          </cell>
          <cell r="C75" t="str">
            <v>$</v>
          </cell>
          <cell r="D75">
            <v>131.85</v>
          </cell>
        </row>
        <row r="76">
          <cell r="B76" t="str">
            <v>Generator rate for 35’ of power space</v>
          </cell>
          <cell r="C76" t="str">
            <v>$</v>
          </cell>
          <cell r="D76">
            <v>136.72999999999999</v>
          </cell>
        </row>
        <row r="77">
          <cell r="B77" t="str">
            <v>Generator rate for 40’ of power space</v>
          </cell>
          <cell r="C77" t="str">
            <v>$</v>
          </cell>
          <cell r="D77">
            <v>140.63999999999999</v>
          </cell>
        </row>
        <row r="78">
          <cell r="B78" t="str">
            <v>Generator rate for 45’ of power space</v>
          </cell>
          <cell r="C78" t="str">
            <v>$</v>
          </cell>
          <cell r="D78">
            <v>143.83000000000001</v>
          </cell>
        </row>
        <row r="79">
          <cell r="B79" t="str">
            <v>Generator rate for 50’ of power space</v>
          </cell>
          <cell r="C79" t="str">
            <v>$</v>
          </cell>
          <cell r="D79">
            <v>146.5</v>
          </cell>
        </row>
        <row r="80">
          <cell r="B80" t="str">
            <v>Generator rate for 55’ of power space</v>
          </cell>
          <cell r="C80" t="str">
            <v>$</v>
          </cell>
          <cell r="D80">
            <v>148.75</v>
          </cell>
        </row>
        <row r="81">
          <cell r="B81" t="str">
            <v>Generator rate for 60’ of power space</v>
          </cell>
          <cell r="C81" t="str">
            <v>$</v>
          </cell>
          <cell r="D81">
            <v>150.68</v>
          </cell>
        </row>
        <row r="82">
          <cell r="D82" t="str">
            <v/>
          </cell>
        </row>
        <row r="83">
          <cell r="B83" t="str">
            <v>RETAIL SERVICE CHARGES (if applicable)</v>
          </cell>
          <cell r="D83" t="str">
            <v/>
          </cell>
        </row>
        <row r="84">
          <cell r="D84" t="str">
            <v/>
          </cell>
        </row>
        <row r="85">
          <cell r="B85" t="str">
            <v>One-time charge, per retailer, to establish the service agreement between the distributor and the retailer</v>
          </cell>
          <cell r="C85" t="str">
            <v>$</v>
          </cell>
          <cell r="D85">
            <v>102</v>
          </cell>
        </row>
        <row r="86">
          <cell r="B86" t="str">
            <v>Monthly fixed charge, per retailer</v>
          </cell>
          <cell r="C86" t="str">
            <v>$</v>
          </cell>
          <cell r="D86">
            <v>40.799999999999997</v>
          </cell>
        </row>
        <row r="87">
          <cell r="B87" t="str">
            <v>Monthly variable charge, per customer, per retailer</v>
          </cell>
          <cell r="C87" t="str">
            <v>$</v>
          </cell>
          <cell r="D87">
            <v>1.02</v>
          </cell>
        </row>
        <row r="88">
          <cell r="B88" t="str">
            <v>Distributor-consolidated billing monthly charge, per customer, per retailer</v>
          </cell>
          <cell r="C88" t="str">
            <v>$</v>
          </cell>
          <cell r="D88">
            <v>0.61199999999999999</v>
          </cell>
        </row>
        <row r="89">
          <cell r="B89" t="str">
            <v>Retailer-consolidated billing monthly credit, per customer, per retailer</v>
          </cell>
          <cell r="C89" t="str">
            <v>$</v>
          </cell>
          <cell r="D89">
            <v>-0.61199999999999999</v>
          </cell>
        </row>
        <row r="90">
          <cell r="B90" t="str">
            <v>Service Transaction Requests (STR)</v>
          </cell>
          <cell r="D90">
            <v>0</v>
          </cell>
        </row>
        <row r="91">
          <cell r="B91" t="str">
            <v xml:space="preserve">                       Request fee, per request, applied to the requesting party</v>
          </cell>
          <cell r="C91" t="str">
            <v>$</v>
          </cell>
          <cell r="D91">
            <v>0.51</v>
          </cell>
        </row>
        <row r="92">
          <cell r="B92" t="str">
            <v xml:space="preserve">                       Processing fee, per request, applied to the requesting party</v>
          </cell>
          <cell r="C92" t="str">
            <v>$</v>
          </cell>
          <cell r="D92">
            <v>1.02</v>
          </cell>
        </row>
        <row r="93">
          <cell r="B93" t="str">
            <v>Request for customer information as outlined in Section 10.6.3 and Chapter 11 of the Retail</v>
          </cell>
          <cell r="D93" t="str">
            <v/>
          </cell>
        </row>
        <row r="94">
          <cell r="B94" t="str">
            <v>Settlement Code directly to retailers and customers, if not delivered electronically through the</v>
          </cell>
          <cell r="D94" t="str">
            <v/>
          </cell>
        </row>
        <row r="95">
          <cell r="B95" t="str">
            <v>Electronic Business Transaction (EBT) system, applied to the requesting party</v>
          </cell>
          <cell r="D95" t="str">
            <v/>
          </cell>
        </row>
        <row r="96">
          <cell r="B96" t="str">
            <v xml:space="preserve">                      Up to twice a year</v>
          </cell>
          <cell r="D96" t="str">
            <v>no charge</v>
          </cell>
        </row>
        <row r="97">
          <cell r="B97" t="str">
            <v xml:space="preserve">                      More than twice a year, per request (plus incremental delivery costs)</v>
          </cell>
          <cell r="C97" t="str">
            <v>$</v>
          </cell>
          <cell r="D97">
            <v>4.08</v>
          </cell>
        </row>
        <row r="98">
          <cell r="B98" t="str">
            <v>Notice of switch letter charge, per letter (unless the distributor has opted out of applying the charge as per the Ontario Energy Board's Decision and Order EB-2015-0304, issued on February 14, 2019)</v>
          </cell>
          <cell r="C98" t="str">
            <v>$</v>
          </cell>
          <cell r="D98">
            <v>2.04</v>
          </cell>
        </row>
      </sheetData>
      <sheetData sheetId="3">
        <row r="5">
          <cell r="G5">
            <v>33.522168864884982</v>
          </cell>
        </row>
        <row r="6">
          <cell r="G6">
            <v>0.56999999999999995</v>
          </cell>
        </row>
        <row r="7">
          <cell r="G7">
            <v>0.05</v>
          </cell>
        </row>
        <row r="8">
          <cell r="G8">
            <v>3.8E-3</v>
          </cell>
        </row>
        <row r="9">
          <cell r="G9">
            <v>-8.0000000000000004E-4</v>
          </cell>
        </row>
        <row r="10">
          <cell r="G10">
            <v>-6.7000000000000002E-3</v>
          </cell>
        </row>
        <row r="11">
          <cell r="G11">
            <v>8.6999999999999994E-3</v>
          </cell>
        </row>
        <row r="12">
          <cell r="G12">
            <v>7.6E-3</v>
          </cell>
        </row>
        <row r="13">
          <cell r="G13">
            <v>3.0000000000000001E-3</v>
          </cell>
        </row>
        <row r="14">
          <cell r="G14">
            <v>4.0000000000000002E-4</v>
          </cell>
        </row>
        <row r="15">
          <cell r="G15">
            <v>5.0000000000000001E-4</v>
          </cell>
        </row>
        <row r="16">
          <cell r="G16">
            <v>0.25</v>
          </cell>
        </row>
        <row r="17">
          <cell r="G17">
            <v>45.279131607788734</v>
          </cell>
        </row>
        <row r="18">
          <cell r="G18">
            <v>0.56999999999999995</v>
          </cell>
        </row>
        <row r="19">
          <cell r="G19">
            <v>0.04</v>
          </cell>
        </row>
        <row r="20">
          <cell r="G20">
            <v>1.9099999999999999E-2</v>
          </cell>
        </row>
        <row r="21">
          <cell r="G21">
            <v>-8.0000000000000004E-4</v>
          </cell>
        </row>
        <row r="22">
          <cell r="G22">
            <v>-6.7000000000000002E-3</v>
          </cell>
        </row>
        <row r="23">
          <cell r="G23">
            <v>8.0000000000000002E-3</v>
          </cell>
        </row>
        <row r="24">
          <cell r="G24">
            <v>7.1999999999999998E-3</v>
          </cell>
        </row>
        <row r="25">
          <cell r="G25">
            <v>3.0000000000000001E-3</v>
          </cell>
        </row>
        <row r="26">
          <cell r="G26">
            <v>4.0000000000000002E-4</v>
          </cell>
        </row>
        <row r="27">
          <cell r="G27">
            <v>5.0000000000000001E-4</v>
          </cell>
        </row>
        <row r="28">
          <cell r="G28">
            <v>0.25</v>
          </cell>
        </row>
        <row r="29">
          <cell r="G29">
            <v>106.54784055308454</v>
          </cell>
        </row>
        <row r="30">
          <cell r="G30">
            <v>0.56999999999999995</v>
          </cell>
        </row>
        <row r="31">
          <cell r="G31">
            <v>-0.03</v>
          </cell>
        </row>
        <row r="32">
          <cell r="G32">
            <v>3.04E-2</v>
          </cell>
        </row>
        <row r="33">
          <cell r="G33">
            <v>-8.0000000000000004E-4</v>
          </cell>
        </row>
        <row r="34">
          <cell r="G34">
            <v>-6.7000000000000002E-3</v>
          </cell>
        </row>
        <row r="35">
          <cell r="G35">
            <v>7.4999999999999997E-3</v>
          </cell>
        </row>
        <row r="36">
          <cell r="G36">
            <v>6.7000000000000002E-3</v>
          </cell>
        </row>
        <row r="37">
          <cell r="G37">
            <v>3.0000000000000001E-3</v>
          </cell>
        </row>
        <row r="38">
          <cell r="G38">
            <v>4.0000000000000002E-4</v>
          </cell>
        </row>
        <row r="39">
          <cell r="G39">
            <v>5.0000000000000001E-4</v>
          </cell>
        </row>
        <row r="40">
          <cell r="G40">
            <v>0.25</v>
          </cell>
        </row>
        <row r="41">
          <cell r="G41">
            <v>45.744275109991989</v>
          </cell>
        </row>
        <row r="42">
          <cell r="G42">
            <v>0.56999999999999995</v>
          </cell>
        </row>
        <row r="43">
          <cell r="G43">
            <v>0.03</v>
          </cell>
        </row>
        <row r="44">
          <cell r="G44">
            <v>6.1499999999999999E-2</v>
          </cell>
        </row>
        <row r="45">
          <cell r="G45">
            <v>-8.9999999999999998E-4</v>
          </cell>
        </row>
        <row r="46">
          <cell r="G46">
            <v>-6.7000000000000002E-3</v>
          </cell>
        </row>
        <row r="47">
          <cell r="G47">
            <v>6.3E-3</v>
          </cell>
        </row>
        <row r="48">
          <cell r="G48">
            <v>6.0000000000000001E-3</v>
          </cell>
        </row>
        <row r="49">
          <cell r="G49">
            <v>3.0000000000000001E-3</v>
          </cell>
        </row>
        <row r="50">
          <cell r="G50">
            <v>4.0000000000000002E-4</v>
          </cell>
        </row>
        <row r="51">
          <cell r="G51">
            <v>5.0000000000000001E-4</v>
          </cell>
        </row>
        <row r="52">
          <cell r="G52">
            <v>0.25</v>
          </cell>
        </row>
        <row r="53">
          <cell r="G53">
            <v>25.539707632068961</v>
          </cell>
        </row>
        <row r="54">
          <cell r="G54">
            <v>0.56999999999999995</v>
          </cell>
        </row>
        <row r="55">
          <cell r="G55">
            <v>0.05</v>
          </cell>
        </row>
        <row r="56">
          <cell r="G56">
            <v>3.09E-2</v>
          </cell>
        </row>
        <row r="57">
          <cell r="G57">
            <v>-8.0000000000000004E-4</v>
          </cell>
        </row>
        <row r="58">
          <cell r="G58">
            <v>-6.7000000000000002E-3</v>
          </cell>
        </row>
        <row r="59">
          <cell r="G59">
            <v>6.7999999999999996E-3</v>
          </cell>
        </row>
        <row r="60">
          <cell r="G60">
            <v>5.5999999999999999E-3</v>
          </cell>
        </row>
        <row r="61">
          <cell r="G61">
            <v>3.0000000000000001E-3</v>
          </cell>
        </row>
        <row r="62">
          <cell r="G62">
            <v>4.0000000000000002E-4</v>
          </cell>
        </row>
        <row r="63">
          <cell r="G63">
            <v>5.0000000000000001E-4</v>
          </cell>
        </row>
        <row r="64">
          <cell r="G64">
            <v>0.25</v>
          </cell>
        </row>
        <row r="65">
          <cell r="G65">
            <v>34.010866444563874</v>
          </cell>
        </row>
        <row r="66">
          <cell r="G66">
            <v>0.56999999999999995</v>
          </cell>
        </row>
        <row r="67">
          <cell r="G67">
            <v>0.03</v>
          </cell>
        </row>
        <row r="68">
          <cell r="G68">
            <v>6.4100000000000004E-2</v>
          </cell>
        </row>
        <row r="69">
          <cell r="G69">
            <v>-8.0000000000000004E-4</v>
          </cell>
        </row>
        <row r="70">
          <cell r="G70">
            <v>-6.7000000000000002E-3</v>
          </cell>
        </row>
        <row r="71">
          <cell r="G71">
            <v>6.3E-3</v>
          </cell>
        </row>
        <row r="72">
          <cell r="G72">
            <v>5.4999999999999997E-3</v>
          </cell>
        </row>
        <row r="73">
          <cell r="G73">
            <v>3.0000000000000001E-3</v>
          </cell>
        </row>
        <row r="74">
          <cell r="G74">
            <v>4.0000000000000002E-4</v>
          </cell>
        </row>
        <row r="75">
          <cell r="G75">
            <v>5.0000000000000001E-4</v>
          </cell>
        </row>
        <row r="76">
          <cell r="G76">
            <v>0.25</v>
          </cell>
        </row>
        <row r="77">
          <cell r="G77">
            <v>100.11063820734358</v>
          </cell>
        </row>
        <row r="78">
          <cell r="G78">
            <v>0.06</v>
          </cell>
        </row>
        <row r="79">
          <cell r="G79">
            <v>10.668900000000001</v>
          </cell>
        </row>
        <row r="80">
          <cell r="G80">
            <v>-0.30719999999999997</v>
          </cell>
        </row>
        <row r="81">
          <cell r="G81">
            <v>-6.7000000000000002E-3</v>
          </cell>
        </row>
        <row r="82">
          <cell r="G82">
            <v>2.4354</v>
          </cell>
        </row>
        <row r="83">
          <cell r="G83">
            <v>2.0329000000000002</v>
          </cell>
        </row>
        <row r="84">
          <cell r="G84">
            <v>3.0000000000000001E-3</v>
          </cell>
        </row>
        <row r="85">
          <cell r="G85">
            <v>4.0000000000000002E-4</v>
          </cell>
        </row>
        <row r="86">
          <cell r="G86">
            <v>5.0000000000000001E-4</v>
          </cell>
        </row>
        <row r="87">
          <cell r="G87">
            <v>0.25</v>
          </cell>
        </row>
        <row r="88">
          <cell r="G88">
            <v>116.42699773046218</v>
          </cell>
        </row>
        <row r="89">
          <cell r="G89">
            <v>-0.05</v>
          </cell>
        </row>
        <row r="90">
          <cell r="G90">
            <v>18.442799999999998</v>
          </cell>
        </row>
        <row r="91">
          <cell r="G91">
            <v>-0.26550000000000001</v>
          </cell>
        </row>
        <row r="92">
          <cell r="G92">
            <v>-6.7000000000000002E-3</v>
          </cell>
        </row>
        <row r="93">
          <cell r="G93">
            <v>1.8805000000000001</v>
          </cell>
        </row>
        <row r="94">
          <cell r="G94">
            <v>1.5832999999999999</v>
          </cell>
        </row>
        <row r="95">
          <cell r="G95">
            <v>3.0000000000000001E-3</v>
          </cell>
        </row>
        <row r="96">
          <cell r="G96">
            <v>4.0000000000000002E-4</v>
          </cell>
        </row>
        <row r="97">
          <cell r="G97">
            <v>5.0000000000000001E-4</v>
          </cell>
        </row>
        <row r="98">
          <cell r="G98">
            <v>0.25</v>
          </cell>
        </row>
        <row r="100">
          <cell r="G100">
            <v>0.05</v>
          </cell>
        </row>
        <row r="102">
          <cell r="G102">
            <v>-0.10970000000000001</v>
          </cell>
        </row>
        <row r="103">
          <cell r="G103">
            <v>-6.7000000000000002E-3</v>
          </cell>
        </row>
        <row r="104">
          <cell r="G104">
            <v>0.91410000000000002</v>
          </cell>
        </row>
        <row r="105">
          <cell r="G105">
            <v>0.77129999999999999</v>
          </cell>
        </row>
        <row r="106">
          <cell r="G106">
            <v>3.0000000000000001E-3</v>
          </cell>
        </row>
        <row r="107">
          <cell r="G107">
            <v>4.0000000000000002E-4</v>
          </cell>
        </row>
        <row r="108">
          <cell r="G108">
            <v>5.0000000000000001E-4</v>
          </cell>
        </row>
        <row r="109">
          <cell r="G109">
            <v>0.25</v>
          </cell>
        </row>
        <row r="110">
          <cell r="G110">
            <v>559.39895754045926</v>
          </cell>
        </row>
        <row r="111">
          <cell r="G111">
            <v>587.69243962948076</v>
          </cell>
        </row>
        <row r="112">
          <cell r="G112">
            <v>13.07</v>
          </cell>
        </row>
        <row r="113">
          <cell r="G113">
            <v>1.4854000000000001</v>
          </cell>
        </row>
        <row r="114">
          <cell r="G114">
            <v>480.79219999999998</v>
          </cell>
        </row>
        <row r="115">
          <cell r="G115">
            <v>2.2711999999999999</v>
          </cell>
        </row>
        <row r="116">
          <cell r="G116">
            <v>3.8047</v>
          </cell>
        </row>
        <row r="117">
          <cell r="G117">
            <v>1.5363</v>
          </cell>
        </row>
        <row r="118">
          <cell r="G118">
            <v>0.89590000000000003</v>
          </cell>
        </row>
        <row r="119">
          <cell r="G119">
            <v>-1.2501</v>
          </cell>
        </row>
        <row r="120">
          <cell r="G120">
            <v>-6.7000000000000002E-3</v>
          </cell>
        </row>
        <row r="121">
          <cell r="G121">
            <v>3.3980000000000001</v>
          </cell>
        </row>
        <row r="122">
          <cell r="G122">
            <v>0.80449999999999999</v>
          </cell>
        </row>
        <row r="123">
          <cell r="G123">
            <v>2.0194000000000001</v>
          </cell>
        </row>
        <row r="124">
          <cell r="G124">
            <v>3.0000000000000001E-3</v>
          </cell>
        </row>
        <row r="125">
          <cell r="G125">
            <v>4.0000000000000002E-4</v>
          </cell>
        </row>
        <row r="126">
          <cell r="G126">
            <v>5.0000000000000001E-4</v>
          </cell>
        </row>
        <row r="127">
          <cell r="G127">
            <v>0.25</v>
          </cell>
        </row>
        <row r="129">
          <cell r="G129">
            <v>0.01</v>
          </cell>
        </row>
        <row r="130">
          <cell r="G130">
            <v>2.1399999999999999E-2</v>
          </cell>
        </row>
        <row r="131">
          <cell r="G131">
            <v>-8.0000000000000004E-4</v>
          </cell>
        </row>
        <row r="132">
          <cell r="G132">
            <v>-6.7000000000000002E-3</v>
          </cell>
        </row>
        <row r="133">
          <cell r="G133">
            <v>5.3E-3</v>
          </cell>
        </row>
        <row r="134">
          <cell r="G134">
            <v>4.4999999999999997E-3</v>
          </cell>
        </row>
        <row r="135">
          <cell r="G135">
            <v>3.0000000000000001E-3</v>
          </cell>
        </row>
        <row r="136">
          <cell r="G136">
            <v>4.0000000000000002E-4</v>
          </cell>
        </row>
        <row r="137">
          <cell r="G137">
            <v>5.0000000000000001E-4</v>
          </cell>
        </row>
        <row r="138">
          <cell r="G138">
            <v>0.25</v>
          </cell>
        </row>
        <row r="139">
          <cell r="G139">
            <v>2.4826069780112614</v>
          </cell>
        </row>
        <row r="140">
          <cell r="G140">
            <v>0.02</v>
          </cell>
        </row>
        <row r="141">
          <cell r="G141">
            <v>0.15740000000000001</v>
          </cell>
        </row>
        <row r="142">
          <cell r="G142">
            <v>-1.2999999999999999E-3</v>
          </cell>
        </row>
        <row r="143">
          <cell r="G143">
            <v>-6.7000000000000002E-3</v>
          </cell>
        </row>
        <row r="144">
          <cell r="G144">
            <v>5.3E-3</v>
          </cell>
        </row>
        <row r="145">
          <cell r="G145">
            <v>3.7000000000000002E-3</v>
          </cell>
        </row>
        <row r="146">
          <cell r="G146">
            <v>3.0000000000000001E-3</v>
          </cell>
        </row>
        <row r="147">
          <cell r="G147">
            <v>4.0000000000000002E-4</v>
          </cell>
        </row>
        <row r="148">
          <cell r="G148">
            <v>5.0000000000000001E-4</v>
          </cell>
        </row>
        <row r="149">
          <cell r="G149">
            <v>0.25</v>
          </cell>
        </row>
        <row r="150">
          <cell r="G150">
            <v>2.6469761659898201</v>
          </cell>
        </row>
        <row r="151">
          <cell r="G151">
            <v>0.03</v>
          </cell>
        </row>
        <row r="152">
          <cell r="G152">
            <v>0.1086</v>
          </cell>
        </row>
        <row r="153">
          <cell r="G153">
            <v>-8.9999999999999998E-4</v>
          </cell>
        </row>
        <row r="154">
          <cell r="G154">
            <v>-6.7000000000000002E-3</v>
          </cell>
        </row>
        <row r="155">
          <cell r="G155">
            <v>5.1999999999999998E-3</v>
          </cell>
        </row>
        <row r="156">
          <cell r="G156">
            <v>3.5999999999999999E-3</v>
          </cell>
        </row>
        <row r="157">
          <cell r="G157">
            <v>3.0000000000000001E-3</v>
          </cell>
        </row>
        <row r="158">
          <cell r="G158">
            <v>4.0000000000000002E-4</v>
          </cell>
        </row>
        <row r="159">
          <cell r="G159">
            <v>5.0000000000000001E-4</v>
          </cell>
        </row>
        <row r="160">
          <cell r="G160">
            <v>0.25</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3"/>
  <sheetViews>
    <sheetView tabSelected="1" view="pageBreakPreview" topLeftCell="A457" zoomScale="85" zoomScaleNormal="100" zoomScaleSheetLayoutView="85" zoomScalePageLayoutView="115" workbookViewId="0">
      <selection activeCell="I476" sqref="I476"/>
    </sheetView>
  </sheetViews>
  <sheetFormatPr defaultColWidth="9.33203125" defaultRowHeight="14.4" x14ac:dyDescent="0.3"/>
  <cols>
    <col min="1" max="1" width="54" style="34" customWidth="1"/>
    <col min="2" max="2" width="18.6640625" style="34" customWidth="1"/>
    <col min="3" max="3" width="5" style="34" bestFit="1" customWidth="1"/>
    <col min="4" max="4" width="10.6640625" style="34" customWidth="1"/>
    <col min="5" max="16384" width="9.33203125" style="34"/>
  </cols>
  <sheetData>
    <row r="1" spans="1:4" s="1" customFormat="1" ht="22.95" customHeight="1" x14ac:dyDescent="0.3">
      <c r="A1" s="62" t="s">
        <v>0</v>
      </c>
      <c r="B1" s="63"/>
      <c r="C1" s="63"/>
      <c r="D1" s="63"/>
    </row>
    <row r="2" spans="1:4" s="1" customFormat="1" ht="18" customHeight="1" x14ac:dyDescent="0.3">
      <c r="A2" s="64" t="s">
        <v>1</v>
      </c>
      <c r="B2" s="65"/>
      <c r="C2" s="65"/>
      <c r="D2" s="65"/>
    </row>
    <row r="3" spans="1:4" s="1" customFormat="1" ht="15.45" customHeight="1" x14ac:dyDescent="0.3">
      <c r="A3" s="66" t="s">
        <v>2</v>
      </c>
      <c r="B3" s="66"/>
      <c r="C3" s="66"/>
      <c r="D3" s="66"/>
    </row>
    <row r="4" spans="1:4" s="1" customFormat="1" ht="12.6" customHeight="1" x14ac:dyDescent="0.3">
      <c r="A4" s="67" t="s">
        <v>3</v>
      </c>
      <c r="B4" s="68"/>
      <c r="C4" s="68"/>
      <c r="D4" s="68"/>
    </row>
    <row r="5" spans="1:4" s="1" customFormat="1" ht="12.6" customHeight="1" x14ac:dyDescent="0.3">
      <c r="A5" s="67" t="s">
        <v>4</v>
      </c>
      <c r="B5" s="68"/>
      <c r="C5" s="68"/>
      <c r="D5" s="68"/>
    </row>
    <row r="6" spans="1:4" s="1" customFormat="1" ht="11.25" customHeight="1" x14ac:dyDescent="0.3">
      <c r="A6" s="69" t="s">
        <v>5</v>
      </c>
      <c r="B6" s="70"/>
      <c r="C6" s="70"/>
      <c r="D6" s="70"/>
    </row>
    <row r="7" spans="1:4" s="1" customFormat="1" ht="18.75" customHeight="1" x14ac:dyDescent="0.3">
      <c r="A7" s="55" t="s">
        <v>6</v>
      </c>
      <c r="B7" s="40"/>
      <c r="C7" s="40"/>
      <c r="D7" s="40"/>
    </row>
    <row r="8" spans="1:4" s="1" customFormat="1" ht="24.6" customHeight="1" x14ac:dyDescent="0.3">
      <c r="A8" s="40" t="s">
        <v>7</v>
      </c>
      <c r="B8" s="40"/>
      <c r="C8" s="40"/>
      <c r="D8" s="40"/>
    </row>
    <row r="9" spans="1:4" s="1" customFormat="1" ht="103.95" customHeight="1" x14ac:dyDescent="0.3">
      <c r="A9" s="36" t="s">
        <v>8</v>
      </c>
      <c r="B9" s="36"/>
      <c r="C9" s="36"/>
      <c r="D9" s="36"/>
    </row>
    <row r="10" spans="1:4" s="1" customFormat="1" ht="6.75" customHeight="1" x14ac:dyDescent="0.3">
      <c r="A10" s="2"/>
      <c r="B10" s="2"/>
      <c r="C10" s="2"/>
      <c r="D10" s="2"/>
    </row>
    <row r="11" spans="1:4" s="1" customFormat="1" ht="24" customHeight="1" x14ac:dyDescent="0.3">
      <c r="A11" s="40" t="s">
        <v>9</v>
      </c>
      <c r="B11" s="40"/>
      <c r="C11" s="40"/>
      <c r="D11" s="40"/>
    </row>
    <row r="12" spans="1:4" s="1" customFormat="1" ht="6.75" customHeight="1" x14ac:dyDescent="0.3">
      <c r="A12" s="40"/>
      <c r="B12" s="40"/>
      <c r="C12" s="40"/>
      <c r="D12" s="40"/>
    </row>
    <row r="13" spans="1:4" s="1" customFormat="1" ht="24" customHeight="1" x14ac:dyDescent="0.3">
      <c r="A13" s="40" t="s">
        <v>10</v>
      </c>
      <c r="B13" s="40"/>
      <c r="C13" s="40"/>
      <c r="D13" s="40"/>
    </row>
    <row r="14" spans="1:4" s="1" customFormat="1" ht="6.75" customHeight="1" x14ac:dyDescent="0.3">
      <c r="A14" s="2"/>
      <c r="B14" s="2"/>
      <c r="C14" s="2"/>
      <c r="D14" s="2"/>
    </row>
    <row r="15" spans="1:4" s="1" customFormat="1" ht="14.7" customHeight="1" x14ac:dyDescent="0.3">
      <c r="A15" s="57" t="s">
        <v>11</v>
      </c>
      <c r="B15" s="40"/>
      <c r="C15" s="40"/>
      <c r="D15" s="40"/>
    </row>
    <row r="16" spans="1:4" s="1" customFormat="1" ht="6.75" customHeight="1" x14ac:dyDescent="0.3">
      <c r="A16" s="3"/>
      <c r="B16" s="2"/>
      <c r="C16" s="2"/>
      <c r="D16" s="2"/>
    </row>
    <row r="17" spans="1:4" s="1" customFormat="1" ht="13.2" customHeight="1" x14ac:dyDescent="0.3">
      <c r="A17" s="40" t="s">
        <v>12</v>
      </c>
      <c r="B17" s="40"/>
      <c r="C17" s="40"/>
      <c r="D17" s="40"/>
    </row>
    <row r="18" spans="1:4" s="1" customFormat="1" ht="58.95" customHeight="1" x14ac:dyDescent="0.3">
      <c r="A18" s="36" t="s">
        <v>13</v>
      </c>
      <c r="B18" s="36"/>
      <c r="C18" s="36"/>
      <c r="D18" s="36"/>
    </row>
    <row r="19" spans="1:4" s="1" customFormat="1" ht="6.75" customHeight="1" x14ac:dyDescent="0.3">
      <c r="A19" s="39"/>
      <c r="B19" s="39"/>
      <c r="C19" s="39"/>
      <c r="D19" s="39"/>
    </row>
    <row r="20" spans="1:4" s="1" customFormat="1" ht="34.5" customHeight="1" x14ac:dyDescent="0.3">
      <c r="A20" s="40" t="s">
        <v>14</v>
      </c>
      <c r="B20" s="40"/>
      <c r="C20" s="40"/>
      <c r="D20" s="40"/>
    </row>
    <row r="21" spans="1:4" s="1" customFormat="1" ht="6.75" customHeight="1" x14ac:dyDescent="0.3">
      <c r="A21" s="2"/>
      <c r="B21" s="2"/>
      <c r="C21" s="2"/>
      <c r="D21" s="2"/>
    </row>
    <row r="22" spans="1:4" s="1" customFormat="1" ht="46.2" customHeight="1" x14ac:dyDescent="0.3">
      <c r="A22" s="40" t="s">
        <v>15</v>
      </c>
      <c r="B22" s="40"/>
      <c r="C22" s="40"/>
      <c r="D22" s="40"/>
    </row>
    <row r="23" spans="1:4" s="1" customFormat="1" ht="6.75" customHeight="1" x14ac:dyDescent="0.3">
      <c r="A23" s="2"/>
      <c r="B23" s="2"/>
      <c r="C23" s="2"/>
      <c r="D23" s="2"/>
    </row>
    <row r="24" spans="1:4" s="1" customFormat="1" ht="46.2" customHeight="1" x14ac:dyDescent="0.3">
      <c r="A24" s="40" t="s">
        <v>16</v>
      </c>
      <c r="B24" s="40"/>
      <c r="C24" s="40"/>
      <c r="D24" s="40"/>
    </row>
    <row r="25" spans="1:4" s="1" customFormat="1" ht="6.75" customHeight="1" x14ac:dyDescent="0.3">
      <c r="A25" s="2"/>
      <c r="B25" s="2"/>
      <c r="C25" s="2"/>
      <c r="D25" s="2"/>
    </row>
    <row r="26" spans="1:4" s="1" customFormat="1" ht="34.5" customHeight="1" x14ac:dyDescent="0.3">
      <c r="A26" s="40" t="s">
        <v>17</v>
      </c>
      <c r="B26" s="40"/>
      <c r="C26" s="40"/>
      <c r="D26" s="40"/>
    </row>
    <row r="27" spans="1:4" s="1" customFormat="1" ht="12" customHeight="1" x14ac:dyDescent="0.3">
      <c r="A27" s="2"/>
      <c r="B27" s="2"/>
      <c r="C27" s="2"/>
      <c r="D27" s="2"/>
    </row>
    <row r="28" spans="1:4" s="1" customFormat="1" ht="27.75" customHeight="1" x14ac:dyDescent="0.3">
      <c r="A28" s="59" t="s">
        <v>18</v>
      </c>
      <c r="B28" s="59"/>
      <c r="C28" s="59"/>
      <c r="D28" s="59"/>
    </row>
    <row r="29" spans="1:4" s="1" customFormat="1" ht="15" customHeight="1" x14ac:dyDescent="0.3">
      <c r="A29" s="52" t="s">
        <v>19</v>
      </c>
      <c r="B29" s="61"/>
      <c r="C29" s="61"/>
      <c r="D29" s="61"/>
    </row>
    <row r="30" spans="1:4" s="1" customFormat="1" ht="15" customHeight="1" x14ac:dyDescent="0.3">
      <c r="A30" s="46" t="s">
        <v>20</v>
      </c>
      <c r="B30" s="54"/>
      <c r="C30" s="54"/>
      <c r="D30" s="54"/>
    </row>
    <row r="31" spans="1:4" s="1" customFormat="1" ht="6.75" customHeight="1" x14ac:dyDescent="0.3">
      <c r="A31" s="4"/>
      <c r="B31" s="5"/>
      <c r="C31" s="5"/>
      <c r="D31" s="5"/>
    </row>
    <row r="32" spans="1:4" s="8" customFormat="1" ht="11.25" customHeight="1" x14ac:dyDescent="0.3">
      <c r="A32" s="38" t="s">
        <v>21</v>
      </c>
      <c r="B32" s="38"/>
      <c r="C32" s="6" t="s">
        <v>22</v>
      </c>
      <c r="D32" s="7">
        <f>'[7]Mapping for OEB Tariff Schedule'!G5</f>
        <v>33.522168864884982</v>
      </c>
    </row>
    <row r="33" spans="1:4" s="8" customFormat="1" ht="11.25" customHeight="1" x14ac:dyDescent="0.3">
      <c r="A33" s="38" t="s">
        <v>23</v>
      </c>
      <c r="B33" s="38"/>
      <c r="C33" s="6" t="s">
        <v>22</v>
      </c>
      <c r="D33" s="7">
        <f>'[7]Mapping for OEB Tariff Schedule'!G6</f>
        <v>0.56999999999999995</v>
      </c>
    </row>
    <row r="34" spans="1:4" s="8" customFormat="1" ht="21" customHeight="1" x14ac:dyDescent="0.3">
      <c r="A34" s="45" t="s">
        <v>24</v>
      </c>
      <c r="B34" s="38"/>
      <c r="C34" s="6" t="s">
        <v>22</v>
      </c>
      <c r="D34" s="7">
        <f>'[7]Mapping for OEB Tariff Schedule'!G7</f>
        <v>0.05</v>
      </c>
    </row>
    <row r="35" spans="1:4" s="8" customFormat="1" ht="11.25" customHeight="1" x14ac:dyDescent="0.2">
      <c r="A35" s="38" t="s">
        <v>25</v>
      </c>
      <c r="B35" s="38"/>
      <c r="C35" s="9" t="s">
        <v>26</v>
      </c>
      <c r="D35" s="10">
        <f>'[7]Mapping for OEB Tariff Schedule'!G8</f>
        <v>3.8E-3</v>
      </c>
    </row>
    <row r="36" spans="1:4" s="8" customFormat="1" ht="38.700000000000003" customHeight="1" x14ac:dyDescent="0.2">
      <c r="A36" s="45" t="s">
        <v>24</v>
      </c>
      <c r="B36" s="38"/>
      <c r="C36" s="9" t="s">
        <v>26</v>
      </c>
      <c r="D36" s="11">
        <f>'[7]Mapping for OEB Tariff Schedule'!G9</f>
        <v>-8.0000000000000004E-4</v>
      </c>
    </row>
    <row r="37" spans="1:4" s="8" customFormat="1" ht="24" customHeight="1" x14ac:dyDescent="0.2">
      <c r="A37" s="38" t="s">
        <v>27</v>
      </c>
      <c r="B37" s="38"/>
      <c r="C37" s="9" t="s">
        <v>26</v>
      </c>
      <c r="D37" s="11">
        <f>'[7]Mapping for OEB Tariff Schedule'!G10</f>
        <v>-6.7000000000000002E-3</v>
      </c>
    </row>
    <row r="38" spans="1:4" s="8" customFormat="1" ht="11.25" customHeight="1" x14ac:dyDescent="0.2">
      <c r="A38" s="38" t="s">
        <v>28</v>
      </c>
      <c r="B38" s="38"/>
      <c r="C38" s="6" t="s">
        <v>26</v>
      </c>
      <c r="D38" s="11">
        <f>'[7]Mapping for OEB Tariff Schedule'!G11</f>
        <v>8.6999999999999994E-3</v>
      </c>
    </row>
    <row r="39" spans="1:4" s="8" customFormat="1" ht="11.25" customHeight="1" x14ac:dyDescent="0.2">
      <c r="A39" s="38" t="s">
        <v>29</v>
      </c>
      <c r="B39" s="38"/>
      <c r="C39" s="6" t="s">
        <v>26</v>
      </c>
      <c r="D39" s="11">
        <f>'[7]Mapping for OEB Tariff Schedule'!G12</f>
        <v>7.6E-3</v>
      </c>
    </row>
    <row r="40" spans="1:4" s="1" customFormat="1" ht="6.75" customHeight="1" x14ac:dyDescent="0.3">
      <c r="A40" s="12"/>
      <c r="B40" s="12"/>
      <c r="C40" s="9"/>
      <c r="D40" s="13"/>
    </row>
    <row r="41" spans="1:4" s="1" customFormat="1" ht="15" customHeight="1" x14ac:dyDescent="0.3">
      <c r="A41" s="46" t="s">
        <v>30</v>
      </c>
      <c r="B41" s="58"/>
      <c r="C41" s="58"/>
      <c r="D41" s="58"/>
    </row>
    <row r="42" spans="1:4" s="1" customFormat="1" ht="6.75" customHeight="1" x14ac:dyDescent="0.3">
      <c r="A42" s="4"/>
      <c r="B42" s="12"/>
      <c r="C42" s="12"/>
      <c r="D42" s="12"/>
    </row>
    <row r="43" spans="1:4" s="8" customFormat="1" ht="11.25" customHeight="1" x14ac:dyDescent="0.3">
      <c r="A43" s="38" t="s">
        <v>31</v>
      </c>
      <c r="B43" s="38"/>
      <c r="C43" s="6" t="s">
        <v>26</v>
      </c>
      <c r="D43" s="10">
        <f>'[7]Mapping for OEB Tariff Schedule'!G13</f>
        <v>3.0000000000000001E-3</v>
      </c>
    </row>
    <row r="44" spans="1:4" s="8" customFormat="1" ht="11.25" customHeight="1" x14ac:dyDescent="0.3">
      <c r="A44" s="38" t="s">
        <v>32</v>
      </c>
      <c r="B44" s="38"/>
      <c r="C44" s="6" t="s">
        <v>26</v>
      </c>
      <c r="D44" s="10">
        <f>'[7]Mapping for OEB Tariff Schedule'!G14</f>
        <v>4.0000000000000002E-4</v>
      </c>
    </row>
    <row r="45" spans="1:4" s="8" customFormat="1" ht="11.25" customHeight="1" x14ac:dyDescent="0.3">
      <c r="A45" s="38" t="s">
        <v>33</v>
      </c>
      <c r="B45" s="38"/>
      <c r="C45" s="6" t="s">
        <v>26</v>
      </c>
      <c r="D45" s="10">
        <f>'[7]Mapping for OEB Tariff Schedule'!G15</f>
        <v>5.0000000000000001E-4</v>
      </c>
    </row>
    <row r="46" spans="1:4" s="8" customFormat="1" ht="10.95" customHeight="1" x14ac:dyDescent="0.3">
      <c r="A46" s="38" t="s">
        <v>34</v>
      </c>
      <c r="B46" s="38"/>
      <c r="C46" s="6" t="s">
        <v>22</v>
      </c>
      <c r="D46" s="7">
        <f>'[7]Mapping for OEB Tariff Schedule'!G16</f>
        <v>0.25</v>
      </c>
    </row>
    <row r="47" spans="1:4" s="8" customFormat="1" ht="9" customHeight="1" x14ac:dyDescent="0.3">
      <c r="A47" s="14"/>
      <c r="B47" s="14"/>
      <c r="C47" s="6"/>
      <c r="D47" s="7"/>
    </row>
    <row r="48" spans="1:4" s="8" customFormat="1" ht="9" customHeight="1" x14ac:dyDescent="0.3">
      <c r="A48" s="14"/>
      <c r="B48" s="14"/>
      <c r="C48" s="6"/>
      <c r="D48" s="7"/>
    </row>
    <row r="49" spans="1:4" s="1" customFormat="1" ht="15" customHeight="1" x14ac:dyDescent="0.3">
      <c r="A49" s="52" t="s">
        <v>35</v>
      </c>
      <c r="B49" s="61"/>
      <c r="C49" s="61"/>
      <c r="D49" s="61"/>
    </row>
    <row r="50" spans="1:4" s="1" customFormat="1" ht="15" customHeight="1" x14ac:dyDescent="0.3">
      <c r="A50" s="46" t="s">
        <v>20</v>
      </c>
      <c r="B50" s="54"/>
      <c r="C50" s="54"/>
      <c r="D50" s="54"/>
    </row>
    <row r="51" spans="1:4" s="1" customFormat="1" ht="6.75" customHeight="1" x14ac:dyDescent="0.3">
      <c r="A51" s="4"/>
      <c r="B51" s="5"/>
      <c r="C51" s="5"/>
      <c r="D51" s="5"/>
    </row>
    <row r="52" spans="1:4" s="8" customFormat="1" ht="11.25" customHeight="1" x14ac:dyDescent="0.3">
      <c r="A52" s="38" t="s">
        <v>21</v>
      </c>
      <c r="B52" s="38"/>
      <c r="C52" s="6" t="s">
        <v>22</v>
      </c>
      <c r="D52" s="7">
        <f>'[7]Mapping for OEB Tariff Schedule'!G17</f>
        <v>45.279131607788734</v>
      </c>
    </row>
    <row r="53" spans="1:4" s="8" customFormat="1" ht="11.25" customHeight="1" x14ac:dyDescent="0.3">
      <c r="A53" s="38" t="s">
        <v>23</v>
      </c>
      <c r="B53" s="38"/>
      <c r="C53" s="6" t="s">
        <v>22</v>
      </c>
      <c r="D53" s="7">
        <f>'[7]Mapping for OEB Tariff Schedule'!G18</f>
        <v>0.56999999999999995</v>
      </c>
    </row>
    <row r="54" spans="1:4" s="8" customFormat="1" ht="21.6" customHeight="1" x14ac:dyDescent="0.3">
      <c r="A54" s="45" t="s">
        <v>24</v>
      </c>
      <c r="B54" s="38"/>
      <c r="C54" s="6" t="s">
        <v>22</v>
      </c>
      <c r="D54" s="7">
        <f>'[7]Mapping for OEB Tariff Schedule'!G19</f>
        <v>0.04</v>
      </c>
    </row>
    <row r="55" spans="1:4" s="8" customFormat="1" ht="11.25" customHeight="1" x14ac:dyDescent="0.2">
      <c r="A55" s="38" t="s">
        <v>25</v>
      </c>
      <c r="B55" s="38"/>
      <c r="C55" s="9" t="s">
        <v>26</v>
      </c>
      <c r="D55" s="10">
        <f>'[7]Mapping for OEB Tariff Schedule'!G20</f>
        <v>1.9099999999999999E-2</v>
      </c>
    </row>
    <row r="56" spans="1:4" s="8" customFormat="1" ht="21.6" customHeight="1" x14ac:dyDescent="0.2">
      <c r="A56" s="45" t="s">
        <v>24</v>
      </c>
      <c r="B56" s="45"/>
      <c r="C56" s="9" t="s">
        <v>26</v>
      </c>
      <c r="D56" s="11">
        <f>'[7]Mapping for OEB Tariff Schedule'!G21</f>
        <v>-8.0000000000000004E-4</v>
      </c>
    </row>
    <row r="57" spans="1:4" s="8" customFormat="1" ht="21.6" customHeight="1" x14ac:dyDescent="0.2">
      <c r="A57" s="38" t="s">
        <v>27</v>
      </c>
      <c r="B57" s="38"/>
      <c r="C57" s="9" t="s">
        <v>26</v>
      </c>
      <c r="D57" s="11">
        <f>'[7]Mapping for OEB Tariff Schedule'!G22</f>
        <v>-6.7000000000000002E-3</v>
      </c>
    </row>
    <row r="58" spans="1:4" s="8" customFormat="1" ht="11.25" customHeight="1" x14ac:dyDescent="0.2">
      <c r="A58" s="38" t="s">
        <v>28</v>
      </c>
      <c r="B58" s="38"/>
      <c r="C58" s="6" t="s">
        <v>26</v>
      </c>
      <c r="D58" s="11">
        <f>'[7]Mapping for OEB Tariff Schedule'!G23</f>
        <v>8.0000000000000002E-3</v>
      </c>
    </row>
    <row r="59" spans="1:4" s="8" customFormat="1" ht="11.25" customHeight="1" x14ac:dyDescent="0.2">
      <c r="A59" s="38" t="s">
        <v>29</v>
      </c>
      <c r="B59" s="38"/>
      <c r="C59" s="6" t="s">
        <v>26</v>
      </c>
      <c r="D59" s="11">
        <f>'[7]Mapping for OEB Tariff Schedule'!G24</f>
        <v>7.1999999999999998E-3</v>
      </c>
    </row>
    <row r="60" spans="1:4" s="1" customFormat="1" ht="6.75" customHeight="1" x14ac:dyDescent="0.3">
      <c r="A60" s="12"/>
      <c r="B60" s="12"/>
      <c r="C60" s="9"/>
      <c r="D60" s="13"/>
    </row>
    <row r="61" spans="1:4" s="8" customFormat="1" ht="21" customHeight="1" x14ac:dyDescent="0.3">
      <c r="A61" s="38" t="s">
        <v>36</v>
      </c>
      <c r="B61" s="38"/>
      <c r="C61" s="38"/>
      <c r="D61" s="38"/>
    </row>
    <row r="62" spans="1:4" s="1" customFormat="1" ht="6.75" customHeight="1" x14ac:dyDescent="0.3">
      <c r="A62" s="12"/>
      <c r="B62" s="12"/>
      <c r="C62" s="9"/>
      <c r="D62" s="13"/>
    </row>
    <row r="63" spans="1:4" s="1" customFormat="1" ht="15" customHeight="1" x14ac:dyDescent="0.3">
      <c r="A63" s="46" t="s">
        <v>30</v>
      </c>
      <c r="B63" s="58"/>
      <c r="C63" s="58"/>
      <c r="D63" s="58"/>
    </row>
    <row r="64" spans="1:4" s="1" customFormat="1" ht="6.75" customHeight="1" x14ac:dyDescent="0.3">
      <c r="A64" s="4"/>
      <c r="B64" s="12"/>
      <c r="C64" s="12"/>
      <c r="D64" s="12"/>
    </row>
    <row r="65" spans="1:4" s="8" customFormat="1" ht="11.25" customHeight="1" x14ac:dyDescent="0.2">
      <c r="A65" s="38" t="s">
        <v>31</v>
      </c>
      <c r="B65" s="38"/>
      <c r="C65" s="6" t="s">
        <v>26</v>
      </c>
      <c r="D65" s="11">
        <f>'[7]Mapping for OEB Tariff Schedule'!G25</f>
        <v>3.0000000000000001E-3</v>
      </c>
    </row>
    <row r="66" spans="1:4" s="8" customFormat="1" ht="11.25" customHeight="1" x14ac:dyDescent="0.2">
      <c r="A66" s="38" t="s">
        <v>32</v>
      </c>
      <c r="B66" s="38"/>
      <c r="C66" s="6" t="s">
        <v>26</v>
      </c>
      <c r="D66" s="11">
        <f>'[7]Mapping for OEB Tariff Schedule'!G26</f>
        <v>4.0000000000000002E-4</v>
      </c>
    </row>
    <row r="67" spans="1:4" s="8" customFormat="1" ht="11.25" customHeight="1" x14ac:dyDescent="0.2">
      <c r="A67" s="38" t="s">
        <v>33</v>
      </c>
      <c r="B67" s="38"/>
      <c r="C67" s="6" t="s">
        <v>26</v>
      </c>
      <c r="D67" s="11">
        <f>'[7]Mapping for OEB Tariff Schedule'!G27</f>
        <v>5.0000000000000001E-4</v>
      </c>
    </row>
    <row r="68" spans="1:4" s="8" customFormat="1" ht="11.25" customHeight="1" x14ac:dyDescent="0.2">
      <c r="A68" s="38" t="s">
        <v>34</v>
      </c>
      <c r="B68" s="38"/>
      <c r="C68" s="6" t="s">
        <v>22</v>
      </c>
      <c r="D68" s="15">
        <f>'[7]Mapping for OEB Tariff Schedule'!G28</f>
        <v>0.25</v>
      </c>
    </row>
    <row r="69" spans="1:4" s="8" customFormat="1" ht="9" customHeight="1" x14ac:dyDescent="0.3">
      <c r="A69" s="14"/>
      <c r="B69" s="14"/>
      <c r="C69" s="6"/>
      <c r="D69" s="7"/>
    </row>
    <row r="70" spans="1:4" s="8" customFormat="1" ht="9" customHeight="1" x14ac:dyDescent="0.3">
      <c r="A70" s="14"/>
      <c r="B70" s="14"/>
      <c r="C70" s="6"/>
      <c r="D70" s="7"/>
    </row>
    <row r="71" spans="1:4" s="1" customFormat="1" ht="15" customHeight="1" x14ac:dyDescent="0.3">
      <c r="A71" s="52" t="s">
        <v>37</v>
      </c>
      <c r="B71" s="61"/>
      <c r="C71" s="61"/>
      <c r="D71" s="61"/>
    </row>
    <row r="72" spans="1:4" s="1" customFormat="1" ht="15" customHeight="1" x14ac:dyDescent="0.3">
      <c r="A72" s="46" t="s">
        <v>20</v>
      </c>
      <c r="B72" s="54"/>
      <c r="C72" s="54"/>
      <c r="D72" s="54"/>
    </row>
    <row r="73" spans="1:4" s="1" customFormat="1" ht="6.75" customHeight="1" x14ac:dyDescent="0.3">
      <c r="A73" s="4"/>
      <c r="B73" s="5"/>
      <c r="C73" s="5"/>
      <c r="D73" s="5"/>
    </row>
    <row r="74" spans="1:4" s="8" customFormat="1" ht="11.25" customHeight="1" x14ac:dyDescent="0.3">
      <c r="A74" s="38" t="s">
        <v>38</v>
      </c>
      <c r="B74" s="38"/>
      <c r="C74" s="6" t="s">
        <v>22</v>
      </c>
      <c r="D74" s="7">
        <f>'[7]Mapping for OEB Tariff Schedule'!G29</f>
        <v>106.54784055308454</v>
      </c>
    </row>
    <row r="75" spans="1:4" s="8" customFormat="1" ht="11.25" customHeight="1" x14ac:dyDescent="0.3">
      <c r="A75" s="38" t="s">
        <v>23</v>
      </c>
      <c r="B75" s="38"/>
      <c r="C75" s="6" t="s">
        <v>22</v>
      </c>
      <c r="D75" s="7">
        <f>'[7]Mapping for OEB Tariff Schedule'!G30</f>
        <v>0.56999999999999995</v>
      </c>
    </row>
    <row r="76" spans="1:4" s="8" customFormat="1" ht="21.6" customHeight="1" x14ac:dyDescent="0.3">
      <c r="A76" s="45" t="s">
        <v>24</v>
      </c>
      <c r="B76" s="38"/>
      <c r="C76" s="6" t="s">
        <v>22</v>
      </c>
      <c r="D76" s="16">
        <f>'[7]Mapping for OEB Tariff Schedule'!G31</f>
        <v>-0.03</v>
      </c>
    </row>
    <row r="77" spans="1:4" s="8" customFormat="1" ht="11.25" customHeight="1" x14ac:dyDescent="0.2">
      <c r="A77" s="38" t="s">
        <v>25</v>
      </c>
      <c r="B77" s="38"/>
      <c r="C77" s="9" t="s">
        <v>26</v>
      </c>
      <c r="D77" s="17">
        <f>'[7]Mapping for OEB Tariff Schedule'!G32</f>
        <v>3.04E-2</v>
      </c>
    </row>
    <row r="78" spans="1:4" s="8" customFormat="1" ht="21.6" customHeight="1" x14ac:dyDescent="0.2">
      <c r="A78" s="45" t="s">
        <v>24</v>
      </c>
      <c r="B78" s="38"/>
      <c r="C78" s="9" t="s">
        <v>26</v>
      </c>
      <c r="D78" s="11">
        <f>'[7]Mapping for OEB Tariff Schedule'!G33</f>
        <v>-8.0000000000000004E-4</v>
      </c>
    </row>
    <row r="79" spans="1:4" s="8" customFormat="1" ht="21.6" customHeight="1" x14ac:dyDescent="0.2">
      <c r="A79" s="38" t="s">
        <v>27</v>
      </c>
      <c r="B79" s="38"/>
      <c r="C79" s="9" t="s">
        <v>26</v>
      </c>
      <c r="D79" s="11">
        <f>'[7]Mapping for OEB Tariff Schedule'!G34</f>
        <v>-6.7000000000000002E-3</v>
      </c>
    </row>
    <row r="80" spans="1:4" s="8" customFormat="1" ht="11.25" customHeight="1" x14ac:dyDescent="0.3">
      <c r="A80" s="38" t="s">
        <v>28</v>
      </c>
      <c r="B80" s="38"/>
      <c r="C80" s="6" t="s">
        <v>26</v>
      </c>
      <c r="D80" s="17">
        <f>'[7]Mapping for OEB Tariff Schedule'!G35</f>
        <v>7.4999999999999997E-3</v>
      </c>
    </row>
    <row r="81" spans="1:4" s="8" customFormat="1" ht="11.25" customHeight="1" x14ac:dyDescent="0.3">
      <c r="A81" s="38" t="s">
        <v>29</v>
      </c>
      <c r="B81" s="38"/>
      <c r="C81" s="6" t="s">
        <v>26</v>
      </c>
      <c r="D81" s="17">
        <f>'[7]Mapping for OEB Tariff Schedule'!G36</f>
        <v>6.7000000000000002E-3</v>
      </c>
    </row>
    <row r="82" spans="1:4" s="8" customFormat="1" ht="11.7" customHeight="1" x14ac:dyDescent="0.3">
      <c r="A82" s="14"/>
      <c r="B82" s="14"/>
      <c r="C82" s="6"/>
      <c r="D82" s="10"/>
    </row>
    <row r="83" spans="1:4" s="8" customFormat="1" ht="28.95" customHeight="1" x14ac:dyDescent="0.3">
      <c r="A83" s="38" t="s">
        <v>39</v>
      </c>
      <c r="B83" s="38"/>
      <c r="C83" s="38"/>
      <c r="D83" s="38"/>
    </row>
    <row r="84" spans="1:4" s="1" customFormat="1" ht="6.75" customHeight="1" x14ac:dyDescent="0.3">
      <c r="A84" s="12"/>
      <c r="B84" s="12"/>
      <c r="C84" s="9"/>
      <c r="D84" s="13"/>
    </row>
    <row r="85" spans="1:4" s="8" customFormat="1" ht="21" customHeight="1" x14ac:dyDescent="0.3">
      <c r="A85" s="38" t="s">
        <v>36</v>
      </c>
      <c r="B85" s="38"/>
      <c r="C85" s="38"/>
      <c r="D85" s="38"/>
    </row>
    <row r="86" spans="1:4" s="1" customFormat="1" ht="6.75" customHeight="1" x14ac:dyDescent="0.3">
      <c r="A86" s="12"/>
      <c r="B86" s="12"/>
      <c r="C86" s="9"/>
      <c r="D86" s="13"/>
    </row>
    <row r="87" spans="1:4" s="1" customFormat="1" ht="15" customHeight="1" x14ac:dyDescent="0.3">
      <c r="A87" s="46" t="s">
        <v>30</v>
      </c>
      <c r="B87" s="58"/>
      <c r="C87" s="58"/>
      <c r="D87" s="58"/>
    </row>
    <row r="88" spans="1:4" s="1" customFormat="1" ht="6.75" customHeight="1" x14ac:dyDescent="0.3">
      <c r="A88" s="4"/>
      <c r="B88" s="12"/>
      <c r="C88" s="12"/>
      <c r="D88" s="12"/>
    </row>
    <row r="89" spans="1:4" s="8" customFormat="1" ht="11.25" customHeight="1" x14ac:dyDescent="0.3">
      <c r="A89" s="38" t="s">
        <v>31</v>
      </c>
      <c r="B89" s="38"/>
      <c r="C89" s="6" t="s">
        <v>26</v>
      </c>
      <c r="D89" s="10">
        <f>'[7]Mapping for OEB Tariff Schedule'!G37</f>
        <v>3.0000000000000001E-3</v>
      </c>
    </row>
    <row r="90" spans="1:4" s="8" customFormat="1" ht="11.25" customHeight="1" x14ac:dyDescent="0.3">
      <c r="A90" s="38" t="s">
        <v>32</v>
      </c>
      <c r="B90" s="38"/>
      <c r="C90" s="6" t="s">
        <v>26</v>
      </c>
      <c r="D90" s="10">
        <f>'[7]Mapping for OEB Tariff Schedule'!G38</f>
        <v>4.0000000000000002E-4</v>
      </c>
    </row>
    <row r="91" spans="1:4" s="8" customFormat="1" ht="11.25" customHeight="1" x14ac:dyDescent="0.3">
      <c r="A91" s="38" t="s">
        <v>33</v>
      </c>
      <c r="B91" s="38"/>
      <c r="C91" s="6" t="s">
        <v>26</v>
      </c>
      <c r="D91" s="10">
        <f>'[7]Mapping for OEB Tariff Schedule'!G39</f>
        <v>5.0000000000000001E-4</v>
      </c>
    </row>
    <row r="92" spans="1:4" s="8" customFormat="1" ht="10.95" customHeight="1" x14ac:dyDescent="0.3">
      <c r="A92" s="38" t="s">
        <v>34</v>
      </c>
      <c r="B92" s="38"/>
      <c r="C92" s="6" t="s">
        <v>22</v>
      </c>
      <c r="D92" s="7">
        <f>'[7]Mapping for OEB Tariff Schedule'!G40</f>
        <v>0.25</v>
      </c>
    </row>
    <row r="93" spans="1:4" s="8" customFormat="1" ht="9" customHeight="1" x14ac:dyDescent="0.3">
      <c r="A93" s="14"/>
      <c r="B93" s="14"/>
      <c r="C93" s="6"/>
      <c r="D93" s="7"/>
    </row>
    <row r="94" spans="1:4" s="8" customFormat="1" ht="9" customHeight="1" x14ac:dyDescent="0.3">
      <c r="A94" s="14"/>
      <c r="B94" s="14"/>
      <c r="C94" s="6"/>
      <c r="D94" s="7"/>
    </row>
    <row r="95" spans="1:4" s="1" customFormat="1" ht="15" customHeight="1" x14ac:dyDescent="0.3">
      <c r="A95" s="52" t="s">
        <v>40</v>
      </c>
      <c r="B95" s="61"/>
      <c r="C95" s="61"/>
      <c r="D95" s="61"/>
    </row>
    <row r="96" spans="1:4" s="1" customFormat="1" ht="15" customHeight="1" x14ac:dyDescent="0.3">
      <c r="A96" s="46" t="s">
        <v>20</v>
      </c>
      <c r="B96" s="54"/>
      <c r="C96" s="54"/>
      <c r="D96" s="54"/>
    </row>
    <row r="97" spans="1:4" s="1" customFormat="1" ht="6.75" customHeight="1" x14ac:dyDescent="0.3">
      <c r="A97" s="4"/>
      <c r="B97" s="5"/>
      <c r="C97" s="5"/>
      <c r="D97" s="5"/>
    </row>
    <row r="98" spans="1:4" s="8" customFormat="1" ht="11.25" customHeight="1" x14ac:dyDescent="0.3">
      <c r="A98" s="38" t="s">
        <v>21</v>
      </c>
      <c r="B98" s="38"/>
      <c r="C98" s="6" t="s">
        <v>22</v>
      </c>
      <c r="D98" s="7">
        <f>'[7]Mapping for OEB Tariff Schedule'!G41</f>
        <v>45.744275109991989</v>
      </c>
    </row>
    <row r="99" spans="1:4" s="8" customFormat="1" ht="11.25" customHeight="1" x14ac:dyDescent="0.3">
      <c r="A99" s="38" t="s">
        <v>23</v>
      </c>
      <c r="B99" s="38"/>
      <c r="C99" s="6" t="s">
        <v>22</v>
      </c>
      <c r="D99" s="7">
        <f>'[7]Mapping for OEB Tariff Schedule'!G42</f>
        <v>0.56999999999999995</v>
      </c>
    </row>
    <row r="100" spans="1:4" s="8" customFormat="1" ht="21.6" customHeight="1" x14ac:dyDescent="0.3">
      <c r="A100" s="45" t="s">
        <v>24</v>
      </c>
      <c r="B100" s="38"/>
      <c r="C100" s="6" t="s">
        <v>22</v>
      </c>
      <c r="D100" s="7">
        <f>'[7]Mapping for OEB Tariff Schedule'!G43</f>
        <v>0.03</v>
      </c>
    </row>
    <row r="101" spans="1:4" s="8" customFormat="1" ht="11.25" customHeight="1" x14ac:dyDescent="0.2">
      <c r="A101" s="38" t="s">
        <v>25</v>
      </c>
      <c r="B101" s="38"/>
      <c r="C101" s="9" t="s">
        <v>26</v>
      </c>
      <c r="D101" s="10">
        <f>'[7]Mapping for OEB Tariff Schedule'!G44</f>
        <v>6.1499999999999999E-2</v>
      </c>
    </row>
    <row r="102" spans="1:4" s="8" customFormat="1" ht="21.6" customHeight="1" x14ac:dyDescent="0.2">
      <c r="A102" s="45" t="s">
        <v>24</v>
      </c>
      <c r="B102" s="38"/>
      <c r="C102" s="9" t="s">
        <v>26</v>
      </c>
      <c r="D102" s="11">
        <f>'[7]Mapping for OEB Tariff Schedule'!G45</f>
        <v>-8.9999999999999998E-4</v>
      </c>
    </row>
    <row r="103" spans="1:4" s="8" customFormat="1" ht="21.6" customHeight="1" x14ac:dyDescent="0.2">
      <c r="A103" s="38" t="s">
        <v>27</v>
      </c>
      <c r="B103" s="38"/>
      <c r="C103" s="9" t="s">
        <v>26</v>
      </c>
      <c r="D103" s="11">
        <f>'[7]Mapping for OEB Tariff Schedule'!G46</f>
        <v>-6.7000000000000002E-3</v>
      </c>
    </row>
    <row r="104" spans="1:4" s="8" customFormat="1" ht="11.25" customHeight="1" x14ac:dyDescent="0.2">
      <c r="A104" s="38" t="s">
        <v>28</v>
      </c>
      <c r="B104" s="38"/>
      <c r="C104" s="6" t="s">
        <v>26</v>
      </c>
      <c r="D104" s="11">
        <f>'[7]Mapping for OEB Tariff Schedule'!G47</f>
        <v>6.3E-3</v>
      </c>
    </row>
    <row r="105" spans="1:4" s="8" customFormat="1" ht="11.25" customHeight="1" x14ac:dyDescent="0.2">
      <c r="A105" s="38" t="s">
        <v>29</v>
      </c>
      <c r="B105" s="38"/>
      <c r="C105" s="6" t="s">
        <v>26</v>
      </c>
      <c r="D105" s="11">
        <f>'[7]Mapping for OEB Tariff Schedule'!G48</f>
        <v>6.0000000000000001E-3</v>
      </c>
    </row>
    <row r="106" spans="1:4" s="1" customFormat="1" ht="6.75" customHeight="1" x14ac:dyDescent="0.3">
      <c r="A106" s="12"/>
      <c r="B106" s="12"/>
      <c r="C106" s="9"/>
      <c r="D106" s="13"/>
    </row>
    <row r="107" spans="1:4" s="1" customFormat="1" ht="15" customHeight="1" x14ac:dyDescent="0.3">
      <c r="A107" s="46" t="s">
        <v>30</v>
      </c>
      <c r="B107" s="58"/>
      <c r="C107" s="58"/>
      <c r="D107" s="58"/>
    </row>
    <row r="108" spans="1:4" s="1" customFormat="1" ht="6.75" customHeight="1" x14ac:dyDescent="0.3">
      <c r="A108" s="4"/>
      <c r="B108" s="12"/>
      <c r="C108" s="12"/>
      <c r="D108" s="12"/>
    </row>
    <row r="109" spans="1:4" s="8" customFormat="1" ht="11.25" customHeight="1" x14ac:dyDescent="0.3">
      <c r="A109" s="38" t="s">
        <v>31</v>
      </c>
      <c r="B109" s="38"/>
      <c r="C109" s="6" t="s">
        <v>26</v>
      </c>
      <c r="D109" s="10">
        <f>'[7]Mapping for OEB Tariff Schedule'!G49</f>
        <v>3.0000000000000001E-3</v>
      </c>
    </row>
    <row r="110" spans="1:4" s="8" customFormat="1" ht="11.25" customHeight="1" x14ac:dyDescent="0.3">
      <c r="A110" s="38" t="s">
        <v>32</v>
      </c>
      <c r="B110" s="38"/>
      <c r="C110" s="6" t="s">
        <v>26</v>
      </c>
      <c r="D110" s="10">
        <f>'[7]Mapping for OEB Tariff Schedule'!G50</f>
        <v>4.0000000000000002E-4</v>
      </c>
    </row>
    <row r="111" spans="1:4" s="8" customFormat="1" ht="11.25" customHeight="1" x14ac:dyDescent="0.3">
      <c r="A111" s="38" t="s">
        <v>33</v>
      </c>
      <c r="B111" s="38"/>
      <c r="C111" s="6" t="s">
        <v>26</v>
      </c>
      <c r="D111" s="10">
        <f>'[7]Mapping for OEB Tariff Schedule'!G51</f>
        <v>5.0000000000000001E-4</v>
      </c>
    </row>
    <row r="112" spans="1:4" s="8" customFormat="1" ht="11.25" customHeight="1" x14ac:dyDescent="0.3">
      <c r="A112" s="38" t="s">
        <v>34</v>
      </c>
      <c r="B112" s="38"/>
      <c r="C112" s="6" t="s">
        <v>22</v>
      </c>
      <c r="D112" s="7">
        <f>'[7]Mapping for OEB Tariff Schedule'!G52</f>
        <v>0.25</v>
      </c>
    </row>
    <row r="113" spans="1:4" s="8" customFormat="1" ht="11.25" customHeight="1" x14ac:dyDescent="0.3">
      <c r="A113" s="14"/>
      <c r="B113" s="14"/>
      <c r="C113" s="6"/>
      <c r="D113" s="7"/>
    </row>
    <row r="114" spans="1:4" s="18" customFormat="1" ht="18.75" customHeight="1" x14ac:dyDescent="0.35">
      <c r="A114" s="55" t="s">
        <v>41</v>
      </c>
      <c r="B114" s="56"/>
      <c r="C114" s="56"/>
      <c r="D114" s="56"/>
    </row>
    <row r="115" spans="1:4" s="1" customFormat="1" ht="46.2" customHeight="1" x14ac:dyDescent="0.3">
      <c r="A115" s="40" t="s">
        <v>42</v>
      </c>
      <c r="B115" s="40"/>
      <c r="C115" s="40"/>
      <c r="D115" s="40"/>
    </row>
    <row r="116" spans="1:4" s="1" customFormat="1" ht="6.75" customHeight="1" x14ac:dyDescent="0.3">
      <c r="A116" s="2"/>
      <c r="B116" s="2"/>
      <c r="C116" s="2"/>
      <c r="D116" s="2"/>
    </row>
    <row r="117" spans="1:4" s="1" customFormat="1" ht="14.7" customHeight="1" x14ac:dyDescent="0.3">
      <c r="A117" s="57" t="s">
        <v>11</v>
      </c>
      <c r="B117" s="40"/>
      <c r="C117" s="40"/>
      <c r="D117" s="40"/>
    </row>
    <row r="118" spans="1:4" s="1" customFormat="1" ht="6.75" customHeight="1" x14ac:dyDescent="0.3">
      <c r="A118" s="3"/>
      <c r="B118" s="2"/>
      <c r="C118" s="2"/>
      <c r="D118" s="2"/>
    </row>
    <row r="119" spans="1:4" s="1" customFormat="1" ht="13.2" customHeight="1" x14ac:dyDescent="0.3">
      <c r="A119" s="40" t="s">
        <v>43</v>
      </c>
      <c r="B119" s="40"/>
      <c r="C119" s="40"/>
      <c r="D119" s="40"/>
    </row>
    <row r="120" spans="1:4" s="1" customFormat="1" ht="35.700000000000003" customHeight="1" x14ac:dyDescent="0.3">
      <c r="A120" s="36" t="s">
        <v>44</v>
      </c>
      <c r="B120" s="36"/>
      <c r="C120" s="36"/>
      <c r="D120" s="36"/>
    </row>
    <row r="121" spans="1:4" s="1" customFormat="1" ht="6.75" customHeight="1" x14ac:dyDescent="0.3">
      <c r="A121" s="2"/>
      <c r="B121" s="2"/>
      <c r="C121" s="2"/>
      <c r="D121" s="2"/>
    </row>
    <row r="122" spans="1:4" s="1" customFormat="1" ht="34.5" customHeight="1" x14ac:dyDescent="0.3">
      <c r="A122" s="40" t="s">
        <v>14</v>
      </c>
      <c r="B122" s="40"/>
      <c r="C122" s="40"/>
      <c r="D122" s="40"/>
    </row>
    <row r="123" spans="1:4" s="1" customFormat="1" ht="6.75" customHeight="1" x14ac:dyDescent="0.3">
      <c r="A123" s="2"/>
      <c r="B123" s="2"/>
      <c r="C123" s="2"/>
      <c r="D123" s="2"/>
    </row>
    <row r="124" spans="1:4" s="1" customFormat="1" ht="46.2" customHeight="1" x14ac:dyDescent="0.3">
      <c r="A124" s="40" t="s">
        <v>15</v>
      </c>
      <c r="B124" s="40"/>
      <c r="C124" s="40"/>
      <c r="D124" s="40"/>
    </row>
    <row r="125" spans="1:4" s="1" customFormat="1" ht="6.75" customHeight="1" x14ac:dyDescent="0.3">
      <c r="A125" s="2"/>
      <c r="B125" s="2"/>
      <c r="C125" s="2"/>
      <c r="D125" s="2"/>
    </row>
    <row r="126" spans="1:4" s="1" customFormat="1" ht="46.2" customHeight="1" x14ac:dyDescent="0.3">
      <c r="A126" s="40" t="s">
        <v>16</v>
      </c>
      <c r="B126" s="40"/>
      <c r="C126" s="40"/>
      <c r="D126" s="40"/>
    </row>
    <row r="127" spans="1:4" s="1" customFormat="1" ht="6.75" customHeight="1" x14ac:dyDescent="0.3">
      <c r="A127" s="40"/>
      <c r="B127" s="40"/>
      <c r="C127" s="40"/>
      <c r="D127" s="40"/>
    </row>
    <row r="128" spans="1:4" s="1" customFormat="1" ht="69.599999999999994" customHeight="1" x14ac:dyDescent="0.3">
      <c r="A128" s="40" t="s">
        <v>45</v>
      </c>
      <c r="B128" s="40"/>
      <c r="C128" s="40"/>
      <c r="D128" s="40"/>
    </row>
    <row r="129" spans="1:4" s="1" customFormat="1" ht="6.75" customHeight="1" x14ac:dyDescent="0.3">
      <c r="A129" s="40"/>
      <c r="B129" s="40"/>
      <c r="C129" s="40"/>
      <c r="D129" s="40"/>
    </row>
    <row r="130" spans="1:4" s="1" customFormat="1" ht="69.599999999999994" customHeight="1" x14ac:dyDescent="0.3">
      <c r="A130" s="40" t="s">
        <v>46</v>
      </c>
      <c r="B130" s="40"/>
      <c r="C130" s="40"/>
      <c r="D130" s="40"/>
    </row>
    <row r="131" spans="1:4" s="1" customFormat="1" ht="6.75" customHeight="1" x14ac:dyDescent="0.3">
      <c r="A131" s="40"/>
      <c r="B131" s="40"/>
      <c r="C131" s="40"/>
      <c r="D131" s="40"/>
    </row>
    <row r="132" spans="1:4" s="1" customFormat="1" ht="34.5" customHeight="1" x14ac:dyDescent="0.3">
      <c r="A132" s="40" t="s">
        <v>17</v>
      </c>
      <c r="B132" s="40"/>
      <c r="C132" s="40"/>
      <c r="D132" s="40"/>
    </row>
    <row r="133" spans="1:4" s="1" customFormat="1" ht="12" customHeight="1" x14ac:dyDescent="0.3">
      <c r="A133" s="2"/>
      <c r="B133" s="2"/>
      <c r="C133" s="2"/>
      <c r="D133" s="2"/>
    </row>
    <row r="134" spans="1:4" s="8" customFormat="1" ht="24" customHeight="1" x14ac:dyDescent="0.3">
      <c r="A134" s="59" t="s">
        <v>18</v>
      </c>
      <c r="B134" s="59"/>
      <c r="C134" s="59"/>
      <c r="D134" s="59"/>
    </row>
    <row r="135" spans="1:4" s="1" customFormat="1" ht="15" customHeight="1" x14ac:dyDescent="0.3">
      <c r="A135" s="52" t="s">
        <v>47</v>
      </c>
      <c r="B135" s="61"/>
      <c r="C135" s="61"/>
      <c r="D135" s="61"/>
    </row>
    <row r="136" spans="1:4" s="1" customFormat="1" ht="6.75" customHeight="1" x14ac:dyDescent="0.3">
      <c r="A136" s="2"/>
      <c r="B136" s="2"/>
      <c r="C136" s="2"/>
      <c r="D136" s="2"/>
    </row>
    <row r="137" spans="1:4" s="1" customFormat="1" ht="22.95" customHeight="1" x14ac:dyDescent="0.3">
      <c r="A137" s="40" t="s">
        <v>48</v>
      </c>
      <c r="B137" s="40"/>
      <c r="C137" s="40"/>
      <c r="D137" s="40"/>
    </row>
    <row r="138" spans="1:4" s="1" customFormat="1" ht="6.75" customHeight="1" x14ac:dyDescent="0.3">
      <c r="A138" s="2"/>
      <c r="B138" s="2"/>
      <c r="C138" s="2"/>
      <c r="D138" s="2"/>
    </row>
    <row r="139" spans="1:4" s="1" customFormat="1" ht="15" customHeight="1" x14ac:dyDescent="0.3">
      <c r="A139" s="46" t="s">
        <v>20</v>
      </c>
      <c r="B139" s="46"/>
      <c r="C139" s="46"/>
      <c r="D139" s="46"/>
    </row>
    <row r="140" spans="1:4" s="1" customFormat="1" ht="6.75" customHeight="1" x14ac:dyDescent="0.3">
      <c r="A140" s="4"/>
      <c r="B140" s="5"/>
      <c r="C140" s="5"/>
      <c r="D140" s="5"/>
    </row>
    <row r="141" spans="1:4" s="8" customFormat="1" ht="11.25" customHeight="1" x14ac:dyDescent="0.3">
      <c r="A141" s="38" t="s">
        <v>21</v>
      </c>
      <c r="B141" s="38"/>
      <c r="C141" s="6" t="s">
        <v>22</v>
      </c>
      <c r="D141" s="7">
        <f>'[7]Mapping for OEB Tariff Schedule'!G53</f>
        <v>25.539707632068961</v>
      </c>
    </row>
    <row r="142" spans="1:4" s="8" customFormat="1" ht="11.25" customHeight="1" x14ac:dyDescent="0.3">
      <c r="A142" s="38" t="s">
        <v>23</v>
      </c>
      <c r="B142" s="38"/>
      <c r="C142" s="6" t="s">
        <v>22</v>
      </c>
      <c r="D142" s="7">
        <f>'[7]Mapping for OEB Tariff Schedule'!G54</f>
        <v>0.56999999999999995</v>
      </c>
    </row>
    <row r="143" spans="1:4" s="8" customFormat="1" ht="21.6" customHeight="1" x14ac:dyDescent="0.3">
      <c r="A143" s="45" t="s">
        <v>24</v>
      </c>
      <c r="B143" s="38"/>
      <c r="C143" s="6" t="s">
        <v>22</v>
      </c>
      <c r="D143" s="7">
        <f>'[7]Mapping for OEB Tariff Schedule'!G55</f>
        <v>0.05</v>
      </c>
    </row>
    <row r="144" spans="1:4" s="8" customFormat="1" ht="11.25" customHeight="1" x14ac:dyDescent="0.2">
      <c r="A144" s="38" t="s">
        <v>25</v>
      </c>
      <c r="B144" s="38"/>
      <c r="C144" s="9" t="s">
        <v>26</v>
      </c>
      <c r="D144" s="17">
        <f>'[7]Mapping for OEB Tariff Schedule'!G56</f>
        <v>3.09E-2</v>
      </c>
    </row>
    <row r="145" spans="1:4" s="8" customFormat="1" ht="21.6" customHeight="1" x14ac:dyDescent="0.2">
      <c r="A145" s="45" t="s">
        <v>24</v>
      </c>
      <c r="B145" s="38"/>
      <c r="C145" s="9" t="s">
        <v>26</v>
      </c>
      <c r="D145" s="11">
        <f>'[7]Mapping for OEB Tariff Schedule'!G57</f>
        <v>-8.0000000000000004E-4</v>
      </c>
    </row>
    <row r="146" spans="1:4" s="8" customFormat="1" ht="21.6" customHeight="1" x14ac:dyDescent="0.2">
      <c r="A146" s="38" t="s">
        <v>27</v>
      </c>
      <c r="B146" s="38"/>
      <c r="C146" s="9" t="s">
        <v>26</v>
      </c>
      <c r="D146" s="11">
        <f>'[7]Mapping for OEB Tariff Schedule'!G58</f>
        <v>-6.7000000000000002E-3</v>
      </c>
    </row>
    <row r="147" spans="1:4" s="8" customFormat="1" ht="11.25" customHeight="1" x14ac:dyDescent="0.2">
      <c r="A147" s="38" t="s">
        <v>28</v>
      </c>
      <c r="B147" s="38"/>
      <c r="C147" s="6" t="s">
        <v>26</v>
      </c>
      <c r="D147" s="11">
        <f>'[7]Mapping for OEB Tariff Schedule'!G59</f>
        <v>6.7999999999999996E-3</v>
      </c>
    </row>
    <row r="148" spans="1:4" s="8" customFormat="1" ht="11.25" customHeight="1" x14ac:dyDescent="0.2">
      <c r="A148" s="38" t="s">
        <v>29</v>
      </c>
      <c r="B148" s="38"/>
      <c r="C148" s="6" t="s">
        <v>26</v>
      </c>
      <c r="D148" s="11">
        <f>'[7]Mapping for OEB Tariff Schedule'!G60</f>
        <v>5.5999999999999999E-3</v>
      </c>
    </row>
    <row r="149" spans="1:4" s="1" customFormat="1" ht="6.75" customHeight="1" x14ac:dyDescent="0.3">
      <c r="A149" s="12"/>
      <c r="B149" s="12"/>
      <c r="C149" s="9"/>
      <c r="D149" s="13"/>
    </row>
    <row r="150" spans="1:4" s="1" customFormat="1" ht="15" customHeight="1" x14ac:dyDescent="0.3">
      <c r="A150" s="46" t="s">
        <v>30</v>
      </c>
      <c r="B150" s="58"/>
      <c r="C150" s="58"/>
      <c r="D150" s="58"/>
    </row>
    <row r="151" spans="1:4" s="1" customFormat="1" ht="6.75" customHeight="1" x14ac:dyDescent="0.3">
      <c r="A151" s="4"/>
      <c r="B151" s="12"/>
      <c r="C151" s="12"/>
      <c r="D151" s="12"/>
    </row>
    <row r="152" spans="1:4" s="8" customFormat="1" ht="11.25" customHeight="1" x14ac:dyDescent="0.3">
      <c r="A152" s="38" t="s">
        <v>31</v>
      </c>
      <c r="B152" s="38"/>
      <c r="C152" s="6" t="s">
        <v>26</v>
      </c>
      <c r="D152" s="10">
        <f>'[7]Mapping for OEB Tariff Schedule'!G61</f>
        <v>3.0000000000000001E-3</v>
      </c>
    </row>
    <row r="153" spans="1:4" s="8" customFormat="1" ht="11.25" customHeight="1" x14ac:dyDescent="0.3">
      <c r="A153" s="38" t="s">
        <v>32</v>
      </c>
      <c r="B153" s="38"/>
      <c r="C153" s="6" t="s">
        <v>26</v>
      </c>
      <c r="D153" s="10">
        <f>'[7]Mapping for OEB Tariff Schedule'!G62</f>
        <v>4.0000000000000002E-4</v>
      </c>
    </row>
    <row r="154" spans="1:4" s="8" customFormat="1" ht="11.25" customHeight="1" x14ac:dyDescent="0.3">
      <c r="A154" s="38" t="s">
        <v>33</v>
      </c>
      <c r="B154" s="38"/>
      <c r="C154" s="6" t="s">
        <v>26</v>
      </c>
      <c r="D154" s="10">
        <f>'[7]Mapping for OEB Tariff Schedule'!G63</f>
        <v>5.0000000000000001E-4</v>
      </c>
    </row>
    <row r="155" spans="1:4" s="8" customFormat="1" ht="11.25" customHeight="1" x14ac:dyDescent="0.3">
      <c r="A155" s="38" t="s">
        <v>34</v>
      </c>
      <c r="B155" s="38"/>
      <c r="C155" s="6" t="s">
        <v>22</v>
      </c>
      <c r="D155" s="7">
        <f>'[7]Mapping for OEB Tariff Schedule'!G64</f>
        <v>0.25</v>
      </c>
    </row>
    <row r="156" spans="1:4" s="8" customFormat="1" ht="9" customHeight="1" x14ac:dyDescent="0.3">
      <c r="A156" s="14"/>
      <c r="B156" s="14"/>
      <c r="C156" s="6"/>
      <c r="D156" s="7"/>
    </row>
    <row r="157" spans="1:4" s="8" customFormat="1" ht="9" customHeight="1" x14ac:dyDescent="0.3">
      <c r="A157" s="14"/>
      <c r="B157" s="14"/>
      <c r="C157" s="6"/>
      <c r="D157" s="7"/>
    </row>
    <row r="158" spans="1:4" s="1" customFormat="1" ht="15" customHeight="1" x14ac:dyDescent="0.3">
      <c r="A158" s="52" t="s">
        <v>49</v>
      </c>
      <c r="B158" s="61"/>
      <c r="C158" s="61"/>
      <c r="D158" s="61"/>
    </row>
    <row r="159" spans="1:4" s="1" customFormat="1" ht="6.75" customHeight="1" x14ac:dyDescent="0.3">
      <c r="A159" s="2"/>
      <c r="B159" s="2"/>
      <c r="C159" s="2"/>
      <c r="D159" s="2"/>
    </row>
    <row r="160" spans="1:4" s="1" customFormat="1" ht="22.95" customHeight="1" x14ac:dyDescent="0.3">
      <c r="A160" s="40" t="s">
        <v>50</v>
      </c>
      <c r="B160" s="40"/>
      <c r="C160" s="40"/>
      <c r="D160" s="40"/>
    </row>
    <row r="161" spans="1:4" s="1" customFormat="1" ht="6.75" customHeight="1" x14ac:dyDescent="0.3">
      <c r="A161" s="2"/>
      <c r="B161" s="2"/>
      <c r="C161" s="2"/>
      <c r="D161" s="2"/>
    </row>
    <row r="162" spans="1:4" s="1" customFormat="1" ht="15" customHeight="1" x14ac:dyDescent="0.3">
      <c r="A162" s="46" t="s">
        <v>20</v>
      </c>
      <c r="B162" s="46"/>
      <c r="C162" s="46"/>
      <c r="D162" s="46"/>
    </row>
    <row r="163" spans="1:4" s="1" customFormat="1" ht="6.75" customHeight="1" x14ac:dyDescent="0.3">
      <c r="A163" s="4"/>
      <c r="B163" s="5"/>
      <c r="C163" s="5"/>
      <c r="D163" s="5"/>
    </row>
    <row r="164" spans="1:4" s="8" customFormat="1" ht="11.25" customHeight="1" x14ac:dyDescent="0.3">
      <c r="A164" s="38" t="s">
        <v>21</v>
      </c>
      <c r="B164" s="38"/>
      <c r="C164" s="6" t="s">
        <v>22</v>
      </c>
      <c r="D164" s="7">
        <f>'[7]Mapping for OEB Tariff Schedule'!G65</f>
        <v>34.010866444563874</v>
      </c>
    </row>
    <row r="165" spans="1:4" s="8" customFormat="1" ht="11.25" customHeight="1" x14ac:dyDescent="0.3">
      <c r="A165" s="38" t="s">
        <v>23</v>
      </c>
      <c r="B165" s="38"/>
      <c r="C165" s="6" t="s">
        <v>22</v>
      </c>
      <c r="D165" s="7">
        <f>'[7]Mapping for OEB Tariff Schedule'!G66</f>
        <v>0.56999999999999995</v>
      </c>
    </row>
    <row r="166" spans="1:4" s="8" customFormat="1" ht="21.6" customHeight="1" x14ac:dyDescent="0.3">
      <c r="A166" s="45" t="s">
        <v>24</v>
      </c>
      <c r="B166" s="45"/>
      <c r="C166" s="6" t="s">
        <v>22</v>
      </c>
      <c r="D166" s="7">
        <f>'[7]Mapping for OEB Tariff Schedule'!G67</f>
        <v>0.03</v>
      </c>
    </row>
    <row r="167" spans="1:4" s="8" customFormat="1" ht="11.25" customHeight="1" x14ac:dyDescent="0.2">
      <c r="A167" s="38" t="s">
        <v>25</v>
      </c>
      <c r="B167" s="38"/>
      <c r="C167" s="9" t="s">
        <v>26</v>
      </c>
      <c r="D167" s="10">
        <f>'[7]Mapping for OEB Tariff Schedule'!G68</f>
        <v>6.4100000000000004E-2</v>
      </c>
    </row>
    <row r="168" spans="1:4" s="8" customFormat="1" ht="21.6" customHeight="1" x14ac:dyDescent="0.2">
      <c r="A168" s="45" t="s">
        <v>24</v>
      </c>
      <c r="B168" s="45"/>
      <c r="C168" s="9" t="s">
        <v>26</v>
      </c>
      <c r="D168" s="11">
        <f>'[7]Mapping for OEB Tariff Schedule'!G69</f>
        <v>-8.0000000000000004E-4</v>
      </c>
    </row>
    <row r="169" spans="1:4" s="8" customFormat="1" ht="21.6" customHeight="1" x14ac:dyDescent="0.2">
      <c r="A169" s="38" t="s">
        <v>27</v>
      </c>
      <c r="B169" s="38"/>
      <c r="C169" s="9" t="s">
        <v>26</v>
      </c>
      <c r="D169" s="11">
        <f>'[7]Mapping for OEB Tariff Schedule'!G70</f>
        <v>-6.7000000000000002E-3</v>
      </c>
    </row>
    <row r="170" spans="1:4" s="8" customFormat="1" ht="11.25" customHeight="1" x14ac:dyDescent="0.2">
      <c r="A170" s="38" t="s">
        <v>28</v>
      </c>
      <c r="B170" s="38"/>
      <c r="C170" s="6" t="s">
        <v>26</v>
      </c>
      <c r="D170" s="11">
        <f>'[7]Mapping for OEB Tariff Schedule'!G71</f>
        <v>6.3E-3</v>
      </c>
    </row>
    <row r="171" spans="1:4" s="8" customFormat="1" ht="11.25" customHeight="1" x14ac:dyDescent="0.2">
      <c r="A171" s="38" t="s">
        <v>29</v>
      </c>
      <c r="B171" s="38"/>
      <c r="C171" s="6" t="s">
        <v>26</v>
      </c>
      <c r="D171" s="11">
        <f>'[7]Mapping for OEB Tariff Schedule'!G72</f>
        <v>5.4999999999999997E-3</v>
      </c>
    </row>
    <row r="172" spans="1:4" s="1" customFormat="1" ht="6.75" customHeight="1" x14ac:dyDescent="0.3">
      <c r="A172" s="12"/>
      <c r="B172" s="12"/>
      <c r="C172" s="9"/>
      <c r="D172" s="13"/>
    </row>
    <row r="173" spans="1:4" s="1" customFormat="1" ht="15" customHeight="1" x14ac:dyDescent="0.3">
      <c r="A173" s="46" t="s">
        <v>30</v>
      </c>
      <c r="B173" s="58"/>
      <c r="C173" s="58"/>
      <c r="D173" s="58"/>
    </row>
    <row r="174" spans="1:4" s="1" customFormat="1" ht="6.75" customHeight="1" x14ac:dyDescent="0.3">
      <c r="A174" s="4"/>
      <c r="B174" s="12"/>
      <c r="C174" s="12"/>
      <c r="D174" s="12"/>
    </row>
    <row r="175" spans="1:4" s="8" customFormat="1" ht="11.25" customHeight="1" x14ac:dyDescent="0.3">
      <c r="A175" s="38" t="s">
        <v>31</v>
      </c>
      <c r="B175" s="38"/>
      <c r="C175" s="6" t="s">
        <v>26</v>
      </c>
      <c r="D175" s="10">
        <f>'[7]Mapping for OEB Tariff Schedule'!G73</f>
        <v>3.0000000000000001E-3</v>
      </c>
    </row>
    <row r="176" spans="1:4" s="8" customFormat="1" ht="11.25" customHeight="1" x14ac:dyDescent="0.3">
      <c r="A176" s="38" t="s">
        <v>32</v>
      </c>
      <c r="B176" s="38"/>
      <c r="C176" s="6" t="s">
        <v>26</v>
      </c>
      <c r="D176" s="10">
        <f>'[7]Mapping for OEB Tariff Schedule'!G74</f>
        <v>4.0000000000000002E-4</v>
      </c>
    </row>
    <row r="177" spans="1:4" s="8" customFormat="1" ht="11.25" customHeight="1" x14ac:dyDescent="0.3">
      <c r="A177" s="38" t="s">
        <v>33</v>
      </c>
      <c r="B177" s="38"/>
      <c r="C177" s="6" t="s">
        <v>26</v>
      </c>
      <c r="D177" s="10">
        <f>'[7]Mapping for OEB Tariff Schedule'!G75</f>
        <v>5.0000000000000001E-4</v>
      </c>
    </row>
    <row r="178" spans="1:4" s="8" customFormat="1" ht="11.25" customHeight="1" x14ac:dyDescent="0.3">
      <c r="A178" s="38" t="s">
        <v>34</v>
      </c>
      <c r="B178" s="38"/>
      <c r="C178" s="6" t="s">
        <v>22</v>
      </c>
      <c r="D178" s="7">
        <f>'[7]Mapping for OEB Tariff Schedule'!G76</f>
        <v>0.25</v>
      </c>
    </row>
    <row r="179" spans="1:4" s="8" customFormat="1" ht="11.25" customHeight="1" x14ac:dyDescent="0.3">
      <c r="A179" s="14"/>
      <c r="B179" s="14"/>
      <c r="C179" s="6"/>
      <c r="D179" s="7"/>
    </row>
    <row r="180" spans="1:4" s="1" customFormat="1" ht="15" customHeight="1" x14ac:dyDescent="0.3">
      <c r="A180" s="52" t="s">
        <v>51</v>
      </c>
      <c r="B180" s="61"/>
      <c r="C180" s="61"/>
      <c r="D180" s="61"/>
    </row>
    <row r="181" spans="1:4" s="1" customFormat="1" ht="6.75" customHeight="1" x14ac:dyDescent="0.3">
      <c r="A181" s="2"/>
      <c r="B181" s="2"/>
      <c r="C181" s="2"/>
      <c r="D181" s="2"/>
    </row>
    <row r="182" spans="1:4" s="1" customFormat="1" ht="58.95" customHeight="1" x14ac:dyDescent="0.3">
      <c r="A182" s="40" t="s">
        <v>52</v>
      </c>
      <c r="B182" s="40"/>
      <c r="C182" s="40"/>
      <c r="D182" s="40"/>
    </row>
    <row r="183" spans="1:4" s="1" customFormat="1" ht="6.75" customHeight="1" x14ac:dyDescent="0.3">
      <c r="A183" s="2"/>
      <c r="B183" s="2"/>
      <c r="C183" s="2"/>
      <c r="D183" s="2"/>
    </row>
    <row r="184" spans="1:4" s="1" customFormat="1" ht="15" customHeight="1" x14ac:dyDescent="0.3">
      <c r="A184" s="46" t="s">
        <v>20</v>
      </c>
      <c r="B184" s="46"/>
      <c r="C184" s="46"/>
      <c r="D184" s="46"/>
    </row>
    <row r="185" spans="1:4" s="1" customFormat="1" ht="6.75" customHeight="1" x14ac:dyDescent="0.3">
      <c r="A185" s="4"/>
      <c r="B185" s="5"/>
      <c r="C185" s="5"/>
      <c r="D185" s="5"/>
    </row>
    <row r="186" spans="1:4" s="8" customFormat="1" ht="11.25" customHeight="1" x14ac:dyDescent="0.3">
      <c r="A186" s="38" t="s">
        <v>21</v>
      </c>
      <c r="B186" s="38"/>
      <c r="C186" s="6" t="s">
        <v>22</v>
      </c>
      <c r="D186" s="7">
        <f>'[7]Mapping for OEB Tariff Schedule'!G77</f>
        <v>100.11063820734358</v>
      </c>
    </row>
    <row r="187" spans="1:4" s="8" customFormat="1" ht="21.6" customHeight="1" x14ac:dyDescent="0.3">
      <c r="A187" s="45" t="s">
        <v>24</v>
      </c>
      <c r="B187" s="38"/>
      <c r="C187" s="6" t="s">
        <v>22</v>
      </c>
      <c r="D187" s="7">
        <f>'[7]Mapping for OEB Tariff Schedule'!G78</f>
        <v>0.06</v>
      </c>
    </row>
    <row r="188" spans="1:4" s="8" customFormat="1" ht="11.25" customHeight="1" x14ac:dyDescent="0.2">
      <c r="A188" s="38" t="s">
        <v>25</v>
      </c>
      <c r="B188" s="38"/>
      <c r="C188" s="9" t="s">
        <v>53</v>
      </c>
      <c r="D188" s="11">
        <f>'[7]Mapping for OEB Tariff Schedule'!G79</f>
        <v>10.668900000000001</v>
      </c>
    </row>
    <row r="189" spans="1:4" s="8" customFormat="1" ht="21.6" customHeight="1" x14ac:dyDescent="0.2">
      <c r="A189" s="45" t="s">
        <v>24</v>
      </c>
      <c r="B189" s="38"/>
      <c r="C189" s="9" t="s">
        <v>53</v>
      </c>
      <c r="D189" s="11">
        <f>'[7]Mapping for OEB Tariff Schedule'!G80</f>
        <v>-0.30719999999999997</v>
      </c>
    </row>
    <row r="190" spans="1:4" s="8" customFormat="1" ht="21.6" customHeight="1" x14ac:dyDescent="0.2">
      <c r="A190" s="38" t="s">
        <v>27</v>
      </c>
      <c r="B190" s="38"/>
      <c r="C190" s="9" t="s">
        <v>26</v>
      </c>
      <c r="D190" s="11">
        <f>'[7]Mapping for OEB Tariff Schedule'!G81</f>
        <v>-6.7000000000000002E-3</v>
      </c>
    </row>
    <row r="191" spans="1:4" s="8" customFormat="1" ht="11.25" customHeight="1" x14ac:dyDescent="0.2">
      <c r="A191" s="38" t="s">
        <v>28</v>
      </c>
      <c r="B191" s="38"/>
      <c r="C191" s="6" t="s">
        <v>53</v>
      </c>
      <c r="D191" s="11">
        <f>'[7]Mapping for OEB Tariff Schedule'!G82</f>
        <v>2.4354</v>
      </c>
    </row>
    <row r="192" spans="1:4" s="8" customFormat="1" ht="11.25" customHeight="1" x14ac:dyDescent="0.2">
      <c r="A192" s="38" t="s">
        <v>29</v>
      </c>
      <c r="B192" s="38"/>
      <c r="C192" s="6" t="s">
        <v>53</v>
      </c>
      <c r="D192" s="11">
        <f>'[7]Mapping for OEB Tariff Schedule'!G83</f>
        <v>2.0329000000000002</v>
      </c>
    </row>
    <row r="193" spans="1:4" s="1" customFormat="1" ht="6.75" customHeight="1" x14ac:dyDescent="0.3">
      <c r="A193" s="12"/>
      <c r="B193" s="12"/>
      <c r="C193" s="9"/>
      <c r="D193" s="13"/>
    </row>
    <row r="194" spans="1:4" s="1" customFormat="1" ht="15" customHeight="1" x14ac:dyDescent="0.3">
      <c r="A194" s="46" t="s">
        <v>30</v>
      </c>
      <c r="B194" s="58"/>
      <c r="C194" s="58"/>
      <c r="D194" s="58"/>
    </row>
    <row r="195" spans="1:4" s="1" customFormat="1" ht="6.75" customHeight="1" x14ac:dyDescent="0.3">
      <c r="A195" s="4"/>
      <c r="B195" s="12"/>
      <c r="C195" s="12"/>
      <c r="D195" s="12"/>
    </row>
    <row r="196" spans="1:4" s="8" customFormat="1" ht="11.25" customHeight="1" x14ac:dyDescent="0.3">
      <c r="A196" s="38" t="s">
        <v>31</v>
      </c>
      <c r="B196" s="38"/>
      <c r="C196" s="6" t="s">
        <v>26</v>
      </c>
      <c r="D196" s="10">
        <f>'[7]Mapping for OEB Tariff Schedule'!G84</f>
        <v>3.0000000000000001E-3</v>
      </c>
    </row>
    <row r="197" spans="1:4" s="8" customFormat="1" ht="11.25" customHeight="1" x14ac:dyDescent="0.3">
      <c r="A197" s="38" t="s">
        <v>32</v>
      </c>
      <c r="B197" s="38"/>
      <c r="C197" s="6" t="s">
        <v>26</v>
      </c>
      <c r="D197" s="10">
        <f>'[7]Mapping for OEB Tariff Schedule'!G85</f>
        <v>4.0000000000000002E-4</v>
      </c>
    </row>
    <row r="198" spans="1:4" s="8" customFormat="1" ht="11.25" customHeight="1" x14ac:dyDescent="0.3">
      <c r="A198" s="38" t="s">
        <v>33</v>
      </c>
      <c r="B198" s="38"/>
      <c r="C198" s="6" t="s">
        <v>26</v>
      </c>
      <c r="D198" s="10">
        <f>'[7]Mapping for OEB Tariff Schedule'!G86</f>
        <v>5.0000000000000001E-4</v>
      </c>
    </row>
    <row r="199" spans="1:4" s="8" customFormat="1" ht="11.25" customHeight="1" x14ac:dyDescent="0.3">
      <c r="A199" s="38" t="s">
        <v>34</v>
      </c>
      <c r="B199" s="38"/>
      <c r="C199" s="6" t="s">
        <v>22</v>
      </c>
      <c r="D199" s="7">
        <f>'[7]Mapping for OEB Tariff Schedule'!G87</f>
        <v>0.25</v>
      </c>
    </row>
    <row r="200" spans="1:4" s="8" customFormat="1" ht="9" customHeight="1" x14ac:dyDescent="0.3">
      <c r="A200" s="14"/>
      <c r="B200" s="14"/>
      <c r="C200" s="6"/>
      <c r="D200" s="7"/>
    </row>
    <row r="201" spans="1:4" s="1" customFormat="1" ht="15" customHeight="1" x14ac:dyDescent="0.3">
      <c r="A201" s="52" t="s">
        <v>54</v>
      </c>
      <c r="B201" s="61"/>
      <c r="C201" s="61"/>
      <c r="D201" s="61"/>
    </row>
    <row r="202" spans="1:4" s="1" customFormat="1" ht="6.75" customHeight="1" x14ac:dyDescent="0.3">
      <c r="A202" s="2"/>
      <c r="B202" s="2"/>
      <c r="C202" s="2"/>
      <c r="D202" s="2"/>
    </row>
    <row r="203" spans="1:4" s="1" customFormat="1" ht="58.95" customHeight="1" x14ac:dyDescent="0.3">
      <c r="A203" s="40" t="s">
        <v>55</v>
      </c>
      <c r="B203" s="40"/>
      <c r="C203" s="40"/>
      <c r="D203" s="40"/>
    </row>
    <row r="204" spans="1:4" s="1" customFormat="1" ht="6.75" customHeight="1" x14ac:dyDescent="0.3">
      <c r="A204" s="2"/>
      <c r="B204" s="2"/>
      <c r="C204" s="2"/>
      <c r="D204" s="2"/>
    </row>
    <row r="205" spans="1:4" s="1" customFormat="1" ht="15" customHeight="1" x14ac:dyDescent="0.3">
      <c r="A205" s="46" t="s">
        <v>20</v>
      </c>
      <c r="B205" s="46"/>
      <c r="C205" s="46"/>
      <c r="D205" s="46"/>
    </row>
    <row r="206" spans="1:4" s="1" customFormat="1" ht="6.6" customHeight="1" x14ac:dyDescent="0.3">
      <c r="A206" s="4"/>
      <c r="B206" s="5"/>
      <c r="C206" s="5"/>
      <c r="D206" s="5"/>
    </row>
    <row r="207" spans="1:4" s="8" customFormat="1" ht="11.25" customHeight="1" x14ac:dyDescent="0.2">
      <c r="A207" s="38" t="s">
        <v>21</v>
      </c>
      <c r="B207" s="38"/>
      <c r="C207" s="6" t="s">
        <v>22</v>
      </c>
      <c r="D207" s="15">
        <f>'[7]Mapping for OEB Tariff Schedule'!G88</f>
        <v>116.42699773046218</v>
      </c>
    </row>
    <row r="208" spans="1:4" s="8" customFormat="1" ht="21.6" customHeight="1" x14ac:dyDescent="0.2">
      <c r="A208" s="45" t="s">
        <v>24</v>
      </c>
      <c r="B208" s="38"/>
      <c r="C208" s="6" t="s">
        <v>22</v>
      </c>
      <c r="D208" s="15">
        <f>'[7]Mapping for OEB Tariff Schedule'!G89</f>
        <v>-0.05</v>
      </c>
    </row>
    <row r="209" spans="1:4" s="8" customFormat="1" ht="11.25" customHeight="1" x14ac:dyDescent="0.2">
      <c r="A209" s="38" t="s">
        <v>25</v>
      </c>
      <c r="B209" s="38"/>
      <c r="C209" s="9" t="s">
        <v>53</v>
      </c>
      <c r="D209" s="11">
        <f>'[7]Mapping for OEB Tariff Schedule'!G90</f>
        <v>18.442799999999998</v>
      </c>
    </row>
    <row r="210" spans="1:4" s="8" customFormat="1" ht="21.6" customHeight="1" x14ac:dyDescent="0.2">
      <c r="A210" s="45" t="s">
        <v>24</v>
      </c>
      <c r="B210" s="38"/>
      <c r="C210" s="9" t="s">
        <v>53</v>
      </c>
      <c r="D210" s="11">
        <f>'[7]Mapping for OEB Tariff Schedule'!G91</f>
        <v>-0.26550000000000001</v>
      </c>
    </row>
    <row r="211" spans="1:4" s="8" customFormat="1" ht="21.6" customHeight="1" x14ac:dyDescent="0.2">
      <c r="A211" s="38" t="s">
        <v>27</v>
      </c>
      <c r="B211" s="38"/>
      <c r="C211" s="9" t="s">
        <v>26</v>
      </c>
      <c r="D211" s="11">
        <f>'[7]Mapping for OEB Tariff Schedule'!G92</f>
        <v>-6.7000000000000002E-3</v>
      </c>
    </row>
    <row r="212" spans="1:4" s="8" customFormat="1" ht="11.25" customHeight="1" x14ac:dyDescent="0.2">
      <c r="A212" s="38" t="s">
        <v>28</v>
      </c>
      <c r="B212" s="38"/>
      <c r="C212" s="6" t="s">
        <v>53</v>
      </c>
      <c r="D212" s="11">
        <f>'[7]Mapping for OEB Tariff Schedule'!G93</f>
        <v>1.8805000000000001</v>
      </c>
    </row>
    <row r="213" spans="1:4" s="8" customFormat="1" ht="11.25" customHeight="1" x14ac:dyDescent="0.2">
      <c r="A213" s="38" t="s">
        <v>29</v>
      </c>
      <c r="B213" s="38"/>
      <c r="C213" s="6" t="s">
        <v>53</v>
      </c>
      <c r="D213" s="11">
        <f>'[7]Mapping for OEB Tariff Schedule'!G94</f>
        <v>1.5832999999999999</v>
      </c>
    </row>
    <row r="214" spans="1:4" s="1" customFormat="1" ht="6.6" customHeight="1" x14ac:dyDescent="0.3">
      <c r="A214" s="12"/>
      <c r="B214" s="12"/>
      <c r="C214" s="9"/>
      <c r="D214" s="13"/>
    </row>
    <row r="215" spans="1:4" s="1" customFormat="1" ht="15" customHeight="1" x14ac:dyDescent="0.3">
      <c r="A215" s="46" t="s">
        <v>30</v>
      </c>
      <c r="B215" s="58"/>
      <c r="C215" s="58"/>
      <c r="D215" s="58"/>
    </row>
    <row r="216" spans="1:4" s="1" customFormat="1" ht="5.7" customHeight="1" x14ac:dyDescent="0.3">
      <c r="A216" s="4"/>
      <c r="B216" s="12"/>
      <c r="C216" s="12"/>
      <c r="D216" s="12"/>
    </row>
    <row r="217" spans="1:4" s="8" customFormat="1" ht="11.25" customHeight="1" x14ac:dyDescent="0.3">
      <c r="A217" s="38" t="s">
        <v>31</v>
      </c>
      <c r="B217" s="38"/>
      <c r="C217" s="6" t="s">
        <v>26</v>
      </c>
      <c r="D217" s="10">
        <f>'[7]Mapping for OEB Tariff Schedule'!G95</f>
        <v>3.0000000000000001E-3</v>
      </c>
    </row>
    <row r="218" spans="1:4" s="8" customFormat="1" ht="11.25" customHeight="1" x14ac:dyDescent="0.3">
      <c r="A218" s="38" t="s">
        <v>32</v>
      </c>
      <c r="B218" s="38"/>
      <c r="C218" s="6" t="s">
        <v>26</v>
      </c>
      <c r="D218" s="10">
        <f>'[7]Mapping for OEB Tariff Schedule'!G96</f>
        <v>4.0000000000000002E-4</v>
      </c>
    </row>
    <row r="219" spans="1:4" s="8" customFormat="1" ht="11.25" customHeight="1" x14ac:dyDescent="0.3">
      <c r="A219" s="38" t="s">
        <v>33</v>
      </c>
      <c r="B219" s="38"/>
      <c r="C219" s="6" t="s">
        <v>26</v>
      </c>
      <c r="D219" s="10">
        <f>'[7]Mapping for OEB Tariff Schedule'!G97</f>
        <v>5.0000000000000001E-4</v>
      </c>
    </row>
    <row r="220" spans="1:4" s="8" customFormat="1" ht="11.25" customHeight="1" x14ac:dyDescent="0.3">
      <c r="A220" s="38" t="s">
        <v>34</v>
      </c>
      <c r="B220" s="38"/>
      <c r="C220" s="6" t="s">
        <v>22</v>
      </c>
      <c r="D220" s="7">
        <f>'[7]Mapping for OEB Tariff Schedule'!G98</f>
        <v>0.25</v>
      </c>
    </row>
    <row r="221" spans="1:4" s="1" customFormat="1" ht="15" customHeight="1" x14ac:dyDescent="0.3">
      <c r="A221" s="52" t="s">
        <v>56</v>
      </c>
      <c r="B221" s="61"/>
      <c r="C221" s="61"/>
      <c r="D221" s="61"/>
    </row>
    <row r="222" spans="1:4" s="1" customFormat="1" ht="6.75" customHeight="1" x14ac:dyDescent="0.3">
      <c r="A222" s="2"/>
      <c r="B222" s="2"/>
      <c r="C222" s="2"/>
      <c r="D222" s="2"/>
    </row>
    <row r="223" spans="1:4" s="1" customFormat="1" ht="58.95" customHeight="1" x14ac:dyDescent="0.3">
      <c r="A223" s="40" t="s">
        <v>57</v>
      </c>
      <c r="B223" s="40"/>
      <c r="C223" s="40"/>
      <c r="D223" s="40"/>
    </row>
    <row r="224" spans="1:4" s="1" customFormat="1" ht="6.75" customHeight="1" x14ac:dyDescent="0.3">
      <c r="A224" s="2"/>
      <c r="B224" s="2"/>
      <c r="C224" s="2"/>
      <c r="D224" s="2"/>
    </row>
    <row r="225" spans="1:4" s="1" customFormat="1" ht="15" customHeight="1" x14ac:dyDescent="0.3">
      <c r="A225" s="46" t="s">
        <v>20</v>
      </c>
      <c r="B225" s="46"/>
      <c r="C225" s="46"/>
      <c r="D225" s="46"/>
    </row>
    <row r="226" spans="1:4" s="1" customFormat="1" ht="6.75" customHeight="1" x14ac:dyDescent="0.3">
      <c r="A226" s="4"/>
      <c r="B226" s="5"/>
      <c r="C226" s="5"/>
      <c r="D226" s="5"/>
    </row>
    <row r="227" spans="1:4" s="8" customFormat="1" ht="11.25" customHeight="1" x14ac:dyDescent="0.2">
      <c r="A227" s="38" t="s">
        <v>21</v>
      </c>
      <c r="B227" s="38"/>
      <c r="C227" s="6" t="s">
        <v>22</v>
      </c>
      <c r="D227" s="15">
        <v>205.12039006859393</v>
      </c>
    </row>
    <row r="228" spans="1:4" s="8" customFormat="1" ht="21.6" customHeight="1" x14ac:dyDescent="0.2">
      <c r="A228" s="45" t="s">
        <v>24</v>
      </c>
      <c r="B228" s="38"/>
      <c r="C228" s="6" t="s">
        <v>22</v>
      </c>
      <c r="D228" s="15">
        <f>'[7]Mapping for OEB Tariff Schedule'!G100</f>
        <v>0.05</v>
      </c>
    </row>
    <row r="229" spans="1:4" s="8" customFormat="1" ht="11.25" customHeight="1" x14ac:dyDescent="0.2">
      <c r="A229" s="38" t="s">
        <v>25</v>
      </c>
      <c r="B229" s="38"/>
      <c r="C229" s="9" t="s">
        <v>53</v>
      </c>
      <c r="D229" s="11">
        <v>9.4545999999999992</v>
      </c>
    </row>
    <row r="230" spans="1:4" s="8" customFormat="1" ht="21.6" customHeight="1" x14ac:dyDescent="0.2">
      <c r="A230" s="45" t="s">
        <v>24</v>
      </c>
      <c r="B230" s="38"/>
      <c r="C230" s="9" t="s">
        <v>53</v>
      </c>
      <c r="D230" s="11">
        <f>'[7]Mapping for OEB Tariff Schedule'!G102</f>
        <v>-0.10970000000000001</v>
      </c>
    </row>
    <row r="231" spans="1:4" s="8" customFormat="1" ht="21.6" customHeight="1" x14ac:dyDescent="0.2">
      <c r="A231" s="38" t="s">
        <v>27</v>
      </c>
      <c r="B231" s="38"/>
      <c r="C231" s="9" t="s">
        <v>26</v>
      </c>
      <c r="D231" s="11">
        <f>'[7]Mapping for OEB Tariff Schedule'!G103</f>
        <v>-6.7000000000000002E-3</v>
      </c>
    </row>
    <row r="232" spans="1:4" s="8" customFormat="1" ht="11.25" customHeight="1" x14ac:dyDescent="0.2">
      <c r="A232" s="38" t="s">
        <v>28</v>
      </c>
      <c r="B232" s="38"/>
      <c r="C232" s="6" t="s">
        <v>53</v>
      </c>
      <c r="D232" s="11">
        <f>'[7]Mapping for OEB Tariff Schedule'!G104</f>
        <v>0.91410000000000002</v>
      </c>
    </row>
    <row r="233" spans="1:4" s="8" customFormat="1" ht="11.25" customHeight="1" x14ac:dyDescent="0.2">
      <c r="A233" s="38" t="s">
        <v>29</v>
      </c>
      <c r="B233" s="38"/>
      <c r="C233" s="6" t="s">
        <v>53</v>
      </c>
      <c r="D233" s="11">
        <f>'[7]Mapping for OEB Tariff Schedule'!G105</f>
        <v>0.77129999999999999</v>
      </c>
    </row>
    <row r="234" spans="1:4" s="1" customFormat="1" ht="6.75" customHeight="1" x14ac:dyDescent="0.3">
      <c r="A234" s="12"/>
      <c r="B234" s="12"/>
      <c r="C234" s="9"/>
      <c r="D234" s="13"/>
    </row>
    <row r="235" spans="1:4" s="1" customFormat="1" ht="15" customHeight="1" x14ac:dyDescent="0.3">
      <c r="A235" s="46" t="s">
        <v>30</v>
      </c>
      <c r="B235" s="58"/>
      <c r="C235" s="58"/>
      <c r="D235" s="58"/>
    </row>
    <row r="236" spans="1:4" s="1" customFormat="1" ht="6.75" customHeight="1" x14ac:dyDescent="0.3">
      <c r="A236" s="4"/>
      <c r="B236" s="12"/>
      <c r="C236" s="12"/>
      <c r="D236" s="12"/>
    </row>
    <row r="237" spans="1:4" s="8" customFormat="1" ht="11.25" customHeight="1" x14ac:dyDescent="0.3">
      <c r="A237" s="38" t="s">
        <v>31</v>
      </c>
      <c r="B237" s="38"/>
      <c r="C237" s="6" t="s">
        <v>26</v>
      </c>
      <c r="D237" s="10">
        <f>'[7]Mapping for OEB Tariff Schedule'!G106</f>
        <v>3.0000000000000001E-3</v>
      </c>
    </row>
    <row r="238" spans="1:4" s="8" customFormat="1" ht="11.25" customHeight="1" x14ac:dyDescent="0.3">
      <c r="A238" s="38" t="s">
        <v>32</v>
      </c>
      <c r="B238" s="38"/>
      <c r="C238" s="6" t="s">
        <v>26</v>
      </c>
      <c r="D238" s="10">
        <f>'[7]Mapping for OEB Tariff Schedule'!G107</f>
        <v>4.0000000000000002E-4</v>
      </c>
    </row>
    <row r="239" spans="1:4" s="8" customFormat="1" ht="11.25" customHeight="1" x14ac:dyDescent="0.3">
      <c r="A239" s="38" t="s">
        <v>33</v>
      </c>
      <c r="B239" s="38"/>
      <c r="C239" s="6" t="s">
        <v>26</v>
      </c>
      <c r="D239" s="10">
        <f>'[7]Mapping for OEB Tariff Schedule'!G108</f>
        <v>5.0000000000000001E-4</v>
      </c>
    </row>
    <row r="240" spans="1:4" s="8" customFormat="1" ht="11.25" customHeight="1" x14ac:dyDescent="0.3">
      <c r="A240" s="38" t="s">
        <v>34</v>
      </c>
      <c r="B240" s="38"/>
      <c r="C240" s="6" t="s">
        <v>22</v>
      </c>
      <c r="D240" s="7">
        <f>'[7]Mapping for OEB Tariff Schedule'!G109</f>
        <v>0.25</v>
      </c>
    </row>
    <row r="241" spans="1:4" s="8" customFormat="1" ht="11.25" customHeight="1" x14ac:dyDescent="0.25">
      <c r="A241" s="4"/>
      <c r="B241" s="5"/>
      <c r="C241" s="5"/>
      <c r="D241" s="5"/>
    </row>
    <row r="242" spans="1:4" s="18" customFormat="1" ht="15" customHeight="1" x14ac:dyDescent="0.35">
      <c r="A242" s="52" t="s">
        <v>58</v>
      </c>
      <c r="B242" s="61"/>
      <c r="C242" s="61"/>
      <c r="D242" s="61"/>
    </row>
    <row r="243" spans="1:4" s="1" customFormat="1" ht="13.2" customHeight="1" x14ac:dyDescent="0.3">
      <c r="A243" s="40" t="s">
        <v>59</v>
      </c>
      <c r="B243" s="40"/>
      <c r="C243" s="40"/>
      <c r="D243" s="40"/>
    </row>
    <row r="244" spans="1:4" s="1" customFormat="1" ht="46.2" customHeight="1" x14ac:dyDescent="0.3">
      <c r="A244" s="36" t="s">
        <v>60</v>
      </c>
      <c r="B244" s="36"/>
      <c r="C244" s="36"/>
      <c r="D244" s="36"/>
    </row>
    <row r="245" spans="1:4" s="1" customFormat="1" ht="59.7" customHeight="1" x14ac:dyDescent="0.3">
      <c r="A245" s="37" t="s">
        <v>61</v>
      </c>
      <c r="B245" s="37"/>
      <c r="C245" s="37"/>
      <c r="D245" s="37"/>
    </row>
    <row r="246" spans="1:4" s="1" customFormat="1" ht="6.75" customHeight="1" x14ac:dyDescent="0.3">
      <c r="A246" s="2"/>
      <c r="B246" s="2"/>
      <c r="C246" s="2"/>
      <c r="D246" s="2"/>
    </row>
    <row r="247" spans="1:4" s="1" customFormat="1" ht="34.5" customHeight="1" x14ac:dyDescent="0.3">
      <c r="A247" s="40" t="s">
        <v>62</v>
      </c>
      <c r="B247" s="40"/>
      <c r="C247" s="40"/>
      <c r="D247" s="40"/>
    </row>
    <row r="248" spans="1:4" s="1" customFormat="1" ht="6.75" customHeight="1" x14ac:dyDescent="0.3">
      <c r="A248" s="2"/>
      <c r="B248" s="2"/>
      <c r="C248" s="2"/>
      <c r="D248" s="2"/>
    </row>
    <row r="249" spans="1:4" s="1" customFormat="1" x14ac:dyDescent="0.3">
      <c r="A249" s="40" t="s">
        <v>63</v>
      </c>
      <c r="B249" s="40"/>
      <c r="C249" s="40"/>
      <c r="D249" s="40"/>
    </row>
    <row r="250" spans="1:4" s="1" customFormat="1" ht="6.75" customHeight="1" x14ac:dyDescent="0.3">
      <c r="A250" s="3"/>
      <c r="B250" s="2"/>
      <c r="C250" s="2"/>
      <c r="D250" s="2"/>
    </row>
    <row r="251" spans="1:4" s="1" customFormat="1" ht="15" customHeight="1" x14ac:dyDescent="0.3">
      <c r="A251" s="46" t="s">
        <v>20</v>
      </c>
      <c r="B251" s="54"/>
      <c r="C251" s="54"/>
      <c r="D251" s="54"/>
    </row>
    <row r="252" spans="1:4" s="1" customFormat="1" ht="6.75" customHeight="1" x14ac:dyDescent="0.3">
      <c r="A252" s="4"/>
      <c r="B252" s="5"/>
      <c r="C252" s="5"/>
      <c r="D252" s="5"/>
    </row>
    <row r="253" spans="1:4" s="8" customFormat="1" ht="11.25" customHeight="1" x14ac:dyDescent="0.3">
      <c r="A253" s="38" t="s">
        <v>21</v>
      </c>
      <c r="B253" s="38"/>
      <c r="C253" s="6" t="s">
        <v>22</v>
      </c>
      <c r="D253" s="7">
        <f>'[7]Mapping for OEB Tariff Schedule'!G110</f>
        <v>559.39895754045926</v>
      </c>
    </row>
    <row r="254" spans="1:4" s="8" customFormat="1" ht="11.25" customHeight="1" x14ac:dyDescent="0.3">
      <c r="A254" s="38" t="s">
        <v>64</v>
      </c>
      <c r="B254" s="38"/>
      <c r="C254" s="6" t="s">
        <v>22</v>
      </c>
      <c r="D254" s="7">
        <f>'[7]Mapping for OEB Tariff Schedule'!G111</f>
        <v>587.69243962948076</v>
      </c>
    </row>
    <row r="255" spans="1:4" s="8" customFormat="1" ht="21.6" customHeight="1" x14ac:dyDescent="0.3">
      <c r="A255" s="45" t="s">
        <v>24</v>
      </c>
      <c r="B255" s="38"/>
      <c r="C255" s="6" t="s">
        <v>22</v>
      </c>
      <c r="D255" s="7">
        <f>'[7]Mapping for OEB Tariff Schedule'!G112</f>
        <v>13.07</v>
      </c>
    </row>
    <row r="256" spans="1:4" s="8" customFormat="1" ht="11.25" customHeight="1" x14ac:dyDescent="0.2">
      <c r="A256" s="38" t="s">
        <v>65</v>
      </c>
      <c r="B256" s="38"/>
      <c r="C256" s="6" t="s">
        <v>53</v>
      </c>
      <c r="D256" s="11">
        <f>'[7]Mapping for OEB Tariff Schedule'!G113</f>
        <v>1.4854000000000001</v>
      </c>
    </row>
    <row r="257" spans="1:5" s="8" customFormat="1" ht="11.25" customHeight="1" x14ac:dyDescent="0.2">
      <c r="A257" s="38" t="s">
        <v>66</v>
      </c>
      <c r="B257" s="38"/>
      <c r="C257" s="6" t="s">
        <v>67</v>
      </c>
      <c r="D257" s="11">
        <f>'[7]Mapping for OEB Tariff Schedule'!G114</f>
        <v>480.79219999999998</v>
      </c>
    </row>
    <row r="258" spans="1:5" s="1" customFormat="1" ht="26.7" customHeight="1" x14ac:dyDescent="0.3">
      <c r="A258" s="38" t="s">
        <v>68</v>
      </c>
      <c r="B258" s="60"/>
      <c r="C258" s="9" t="s">
        <v>53</v>
      </c>
      <c r="D258" s="11">
        <f>'[7]Mapping for OEB Tariff Schedule'!G115</f>
        <v>2.2711999999999999</v>
      </c>
    </row>
    <row r="259" spans="1:5" s="1" customFormat="1" ht="22.2" customHeight="1" x14ac:dyDescent="0.3">
      <c r="A259" s="38" t="s">
        <v>69</v>
      </c>
      <c r="B259" s="60"/>
      <c r="C259" s="9" t="s">
        <v>53</v>
      </c>
      <c r="D259" s="11">
        <f>'[7]Mapping for OEB Tariff Schedule'!G116</f>
        <v>3.8047</v>
      </c>
    </row>
    <row r="260" spans="1:5" s="1" customFormat="1" ht="22.95" customHeight="1" x14ac:dyDescent="0.3">
      <c r="A260" s="38" t="s">
        <v>70</v>
      </c>
      <c r="B260" s="60"/>
      <c r="C260" s="9" t="s">
        <v>53</v>
      </c>
      <c r="D260" s="11">
        <f>'[7]Mapping for OEB Tariff Schedule'!G117</f>
        <v>1.5363</v>
      </c>
    </row>
    <row r="261" spans="1:5" s="8" customFormat="1" ht="21.6" customHeight="1" x14ac:dyDescent="0.2">
      <c r="A261" s="45" t="s">
        <v>24</v>
      </c>
      <c r="B261" s="38"/>
      <c r="C261" s="9" t="s">
        <v>53</v>
      </c>
      <c r="D261" s="11">
        <f>'[7]Mapping for OEB Tariff Schedule'!G118</f>
        <v>0.89590000000000003</v>
      </c>
    </row>
    <row r="262" spans="1:5" s="1" customFormat="1" ht="22.95" customHeight="1" x14ac:dyDescent="0.3">
      <c r="A262" s="38" t="s">
        <v>71</v>
      </c>
      <c r="B262" s="38"/>
      <c r="C262" s="9" t="s">
        <v>53</v>
      </c>
      <c r="D262" s="11">
        <f>'[7]Mapping for OEB Tariff Schedule'!G119</f>
        <v>-1.2501</v>
      </c>
    </row>
    <row r="263" spans="1:5" s="8" customFormat="1" ht="21.6" customHeight="1" x14ac:dyDescent="0.2">
      <c r="A263" s="38" t="s">
        <v>27</v>
      </c>
      <c r="B263" s="38"/>
      <c r="C263" s="6" t="s">
        <v>26</v>
      </c>
      <c r="D263" s="11">
        <f>'[7]Mapping for OEB Tariff Schedule'!G120</f>
        <v>-6.7000000000000002E-3</v>
      </c>
    </row>
    <row r="264" spans="1:5" s="8" customFormat="1" ht="11.25" customHeight="1" x14ac:dyDescent="0.3">
      <c r="A264" s="14" t="s">
        <v>72</v>
      </c>
      <c r="B264" s="14"/>
      <c r="C264" s="6"/>
      <c r="D264" s="10"/>
    </row>
    <row r="265" spans="1:5" s="8" customFormat="1" ht="11.25" customHeight="1" x14ac:dyDescent="0.2">
      <c r="A265" s="38" t="s">
        <v>28</v>
      </c>
      <c r="B265" s="38"/>
      <c r="C265" s="6" t="s">
        <v>53</v>
      </c>
      <c r="D265" s="11">
        <f>'[7]Mapping for OEB Tariff Schedule'!G121</f>
        <v>3.3980000000000001</v>
      </c>
    </row>
    <row r="266" spans="1:5" s="8" customFormat="1" ht="11.25" customHeight="1" x14ac:dyDescent="0.2">
      <c r="A266" s="38" t="s">
        <v>73</v>
      </c>
      <c r="B266" s="38"/>
      <c r="C266" s="6" t="s">
        <v>53</v>
      </c>
      <c r="D266" s="11">
        <f>'[7]Mapping for OEB Tariff Schedule'!G122</f>
        <v>0.80449999999999999</v>
      </c>
    </row>
    <row r="267" spans="1:5" s="8" customFormat="1" ht="11.25" customHeight="1" x14ac:dyDescent="0.2">
      <c r="A267" s="38" t="s">
        <v>74</v>
      </c>
      <c r="B267" s="38"/>
      <c r="C267" s="6" t="s">
        <v>53</v>
      </c>
      <c r="D267" s="11">
        <f>'[7]Mapping for OEB Tariff Schedule'!G123</f>
        <v>2.0194000000000001</v>
      </c>
    </row>
    <row r="268" spans="1:5" s="8" customFormat="1" ht="11.25" customHeight="1" x14ac:dyDescent="0.3">
      <c r="A268" s="14"/>
      <c r="B268" s="14"/>
      <c r="C268" s="6"/>
      <c r="D268" s="10"/>
    </row>
    <row r="269" spans="1:5" s="1" customFormat="1" ht="15" customHeight="1" x14ac:dyDescent="0.3">
      <c r="A269" s="46" t="s">
        <v>30</v>
      </c>
      <c r="B269" s="58"/>
      <c r="C269" s="58"/>
      <c r="D269" s="58"/>
      <c r="E269" s="8"/>
    </row>
    <row r="270" spans="1:5" s="1" customFormat="1" ht="6.75" customHeight="1" x14ac:dyDescent="0.3">
      <c r="A270" s="4"/>
      <c r="B270" s="12"/>
      <c r="C270" s="12"/>
      <c r="D270" s="12"/>
    </row>
    <row r="271" spans="1:5" s="8" customFormat="1" ht="11.25" customHeight="1" x14ac:dyDescent="0.3">
      <c r="A271" s="38" t="s">
        <v>31</v>
      </c>
      <c r="B271" s="38"/>
      <c r="C271" s="6" t="s">
        <v>26</v>
      </c>
      <c r="D271" s="10">
        <f>'[7]Mapping for OEB Tariff Schedule'!G124</f>
        <v>3.0000000000000001E-3</v>
      </c>
      <c r="E271" s="1"/>
    </row>
    <row r="272" spans="1:5" s="8" customFormat="1" ht="11.25" customHeight="1" x14ac:dyDescent="0.3">
      <c r="A272" s="38" t="s">
        <v>32</v>
      </c>
      <c r="B272" s="38"/>
      <c r="C272" s="6" t="s">
        <v>26</v>
      </c>
      <c r="D272" s="10">
        <f>'[7]Mapping for OEB Tariff Schedule'!G125</f>
        <v>4.0000000000000002E-4</v>
      </c>
    </row>
    <row r="273" spans="1:5" s="8" customFormat="1" ht="11.25" customHeight="1" x14ac:dyDescent="0.3">
      <c r="A273" s="38" t="s">
        <v>33</v>
      </c>
      <c r="B273" s="38"/>
      <c r="C273" s="6" t="s">
        <v>26</v>
      </c>
      <c r="D273" s="10">
        <f>'[7]Mapping for OEB Tariff Schedule'!G126</f>
        <v>5.0000000000000001E-4</v>
      </c>
    </row>
    <row r="274" spans="1:5" s="8" customFormat="1" ht="11.25" customHeight="1" x14ac:dyDescent="0.3">
      <c r="A274" s="38" t="s">
        <v>34</v>
      </c>
      <c r="B274" s="38"/>
      <c r="C274" s="6" t="s">
        <v>22</v>
      </c>
      <c r="D274" s="7">
        <f>'[7]Mapping for OEB Tariff Schedule'!G127</f>
        <v>0.25</v>
      </c>
    </row>
    <row r="275" spans="1:5" s="1" customFormat="1" ht="6.75" customHeight="1" x14ac:dyDescent="0.3">
      <c r="A275" s="12"/>
      <c r="B275" s="12"/>
      <c r="C275" s="9"/>
      <c r="D275" s="13"/>
      <c r="E275" s="8"/>
    </row>
    <row r="276" spans="1:5" s="18" customFormat="1" ht="18.75" customHeight="1" x14ac:dyDescent="0.35">
      <c r="A276" s="55" t="s">
        <v>75</v>
      </c>
      <c r="B276" s="56"/>
      <c r="C276" s="56"/>
      <c r="D276" s="56"/>
      <c r="E276" s="1"/>
    </row>
    <row r="277" spans="1:5" s="1" customFormat="1" ht="82.2" customHeight="1" x14ac:dyDescent="0.35">
      <c r="A277" s="40" t="s">
        <v>76</v>
      </c>
      <c r="B277" s="40"/>
      <c r="C277" s="40"/>
      <c r="D277" s="40"/>
      <c r="E277" s="18"/>
    </row>
    <row r="278" spans="1:5" s="1" customFormat="1" ht="6.75" customHeight="1" x14ac:dyDescent="0.3">
      <c r="A278" s="2"/>
      <c r="B278" s="2"/>
      <c r="C278" s="2"/>
      <c r="D278" s="2"/>
    </row>
    <row r="279" spans="1:5" s="1" customFormat="1" ht="14.7" customHeight="1" x14ac:dyDescent="0.3">
      <c r="A279" s="57" t="s">
        <v>11</v>
      </c>
      <c r="B279" s="40"/>
      <c r="C279" s="40"/>
      <c r="D279" s="40"/>
    </row>
    <row r="280" spans="1:5" s="1" customFormat="1" ht="6.75" customHeight="1" x14ac:dyDescent="0.3">
      <c r="A280" s="3"/>
      <c r="B280" s="2"/>
      <c r="C280" s="2"/>
      <c r="D280" s="2"/>
    </row>
    <row r="281" spans="1:5" s="1" customFormat="1" ht="34.5" customHeight="1" x14ac:dyDescent="0.3">
      <c r="A281" s="40" t="s">
        <v>14</v>
      </c>
      <c r="B281" s="40"/>
      <c r="C281" s="40"/>
      <c r="D281" s="40"/>
    </row>
    <row r="282" spans="1:5" s="1" customFormat="1" ht="6.75" customHeight="1" x14ac:dyDescent="0.3">
      <c r="A282" s="2"/>
      <c r="B282" s="2"/>
      <c r="C282" s="2"/>
      <c r="D282" s="2"/>
    </row>
    <row r="283" spans="1:5" s="1" customFormat="1" ht="46.2" customHeight="1" x14ac:dyDescent="0.3">
      <c r="A283" s="40" t="s">
        <v>15</v>
      </c>
      <c r="B283" s="40"/>
      <c r="C283" s="40"/>
      <c r="D283" s="40"/>
    </row>
    <row r="284" spans="1:5" s="1" customFormat="1" ht="6.75" customHeight="1" x14ac:dyDescent="0.3">
      <c r="A284" s="2"/>
      <c r="B284" s="2"/>
      <c r="C284" s="2"/>
      <c r="D284" s="2"/>
    </row>
    <row r="285" spans="1:5" s="1" customFormat="1" ht="46.2" customHeight="1" x14ac:dyDescent="0.3">
      <c r="A285" s="40" t="s">
        <v>16</v>
      </c>
      <c r="B285" s="40"/>
      <c r="C285" s="40"/>
      <c r="D285" s="40"/>
    </row>
    <row r="286" spans="1:5" s="1" customFormat="1" ht="6.75" customHeight="1" x14ac:dyDescent="0.3">
      <c r="A286" s="2"/>
      <c r="B286" s="2"/>
      <c r="C286" s="2"/>
      <c r="D286" s="2"/>
    </row>
    <row r="287" spans="1:5" s="1" customFormat="1" ht="34.5" customHeight="1" x14ac:dyDescent="0.3">
      <c r="A287" s="40" t="s">
        <v>17</v>
      </c>
      <c r="B287" s="40"/>
      <c r="C287" s="40"/>
      <c r="D287" s="40"/>
    </row>
    <row r="288" spans="1:5" s="1" customFormat="1" ht="12" customHeight="1" x14ac:dyDescent="0.3">
      <c r="A288" s="2"/>
      <c r="B288" s="2"/>
      <c r="C288" s="2"/>
      <c r="D288" s="2"/>
    </row>
    <row r="289" spans="1:5" s="1" customFormat="1" ht="26.25" customHeight="1" x14ac:dyDescent="0.3">
      <c r="A289" s="59" t="s">
        <v>18</v>
      </c>
      <c r="B289" s="59"/>
      <c r="C289" s="59"/>
      <c r="D289" s="59"/>
    </row>
    <row r="290" spans="1:5" s="1" customFormat="1" ht="6.75" customHeight="1" x14ac:dyDescent="0.3">
      <c r="A290" s="2"/>
      <c r="B290" s="2"/>
      <c r="C290" s="2"/>
      <c r="D290" s="2"/>
    </row>
    <row r="291" spans="1:5" s="1" customFormat="1" ht="15" customHeight="1" x14ac:dyDescent="0.3">
      <c r="A291" s="46" t="s">
        <v>20</v>
      </c>
      <c r="B291" s="54"/>
      <c r="C291" s="54"/>
      <c r="D291" s="54"/>
    </row>
    <row r="292" spans="1:5" s="1" customFormat="1" ht="6.75" customHeight="1" x14ac:dyDescent="0.3">
      <c r="A292" s="4"/>
      <c r="B292" s="5"/>
      <c r="C292" s="5"/>
      <c r="D292" s="5"/>
    </row>
    <row r="293" spans="1:5" s="8" customFormat="1" ht="11.25" customHeight="1" x14ac:dyDescent="0.3">
      <c r="A293" s="38" t="s">
        <v>21</v>
      </c>
      <c r="B293" s="38"/>
      <c r="C293" s="6" t="s">
        <v>22</v>
      </c>
      <c r="D293" s="35">
        <f>37.98</f>
        <v>37.979999999999997</v>
      </c>
      <c r="E293" s="1"/>
    </row>
    <row r="294" spans="1:5" s="8" customFormat="1" ht="21.6" customHeight="1" x14ac:dyDescent="0.3">
      <c r="A294" s="45" t="s">
        <v>24</v>
      </c>
      <c r="B294" s="45"/>
      <c r="C294" s="6" t="s">
        <v>22</v>
      </c>
      <c r="D294" s="7">
        <f>'[7]Mapping for OEB Tariff Schedule'!G129</f>
        <v>0.01</v>
      </c>
    </row>
    <row r="295" spans="1:5" s="8" customFormat="1" ht="11.25" customHeight="1" x14ac:dyDescent="0.3">
      <c r="A295" s="38" t="s">
        <v>25</v>
      </c>
      <c r="B295" s="38"/>
      <c r="C295" s="6" t="s">
        <v>26</v>
      </c>
      <c r="D295" s="10">
        <f>'[7]Mapping for OEB Tariff Schedule'!G130</f>
        <v>2.1399999999999999E-2</v>
      </c>
    </row>
    <row r="296" spans="1:5" s="8" customFormat="1" ht="21.6" customHeight="1" x14ac:dyDescent="0.2">
      <c r="A296" s="45" t="s">
        <v>24</v>
      </c>
      <c r="B296" s="45"/>
      <c r="C296" s="19" t="s">
        <v>26</v>
      </c>
      <c r="D296" s="11">
        <f>'[7]Mapping for OEB Tariff Schedule'!G131</f>
        <v>-8.0000000000000004E-4</v>
      </c>
    </row>
    <row r="297" spans="1:5" s="8" customFormat="1" ht="21.6" customHeight="1" x14ac:dyDescent="0.2">
      <c r="A297" s="38" t="s">
        <v>27</v>
      </c>
      <c r="B297" s="38"/>
      <c r="C297" s="9" t="s">
        <v>26</v>
      </c>
      <c r="D297" s="11">
        <f>'[7]Mapping for OEB Tariff Schedule'!G132</f>
        <v>-6.7000000000000002E-3</v>
      </c>
    </row>
    <row r="298" spans="1:5" s="8" customFormat="1" ht="11.25" customHeight="1" x14ac:dyDescent="0.2">
      <c r="A298" s="38" t="s">
        <v>28</v>
      </c>
      <c r="B298" s="38"/>
      <c r="C298" s="6" t="s">
        <v>26</v>
      </c>
      <c r="D298" s="11">
        <f>'[7]Mapping for OEB Tariff Schedule'!G133</f>
        <v>5.3E-3</v>
      </c>
    </row>
    <row r="299" spans="1:5" s="8" customFormat="1" ht="11.25" customHeight="1" x14ac:dyDescent="0.2">
      <c r="A299" s="38" t="s">
        <v>29</v>
      </c>
      <c r="B299" s="38"/>
      <c r="C299" s="6" t="s">
        <v>26</v>
      </c>
      <c r="D299" s="11">
        <f>'[7]Mapping for OEB Tariff Schedule'!G134</f>
        <v>4.4999999999999997E-3</v>
      </c>
    </row>
    <row r="300" spans="1:5" s="1" customFormat="1" ht="6.75" customHeight="1" x14ac:dyDescent="0.3">
      <c r="A300" s="12"/>
      <c r="B300" s="12"/>
      <c r="C300" s="9"/>
      <c r="D300" s="13"/>
      <c r="E300" s="8"/>
    </row>
    <row r="301" spans="1:5" s="1" customFormat="1" ht="15" customHeight="1" x14ac:dyDescent="0.3">
      <c r="A301" s="46" t="s">
        <v>30</v>
      </c>
      <c r="B301" s="58"/>
      <c r="C301" s="58"/>
      <c r="D301" s="58"/>
    </row>
    <row r="302" spans="1:5" s="1" customFormat="1" ht="6.75" customHeight="1" x14ac:dyDescent="0.3">
      <c r="A302" s="4"/>
      <c r="B302" s="12"/>
      <c r="C302" s="12"/>
      <c r="D302" s="12"/>
    </row>
    <row r="303" spans="1:5" s="8" customFormat="1" ht="11.25" customHeight="1" x14ac:dyDescent="0.3">
      <c r="A303" s="38" t="s">
        <v>31</v>
      </c>
      <c r="B303" s="38"/>
      <c r="C303" s="6" t="s">
        <v>26</v>
      </c>
      <c r="D303" s="10">
        <f>'[7]Mapping for OEB Tariff Schedule'!G135</f>
        <v>3.0000000000000001E-3</v>
      </c>
      <c r="E303" s="1"/>
    </row>
    <row r="304" spans="1:5" s="8" customFormat="1" ht="11.25" customHeight="1" x14ac:dyDescent="0.3">
      <c r="A304" s="38" t="s">
        <v>32</v>
      </c>
      <c r="B304" s="38"/>
      <c r="C304" s="6" t="s">
        <v>26</v>
      </c>
      <c r="D304" s="10">
        <f>'[7]Mapping for OEB Tariff Schedule'!G136</f>
        <v>4.0000000000000002E-4</v>
      </c>
    </row>
    <row r="305" spans="1:5" s="8" customFormat="1" ht="11.25" customHeight="1" x14ac:dyDescent="0.3">
      <c r="A305" s="38" t="s">
        <v>33</v>
      </c>
      <c r="B305" s="38"/>
      <c r="C305" s="6" t="s">
        <v>26</v>
      </c>
      <c r="D305" s="10">
        <f>'[7]Mapping for OEB Tariff Schedule'!G137</f>
        <v>5.0000000000000001E-4</v>
      </c>
    </row>
    <row r="306" spans="1:5" s="8" customFormat="1" ht="11.25" customHeight="1" x14ac:dyDescent="0.3">
      <c r="A306" s="38" t="s">
        <v>34</v>
      </c>
      <c r="B306" s="38"/>
      <c r="C306" s="6" t="s">
        <v>22</v>
      </c>
      <c r="D306" s="7">
        <f>'[7]Mapping for OEB Tariff Schedule'!G138</f>
        <v>0.25</v>
      </c>
    </row>
    <row r="307" spans="1:5" s="18" customFormat="1" ht="18.75" customHeight="1" x14ac:dyDescent="0.35">
      <c r="A307" s="55" t="s">
        <v>77</v>
      </c>
      <c r="B307" s="56"/>
      <c r="C307" s="56"/>
      <c r="D307" s="56"/>
      <c r="E307" s="8"/>
    </row>
    <row r="308" spans="1:5" s="1" customFormat="1" ht="47.7" customHeight="1" x14ac:dyDescent="0.35">
      <c r="A308" s="40" t="s">
        <v>78</v>
      </c>
      <c r="B308" s="40"/>
      <c r="C308" s="40"/>
      <c r="D308" s="40"/>
      <c r="E308" s="18"/>
    </row>
    <row r="309" spans="1:5" s="1" customFormat="1" ht="6.75" customHeight="1" x14ac:dyDescent="0.3">
      <c r="A309" s="2"/>
      <c r="B309" s="2"/>
      <c r="C309" s="2"/>
      <c r="D309" s="2"/>
    </row>
    <row r="310" spans="1:5" s="1" customFormat="1" ht="14.7" customHeight="1" x14ac:dyDescent="0.3">
      <c r="A310" s="57" t="s">
        <v>11</v>
      </c>
      <c r="B310" s="40"/>
      <c r="C310" s="40"/>
      <c r="D310" s="40"/>
    </row>
    <row r="311" spans="1:5" s="1" customFormat="1" ht="6.75" customHeight="1" x14ac:dyDescent="0.3">
      <c r="A311" s="3"/>
      <c r="B311" s="2"/>
      <c r="C311" s="2"/>
      <c r="D311" s="2"/>
    </row>
    <row r="312" spans="1:5" s="1" customFormat="1" ht="34.5" customHeight="1" x14ac:dyDescent="0.3">
      <c r="A312" s="40" t="s">
        <v>14</v>
      </c>
      <c r="B312" s="40"/>
      <c r="C312" s="40"/>
      <c r="D312" s="40"/>
    </row>
    <row r="313" spans="1:5" s="1" customFormat="1" ht="6.75" customHeight="1" x14ac:dyDescent="0.3">
      <c r="A313" s="2"/>
      <c r="B313" s="2"/>
      <c r="C313" s="2"/>
      <c r="D313" s="2"/>
    </row>
    <row r="314" spans="1:5" s="1" customFormat="1" ht="46.2" customHeight="1" x14ac:dyDescent="0.3">
      <c r="A314" s="40" t="s">
        <v>15</v>
      </c>
      <c r="B314" s="40"/>
      <c r="C314" s="40"/>
      <c r="D314" s="40"/>
    </row>
    <row r="315" spans="1:5" s="1" customFormat="1" ht="6.75" customHeight="1" x14ac:dyDescent="0.3">
      <c r="A315" s="2"/>
      <c r="B315" s="2"/>
      <c r="C315" s="2"/>
      <c r="D315" s="2"/>
    </row>
    <row r="316" spans="1:5" s="1" customFormat="1" ht="46.2" customHeight="1" x14ac:dyDescent="0.3">
      <c r="A316" s="40" t="s">
        <v>79</v>
      </c>
      <c r="B316" s="40"/>
      <c r="C316" s="40"/>
      <c r="D316" s="40"/>
    </row>
    <row r="317" spans="1:5" s="1" customFormat="1" ht="6.75" customHeight="1" x14ac:dyDescent="0.3">
      <c r="A317" s="2"/>
      <c r="B317" s="2"/>
      <c r="C317" s="2"/>
      <c r="D317" s="2"/>
    </row>
    <row r="318" spans="1:5" s="1" customFormat="1" ht="34.5" customHeight="1" x14ac:dyDescent="0.3">
      <c r="A318" s="40" t="s">
        <v>17</v>
      </c>
      <c r="B318" s="40"/>
      <c r="C318" s="40"/>
      <c r="D318" s="40"/>
    </row>
    <row r="319" spans="1:5" s="1" customFormat="1" ht="12" customHeight="1" x14ac:dyDescent="0.3">
      <c r="A319" s="2"/>
      <c r="B319" s="2"/>
      <c r="C319" s="2"/>
      <c r="D319" s="2"/>
    </row>
    <row r="320" spans="1:5" s="1" customFormat="1" ht="25.5" customHeight="1" x14ac:dyDescent="0.3">
      <c r="A320" s="59" t="s">
        <v>18</v>
      </c>
      <c r="B320" s="59"/>
      <c r="C320" s="59"/>
      <c r="D320" s="59"/>
    </row>
    <row r="321" spans="1:5" s="1" customFormat="1" ht="6.75" customHeight="1" x14ac:dyDescent="0.3">
      <c r="A321" s="2"/>
      <c r="B321" s="2"/>
      <c r="C321" s="2"/>
      <c r="D321" s="2"/>
    </row>
    <row r="322" spans="1:5" s="1" customFormat="1" ht="15" customHeight="1" x14ac:dyDescent="0.3">
      <c r="A322" s="46" t="s">
        <v>20</v>
      </c>
      <c r="B322" s="54"/>
      <c r="C322" s="54"/>
      <c r="D322" s="54"/>
    </row>
    <row r="323" spans="1:5" s="1" customFormat="1" ht="6.75" customHeight="1" x14ac:dyDescent="0.3">
      <c r="A323" s="4"/>
      <c r="B323" s="5"/>
      <c r="C323" s="5"/>
      <c r="D323" s="5"/>
    </row>
    <row r="324" spans="1:5" s="8" customFormat="1" ht="14.7" customHeight="1" x14ac:dyDescent="0.3">
      <c r="A324" s="38" t="s">
        <v>21</v>
      </c>
      <c r="B324" s="38"/>
      <c r="C324" s="6" t="s">
        <v>22</v>
      </c>
      <c r="D324" s="16">
        <f>'[7]Mapping for OEB Tariff Schedule'!G139</f>
        <v>2.4826069780112614</v>
      </c>
      <c r="E324" s="1"/>
    </row>
    <row r="325" spans="1:5" s="8" customFormat="1" ht="21.6" customHeight="1" x14ac:dyDescent="0.3">
      <c r="A325" s="45" t="s">
        <v>24</v>
      </c>
      <c r="B325" s="38"/>
      <c r="C325" s="6" t="s">
        <v>22</v>
      </c>
      <c r="D325" s="16">
        <f>'[7]Mapping for OEB Tariff Schedule'!G140</f>
        <v>0.02</v>
      </c>
    </row>
    <row r="326" spans="1:5" s="8" customFormat="1" ht="11.25" customHeight="1" x14ac:dyDescent="0.2">
      <c r="A326" s="38" t="s">
        <v>25</v>
      </c>
      <c r="B326" s="38"/>
      <c r="C326" s="6" t="s">
        <v>26</v>
      </c>
      <c r="D326" s="11">
        <f>'[7]Mapping for OEB Tariff Schedule'!G141</f>
        <v>0.15740000000000001</v>
      </c>
    </row>
    <row r="327" spans="1:5" s="8" customFormat="1" ht="21.6" customHeight="1" x14ac:dyDescent="0.2">
      <c r="A327" s="45" t="s">
        <v>24</v>
      </c>
      <c r="B327" s="38"/>
      <c r="C327" s="9" t="s">
        <v>26</v>
      </c>
      <c r="D327" s="11">
        <f>'[7]Mapping for OEB Tariff Schedule'!G142</f>
        <v>-1.2999999999999999E-3</v>
      </c>
    </row>
    <row r="328" spans="1:5" s="8" customFormat="1" ht="21.6" customHeight="1" x14ac:dyDescent="0.2">
      <c r="A328" s="38" t="s">
        <v>27</v>
      </c>
      <c r="B328" s="38"/>
      <c r="C328" s="9" t="s">
        <v>26</v>
      </c>
      <c r="D328" s="11">
        <f>'[7]Mapping for OEB Tariff Schedule'!G143</f>
        <v>-6.7000000000000002E-3</v>
      </c>
    </row>
    <row r="329" spans="1:5" s="8" customFormat="1" ht="11.25" customHeight="1" x14ac:dyDescent="0.2">
      <c r="A329" s="38" t="s">
        <v>28</v>
      </c>
      <c r="B329" s="38"/>
      <c r="C329" s="6" t="s">
        <v>26</v>
      </c>
      <c r="D329" s="11">
        <f>'[7]Mapping for OEB Tariff Schedule'!G144</f>
        <v>5.3E-3</v>
      </c>
    </row>
    <row r="330" spans="1:5" s="8" customFormat="1" ht="11.25" customHeight="1" x14ac:dyDescent="0.2">
      <c r="A330" s="38" t="s">
        <v>29</v>
      </c>
      <c r="B330" s="38"/>
      <c r="C330" s="6" t="s">
        <v>26</v>
      </c>
      <c r="D330" s="11">
        <f>'[7]Mapping for OEB Tariff Schedule'!G145</f>
        <v>3.7000000000000002E-3</v>
      </c>
    </row>
    <row r="331" spans="1:5" s="1" customFormat="1" ht="6.75" customHeight="1" x14ac:dyDescent="0.3">
      <c r="A331" s="12"/>
      <c r="B331" s="12"/>
      <c r="C331" s="9"/>
      <c r="D331" s="13"/>
      <c r="E331" s="8"/>
    </row>
    <row r="332" spans="1:5" s="1" customFormat="1" ht="15" customHeight="1" x14ac:dyDescent="0.3">
      <c r="A332" s="46" t="s">
        <v>30</v>
      </c>
      <c r="B332" s="58"/>
      <c r="C332" s="58"/>
      <c r="D332" s="58"/>
    </row>
    <row r="333" spans="1:5" s="1" customFormat="1" ht="6.75" customHeight="1" x14ac:dyDescent="0.3">
      <c r="A333" s="4"/>
      <c r="B333" s="12"/>
      <c r="C333" s="12"/>
      <c r="D333" s="12"/>
    </row>
    <row r="334" spans="1:5" s="8" customFormat="1" ht="11.25" customHeight="1" x14ac:dyDescent="0.3">
      <c r="A334" s="38" t="s">
        <v>31</v>
      </c>
      <c r="B334" s="38"/>
      <c r="C334" s="6" t="s">
        <v>26</v>
      </c>
      <c r="D334" s="10">
        <f>'[7]Mapping for OEB Tariff Schedule'!G146</f>
        <v>3.0000000000000001E-3</v>
      </c>
      <c r="E334" s="1"/>
    </row>
    <row r="335" spans="1:5" s="8" customFormat="1" ht="11.25" customHeight="1" x14ac:dyDescent="0.3">
      <c r="A335" s="38" t="s">
        <v>32</v>
      </c>
      <c r="B335" s="38"/>
      <c r="C335" s="6" t="s">
        <v>26</v>
      </c>
      <c r="D335" s="10">
        <f>'[7]Mapping for OEB Tariff Schedule'!G147</f>
        <v>4.0000000000000002E-4</v>
      </c>
    </row>
    <row r="336" spans="1:5" s="8" customFormat="1" ht="11.25" customHeight="1" x14ac:dyDescent="0.3">
      <c r="A336" s="38" t="s">
        <v>33</v>
      </c>
      <c r="B336" s="38"/>
      <c r="C336" s="6" t="s">
        <v>26</v>
      </c>
      <c r="D336" s="10">
        <f>'[7]Mapping for OEB Tariff Schedule'!G148</f>
        <v>5.0000000000000001E-4</v>
      </c>
    </row>
    <row r="337" spans="1:5" s="8" customFormat="1" ht="11.25" customHeight="1" x14ac:dyDescent="0.3">
      <c r="A337" s="38" t="s">
        <v>34</v>
      </c>
      <c r="B337" s="38"/>
      <c r="C337" s="6" t="s">
        <v>22</v>
      </c>
      <c r="D337" s="7">
        <f>'[7]Mapping for OEB Tariff Schedule'!G149</f>
        <v>0.25</v>
      </c>
    </row>
    <row r="338" spans="1:5" s="18" customFormat="1" ht="18.75" customHeight="1" x14ac:dyDescent="0.35">
      <c r="A338" s="55" t="s">
        <v>80</v>
      </c>
      <c r="B338" s="56"/>
      <c r="C338" s="56"/>
      <c r="D338" s="56"/>
      <c r="E338" s="8"/>
    </row>
    <row r="339" spans="1:5" s="1" customFormat="1" ht="58.2" customHeight="1" x14ac:dyDescent="0.35">
      <c r="A339" s="40" t="s">
        <v>81</v>
      </c>
      <c r="B339" s="40"/>
      <c r="C339" s="40"/>
      <c r="D339" s="40"/>
      <c r="E339" s="18"/>
    </row>
    <row r="340" spans="1:5" s="1" customFormat="1" ht="6.75" customHeight="1" x14ac:dyDescent="0.3">
      <c r="A340" s="2"/>
      <c r="B340" s="2"/>
      <c r="C340" s="2"/>
      <c r="D340" s="2"/>
    </row>
    <row r="341" spans="1:5" s="1" customFormat="1" ht="14.7" customHeight="1" x14ac:dyDescent="0.3">
      <c r="A341" s="57" t="s">
        <v>11</v>
      </c>
      <c r="B341" s="40"/>
      <c r="C341" s="40"/>
      <c r="D341" s="40"/>
    </row>
    <row r="342" spans="1:5" s="1" customFormat="1" ht="6.75" customHeight="1" x14ac:dyDescent="0.3">
      <c r="A342" s="3"/>
      <c r="B342" s="2"/>
      <c r="C342" s="2"/>
      <c r="D342" s="2"/>
    </row>
    <row r="343" spans="1:5" s="1" customFormat="1" ht="34.5" customHeight="1" x14ac:dyDescent="0.3">
      <c r="A343" s="40" t="s">
        <v>14</v>
      </c>
      <c r="B343" s="40"/>
      <c r="C343" s="40"/>
      <c r="D343" s="40"/>
    </row>
    <row r="344" spans="1:5" s="1" customFormat="1" ht="6.75" customHeight="1" x14ac:dyDescent="0.3">
      <c r="A344" s="2"/>
      <c r="B344" s="2"/>
      <c r="C344" s="2"/>
      <c r="D344" s="2"/>
    </row>
    <row r="345" spans="1:5" s="1" customFormat="1" ht="46.2" customHeight="1" x14ac:dyDescent="0.3">
      <c r="A345" s="40" t="s">
        <v>15</v>
      </c>
      <c r="B345" s="40"/>
      <c r="C345" s="40"/>
      <c r="D345" s="40"/>
    </row>
    <row r="346" spans="1:5" s="1" customFormat="1" ht="6.75" customHeight="1" x14ac:dyDescent="0.3">
      <c r="A346" s="2"/>
      <c r="B346" s="2"/>
      <c r="C346" s="2"/>
      <c r="D346" s="2"/>
    </row>
    <row r="347" spans="1:5" s="1" customFormat="1" ht="46.2" customHeight="1" x14ac:dyDescent="0.3">
      <c r="A347" s="40" t="s">
        <v>82</v>
      </c>
      <c r="B347" s="40"/>
      <c r="C347" s="40"/>
      <c r="D347" s="40"/>
    </row>
    <row r="348" spans="1:5" s="1" customFormat="1" ht="6.75" customHeight="1" x14ac:dyDescent="0.3">
      <c r="A348" s="2"/>
      <c r="B348" s="2"/>
      <c r="C348" s="2"/>
      <c r="D348" s="2"/>
    </row>
    <row r="349" spans="1:5" s="1" customFormat="1" ht="34.5" customHeight="1" x14ac:dyDescent="0.3">
      <c r="A349" s="40" t="s">
        <v>17</v>
      </c>
      <c r="B349" s="40"/>
      <c r="C349" s="40"/>
      <c r="D349" s="40"/>
    </row>
    <row r="350" spans="1:5" s="1" customFormat="1" ht="12" customHeight="1" x14ac:dyDescent="0.3">
      <c r="A350" s="2"/>
      <c r="B350" s="2"/>
      <c r="C350" s="2"/>
      <c r="D350" s="2"/>
    </row>
    <row r="351" spans="1:5" s="1" customFormat="1" ht="24.75" customHeight="1" x14ac:dyDescent="0.3">
      <c r="A351" s="59" t="s">
        <v>18</v>
      </c>
      <c r="B351" s="59"/>
      <c r="C351" s="59"/>
      <c r="D351" s="59"/>
    </row>
    <row r="352" spans="1:5" s="1" customFormat="1" ht="6.75" customHeight="1" x14ac:dyDescent="0.3">
      <c r="A352" s="2"/>
      <c r="B352" s="2"/>
      <c r="C352" s="2"/>
      <c r="D352" s="2"/>
    </row>
    <row r="353" spans="1:5" s="1" customFormat="1" ht="15" customHeight="1" x14ac:dyDescent="0.3">
      <c r="A353" s="46" t="s">
        <v>20</v>
      </c>
      <c r="B353" s="54"/>
      <c r="C353" s="54"/>
      <c r="D353" s="54"/>
    </row>
    <row r="354" spans="1:5" s="1" customFormat="1" ht="6.75" customHeight="1" x14ac:dyDescent="0.3">
      <c r="A354" s="4"/>
      <c r="B354" s="5"/>
      <c r="C354" s="5"/>
      <c r="D354" s="5"/>
    </row>
    <row r="355" spans="1:5" s="8" customFormat="1" ht="11.25" customHeight="1" x14ac:dyDescent="0.3">
      <c r="A355" s="38" t="s">
        <v>21</v>
      </c>
      <c r="B355" s="38"/>
      <c r="C355" s="6" t="s">
        <v>22</v>
      </c>
      <c r="D355" s="15">
        <f>'[7]Mapping for OEB Tariff Schedule'!G150</f>
        <v>2.6469761659898201</v>
      </c>
      <c r="E355" s="1"/>
    </row>
    <row r="356" spans="1:5" s="8" customFormat="1" ht="21.6" customHeight="1" x14ac:dyDescent="0.2">
      <c r="A356" s="45" t="s">
        <v>24</v>
      </c>
      <c r="B356" s="38"/>
      <c r="C356" s="9" t="s">
        <v>22</v>
      </c>
      <c r="D356" s="15">
        <f>'[7]Mapping for OEB Tariff Schedule'!G151</f>
        <v>0.03</v>
      </c>
    </row>
    <row r="357" spans="1:5" s="8" customFormat="1" ht="11.25" customHeight="1" x14ac:dyDescent="0.2">
      <c r="A357" s="38" t="s">
        <v>25</v>
      </c>
      <c r="B357" s="38"/>
      <c r="C357" s="9" t="s">
        <v>26</v>
      </c>
      <c r="D357" s="11">
        <f>'[7]Mapping for OEB Tariff Schedule'!G152</f>
        <v>0.1086</v>
      </c>
    </row>
    <row r="358" spans="1:5" s="8" customFormat="1" ht="21.6" customHeight="1" x14ac:dyDescent="0.2">
      <c r="A358" s="45" t="s">
        <v>24</v>
      </c>
      <c r="B358" s="38"/>
      <c r="C358" s="9" t="s">
        <v>26</v>
      </c>
      <c r="D358" s="11">
        <f>'[7]Mapping for OEB Tariff Schedule'!G153</f>
        <v>-8.9999999999999998E-4</v>
      </c>
    </row>
    <row r="359" spans="1:5" s="8" customFormat="1" ht="21.6" customHeight="1" x14ac:dyDescent="0.2">
      <c r="A359" s="38" t="s">
        <v>27</v>
      </c>
      <c r="B359" s="38"/>
      <c r="C359" s="9" t="s">
        <v>26</v>
      </c>
      <c r="D359" s="11">
        <f>'[7]Mapping for OEB Tariff Schedule'!G154</f>
        <v>-6.7000000000000002E-3</v>
      </c>
    </row>
    <row r="360" spans="1:5" s="8" customFormat="1" ht="11.25" customHeight="1" x14ac:dyDescent="0.2">
      <c r="A360" s="38" t="s">
        <v>28</v>
      </c>
      <c r="B360" s="38"/>
      <c r="C360" s="9" t="s">
        <v>26</v>
      </c>
      <c r="D360" s="11">
        <f>'[7]Mapping for OEB Tariff Schedule'!G155</f>
        <v>5.1999999999999998E-3</v>
      </c>
    </row>
    <row r="361" spans="1:5" s="8" customFormat="1" ht="11.25" customHeight="1" x14ac:dyDescent="0.2">
      <c r="A361" s="38" t="s">
        <v>29</v>
      </c>
      <c r="B361" s="38"/>
      <c r="C361" s="9" t="s">
        <v>26</v>
      </c>
      <c r="D361" s="11">
        <f>'[7]Mapping for OEB Tariff Schedule'!G156</f>
        <v>3.5999999999999999E-3</v>
      </c>
    </row>
    <row r="362" spans="1:5" s="1" customFormat="1" ht="6.75" customHeight="1" x14ac:dyDescent="0.3">
      <c r="A362" s="12"/>
      <c r="B362" s="12"/>
      <c r="C362" s="9"/>
      <c r="D362" s="13"/>
      <c r="E362" s="8"/>
    </row>
    <row r="363" spans="1:5" s="1" customFormat="1" ht="15" customHeight="1" x14ac:dyDescent="0.3">
      <c r="A363" s="46" t="s">
        <v>30</v>
      </c>
      <c r="B363" s="58"/>
      <c r="C363" s="58"/>
      <c r="D363" s="58"/>
    </row>
    <row r="364" spans="1:5" s="1" customFormat="1" ht="6.75" customHeight="1" x14ac:dyDescent="0.3">
      <c r="A364" s="4"/>
      <c r="B364" s="12"/>
      <c r="C364" s="12"/>
      <c r="D364" s="12"/>
    </row>
    <row r="365" spans="1:5" s="8" customFormat="1" ht="11.25" customHeight="1" x14ac:dyDescent="0.3">
      <c r="A365" s="38" t="s">
        <v>31</v>
      </c>
      <c r="B365" s="38"/>
      <c r="C365" s="6" t="s">
        <v>26</v>
      </c>
      <c r="D365" s="10">
        <f>'[7]Mapping for OEB Tariff Schedule'!G157</f>
        <v>3.0000000000000001E-3</v>
      </c>
      <c r="E365" s="1"/>
    </row>
    <row r="366" spans="1:5" s="8" customFormat="1" ht="11.25" customHeight="1" x14ac:dyDescent="0.3">
      <c r="A366" s="38" t="s">
        <v>32</v>
      </c>
      <c r="B366" s="38"/>
      <c r="C366" s="6" t="s">
        <v>26</v>
      </c>
      <c r="D366" s="10">
        <f>'[7]Mapping for OEB Tariff Schedule'!G158</f>
        <v>4.0000000000000002E-4</v>
      </c>
    </row>
    <row r="367" spans="1:5" s="8" customFormat="1" ht="11.25" customHeight="1" x14ac:dyDescent="0.3">
      <c r="A367" s="38" t="s">
        <v>33</v>
      </c>
      <c r="B367" s="38"/>
      <c r="C367" s="6" t="s">
        <v>26</v>
      </c>
      <c r="D367" s="10">
        <f>'[7]Mapping for OEB Tariff Schedule'!G159</f>
        <v>5.0000000000000001E-4</v>
      </c>
    </row>
    <row r="368" spans="1:5" s="8" customFormat="1" ht="11.25" customHeight="1" x14ac:dyDescent="0.3">
      <c r="A368" s="38" t="s">
        <v>34</v>
      </c>
      <c r="B368" s="38"/>
      <c r="C368" s="6" t="s">
        <v>22</v>
      </c>
      <c r="D368" s="7">
        <f>'[7]Mapping for OEB Tariff Schedule'!G160</f>
        <v>0.25</v>
      </c>
    </row>
    <row r="369" spans="1:5" s="18" customFormat="1" ht="18.75" customHeight="1" x14ac:dyDescent="0.35">
      <c r="A369" s="55" t="s">
        <v>83</v>
      </c>
      <c r="B369" s="56"/>
      <c r="C369" s="56"/>
      <c r="D369" s="56"/>
      <c r="E369" s="8"/>
    </row>
    <row r="370" spans="1:5" s="1" customFormat="1" ht="34.5" customHeight="1" x14ac:dyDescent="0.35">
      <c r="A370" s="40" t="s">
        <v>84</v>
      </c>
      <c r="B370" s="40"/>
      <c r="C370" s="40"/>
      <c r="D370" s="40"/>
      <c r="E370" s="18"/>
    </row>
    <row r="371" spans="1:5" s="1" customFormat="1" ht="6.75" customHeight="1" x14ac:dyDescent="0.3">
      <c r="A371" s="2"/>
      <c r="B371" s="2"/>
      <c r="C371" s="2"/>
      <c r="D371" s="2"/>
    </row>
    <row r="372" spans="1:5" s="1" customFormat="1" ht="14.7" customHeight="1" x14ac:dyDescent="0.3">
      <c r="A372" s="57" t="s">
        <v>11</v>
      </c>
      <c r="B372" s="40"/>
      <c r="C372" s="40"/>
      <c r="D372" s="40"/>
    </row>
    <row r="373" spans="1:5" s="1" customFormat="1" ht="6.75" customHeight="1" x14ac:dyDescent="0.3">
      <c r="A373" s="3"/>
      <c r="B373" s="2"/>
      <c r="C373" s="2"/>
      <c r="D373" s="2"/>
    </row>
    <row r="374" spans="1:5" s="1" customFormat="1" ht="34.5" customHeight="1" x14ac:dyDescent="0.3">
      <c r="A374" s="40" t="s">
        <v>14</v>
      </c>
      <c r="B374" s="40"/>
      <c r="C374" s="40"/>
      <c r="D374" s="40"/>
    </row>
    <row r="375" spans="1:5" s="1" customFormat="1" ht="6.75" customHeight="1" x14ac:dyDescent="0.3">
      <c r="A375" s="2"/>
      <c r="B375" s="2"/>
      <c r="C375" s="2"/>
      <c r="D375" s="2"/>
    </row>
    <row r="376" spans="1:5" s="1" customFormat="1" ht="46.2" customHeight="1" x14ac:dyDescent="0.3">
      <c r="A376" s="40" t="s">
        <v>15</v>
      </c>
      <c r="B376" s="40"/>
      <c r="C376" s="40"/>
      <c r="D376" s="40"/>
    </row>
    <row r="377" spans="1:5" s="1" customFormat="1" ht="6.75" customHeight="1" x14ac:dyDescent="0.3">
      <c r="A377" s="2"/>
      <c r="B377" s="2"/>
      <c r="C377" s="2"/>
      <c r="D377" s="2"/>
    </row>
    <row r="378" spans="1:5" s="1" customFormat="1" ht="22.95" customHeight="1" x14ac:dyDescent="0.3">
      <c r="A378" s="40" t="s">
        <v>85</v>
      </c>
      <c r="B378" s="40"/>
      <c r="C378" s="40"/>
      <c r="D378" s="40"/>
    </row>
    <row r="379" spans="1:5" s="1" customFormat="1" ht="6.75" customHeight="1" x14ac:dyDescent="0.3">
      <c r="A379" s="2"/>
      <c r="B379" s="2"/>
      <c r="C379" s="2"/>
      <c r="D379" s="2"/>
    </row>
    <row r="380" spans="1:5" s="1" customFormat="1" ht="34.5" customHeight="1" x14ac:dyDescent="0.3">
      <c r="A380" s="40" t="s">
        <v>17</v>
      </c>
      <c r="B380" s="40"/>
      <c r="C380" s="40"/>
      <c r="D380" s="40"/>
    </row>
    <row r="381" spans="1:5" s="1" customFormat="1" ht="6.45" customHeight="1" x14ac:dyDescent="0.3">
      <c r="A381" s="2"/>
      <c r="B381" s="2"/>
      <c r="C381" s="2"/>
      <c r="D381" s="2"/>
    </row>
    <row r="382" spans="1:5" s="1" customFormat="1" ht="15" customHeight="1" x14ac:dyDescent="0.3">
      <c r="A382" s="46" t="s">
        <v>20</v>
      </c>
      <c r="B382" s="54"/>
      <c r="C382" s="54"/>
      <c r="D382" s="54"/>
    </row>
    <row r="383" spans="1:5" s="1" customFormat="1" ht="6.75" customHeight="1" x14ac:dyDescent="0.3">
      <c r="A383" s="4"/>
      <c r="B383" s="5"/>
      <c r="C383" s="5"/>
      <c r="D383" s="5"/>
    </row>
    <row r="384" spans="1:5" s="8" customFormat="1" ht="11.25" customHeight="1" x14ac:dyDescent="0.3">
      <c r="A384" s="38" t="s">
        <v>21</v>
      </c>
      <c r="B384" s="38"/>
      <c r="C384" s="6" t="s">
        <v>22</v>
      </c>
      <c r="D384" s="7">
        <v>5.4</v>
      </c>
      <c r="E384" s="1"/>
    </row>
    <row r="385" spans="1:5" s="1" customFormat="1" ht="6.75" customHeight="1" x14ac:dyDescent="0.3">
      <c r="A385" s="20"/>
      <c r="B385" s="12"/>
      <c r="C385" s="9"/>
      <c r="D385" s="21"/>
      <c r="E385" s="8"/>
    </row>
    <row r="386" spans="1:5" s="1" customFormat="1" ht="18.45" customHeight="1" x14ac:dyDescent="0.35">
      <c r="A386" s="43" t="s">
        <v>86</v>
      </c>
      <c r="B386" s="44"/>
      <c r="C386" s="44"/>
      <c r="D386" s="44"/>
    </row>
    <row r="387" spans="1:5" s="1" customFormat="1" ht="6.75" customHeight="1" x14ac:dyDescent="0.3">
      <c r="A387" s="22"/>
      <c r="B387" s="2"/>
      <c r="C387" s="2"/>
      <c r="D387" s="2"/>
    </row>
    <row r="388" spans="1:5" s="1" customFormat="1" ht="18.45" customHeight="1" x14ac:dyDescent="0.3">
      <c r="A388" s="52" t="s">
        <v>87</v>
      </c>
      <c r="B388" s="53"/>
      <c r="C388" s="53"/>
      <c r="D388" s="53"/>
    </row>
    <row r="389" spans="1:5" s="8" customFormat="1" ht="10.95" customHeight="1" x14ac:dyDescent="0.3">
      <c r="A389" s="38" t="s">
        <v>88</v>
      </c>
      <c r="B389" s="38"/>
      <c r="C389" s="6"/>
      <c r="D389" s="23"/>
      <c r="E389" s="1"/>
    </row>
    <row r="390" spans="1:5" s="1" customFormat="1" ht="6.6" customHeight="1" x14ac:dyDescent="0.3">
      <c r="A390" s="22"/>
      <c r="B390" s="2"/>
      <c r="C390" s="2"/>
      <c r="D390" s="2"/>
      <c r="E390" s="8"/>
    </row>
    <row r="391" spans="1:5" s="8" customFormat="1" ht="10.95" customHeight="1" x14ac:dyDescent="0.3">
      <c r="A391" s="38" t="s">
        <v>89</v>
      </c>
      <c r="B391" s="38"/>
      <c r="C391" s="6" t="s">
        <v>53</v>
      </c>
      <c r="D391" s="23">
        <v>-0.6</v>
      </c>
      <c r="E391" s="1"/>
    </row>
    <row r="392" spans="1:5" s="8" customFormat="1" ht="11.25" customHeight="1" x14ac:dyDescent="0.3">
      <c r="A392" s="38" t="s">
        <v>90</v>
      </c>
      <c r="B392" s="38"/>
      <c r="C392" s="6" t="s">
        <v>26</v>
      </c>
      <c r="D392" s="24">
        <v>-1.4E-3</v>
      </c>
    </row>
    <row r="393" spans="1:5" s="1" customFormat="1" ht="6.6" customHeight="1" x14ac:dyDescent="0.3">
      <c r="A393" s="22"/>
      <c r="B393" s="2"/>
      <c r="C393" s="2"/>
      <c r="D393" s="2"/>
      <c r="E393" s="8"/>
    </row>
    <row r="394" spans="1:5" s="1" customFormat="1" ht="18.45" customHeight="1" x14ac:dyDescent="0.3">
      <c r="A394" s="52" t="s">
        <v>91</v>
      </c>
      <c r="B394" s="53"/>
      <c r="C394" s="53"/>
      <c r="D394" s="53"/>
    </row>
    <row r="395" spans="1:5" s="8" customFormat="1" ht="31.2" customHeight="1" x14ac:dyDescent="0.3">
      <c r="A395" s="38" t="s">
        <v>92</v>
      </c>
      <c r="B395" s="38"/>
      <c r="C395" s="38"/>
      <c r="D395" s="38"/>
      <c r="E395" s="1"/>
    </row>
    <row r="396" spans="1:5" s="1" customFormat="1" ht="6.6" customHeight="1" x14ac:dyDescent="0.3">
      <c r="A396" s="22"/>
      <c r="B396" s="2"/>
      <c r="C396" s="2"/>
      <c r="D396" s="2"/>
      <c r="E396" s="8"/>
    </row>
    <row r="397" spans="1:5" s="8" customFormat="1" ht="10.95" customHeight="1" x14ac:dyDescent="0.3">
      <c r="A397" s="38" t="s">
        <v>93</v>
      </c>
      <c r="B397" s="38"/>
      <c r="C397" s="6" t="s">
        <v>94</v>
      </c>
      <c r="D397" s="23">
        <v>-1.5</v>
      </c>
      <c r="E397" s="1"/>
    </row>
    <row r="398" spans="1:5" s="8" customFormat="1" ht="11.25" customHeight="1" x14ac:dyDescent="0.3">
      <c r="A398" s="38" t="s">
        <v>95</v>
      </c>
      <c r="B398" s="38"/>
      <c r="C398" s="6" t="s">
        <v>94</v>
      </c>
      <c r="D398" s="23">
        <v>-1</v>
      </c>
    </row>
    <row r="399" spans="1:5" s="1" customFormat="1" ht="6.6" customHeight="1" x14ac:dyDescent="0.3">
      <c r="A399" s="22"/>
      <c r="B399" s="2"/>
      <c r="C399" s="2"/>
      <c r="D399" s="2"/>
      <c r="E399" s="8"/>
    </row>
    <row r="400" spans="1:5" s="8" customFormat="1" ht="31.2" customHeight="1" x14ac:dyDescent="0.3">
      <c r="A400" s="38" t="s">
        <v>96</v>
      </c>
      <c r="B400" s="38"/>
      <c r="C400" s="38"/>
      <c r="D400" s="38"/>
      <c r="E400" s="1"/>
    </row>
    <row r="401" spans="1:5" s="1" customFormat="1" ht="6.6" customHeight="1" x14ac:dyDescent="0.3">
      <c r="A401" s="22"/>
      <c r="B401" s="2"/>
      <c r="C401" s="2"/>
      <c r="D401" s="2"/>
      <c r="E401" s="8"/>
    </row>
    <row r="402" spans="1:5" s="8" customFormat="1" ht="11.7" customHeight="1" x14ac:dyDescent="0.3">
      <c r="A402" s="38" t="s">
        <v>97</v>
      </c>
      <c r="B402" s="38"/>
      <c r="C402" s="38"/>
      <c r="D402" s="38"/>
      <c r="E402" s="1"/>
    </row>
    <row r="403" spans="1:5" s="1" customFormat="1" ht="6.6" customHeight="1" x14ac:dyDescent="0.3">
      <c r="A403" s="22"/>
      <c r="B403" s="2"/>
      <c r="C403" s="2"/>
      <c r="D403" s="2"/>
      <c r="E403" s="8"/>
    </row>
    <row r="404" spans="1:5" s="8" customFormat="1" ht="20.7" customHeight="1" x14ac:dyDescent="0.3">
      <c r="A404" s="38" t="s">
        <v>98</v>
      </c>
      <c r="B404" s="38"/>
      <c r="C404" s="38"/>
      <c r="D404" s="38"/>
      <c r="E404" s="1"/>
    </row>
    <row r="405" spans="1:5" s="8" customFormat="1" ht="11.25" customHeight="1" x14ac:dyDescent="0.3">
      <c r="A405" s="14"/>
      <c r="B405" s="14"/>
      <c r="C405" s="6"/>
      <c r="D405" s="23"/>
    </row>
    <row r="406" spans="1:5" s="1" customFormat="1" ht="15" customHeight="1" x14ac:dyDescent="0.3">
      <c r="A406" s="50" t="s">
        <v>99</v>
      </c>
      <c r="B406" s="51"/>
      <c r="C406" s="51"/>
      <c r="D406" s="51"/>
      <c r="E406" s="8"/>
    </row>
    <row r="407" spans="1:5" s="1" customFormat="1" ht="6.75" customHeight="1" x14ac:dyDescent="0.35">
      <c r="A407" s="25"/>
      <c r="B407" s="26"/>
      <c r="C407" s="26"/>
      <c r="D407" s="26"/>
    </row>
    <row r="408" spans="1:5" s="8" customFormat="1" ht="11.25" customHeight="1" x14ac:dyDescent="0.3">
      <c r="A408" s="38" t="s">
        <v>100</v>
      </c>
      <c r="B408" s="38"/>
      <c r="C408" s="6"/>
      <c r="D408" s="27">
        <v>1.0569999999999999</v>
      </c>
      <c r="E408" s="1"/>
    </row>
    <row r="409" spans="1:5" s="8" customFormat="1" ht="11.25" customHeight="1" x14ac:dyDescent="0.3">
      <c r="A409" s="38" t="s">
        <v>101</v>
      </c>
      <c r="B409" s="38"/>
      <c r="C409" s="6"/>
      <c r="D409" s="27">
        <v>1.0760000000000001</v>
      </c>
    </row>
    <row r="410" spans="1:5" s="8" customFormat="1" ht="11.25" customHeight="1" x14ac:dyDescent="0.3">
      <c r="A410" s="38" t="s">
        <v>102</v>
      </c>
      <c r="B410" s="38"/>
      <c r="C410" s="6"/>
      <c r="D410" s="27">
        <v>1.105</v>
      </c>
    </row>
    <row r="411" spans="1:5" s="8" customFormat="1" ht="11.25" customHeight="1" x14ac:dyDescent="0.3">
      <c r="A411" s="38" t="s">
        <v>103</v>
      </c>
      <c r="B411" s="38"/>
      <c r="C411" s="6"/>
      <c r="D411" s="27">
        <v>1.1040000000000001</v>
      </c>
    </row>
    <row r="412" spans="1:5" s="8" customFormat="1" ht="11.25" customHeight="1" x14ac:dyDescent="0.3">
      <c r="A412" s="38" t="s">
        <v>104</v>
      </c>
      <c r="B412" s="38"/>
      <c r="C412" s="6"/>
      <c r="D412" s="27">
        <v>1.0669999999999999</v>
      </c>
    </row>
    <row r="413" spans="1:5" s="8" customFormat="1" ht="11.25" customHeight="1" x14ac:dyDescent="0.3">
      <c r="A413" s="38" t="s">
        <v>105</v>
      </c>
      <c r="B413" s="38"/>
      <c r="C413" s="6"/>
      <c r="D413" s="27">
        <v>1.0960000000000001</v>
      </c>
    </row>
    <row r="414" spans="1:5" s="8" customFormat="1" ht="11.25" customHeight="1" x14ac:dyDescent="0.3">
      <c r="A414" s="38" t="s">
        <v>106</v>
      </c>
      <c r="B414" s="38"/>
      <c r="C414" s="6"/>
      <c r="D414" s="27">
        <v>1.05</v>
      </c>
    </row>
    <row r="415" spans="1:5" s="8" customFormat="1" ht="11.25" customHeight="1" x14ac:dyDescent="0.3">
      <c r="A415" s="38" t="s">
        <v>107</v>
      </c>
      <c r="B415" s="38"/>
      <c r="C415" s="6"/>
      <c r="D415" s="27">
        <v>1.0609999999999999</v>
      </c>
    </row>
    <row r="416" spans="1:5" s="8" customFormat="1" ht="11.25" customHeight="1" x14ac:dyDescent="0.3">
      <c r="A416" s="38" t="s">
        <v>108</v>
      </c>
      <c r="B416" s="38"/>
      <c r="C416" s="6"/>
      <c r="D416" s="27">
        <v>1.0609999999999999</v>
      </c>
    </row>
    <row r="417" spans="1:5" s="8" customFormat="1" ht="11.25" customHeight="1" x14ac:dyDescent="0.3">
      <c r="A417" s="38" t="s">
        <v>109</v>
      </c>
      <c r="B417" s="38"/>
      <c r="C417" s="6"/>
      <c r="D417" s="27">
        <v>1.0920000000000001</v>
      </c>
    </row>
    <row r="418" spans="1:5" s="8" customFormat="1" ht="11.25" customHeight="1" x14ac:dyDescent="0.3">
      <c r="A418" s="38" t="s">
        <v>110</v>
      </c>
      <c r="B418" s="38"/>
      <c r="C418" s="6"/>
      <c r="D418" s="27">
        <v>1.0920000000000001</v>
      </c>
    </row>
    <row r="419" spans="1:5" s="8" customFormat="1" ht="11.25" customHeight="1" x14ac:dyDescent="0.3">
      <c r="A419" s="38" t="s">
        <v>111</v>
      </c>
      <c r="B419" s="38"/>
      <c r="C419" s="6"/>
      <c r="D419" s="27">
        <v>1.0920000000000001</v>
      </c>
    </row>
    <row r="420" spans="1:5" s="8" customFormat="1" ht="11.25" customHeight="1" x14ac:dyDescent="0.3">
      <c r="A420" s="14"/>
      <c r="B420" s="14"/>
      <c r="C420" s="6"/>
      <c r="D420" s="28"/>
    </row>
    <row r="421" spans="1:5" s="8" customFormat="1" ht="11.25" customHeight="1" x14ac:dyDescent="0.3">
      <c r="A421" s="14" t="s">
        <v>112</v>
      </c>
      <c r="B421" s="14"/>
      <c r="C421" s="6"/>
      <c r="D421" s="28"/>
    </row>
    <row r="422" spans="1:5" s="8" customFormat="1" ht="11.25" customHeight="1" x14ac:dyDescent="0.3">
      <c r="A422" s="14" t="s">
        <v>113</v>
      </c>
      <c r="B422" s="14"/>
      <c r="C422" s="6"/>
      <c r="D422" s="28"/>
    </row>
    <row r="423" spans="1:5" s="8" customFormat="1" ht="11.25" customHeight="1" x14ac:dyDescent="0.3">
      <c r="A423" s="29" t="s">
        <v>114</v>
      </c>
      <c r="B423" s="14"/>
      <c r="C423" s="6"/>
      <c r="D423" s="27">
        <v>1</v>
      </c>
    </row>
    <row r="424" spans="1:5" s="8" customFormat="1" ht="11.25" customHeight="1" x14ac:dyDescent="0.3">
      <c r="A424" s="29" t="s">
        <v>115</v>
      </c>
      <c r="B424" s="14"/>
      <c r="C424" s="6"/>
      <c r="D424" s="27">
        <v>1.028</v>
      </c>
    </row>
    <row r="425" spans="1:5" s="8" customFormat="1" ht="11.25" customHeight="1" x14ac:dyDescent="0.3">
      <c r="A425" s="14" t="s">
        <v>116</v>
      </c>
      <c r="B425" s="14"/>
      <c r="C425" s="6"/>
      <c r="D425" s="28"/>
    </row>
    <row r="426" spans="1:5" s="8" customFormat="1" ht="11.25" customHeight="1" x14ac:dyDescent="0.3">
      <c r="A426" s="29" t="s">
        <v>114</v>
      </c>
      <c r="B426" s="14"/>
      <c r="C426" s="6"/>
      <c r="D426" s="27">
        <v>1.006</v>
      </c>
    </row>
    <row r="427" spans="1:5" s="8" customFormat="1" ht="11.25" customHeight="1" x14ac:dyDescent="0.3">
      <c r="A427" s="29" t="s">
        <v>115</v>
      </c>
      <c r="B427" s="14"/>
      <c r="C427" s="6"/>
      <c r="D427" s="27">
        <v>1.034</v>
      </c>
    </row>
    <row r="428" spans="1:5" s="8" customFormat="1" ht="11.25" customHeight="1" x14ac:dyDescent="0.3">
      <c r="A428" s="29"/>
      <c r="B428" s="14"/>
      <c r="C428" s="6"/>
      <c r="D428" s="27"/>
    </row>
    <row r="429" spans="1:5" s="1" customFormat="1" ht="18.45" customHeight="1" x14ac:dyDescent="0.35">
      <c r="A429" s="43" t="s">
        <v>117</v>
      </c>
      <c r="B429" s="44"/>
      <c r="C429" s="44"/>
      <c r="D429" s="44"/>
      <c r="E429" s="8"/>
    </row>
    <row r="430" spans="1:5" s="1" customFormat="1" ht="6.75" customHeight="1" x14ac:dyDescent="0.35">
      <c r="A430" s="25"/>
      <c r="B430" s="26"/>
      <c r="C430" s="26"/>
      <c r="D430" s="26"/>
    </row>
    <row r="431" spans="1:5" s="1" customFormat="1" ht="14.7" customHeight="1" x14ac:dyDescent="0.3">
      <c r="A431" s="39" t="s">
        <v>11</v>
      </c>
      <c r="B431" s="40"/>
      <c r="C431" s="40"/>
      <c r="D431" s="40"/>
    </row>
    <row r="432" spans="1:5" s="1" customFormat="1" ht="6.75" customHeight="1" x14ac:dyDescent="0.3">
      <c r="A432" s="22"/>
      <c r="B432" s="2"/>
      <c r="C432" s="2"/>
      <c r="D432" s="2"/>
    </row>
    <row r="433" spans="1:5" s="1" customFormat="1" ht="34.5" customHeight="1" x14ac:dyDescent="0.3">
      <c r="A433" s="40" t="s">
        <v>14</v>
      </c>
      <c r="B433" s="40"/>
      <c r="C433" s="40"/>
      <c r="D433" s="40"/>
    </row>
    <row r="434" spans="1:5" s="1" customFormat="1" ht="6.75" customHeight="1" x14ac:dyDescent="0.3">
      <c r="A434" s="2"/>
      <c r="B434" s="2"/>
      <c r="C434" s="2"/>
      <c r="D434" s="2"/>
    </row>
    <row r="435" spans="1:5" s="1" customFormat="1" ht="35.700000000000003" customHeight="1" x14ac:dyDescent="0.3">
      <c r="A435" s="40" t="s">
        <v>118</v>
      </c>
      <c r="B435" s="40"/>
      <c r="C435" s="40"/>
      <c r="D435" s="40"/>
    </row>
    <row r="436" spans="1:5" s="1" customFormat="1" ht="6.75" customHeight="1" x14ac:dyDescent="0.3">
      <c r="A436" s="2"/>
      <c r="B436" s="2"/>
      <c r="C436" s="2"/>
      <c r="D436" s="2"/>
    </row>
    <row r="437" spans="1:5" s="1" customFormat="1" ht="34.5" customHeight="1" x14ac:dyDescent="0.3">
      <c r="A437" s="40" t="s">
        <v>17</v>
      </c>
      <c r="B437" s="40"/>
      <c r="C437" s="40"/>
      <c r="D437" s="40"/>
    </row>
    <row r="438" spans="1:5" s="1" customFormat="1" ht="6.75" customHeight="1" x14ac:dyDescent="0.3">
      <c r="A438" s="2"/>
      <c r="B438" s="2"/>
      <c r="C438" s="2"/>
      <c r="D438" s="2"/>
    </row>
    <row r="439" spans="1:5" s="1" customFormat="1" ht="14.7" customHeight="1" x14ac:dyDescent="0.3">
      <c r="A439" s="46" t="s">
        <v>119</v>
      </c>
      <c r="B439" s="47"/>
      <c r="C439" s="47"/>
      <c r="D439" s="47"/>
    </row>
    <row r="440" spans="1:5" s="8" customFormat="1" ht="11.25" customHeight="1" x14ac:dyDescent="0.3">
      <c r="A440" s="48" t="s">
        <v>120</v>
      </c>
      <c r="B440" s="49"/>
      <c r="C440" s="6" t="s">
        <v>22</v>
      </c>
      <c r="D440" s="7">
        <f>IF(ISBLANK(A440),"",VLOOKUP(A440,'[7]Specific Charges'!B:D,3,FALSE))</f>
        <v>89.67</v>
      </c>
      <c r="E440" s="1"/>
    </row>
    <row r="441" spans="1:5" s="8" customFormat="1" ht="11.25" customHeight="1" x14ac:dyDescent="0.3">
      <c r="A441" s="48" t="s">
        <v>121</v>
      </c>
      <c r="B441" s="49"/>
      <c r="C441" s="6" t="s">
        <v>22</v>
      </c>
      <c r="D441" s="7">
        <f>IF(ISBLANK(A441),"",VLOOKUP(A441,'[7]Specific Charges'!B:D,3,FALSE))</f>
        <v>25</v>
      </c>
    </row>
    <row r="442" spans="1:5" s="8" customFormat="1" ht="11.25" customHeight="1" x14ac:dyDescent="0.3">
      <c r="A442" s="48" t="s">
        <v>122</v>
      </c>
      <c r="B442" s="49"/>
      <c r="C442" s="6" t="s">
        <v>22</v>
      </c>
      <c r="D442" s="7">
        <f>IF(ISBLANK(A442),"",VLOOKUP(A442,'[7]Specific Charges'!B:D,3,FALSE))</f>
        <v>7</v>
      </c>
    </row>
    <row r="443" spans="1:5" s="8" customFormat="1" ht="11.25" customHeight="1" x14ac:dyDescent="0.3">
      <c r="A443" s="48" t="s">
        <v>123</v>
      </c>
      <c r="B443" s="49"/>
      <c r="C443" s="6" t="s">
        <v>22</v>
      </c>
      <c r="D443" s="7">
        <f>IF(ISBLANK(A443),"",VLOOKUP(A443,'[7]Specific Charges'!B:D,3,FALSE))</f>
        <v>38</v>
      </c>
    </row>
    <row r="444" spans="1:5" s="8" customFormat="1" ht="11.25" customHeight="1" x14ac:dyDescent="0.3">
      <c r="A444" s="48" t="s">
        <v>124</v>
      </c>
      <c r="B444" s="49"/>
      <c r="C444" s="6" t="s">
        <v>22</v>
      </c>
      <c r="D444" s="7">
        <f>IF(ISBLANK(A444),"",VLOOKUP(A444,'[7]Specific Charges'!B:D,3,FALSE))</f>
        <v>90</v>
      </c>
    </row>
    <row r="445" spans="1:5" s="1" customFormat="1" ht="6.6" customHeight="1" x14ac:dyDescent="0.3">
      <c r="A445" s="30"/>
      <c r="B445" s="30"/>
      <c r="C445" s="9"/>
      <c r="D445" s="7" t="str">
        <f>IF(ISBLANK(A445),"",VLOOKUP(A445,'[7]Specific Charges'!B:D,3,FALSE))</f>
        <v/>
      </c>
      <c r="E445" s="8"/>
    </row>
    <row r="446" spans="1:5" s="8" customFormat="1" ht="15" customHeight="1" x14ac:dyDescent="0.3">
      <c r="A446" s="45" t="s">
        <v>125</v>
      </c>
      <c r="B446" s="38"/>
      <c r="C446" s="6" t="s">
        <v>22</v>
      </c>
      <c r="D446" s="7" t="str">
        <f>IF(ISBLANK(A446),"",VLOOKUP(A446,'[7]Specific Charges'!B:D,3,FALSE))</f>
        <v>30.00</v>
      </c>
      <c r="E446" s="1"/>
    </row>
    <row r="447" spans="1:5" s="1" customFormat="1" ht="6.6" customHeight="1" x14ac:dyDescent="0.3">
      <c r="A447" s="30"/>
      <c r="B447" s="30"/>
      <c r="C447" s="9"/>
      <c r="D447" s="21"/>
      <c r="E447" s="8"/>
    </row>
    <row r="448" spans="1:5" s="1" customFormat="1" x14ac:dyDescent="0.3">
      <c r="A448" s="46" t="s">
        <v>126</v>
      </c>
      <c r="B448" s="47"/>
      <c r="C448" s="47"/>
      <c r="D448" s="47"/>
    </row>
    <row r="449" spans="1:5" s="8" customFormat="1" ht="10.95" customHeight="1" x14ac:dyDescent="0.3">
      <c r="A449" s="45" t="s">
        <v>127</v>
      </c>
      <c r="B449" s="38"/>
      <c r="C449" s="6" t="s">
        <v>94</v>
      </c>
      <c r="D449" s="7">
        <f>IF(ISBLANK(A449),"",VLOOKUP(A449,'[7]Specific Charges'!B:D,3,FALSE))</f>
        <v>1.5</v>
      </c>
      <c r="E449" s="1"/>
    </row>
    <row r="450" spans="1:5" s="8" customFormat="1" ht="11.25" customHeight="1" x14ac:dyDescent="0.3">
      <c r="A450" s="38" t="s">
        <v>128</v>
      </c>
      <c r="B450" s="38"/>
      <c r="C450" s="6" t="s">
        <v>22</v>
      </c>
      <c r="D450" s="7">
        <f>IF(ISBLANK(A450),"",VLOOKUP(A450,'[7]Specific Charges'!B:D,3,FALSE))</f>
        <v>65</v>
      </c>
    </row>
    <row r="451" spans="1:5" s="8" customFormat="1" ht="11.25" customHeight="1" x14ac:dyDescent="0.3">
      <c r="A451" s="38" t="s">
        <v>129</v>
      </c>
      <c r="B451" s="38"/>
      <c r="C451" s="6" t="s">
        <v>22</v>
      </c>
      <c r="D451" s="7">
        <f>IF(ISBLANK(A451),"",VLOOKUP(A451,'[7]Specific Charges'!B:D,3,FALSE))</f>
        <v>185</v>
      </c>
    </row>
    <row r="452" spans="1:5" s="8" customFormat="1" ht="11.25" customHeight="1" x14ac:dyDescent="0.3">
      <c r="A452" s="38" t="s">
        <v>130</v>
      </c>
      <c r="B452" s="38"/>
      <c r="C452" s="6" t="s">
        <v>22</v>
      </c>
      <c r="D452" s="7">
        <f>IF(ISBLANK(A452),"",VLOOKUP(A452,'[7]Specific Charges'!B:D,3,FALSE))</f>
        <v>185</v>
      </c>
    </row>
    <row r="453" spans="1:5" s="8" customFormat="1" ht="11.25" customHeight="1" x14ac:dyDescent="0.3">
      <c r="A453" s="38" t="s">
        <v>131</v>
      </c>
      <c r="B453" s="38"/>
      <c r="C453" s="6" t="s">
        <v>22</v>
      </c>
      <c r="D453" s="7">
        <f>IF(ISBLANK(A453),"",VLOOKUP(A453,'[7]Specific Charges'!B:D,3,FALSE))</f>
        <v>415</v>
      </c>
    </row>
    <row r="454" spans="1:5" s="1" customFormat="1" ht="6.75" customHeight="1" x14ac:dyDescent="0.3">
      <c r="A454" s="30"/>
      <c r="B454" s="30"/>
      <c r="C454" s="9"/>
      <c r="D454" s="21"/>
      <c r="E454" s="8"/>
    </row>
    <row r="455" spans="1:5" s="1" customFormat="1" ht="14.7" customHeight="1" x14ac:dyDescent="0.3">
      <c r="A455" s="46" t="s">
        <v>132</v>
      </c>
      <c r="B455" s="47"/>
      <c r="C455" s="47"/>
      <c r="D455" s="47"/>
    </row>
    <row r="456" spans="1:5" s="8" customFormat="1" ht="11.25" customHeight="1" x14ac:dyDescent="0.3">
      <c r="A456" s="38" t="s">
        <v>133</v>
      </c>
      <c r="B456" s="38"/>
      <c r="C456" s="6" t="s">
        <v>22</v>
      </c>
      <c r="D456" s="7" t="str">
        <f>IF(ISBLANK(A456),"",VLOOKUP(A456,'[7]Specific Charges'!B:D,3,FALSE))</f>
        <v>210.00*</v>
      </c>
      <c r="E456" s="1"/>
    </row>
    <row r="457" spans="1:5" s="8" customFormat="1" ht="11.25" customHeight="1" x14ac:dyDescent="0.3">
      <c r="A457" s="38" t="s">
        <v>134</v>
      </c>
      <c r="B457" s="38"/>
      <c r="C457" s="6" t="s">
        <v>22</v>
      </c>
      <c r="D457" s="7" t="str">
        <f>IF(ISBLANK(A457),"",VLOOKUP(A457,'[7]Specific Charges'!B:D,3,FALSE))</f>
        <v>775.00*</v>
      </c>
    </row>
    <row r="458" spans="1:5" s="8" customFormat="1" ht="11.25" customHeight="1" x14ac:dyDescent="0.3">
      <c r="A458" s="38" t="s">
        <v>135</v>
      </c>
      <c r="B458" s="38"/>
      <c r="C458" s="6" t="s">
        <v>22</v>
      </c>
      <c r="D458" s="7" t="str">
        <f>IF(ISBLANK(A458),"",VLOOKUP(A458,'[7]Specific Charges'!B:D,3,FALSE))</f>
        <v>Actual Costs</v>
      </c>
    </row>
    <row r="459" spans="1:5" s="8" customFormat="1" ht="11.25" customHeight="1" x14ac:dyDescent="0.3">
      <c r="A459" s="38" t="s">
        <v>136</v>
      </c>
      <c r="B459" s="38"/>
      <c r="C459" s="6" t="s">
        <v>22</v>
      </c>
      <c r="D459" s="7" t="str">
        <f>IF(ISBLANK(A459),"",VLOOKUP(A459,'[7]Specific Charges'!B:D,3,FALSE))</f>
        <v>Actual Costs</v>
      </c>
    </row>
    <row r="460" spans="1:5" s="8" customFormat="1" ht="11.25" customHeight="1" x14ac:dyDescent="0.3">
      <c r="A460" s="38" t="s">
        <v>137</v>
      </c>
      <c r="B460" s="38"/>
      <c r="C460" s="6" t="s">
        <v>22</v>
      </c>
      <c r="D460" s="7" t="str">
        <f>IF(ISBLANK(A460),"",VLOOKUP(A460,'[7]Specific Charges'!B:D,3,FALSE))</f>
        <v>Actual Costs</v>
      </c>
    </row>
    <row r="461" spans="1:5" s="8" customFormat="1" ht="11.25" customHeight="1" x14ac:dyDescent="0.3">
      <c r="A461" s="38" t="s">
        <v>138</v>
      </c>
      <c r="B461" s="38"/>
      <c r="C461" s="6" t="s">
        <v>22</v>
      </c>
      <c r="D461" s="7">
        <f>IF(ISBLANK(A461),"",VLOOKUP(A461,'[7]Specific Charges'!B:D,3,FALSE))</f>
        <v>44.502600000000001</v>
      </c>
    </row>
    <row r="462" spans="1:5" s="8" customFormat="1" ht="11.25" customHeight="1" x14ac:dyDescent="0.3">
      <c r="A462" s="38" t="s">
        <v>139</v>
      </c>
      <c r="B462" s="38"/>
      <c r="C462" s="6" t="s">
        <v>22</v>
      </c>
      <c r="D462" s="7">
        <f>IF(ISBLANK(A462),"",VLOOKUP(A462,'[7]Specific Charges'!B:D,3,FALSE))</f>
        <v>245</v>
      </c>
    </row>
    <row r="463" spans="1:5" s="8" customFormat="1" ht="11.25" customHeight="1" x14ac:dyDescent="0.3">
      <c r="A463" s="38" t="s">
        <v>140</v>
      </c>
      <c r="B463" s="38"/>
      <c r="C463" s="6" t="s">
        <v>22</v>
      </c>
      <c r="D463" s="7">
        <f>IF(ISBLANK(A463),"",VLOOKUP(A463,'[7]Specific Charges'!B:D,3,FALSE))</f>
        <v>475</v>
      </c>
    </row>
    <row r="464" spans="1:5" s="8" customFormat="1" ht="11.25" customHeight="1" x14ac:dyDescent="0.3">
      <c r="A464" s="38" t="s">
        <v>141</v>
      </c>
      <c r="B464" s="38"/>
      <c r="C464" s="6" t="s">
        <v>22</v>
      </c>
      <c r="D464" s="7">
        <f>IF(ISBLANK(A464),"",VLOOKUP(A464,'[7]Specific Charges'!B:D,3,FALSE))</f>
        <v>577.91</v>
      </c>
    </row>
    <row r="465" spans="1:5" s="8" customFormat="1" ht="11.25" customHeight="1" x14ac:dyDescent="0.3">
      <c r="A465" s="38" t="s">
        <v>142</v>
      </c>
      <c r="B465" s="38"/>
      <c r="C465" s="6" t="s">
        <v>22</v>
      </c>
      <c r="D465" s="7">
        <f>IF(ISBLANK(A465),"",VLOOKUP(A465,'[7]Specific Charges'!B:D,3,FALSE))</f>
        <v>2430.2800000000002</v>
      </c>
    </row>
    <row r="466" spans="1:5" s="8" customFormat="1" ht="10.95" customHeight="1" x14ac:dyDescent="0.3">
      <c r="A466" s="38" t="s">
        <v>143</v>
      </c>
      <c r="B466" s="38"/>
      <c r="C466" s="6" t="s">
        <v>22</v>
      </c>
      <c r="D466" s="7">
        <f>IF(ISBLANK(A466),"",VLOOKUP(A466,'[7]Specific Charges'!B:D,3,FALSE))</f>
        <v>3618.57</v>
      </c>
    </row>
    <row r="467" spans="1:5" s="1" customFormat="1" ht="6.6" customHeight="1" x14ac:dyDescent="0.3">
      <c r="A467" s="30"/>
      <c r="B467" s="30"/>
      <c r="C467" s="9"/>
      <c r="D467" s="7" t="str">
        <f>IF(ISBLANK(A467),"",VLOOKUP(A467,'[7]Specific Charges'!B:D,3,FALSE))</f>
        <v/>
      </c>
      <c r="E467" s="8"/>
    </row>
    <row r="468" spans="1:5" s="8" customFormat="1" ht="39.6" customHeight="1" x14ac:dyDescent="0.3">
      <c r="A468" s="38" t="s">
        <v>144</v>
      </c>
      <c r="B468" s="38"/>
      <c r="C468" s="6" t="s">
        <v>22</v>
      </c>
      <c r="D468" s="31" t="str">
        <f>IF(ISBLANK(A468),"",VLOOKUP(A468,'[7]Specific Charges'!B:D,3,FALSE))</f>
        <v>4,830.33 plus Railway Feedthrough Costs</v>
      </c>
      <c r="E468" s="1"/>
    </row>
    <row r="469" spans="1:5" s="1" customFormat="1" ht="6.6" customHeight="1" x14ac:dyDescent="0.3">
      <c r="A469" s="30"/>
      <c r="B469" s="30"/>
      <c r="C469" s="9"/>
      <c r="D469" s="31" t="str">
        <f>IF(ISBLANK(A469),"",VLOOKUP(A469,'[7]Specific Charges'!B:D,3,FALSE))</f>
        <v/>
      </c>
      <c r="E469" s="8"/>
    </row>
    <row r="470" spans="1:5" s="8" customFormat="1" ht="11.25" customHeight="1" x14ac:dyDescent="0.3">
      <c r="A470" s="38" t="s">
        <v>145</v>
      </c>
      <c r="B470" s="38"/>
      <c r="C470" s="6" t="s">
        <v>22</v>
      </c>
      <c r="D470" s="31">
        <f>IF(ISBLANK(A470),"",VLOOKUP(A470,'[7]Specific Charges'!B:D,3,FALSE))</f>
        <v>4.3</v>
      </c>
      <c r="E470" s="1"/>
    </row>
    <row r="471" spans="1:5" s="8" customFormat="1" ht="11.25" customHeight="1" x14ac:dyDescent="0.3">
      <c r="A471" s="38" t="s">
        <v>146</v>
      </c>
      <c r="B471" s="38"/>
      <c r="C471" s="6" t="s">
        <v>22</v>
      </c>
      <c r="D471" s="31">
        <f>IF(ISBLANK(A471),"",VLOOKUP(A471,'[7]Specific Charges'!B:D,3,FALSE))</f>
        <v>3.09</v>
      </c>
    </row>
    <row r="472" spans="1:5" s="8" customFormat="1" ht="11.25" customHeight="1" x14ac:dyDescent="0.3">
      <c r="A472" s="38" t="s">
        <v>147</v>
      </c>
      <c r="B472" s="38"/>
      <c r="C472" s="6" t="s">
        <v>22</v>
      </c>
      <c r="D472" s="31">
        <f>IF(ISBLANK(A472),"",VLOOKUP(A472,'[7]Specific Charges'!B:D,3,FALSE))</f>
        <v>2.7</v>
      </c>
    </row>
    <row r="473" spans="1:5" s="8" customFormat="1" ht="11.25" customHeight="1" x14ac:dyDescent="0.3">
      <c r="A473" s="14" t="s">
        <v>148</v>
      </c>
      <c r="B473" s="14"/>
      <c r="C473" s="6" t="s">
        <v>22</v>
      </c>
      <c r="D473" s="31">
        <f>IF(ISBLANK(A473),"",VLOOKUP(A473,'[7]Specific Charges'!B:D,3,FALSE))</f>
        <v>100</v>
      </c>
    </row>
    <row r="474" spans="1:5" s="8" customFormat="1" ht="11.25" customHeight="1" x14ac:dyDescent="0.3">
      <c r="A474" s="38" t="s">
        <v>149</v>
      </c>
      <c r="B474" s="38"/>
      <c r="C474" s="6" t="s">
        <v>22</v>
      </c>
      <c r="D474" s="31">
        <f>IF(ISBLANK(A474),"",VLOOKUP(A474,'[7]Specific Charges'!B:D,3,FALSE))</f>
        <v>1572.92</v>
      </c>
    </row>
    <row r="475" spans="1:5" s="8" customFormat="1" ht="11.25" customHeight="1" x14ac:dyDescent="0.3">
      <c r="A475" s="38" t="s">
        <v>150</v>
      </c>
      <c r="B475" s="38"/>
      <c r="C475" s="6" t="s">
        <v>22</v>
      </c>
      <c r="D475" s="31">
        <f>IF(ISBLANK(A475),"",VLOOKUP(A475,'[7]Specific Charges'!B:D,3,FALSE))</f>
        <v>1472.92</v>
      </c>
    </row>
    <row r="476" spans="1:5" s="8" customFormat="1" ht="11.25" customHeight="1" x14ac:dyDescent="0.3">
      <c r="A476" s="38" t="s">
        <v>151</v>
      </c>
      <c r="B476" s="38"/>
      <c r="C476" s="6" t="s">
        <v>22</v>
      </c>
      <c r="D476" s="31">
        <f>IF(ISBLANK(A476),"",VLOOKUP(A476,'[7]Specific Charges'!B:D,3,FALSE))</f>
        <v>3239.7</v>
      </c>
    </row>
    <row r="477" spans="1:5" s="8" customFormat="1" ht="11.25" customHeight="1" x14ac:dyDescent="0.3">
      <c r="A477" s="38" t="s">
        <v>152</v>
      </c>
      <c r="B477" s="38"/>
      <c r="C477" s="6" t="s">
        <v>22</v>
      </c>
      <c r="D477" s="31">
        <f>IF(ISBLANK(A477),"",VLOOKUP(A477,'[7]Specific Charges'!B:D,3,FALSE))</f>
        <v>2921.93</v>
      </c>
    </row>
    <row r="478" spans="1:5" s="8" customFormat="1" ht="11.25" customHeight="1" x14ac:dyDescent="0.3">
      <c r="A478" s="38" t="s">
        <v>153</v>
      </c>
      <c r="B478" s="38"/>
      <c r="C478" s="6" t="s">
        <v>22</v>
      </c>
      <c r="D478" s="31">
        <f>IF(ISBLANK(A478),"",VLOOKUP(A478,'[7]Specific Charges'!B:D,3,FALSE))</f>
        <v>3315.83</v>
      </c>
    </row>
    <row r="479" spans="1:5" s="8" customFormat="1" ht="11.25" customHeight="1" x14ac:dyDescent="0.3">
      <c r="A479" s="38" t="s">
        <v>154</v>
      </c>
      <c r="B479" s="38"/>
      <c r="C479" s="6" t="s">
        <v>22</v>
      </c>
      <c r="D479" s="31">
        <f>IF(ISBLANK(A479),"",VLOOKUP(A479,'[7]Specific Charges'!B:D,3,FALSE))</f>
        <v>2001.42</v>
      </c>
    </row>
    <row r="480" spans="1:5" s="8" customFormat="1" ht="20.7" customHeight="1" x14ac:dyDescent="0.3">
      <c r="A480" s="38" t="s">
        <v>155</v>
      </c>
      <c r="B480" s="38"/>
      <c r="C480" s="6" t="s">
        <v>22</v>
      </c>
      <c r="D480" s="31">
        <f>IF(ISBLANK(A480),"",VLOOKUP(A480,'[7]Specific Charges'!B:D,3,FALSE))</f>
        <v>8765.0499999999993</v>
      </c>
    </row>
    <row r="481" spans="1:5" s="8" customFormat="1" ht="20.7" customHeight="1" x14ac:dyDescent="0.3">
      <c r="A481" s="38" t="s">
        <v>156</v>
      </c>
      <c r="B481" s="38"/>
      <c r="C481" s="6" t="s">
        <v>22</v>
      </c>
      <c r="D481" s="31">
        <f>IF(ISBLANK(A481),"",VLOOKUP(A481,'[7]Specific Charges'!B:D,3,FALSE))</f>
        <v>5817.8</v>
      </c>
    </row>
    <row r="482" spans="1:5" s="8" customFormat="1" ht="11.25" customHeight="1" x14ac:dyDescent="0.3">
      <c r="A482" s="38" t="s">
        <v>157</v>
      </c>
      <c r="B482" s="38"/>
      <c r="C482" s="6" t="s">
        <v>22</v>
      </c>
      <c r="D482" s="31" t="str">
        <f>IF(ISBLANK(A482),"",VLOOKUP(A482,'[7]Specific Charges'!B:D,3,FALSE))</f>
        <v>see below</v>
      </c>
    </row>
    <row r="483" spans="1:5" s="8" customFormat="1" ht="11.25" customHeight="1" x14ac:dyDescent="0.3">
      <c r="A483" s="38" t="s">
        <v>158</v>
      </c>
      <c r="B483" s="38"/>
      <c r="C483" s="6" t="s">
        <v>22</v>
      </c>
      <c r="D483" s="31" t="str">
        <f>IF(ISBLANK(A483),"",VLOOKUP(A483,'[7]Specific Charges'!B:D,3,FALSE))</f>
        <v>see below</v>
      </c>
    </row>
    <row r="484" spans="1:5" s="8" customFormat="1" ht="11.25" customHeight="1" x14ac:dyDescent="0.3">
      <c r="A484" s="38" t="s">
        <v>159</v>
      </c>
      <c r="B484" s="38"/>
      <c r="C484" s="6" t="s">
        <v>22</v>
      </c>
      <c r="D484" s="31">
        <f>IF(ISBLANK(A484),"",VLOOKUP(A484,'[7]Specific Charges'!B:D,3,FALSE))</f>
        <v>2.04</v>
      </c>
    </row>
    <row r="485" spans="1:5" s="8" customFormat="1" ht="11.25" customHeight="1" x14ac:dyDescent="0.3">
      <c r="A485" s="38" t="s">
        <v>160</v>
      </c>
      <c r="B485" s="38"/>
      <c r="C485" s="6" t="s">
        <v>22</v>
      </c>
      <c r="D485" s="31">
        <f>IF(ISBLANK(A485),"",VLOOKUP(A485,'[7]Specific Charges'!B:D,3,FALSE))</f>
        <v>10</v>
      </c>
    </row>
    <row r="486" spans="1:5" s="8" customFormat="1" ht="11.25" customHeight="1" x14ac:dyDescent="0.3">
      <c r="A486" s="38" t="s">
        <v>161</v>
      </c>
      <c r="B486" s="38"/>
      <c r="C486" s="6" t="s">
        <v>22</v>
      </c>
      <c r="D486" s="31">
        <f>IF(ISBLANK(A486),"",VLOOKUP(A486,'[7]Specific Charges'!B:D,3,FALSE))</f>
        <v>7</v>
      </c>
    </row>
    <row r="487" spans="1:5" s="1" customFormat="1" ht="6.75" customHeight="1" x14ac:dyDescent="0.3">
      <c r="A487" s="30"/>
      <c r="B487" s="30"/>
      <c r="C487" s="9"/>
      <c r="D487" s="31" t="str">
        <f>IF(ISBLANK(A487),"",VLOOKUP(A487,'[7]Specific Charges'!B:D,3,FALSE))</f>
        <v/>
      </c>
      <c r="E487" s="8"/>
    </row>
    <row r="488" spans="1:5" s="8" customFormat="1" ht="11.25" customHeight="1" x14ac:dyDescent="0.3">
      <c r="A488" s="14" t="s">
        <v>162</v>
      </c>
      <c r="B488" s="14"/>
      <c r="C488" s="6"/>
      <c r="D488" s="31" t="str">
        <f>IF(ISBLANK(A488),"",VLOOKUP(A488,'[7]Specific Charges'!B:D,3,FALSE))</f>
        <v/>
      </c>
      <c r="E488" s="1"/>
    </row>
    <row r="489" spans="1:5" s="1" customFormat="1" ht="6.75" customHeight="1" x14ac:dyDescent="0.3">
      <c r="A489" s="30"/>
      <c r="B489" s="30"/>
      <c r="C489" s="9"/>
      <c r="D489" s="31" t="str">
        <f>IF(ISBLANK(A489),"",VLOOKUP(A489,'[7]Specific Charges'!B:D,3,FALSE))</f>
        <v/>
      </c>
      <c r="E489" s="8"/>
    </row>
    <row r="490" spans="1:5" s="8" customFormat="1" ht="11.25" customHeight="1" x14ac:dyDescent="0.3">
      <c r="A490" s="14" t="s">
        <v>163</v>
      </c>
      <c r="B490" s="14"/>
      <c r="C490" s="6"/>
      <c r="D490" s="31" t="str">
        <f>IF(ISBLANK(A490),"",VLOOKUP(A490,'[7]Specific Charges'!B:D,3,FALSE))</f>
        <v/>
      </c>
      <c r="E490" s="1"/>
    </row>
    <row r="491" spans="1:5" s="1" customFormat="1" ht="6.75" customHeight="1" x14ac:dyDescent="0.3">
      <c r="A491" s="30"/>
      <c r="B491" s="30"/>
      <c r="C491" s="9"/>
      <c r="D491" s="31" t="str">
        <f>IF(ISBLANK(A491),"",VLOOKUP(A491,'[7]Specific Charges'!B:D,3,FALSE))</f>
        <v/>
      </c>
      <c r="E491" s="8"/>
    </row>
    <row r="492" spans="1:5" s="8" customFormat="1" ht="11.25" customHeight="1" x14ac:dyDescent="0.3">
      <c r="A492" s="38" t="s">
        <v>164</v>
      </c>
      <c r="B492" s="38"/>
      <c r="C492" s="6" t="s">
        <v>22</v>
      </c>
      <c r="D492" s="31">
        <f>IF(ISBLANK(A492),"",VLOOKUP(A492,'[7]Specific Charges'!B:D,3,FALSE))</f>
        <v>87.9</v>
      </c>
      <c r="E492" s="1"/>
    </row>
    <row r="493" spans="1:5" s="8" customFormat="1" ht="11.25" customHeight="1" x14ac:dyDescent="0.3">
      <c r="A493" s="38" t="s">
        <v>165</v>
      </c>
      <c r="B493" s="38"/>
      <c r="C493" s="6" t="s">
        <v>22</v>
      </c>
      <c r="D493" s="31">
        <f>IF(ISBLANK(A493),"",VLOOKUP(A493,'[7]Specific Charges'!B:D,3,FALSE))</f>
        <v>105.48</v>
      </c>
    </row>
    <row r="494" spans="1:5" s="8" customFormat="1" ht="11.25" customHeight="1" x14ac:dyDescent="0.3">
      <c r="A494" s="38" t="s">
        <v>166</v>
      </c>
      <c r="B494" s="38"/>
      <c r="C494" s="6" t="s">
        <v>22</v>
      </c>
      <c r="D494" s="31">
        <f>IF(ISBLANK(A494),"",VLOOKUP(A494,'[7]Specific Charges'!B:D,3,FALSE))</f>
        <v>117.2</v>
      </c>
    </row>
    <row r="495" spans="1:5" s="8" customFormat="1" ht="11.25" customHeight="1" x14ac:dyDescent="0.3">
      <c r="A495" s="38" t="s">
        <v>167</v>
      </c>
      <c r="B495" s="38"/>
      <c r="C495" s="6" t="s">
        <v>22</v>
      </c>
      <c r="D495" s="31">
        <f>IF(ISBLANK(A495),"",VLOOKUP(A495,'[7]Specific Charges'!B:D,3,FALSE))</f>
        <v>125.57</v>
      </c>
    </row>
    <row r="496" spans="1:5" s="8" customFormat="1" ht="11.25" customHeight="1" x14ac:dyDescent="0.3">
      <c r="A496" s="38" t="s">
        <v>168</v>
      </c>
      <c r="B496" s="38"/>
      <c r="C496" s="6" t="s">
        <v>22</v>
      </c>
      <c r="D496" s="31">
        <f>IF(ISBLANK(A496),"",VLOOKUP(A496,'[7]Specific Charges'!B:D,3,FALSE))</f>
        <v>131.85</v>
      </c>
    </row>
    <row r="497" spans="1:5" s="8" customFormat="1" ht="11.25" customHeight="1" x14ac:dyDescent="0.3">
      <c r="A497" s="38" t="s">
        <v>169</v>
      </c>
      <c r="B497" s="38"/>
      <c r="C497" s="6" t="s">
        <v>22</v>
      </c>
      <c r="D497" s="31">
        <f>IF(ISBLANK(A497),"",VLOOKUP(A497,'[7]Specific Charges'!B:D,3,FALSE))</f>
        <v>136.72999999999999</v>
      </c>
    </row>
    <row r="498" spans="1:5" s="8" customFormat="1" ht="11.25" customHeight="1" x14ac:dyDescent="0.3">
      <c r="A498" s="38" t="s">
        <v>170</v>
      </c>
      <c r="B498" s="38"/>
      <c r="C498" s="6" t="s">
        <v>22</v>
      </c>
      <c r="D498" s="31">
        <f>IF(ISBLANK(A498),"",VLOOKUP(A498,'[7]Specific Charges'!B:D,3,FALSE))</f>
        <v>140.63999999999999</v>
      </c>
    </row>
    <row r="499" spans="1:5" s="8" customFormat="1" ht="11.25" customHeight="1" x14ac:dyDescent="0.3">
      <c r="A499" s="38" t="s">
        <v>171</v>
      </c>
      <c r="B499" s="38"/>
      <c r="C499" s="6" t="s">
        <v>22</v>
      </c>
      <c r="D499" s="31">
        <f>IF(ISBLANK(A499),"",VLOOKUP(A499,'[7]Specific Charges'!B:D,3,FALSE))</f>
        <v>143.83000000000001</v>
      </c>
    </row>
    <row r="500" spans="1:5" s="8" customFormat="1" ht="11.25" customHeight="1" x14ac:dyDescent="0.3">
      <c r="A500" s="38" t="s">
        <v>172</v>
      </c>
      <c r="B500" s="38"/>
      <c r="C500" s="6" t="s">
        <v>22</v>
      </c>
      <c r="D500" s="31">
        <f>IF(ISBLANK(A500),"",VLOOKUP(A500,'[7]Specific Charges'!B:D,3,FALSE))</f>
        <v>146.5</v>
      </c>
    </row>
    <row r="501" spans="1:5" s="8" customFormat="1" ht="11.25" customHeight="1" x14ac:dyDescent="0.3">
      <c r="A501" s="38" t="s">
        <v>173</v>
      </c>
      <c r="B501" s="38"/>
      <c r="C501" s="6" t="s">
        <v>22</v>
      </c>
      <c r="D501" s="31">
        <f>IF(ISBLANK(A501),"",VLOOKUP(A501,'[7]Specific Charges'!B:D,3,FALSE))</f>
        <v>148.75</v>
      </c>
    </row>
    <row r="502" spans="1:5" s="8" customFormat="1" ht="11.25" customHeight="1" x14ac:dyDescent="0.3">
      <c r="A502" s="38" t="s">
        <v>174</v>
      </c>
      <c r="B502" s="38"/>
      <c r="C502" s="6" t="s">
        <v>22</v>
      </c>
      <c r="D502" s="31">
        <f>IF(ISBLANK(A502),"",VLOOKUP(A502,'[7]Specific Charges'!B:D,3,FALSE))</f>
        <v>150.68</v>
      </c>
    </row>
    <row r="503" spans="1:5" s="1" customFormat="1" ht="6.75" customHeight="1" x14ac:dyDescent="0.3">
      <c r="A503" s="30"/>
      <c r="B503" s="30"/>
      <c r="C503" s="9"/>
      <c r="D503" s="31" t="str">
        <f>IF(ISBLANK(A503),"",VLOOKUP(A503,'[7]Specific Charges'!B:D,3,FALSE))</f>
        <v/>
      </c>
      <c r="E503" s="8"/>
    </row>
    <row r="504" spans="1:5" s="8" customFormat="1" ht="11.25" customHeight="1" x14ac:dyDescent="0.3">
      <c r="A504" s="38" t="s">
        <v>175</v>
      </c>
      <c r="B504" s="38"/>
      <c r="C504" s="6"/>
      <c r="D504" s="31" t="str">
        <f>IF(ISBLANK(A504),"",VLOOKUP(A504,'[7]Specific Charges'!B:D,3,FALSE))</f>
        <v/>
      </c>
      <c r="E504" s="1"/>
    </row>
    <row r="505" spans="1:5" s="1" customFormat="1" ht="6.75" customHeight="1" x14ac:dyDescent="0.3">
      <c r="A505" s="30"/>
      <c r="B505" s="30"/>
      <c r="C505" s="9"/>
      <c r="D505" s="31" t="str">
        <f>IF(ISBLANK(A505),"",VLOOKUP(A505,'[7]Specific Charges'!B:D,3,FALSE))</f>
        <v/>
      </c>
      <c r="E505" s="8"/>
    </row>
    <row r="506" spans="1:5" s="8" customFormat="1" ht="11.25" customHeight="1" x14ac:dyDescent="0.3">
      <c r="A506" s="38" t="s">
        <v>176</v>
      </c>
      <c r="B506" s="38"/>
      <c r="C506" s="6" t="s">
        <v>22</v>
      </c>
      <c r="D506" s="31">
        <f>IF(ISBLANK(A506),"",VLOOKUP(A506,'[7]Specific Charges'!B:D,3,FALSE))</f>
        <v>87.9</v>
      </c>
      <c r="E506" s="1"/>
    </row>
    <row r="507" spans="1:5" s="8" customFormat="1" ht="11.25" customHeight="1" x14ac:dyDescent="0.3">
      <c r="A507" s="38" t="s">
        <v>177</v>
      </c>
      <c r="B507" s="38"/>
      <c r="C507" s="6" t="s">
        <v>22</v>
      </c>
      <c r="D507" s="31">
        <f>IF(ISBLANK(A507),"",VLOOKUP(A507,'[7]Specific Charges'!B:D,3,FALSE))</f>
        <v>105.48</v>
      </c>
    </row>
    <row r="508" spans="1:5" s="8" customFormat="1" ht="11.25" customHeight="1" x14ac:dyDescent="0.3">
      <c r="A508" s="38" t="s">
        <v>178</v>
      </c>
      <c r="B508" s="38"/>
      <c r="C508" s="6" t="s">
        <v>22</v>
      </c>
      <c r="D508" s="31">
        <f>IF(ISBLANK(A508),"",VLOOKUP(A508,'[7]Specific Charges'!B:D,3,FALSE))</f>
        <v>117.2</v>
      </c>
    </row>
    <row r="509" spans="1:5" s="8" customFormat="1" ht="11.25" customHeight="1" x14ac:dyDescent="0.3">
      <c r="A509" s="38" t="s">
        <v>179</v>
      </c>
      <c r="B509" s="38"/>
      <c r="C509" s="6" t="s">
        <v>22</v>
      </c>
      <c r="D509" s="31">
        <f>IF(ISBLANK(A509),"",VLOOKUP(A509,'[7]Specific Charges'!B:D,3,FALSE))</f>
        <v>125.57</v>
      </c>
    </row>
    <row r="510" spans="1:5" s="8" customFormat="1" ht="11.25" customHeight="1" x14ac:dyDescent="0.3">
      <c r="A510" s="38" t="s">
        <v>180</v>
      </c>
      <c r="B510" s="38"/>
      <c r="C510" s="6" t="s">
        <v>22</v>
      </c>
      <c r="D510" s="31">
        <f>IF(ISBLANK(A510),"",VLOOKUP(A510,'[7]Specific Charges'!B:D,3,FALSE))</f>
        <v>131.85</v>
      </c>
    </row>
    <row r="511" spans="1:5" s="8" customFormat="1" ht="11.25" customHeight="1" x14ac:dyDescent="0.3">
      <c r="A511" s="38" t="s">
        <v>181</v>
      </c>
      <c r="B511" s="38"/>
      <c r="C511" s="6" t="s">
        <v>22</v>
      </c>
      <c r="D511" s="31">
        <f>IF(ISBLANK(A511),"",VLOOKUP(A511,'[7]Specific Charges'!B:D,3,FALSE))</f>
        <v>136.72999999999999</v>
      </c>
    </row>
    <row r="512" spans="1:5" s="8" customFormat="1" ht="11.25" customHeight="1" x14ac:dyDescent="0.3">
      <c r="A512" s="38" t="s">
        <v>182</v>
      </c>
      <c r="B512" s="38"/>
      <c r="C512" s="6" t="s">
        <v>22</v>
      </c>
      <c r="D512" s="31">
        <f>IF(ISBLANK(A512),"",VLOOKUP(A512,'[7]Specific Charges'!B:D,3,FALSE))</f>
        <v>140.63999999999999</v>
      </c>
    </row>
    <row r="513" spans="1:5" s="8" customFormat="1" ht="11.25" customHeight="1" x14ac:dyDescent="0.3">
      <c r="A513" s="38" t="s">
        <v>183</v>
      </c>
      <c r="B513" s="38"/>
      <c r="C513" s="6" t="s">
        <v>22</v>
      </c>
      <c r="D513" s="31">
        <f>IF(ISBLANK(A513),"",VLOOKUP(A513,'[7]Specific Charges'!B:D,3,FALSE))</f>
        <v>143.83000000000001</v>
      </c>
    </row>
    <row r="514" spans="1:5" s="8" customFormat="1" ht="11.25" customHeight="1" x14ac:dyDescent="0.3">
      <c r="A514" s="38" t="s">
        <v>184</v>
      </c>
      <c r="B514" s="38"/>
      <c r="C514" s="6" t="s">
        <v>22</v>
      </c>
      <c r="D514" s="31">
        <f>IF(ISBLANK(A514),"",VLOOKUP(A514,'[7]Specific Charges'!B:D,3,FALSE))</f>
        <v>146.5</v>
      </c>
    </row>
    <row r="515" spans="1:5" s="8" customFormat="1" ht="11.25" customHeight="1" x14ac:dyDescent="0.3">
      <c r="A515" s="38" t="s">
        <v>185</v>
      </c>
      <c r="B515" s="38"/>
      <c r="C515" s="6" t="s">
        <v>22</v>
      </c>
      <c r="D515" s="31">
        <f>IF(ISBLANK(A515),"",VLOOKUP(A515,'[7]Specific Charges'!B:D,3,FALSE))</f>
        <v>148.75</v>
      </c>
    </row>
    <row r="516" spans="1:5" s="8" customFormat="1" ht="11.25" customHeight="1" x14ac:dyDescent="0.3">
      <c r="A516" s="38" t="s">
        <v>186</v>
      </c>
      <c r="B516" s="38"/>
      <c r="C516" s="6" t="s">
        <v>22</v>
      </c>
      <c r="D516" s="31">
        <f>IF(ISBLANK(A516),"",VLOOKUP(A516,'[7]Specific Charges'!B:D,3,FALSE))</f>
        <v>150.68</v>
      </c>
    </row>
    <row r="517" spans="1:5" s="1" customFormat="1" ht="18.45" customHeight="1" x14ac:dyDescent="0.35">
      <c r="A517" s="43" t="s">
        <v>187</v>
      </c>
      <c r="B517" s="44"/>
      <c r="C517" s="44"/>
      <c r="D517" s="44"/>
      <c r="E517" s="8"/>
    </row>
    <row r="518" spans="1:5" s="1" customFormat="1" ht="6.75" customHeight="1" x14ac:dyDescent="0.35">
      <c r="A518" s="25"/>
      <c r="B518" s="26"/>
      <c r="C518" s="26"/>
      <c r="D518" s="26"/>
    </row>
    <row r="519" spans="1:5" s="1" customFormat="1" ht="6.75" customHeight="1" x14ac:dyDescent="0.35">
      <c r="A519" s="25"/>
      <c r="B519" s="26"/>
      <c r="C519" s="26"/>
      <c r="D519" s="26"/>
    </row>
    <row r="520" spans="1:5" s="1" customFormat="1" ht="14.7" customHeight="1" x14ac:dyDescent="0.3">
      <c r="A520" s="39" t="s">
        <v>11</v>
      </c>
      <c r="B520" s="40"/>
      <c r="C520" s="40"/>
      <c r="D520" s="40"/>
    </row>
    <row r="521" spans="1:5" s="1" customFormat="1" ht="6.75" customHeight="1" x14ac:dyDescent="0.3">
      <c r="A521" s="22"/>
      <c r="B521" s="2"/>
      <c r="C521" s="2"/>
      <c r="D521" s="2"/>
    </row>
    <row r="522" spans="1:5" s="1" customFormat="1" ht="34.5" customHeight="1" x14ac:dyDescent="0.3">
      <c r="A522" s="40" t="s">
        <v>14</v>
      </c>
      <c r="B522" s="40"/>
      <c r="C522" s="40"/>
      <c r="D522" s="40"/>
    </row>
    <row r="523" spans="1:5" s="1" customFormat="1" ht="6.75" customHeight="1" x14ac:dyDescent="0.3">
      <c r="A523" s="2"/>
      <c r="B523" s="2"/>
      <c r="C523" s="2"/>
      <c r="D523" s="2"/>
    </row>
    <row r="524" spans="1:5" s="1" customFormat="1" ht="46.2" customHeight="1" x14ac:dyDescent="0.3">
      <c r="A524" s="40" t="s">
        <v>15</v>
      </c>
      <c r="B524" s="40"/>
      <c r="C524" s="40"/>
      <c r="D524" s="40"/>
    </row>
    <row r="525" spans="1:5" s="1" customFormat="1" ht="6.75" customHeight="1" x14ac:dyDescent="0.3">
      <c r="A525" s="2"/>
      <c r="B525" s="2"/>
      <c r="C525" s="2"/>
      <c r="D525" s="2"/>
    </row>
    <row r="526" spans="1:5" s="1" customFormat="1" ht="22.95" customHeight="1" x14ac:dyDescent="0.3">
      <c r="A526" s="40" t="s">
        <v>85</v>
      </c>
      <c r="B526" s="40"/>
      <c r="C526" s="40"/>
      <c r="D526" s="40"/>
    </row>
    <row r="527" spans="1:5" s="1" customFormat="1" ht="6.75" customHeight="1" x14ac:dyDescent="0.3">
      <c r="A527" s="2"/>
      <c r="B527" s="2"/>
      <c r="C527" s="2"/>
      <c r="D527" s="2"/>
    </row>
    <row r="528" spans="1:5" s="1" customFormat="1" ht="34.5" customHeight="1" x14ac:dyDescent="0.3">
      <c r="A528" s="40" t="s">
        <v>17</v>
      </c>
      <c r="B528" s="40"/>
      <c r="C528" s="40"/>
      <c r="D528" s="40"/>
    </row>
    <row r="529" spans="1:5" s="1" customFormat="1" ht="6.75" customHeight="1" x14ac:dyDescent="0.3">
      <c r="A529" s="2"/>
      <c r="B529" s="2"/>
      <c r="C529" s="2"/>
      <c r="D529" s="2"/>
    </row>
    <row r="530" spans="1:5" s="8" customFormat="1" ht="26.7" customHeight="1" x14ac:dyDescent="0.3">
      <c r="A530" s="41" t="s">
        <v>188</v>
      </c>
      <c r="B530" s="41"/>
      <c r="C530" s="42"/>
      <c r="D530" s="42"/>
      <c r="E530" s="1"/>
    </row>
    <row r="531" spans="1:5" s="8" customFormat="1" ht="11.25" customHeight="1" x14ac:dyDescent="0.3">
      <c r="A531" s="41"/>
      <c r="B531" s="41"/>
      <c r="C531" s="42"/>
      <c r="D531" s="42"/>
    </row>
    <row r="532" spans="1:5" s="8" customFormat="1" ht="11.25" customHeight="1" x14ac:dyDescent="0.3">
      <c r="A532" s="38" t="s">
        <v>189</v>
      </c>
      <c r="B532" s="38"/>
      <c r="C532" s="32" t="s">
        <v>22</v>
      </c>
      <c r="D532" s="23">
        <f>IF(ISBLANK(A532),"",VLOOKUP(A532,'[7]Specific Charges'!B:D,3,FALSE))</f>
        <v>102</v>
      </c>
    </row>
    <row r="533" spans="1:5" s="8" customFormat="1" ht="11.25" customHeight="1" x14ac:dyDescent="0.3">
      <c r="A533" s="38" t="s">
        <v>190</v>
      </c>
      <c r="B533" s="38"/>
      <c r="C533" s="32" t="s">
        <v>22</v>
      </c>
      <c r="D533" s="23">
        <f>IF(ISBLANK(A533),"",VLOOKUP(A533,'[7]Specific Charges'!B:D,3,FALSE))</f>
        <v>40.799999999999997</v>
      </c>
    </row>
    <row r="534" spans="1:5" s="8" customFormat="1" ht="11.25" customHeight="1" x14ac:dyDescent="0.3">
      <c r="A534" s="38" t="s">
        <v>191</v>
      </c>
      <c r="B534" s="38"/>
      <c r="C534" s="32" t="s">
        <v>22</v>
      </c>
      <c r="D534" s="23">
        <f>IF(ISBLANK(A534),"",VLOOKUP(A534,'[7]Specific Charges'!B:D,3,FALSE))</f>
        <v>1.02</v>
      </c>
    </row>
    <row r="535" spans="1:5" s="8" customFormat="1" ht="11.25" customHeight="1" x14ac:dyDescent="0.3">
      <c r="A535" s="38" t="s">
        <v>192</v>
      </c>
      <c r="B535" s="38"/>
      <c r="C535" s="32" t="s">
        <v>22</v>
      </c>
      <c r="D535" s="23">
        <f>IF(ISBLANK(A535),"",VLOOKUP(A535,'[7]Specific Charges'!B:D,3,FALSE))</f>
        <v>0.61199999999999999</v>
      </c>
    </row>
    <row r="536" spans="1:5" s="8" customFormat="1" ht="11.25" customHeight="1" x14ac:dyDescent="0.3">
      <c r="A536" s="38" t="s">
        <v>213</v>
      </c>
      <c r="B536" s="38"/>
      <c r="C536" s="32" t="s">
        <v>22</v>
      </c>
      <c r="D536" s="23">
        <f>IF(ISBLANK(A536),"",VLOOKUP(A536,'[7]Specific Charges'!B:D,3,FALSE))</f>
        <v>-0.61199999999999999</v>
      </c>
    </row>
    <row r="537" spans="1:5" s="8" customFormat="1" ht="11.25" customHeight="1" x14ac:dyDescent="0.3">
      <c r="A537" s="38" t="s">
        <v>214</v>
      </c>
      <c r="B537" s="38"/>
      <c r="C537" s="32"/>
      <c r="D537" s="23"/>
    </row>
    <row r="538" spans="1:5" s="8" customFormat="1" ht="11.25" customHeight="1" x14ac:dyDescent="0.3">
      <c r="A538" s="38" t="s">
        <v>215</v>
      </c>
      <c r="B538" s="38"/>
      <c r="C538" s="32" t="s">
        <v>22</v>
      </c>
      <c r="D538" s="23">
        <f>IF(ISBLANK(A538),"",VLOOKUP(A538,'[7]Specific Charges'!B:D,3,FALSE))</f>
        <v>0.51</v>
      </c>
    </row>
    <row r="539" spans="1:5" s="8" customFormat="1" ht="11.25" customHeight="1" x14ac:dyDescent="0.3">
      <c r="A539" s="38" t="s">
        <v>216</v>
      </c>
      <c r="B539" s="38"/>
      <c r="C539" s="32" t="s">
        <v>22</v>
      </c>
      <c r="D539" s="23">
        <f>IF(ISBLANK(A539),"",VLOOKUP(A539,'[7]Specific Charges'!B:D,3,FALSE))</f>
        <v>1.02</v>
      </c>
    </row>
    <row r="540" spans="1:5" s="8" customFormat="1" ht="11.25" customHeight="1" x14ac:dyDescent="0.3">
      <c r="A540" s="38" t="s">
        <v>193</v>
      </c>
      <c r="B540" s="38"/>
      <c r="C540" s="32"/>
      <c r="D540" s="23"/>
    </row>
    <row r="541" spans="1:5" s="8" customFormat="1" ht="11.25" customHeight="1" x14ac:dyDescent="0.3">
      <c r="A541" s="38" t="s">
        <v>217</v>
      </c>
      <c r="B541" s="38"/>
      <c r="C541" s="32"/>
      <c r="D541" s="23"/>
    </row>
    <row r="542" spans="1:5" s="8" customFormat="1" ht="11.25" customHeight="1" x14ac:dyDescent="0.3">
      <c r="A542" s="38" t="s">
        <v>218</v>
      </c>
      <c r="B542" s="38"/>
      <c r="C542" s="32"/>
      <c r="D542" s="23"/>
    </row>
    <row r="543" spans="1:5" s="8" customFormat="1" ht="11.25" customHeight="1" x14ac:dyDescent="0.3">
      <c r="A543" s="38" t="s">
        <v>219</v>
      </c>
      <c r="B543" s="38"/>
      <c r="C543" s="32" t="s">
        <v>22</v>
      </c>
      <c r="D543" s="23" t="str">
        <f>IF(ISBLANK(A543),"",VLOOKUP(A543,'[7]Specific Charges'!B:D,3,FALSE))</f>
        <v>no charge</v>
      </c>
    </row>
    <row r="544" spans="1:5" s="8" customFormat="1" ht="11.25" customHeight="1" x14ac:dyDescent="0.3">
      <c r="A544" s="38" t="s">
        <v>220</v>
      </c>
      <c r="B544" s="38"/>
      <c r="C544" s="32" t="s">
        <v>22</v>
      </c>
      <c r="D544" s="23">
        <f>IF(ISBLANK(A544),"",VLOOKUP(A544,'[7]Specific Charges'!B:D,3,FALSE))</f>
        <v>4.08</v>
      </c>
    </row>
    <row r="545" spans="1:5" s="8" customFormat="1" ht="22.2" customHeight="1" x14ac:dyDescent="0.2">
      <c r="A545" s="38" t="s">
        <v>194</v>
      </c>
      <c r="B545" s="38"/>
      <c r="C545" s="33" t="s">
        <v>22</v>
      </c>
      <c r="D545" s="23">
        <f>IF(ISBLANK(A545),"",VLOOKUP(A545,'[7]Specific Charges'!B:D,3,FALSE))</f>
        <v>2.04</v>
      </c>
    </row>
    <row r="546" spans="1:5" ht="12" customHeight="1" x14ac:dyDescent="0.3">
      <c r="A546" s="39" t="s">
        <v>195</v>
      </c>
      <c r="B546" s="40"/>
      <c r="C546" s="40"/>
      <c r="D546" s="40"/>
      <c r="E546" s="8"/>
    </row>
    <row r="547" spans="1:5" ht="35.700000000000003" customHeight="1" x14ac:dyDescent="0.3">
      <c r="A547" s="36" t="s">
        <v>196</v>
      </c>
      <c r="B547" s="36"/>
      <c r="C547" s="36"/>
      <c r="D547" s="36"/>
    </row>
    <row r="548" spans="1:5" ht="35.700000000000003" customHeight="1" x14ac:dyDescent="0.3">
      <c r="A548" s="36" t="s">
        <v>197</v>
      </c>
      <c r="B548" s="36"/>
      <c r="C548" s="36"/>
      <c r="D548" s="36"/>
    </row>
    <row r="549" spans="1:5" ht="45.6" customHeight="1" x14ac:dyDescent="0.3">
      <c r="A549" s="36" t="s">
        <v>198</v>
      </c>
      <c r="B549" s="36"/>
      <c r="C549" s="36"/>
      <c r="D549" s="36"/>
    </row>
    <row r="550" spans="1:5" ht="12" customHeight="1" x14ac:dyDescent="0.3">
      <c r="A550" s="36" t="s">
        <v>199</v>
      </c>
      <c r="B550" s="36"/>
      <c r="C550" s="36"/>
      <c r="D550" s="36"/>
    </row>
    <row r="551" spans="1:5" ht="79.2" customHeight="1" x14ac:dyDescent="0.3">
      <c r="A551" s="37" t="s">
        <v>200</v>
      </c>
      <c r="B551" s="37"/>
      <c r="C551" s="37"/>
      <c r="D551" s="37"/>
    </row>
    <row r="552" spans="1:5" ht="12" customHeight="1" x14ac:dyDescent="0.3">
      <c r="A552" s="36" t="s">
        <v>201</v>
      </c>
      <c r="B552" s="36"/>
      <c r="C552" s="36"/>
      <c r="D552" s="36"/>
    </row>
    <row r="553" spans="1:5" ht="69" customHeight="1" x14ac:dyDescent="0.3">
      <c r="A553" s="37" t="s">
        <v>202</v>
      </c>
      <c r="B553" s="37"/>
      <c r="C553" s="37"/>
      <c r="D553" s="37"/>
    </row>
    <row r="554" spans="1:5" ht="46.95" customHeight="1" x14ac:dyDescent="0.3">
      <c r="A554" s="36" t="s">
        <v>203</v>
      </c>
      <c r="B554" s="36"/>
      <c r="C554" s="36"/>
      <c r="D554" s="36"/>
    </row>
    <row r="555" spans="1:5" ht="46.95" customHeight="1" x14ac:dyDescent="0.25">
      <c r="A555" s="36" t="s">
        <v>204</v>
      </c>
      <c r="B555" s="36"/>
      <c r="C555" s="36"/>
      <c r="D555" s="36"/>
    </row>
    <row r="556" spans="1:5" ht="23.7" customHeight="1" x14ac:dyDescent="0.25">
      <c r="A556" s="36" t="s">
        <v>205</v>
      </c>
      <c r="B556" s="36"/>
      <c r="C556" s="36"/>
      <c r="D556" s="36"/>
    </row>
    <row r="557" spans="1:5" ht="12.6" customHeight="1" x14ac:dyDescent="0.25">
      <c r="A557" s="36" t="s">
        <v>206</v>
      </c>
      <c r="B557" s="36"/>
      <c r="C557" s="36"/>
      <c r="D557" s="36"/>
    </row>
    <row r="558" spans="1:5" ht="23.7" customHeight="1" x14ac:dyDescent="0.25">
      <c r="A558" s="36" t="s">
        <v>207</v>
      </c>
      <c r="B558" s="36"/>
      <c r="C558" s="36"/>
      <c r="D558" s="36"/>
    </row>
    <row r="559" spans="1:5" ht="12" customHeight="1" x14ac:dyDescent="0.25">
      <c r="A559" s="36" t="s">
        <v>208</v>
      </c>
      <c r="B559" s="36"/>
      <c r="C559" s="36"/>
      <c r="D559" s="36"/>
    </row>
    <row r="560" spans="1:5" ht="59.7" customHeight="1" x14ac:dyDescent="0.25">
      <c r="A560" s="36" t="s">
        <v>209</v>
      </c>
      <c r="B560" s="36"/>
      <c r="C560" s="36"/>
      <c r="D560" s="36"/>
    </row>
    <row r="561" spans="1:4" ht="34.200000000000003" customHeight="1" x14ac:dyDescent="0.3">
      <c r="A561" s="36" t="s">
        <v>210</v>
      </c>
      <c r="B561" s="36"/>
      <c r="C561" s="36"/>
      <c r="D561" s="36"/>
    </row>
    <row r="562" spans="1:4" ht="23.7" customHeight="1" x14ac:dyDescent="0.3">
      <c r="A562" s="36" t="s">
        <v>211</v>
      </c>
      <c r="B562" s="36"/>
      <c r="C562" s="36"/>
      <c r="D562" s="36"/>
    </row>
    <row r="563" spans="1:4" ht="23.7" customHeight="1" x14ac:dyDescent="0.3">
      <c r="A563" s="36" t="s">
        <v>212</v>
      </c>
      <c r="B563" s="36"/>
      <c r="C563" s="36"/>
      <c r="D563" s="36"/>
    </row>
  </sheetData>
  <mergeCells count="409">
    <mergeCell ref="A7:D7"/>
    <mergeCell ref="A8:D8"/>
    <mergeCell ref="A9:D9"/>
    <mergeCell ref="A11:D11"/>
    <mergeCell ref="A12:D12"/>
    <mergeCell ref="A13:D13"/>
    <mergeCell ref="A1:D1"/>
    <mergeCell ref="A2:D2"/>
    <mergeCell ref="A3:D3"/>
    <mergeCell ref="A4:D4"/>
    <mergeCell ref="A5:D5"/>
    <mergeCell ref="A6:D6"/>
    <mergeCell ref="A24:D24"/>
    <mergeCell ref="A26:D26"/>
    <mergeCell ref="A28:D28"/>
    <mergeCell ref="A29:D29"/>
    <mergeCell ref="A30:D30"/>
    <mergeCell ref="A32:B32"/>
    <mergeCell ref="A15:D15"/>
    <mergeCell ref="A17:D17"/>
    <mergeCell ref="A18:D18"/>
    <mergeCell ref="A19:D19"/>
    <mergeCell ref="A20:D20"/>
    <mergeCell ref="A22:D22"/>
    <mergeCell ref="A39:B39"/>
    <mergeCell ref="A41:D41"/>
    <mergeCell ref="A43:B43"/>
    <mergeCell ref="A44:B44"/>
    <mergeCell ref="A45:B45"/>
    <mergeCell ref="A46:B46"/>
    <mergeCell ref="A33:B33"/>
    <mergeCell ref="A34:B34"/>
    <mergeCell ref="A35:B35"/>
    <mergeCell ref="A36:B36"/>
    <mergeCell ref="A37:B37"/>
    <mergeCell ref="A38:B38"/>
    <mergeCell ref="A56:B56"/>
    <mergeCell ref="A57:B57"/>
    <mergeCell ref="A58:B58"/>
    <mergeCell ref="A59:B59"/>
    <mergeCell ref="A61:D61"/>
    <mergeCell ref="A63:D63"/>
    <mergeCell ref="A49:D49"/>
    <mergeCell ref="A50:D50"/>
    <mergeCell ref="A52:B52"/>
    <mergeCell ref="A53:B53"/>
    <mergeCell ref="A54:B54"/>
    <mergeCell ref="A55:B55"/>
    <mergeCell ref="A74:B74"/>
    <mergeCell ref="A75:B75"/>
    <mergeCell ref="A76:B76"/>
    <mergeCell ref="A77:B77"/>
    <mergeCell ref="A78:B78"/>
    <mergeCell ref="A79:B79"/>
    <mergeCell ref="A65:B65"/>
    <mergeCell ref="A66:B66"/>
    <mergeCell ref="A67:B67"/>
    <mergeCell ref="A68:B68"/>
    <mergeCell ref="A71:D71"/>
    <mergeCell ref="A72:D72"/>
    <mergeCell ref="A90:B90"/>
    <mergeCell ref="A91:B91"/>
    <mergeCell ref="A92:B92"/>
    <mergeCell ref="A95:D95"/>
    <mergeCell ref="A96:D96"/>
    <mergeCell ref="A98:B98"/>
    <mergeCell ref="A80:B80"/>
    <mergeCell ref="A81:B81"/>
    <mergeCell ref="A83:D83"/>
    <mergeCell ref="A85:D85"/>
    <mergeCell ref="A87:D87"/>
    <mergeCell ref="A89:B89"/>
    <mergeCell ref="A105:B105"/>
    <mergeCell ref="A107:D107"/>
    <mergeCell ref="A109:B109"/>
    <mergeCell ref="A110:B110"/>
    <mergeCell ref="A111:B111"/>
    <mergeCell ref="A112:B112"/>
    <mergeCell ref="A99:B99"/>
    <mergeCell ref="A100:B100"/>
    <mergeCell ref="A101:B101"/>
    <mergeCell ref="A102:B102"/>
    <mergeCell ref="A103:B103"/>
    <mergeCell ref="A104:B104"/>
    <mergeCell ref="A124:D124"/>
    <mergeCell ref="A126:D126"/>
    <mergeCell ref="A127:D127"/>
    <mergeCell ref="A128:D128"/>
    <mergeCell ref="A129:D129"/>
    <mergeCell ref="A130:D130"/>
    <mergeCell ref="A114:D114"/>
    <mergeCell ref="A115:D115"/>
    <mergeCell ref="A117:D117"/>
    <mergeCell ref="A119:D119"/>
    <mergeCell ref="A120:D120"/>
    <mergeCell ref="A122:D122"/>
    <mergeCell ref="A141:B141"/>
    <mergeCell ref="A142:B142"/>
    <mergeCell ref="A143:B143"/>
    <mergeCell ref="A144:B144"/>
    <mergeCell ref="A145:B145"/>
    <mergeCell ref="A146:B146"/>
    <mergeCell ref="A131:D131"/>
    <mergeCell ref="A132:D132"/>
    <mergeCell ref="A134:D134"/>
    <mergeCell ref="A135:D135"/>
    <mergeCell ref="A137:D137"/>
    <mergeCell ref="A139:D139"/>
    <mergeCell ref="A155:B155"/>
    <mergeCell ref="A158:D158"/>
    <mergeCell ref="A160:D160"/>
    <mergeCell ref="A162:D162"/>
    <mergeCell ref="A164:B164"/>
    <mergeCell ref="A165:B165"/>
    <mergeCell ref="A147:B147"/>
    <mergeCell ref="A148:B148"/>
    <mergeCell ref="A150:D150"/>
    <mergeCell ref="A152:B152"/>
    <mergeCell ref="A153:B153"/>
    <mergeCell ref="A154:B154"/>
    <mergeCell ref="A173:D173"/>
    <mergeCell ref="A175:B175"/>
    <mergeCell ref="A176:B176"/>
    <mergeCell ref="A177:B177"/>
    <mergeCell ref="A178:B178"/>
    <mergeCell ref="A180:D180"/>
    <mergeCell ref="A166:B166"/>
    <mergeCell ref="A167:B167"/>
    <mergeCell ref="A168:B168"/>
    <mergeCell ref="A169:B169"/>
    <mergeCell ref="A170:B170"/>
    <mergeCell ref="A171:B171"/>
    <mergeCell ref="A190:B190"/>
    <mergeCell ref="A191:B191"/>
    <mergeCell ref="A192:B192"/>
    <mergeCell ref="A194:D194"/>
    <mergeCell ref="A196:B196"/>
    <mergeCell ref="A197:B197"/>
    <mergeCell ref="A182:D182"/>
    <mergeCell ref="A184:D184"/>
    <mergeCell ref="A186:B186"/>
    <mergeCell ref="A187:B187"/>
    <mergeCell ref="A188:B188"/>
    <mergeCell ref="A189:B189"/>
    <mergeCell ref="A208:B208"/>
    <mergeCell ref="A209:B209"/>
    <mergeCell ref="A210:B210"/>
    <mergeCell ref="A211:B211"/>
    <mergeCell ref="A212:B212"/>
    <mergeCell ref="A213:B213"/>
    <mergeCell ref="A198:B198"/>
    <mergeCell ref="A199:B199"/>
    <mergeCell ref="A201:D201"/>
    <mergeCell ref="A203:D203"/>
    <mergeCell ref="A205:D205"/>
    <mergeCell ref="A207:B207"/>
    <mergeCell ref="A223:D223"/>
    <mergeCell ref="A225:D225"/>
    <mergeCell ref="A227:B227"/>
    <mergeCell ref="A228:B228"/>
    <mergeCell ref="A229:B229"/>
    <mergeCell ref="A230:B230"/>
    <mergeCell ref="A215:D215"/>
    <mergeCell ref="A217:B217"/>
    <mergeCell ref="A218:B218"/>
    <mergeCell ref="A219:B219"/>
    <mergeCell ref="A220:B220"/>
    <mergeCell ref="A221:D221"/>
    <mergeCell ref="A239:B239"/>
    <mergeCell ref="A240:B240"/>
    <mergeCell ref="A242:D242"/>
    <mergeCell ref="A243:D243"/>
    <mergeCell ref="A244:D244"/>
    <mergeCell ref="A245:D245"/>
    <mergeCell ref="A231:B231"/>
    <mergeCell ref="A232:B232"/>
    <mergeCell ref="A233:B233"/>
    <mergeCell ref="A235:D235"/>
    <mergeCell ref="A237:B237"/>
    <mergeCell ref="A238:B238"/>
    <mergeCell ref="A256:B256"/>
    <mergeCell ref="A257:B257"/>
    <mergeCell ref="A258:B258"/>
    <mergeCell ref="A259:B259"/>
    <mergeCell ref="A260:B260"/>
    <mergeCell ref="A261:B261"/>
    <mergeCell ref="A247:D247"/>
    <mergeCell ref="A249:D249"/>
    <mergeCell ref="A251:D251"/>
    <mergeCell ref="A253:B253"/>
    <mergeCell ref="A254:B254"/>
    <mergeCell ref="A255:B255"/>
    <mergeCell ref="A271:B271"/>
    <mergeCell ref="A272:B272"/>
    <mergeCell ref="A273:B273"/>
    <mergeCell ref="A274:B274"/>
    <mergeCell ref="A276:D276"/>
    <mergeCell ref="A277:D277"/>
    <mergeCell ref="A262:B262"/>
    <mergeCell ref="A263:B263"/>
    <mergeCell ref="A265:B265"/>
    <mergeCell ref="A266:B266"/>
    <mergeCell ref="A267:B267"/>
    <mergeCell ref="A269:D269"/>
    <mergeCell ref="A291:D291"/>
    <mergeCell ref="A293:B293"/>
    <mergeCell ref="A294:B294"/>
    <mergeCell ref="A295:B295"/>
    <mergeCell ref="A296:B296"/>
    <mergeCell ref="A297:B297"/>
    <mergeCell ref="A279:D279"/>
    <mergeCell ref="A281:D281"/>
    <mergeCell ref="A283:D283"/>
    <mergeCell ref="A285:D285"/>
    <mergeCell ref="A287:D287"/>
    <mergeCell ref="A289:D289"/>
    <mergeCell ref="A306:B306"/>
    <mergeCell ref="A307:D307"/>
    <mergeCell ref="A308:D308"/>
    <mergeCell ref="A310:D310"/>
    <mergeCell ref="A312:D312"/>
    <mergeCell ref="A314:D314"/>
    <mergeCell ref="A298:B298"/>
    <mergeCell ref="A299:B299"/>
    <mergeCell ref="A301:D301"/>
    <mergeCell ref="A303:B303"/>
    <mergeCell ref="A304:B304"/>
    <mergeCell ref="A305:B305"/>
    <mergeCell ref="A326:B326"/>
    <mergeCell ref="A327:B327"/>
    <mergeCell ref="A328:B328"/>
    <mergeCell ref="A329:B329"/>
    <mergeCell ref="A330:B330"/>
    <mergeCell ref="A332:D332"/>
    <mergeCell ref="A316:D316"/>
    <mergeCell ref="A318:D318"/>
    <mergeCell ref="A320:D320"/>
    <mergeCell ref="A322:D322"/>
    <mergeCell ref="A324:B324"/>
    <mergeCell ref="A325:B325"/>
    <mergeCell ref="A341:D341"/>
    <mergeCell ref="A343:D343"/>
    <mergeCell ref="A345:D345"/>
    <mergeCell ref="A347:D347"/>
    <mergeCell ref="A349:D349"/>
    <mergeCell ref="A351:D351"/>
    <mergeCell ref="A334:B334"/>
    <mergeCell ref="A335:B335"/>
    <mergeCell ref="A336:B336"/>
    <mergeCell ref="A337:B337"/>
    <mergeCell ref="A338:D338"/>
    <mergeCell ref="A339:D339"/>
    <mergeCell ref="A360:B360"/>
    <mergeCell ref="A361:B361"/>
    <mergeCell ref="A363:D363"/>
    <mergeCell ref="A365:B365"/>
    <mergeCell ref="A366:B366"/>
    <mergeCell ref="A367:B367"/>
    <mergeCell ref="A353:D353"/>
    <mergeCell ref="A355:B355"/>
    <mergeCell ref="A356:B356"/>
    <mergeCell ref="A357:B357"/>
    <mergeCell ref="A358:B358"/>
    <mergeCell ref="A359:B359"/>
    <mergeCell ref="A378:D378"/>
    <mergeCell ref="A380:D380"/>
    <mergeCell ref="A382:D382"/>
    <mergeCell ref="A384:B384"/>
    <mergeCell ref="A386:D386"/>
    <mergeCell ref="A388:D388"/>
    <mergeCell ref="A368:B368"/>
    <mergeCell ref="A369:D369"/>
    <mergeCell ref="A370:D370"/>
    <mergeCell ref="A372:D372"/>
    <mergeCell ref="A374:D374"/>
    <mergeCell ref="A376:D376"/>
    <mergeCell ref="A398:B398"/>
    <mergeCell ref="A400:D400"/>
    <mergeCell ref="A402:D402"/>
    <mergeCell ref="A404:D404"/>
    <mergeCell ref="A406:D406"/>
    <mergeCell ref="A408:B408"/>
    <mergeCell ref="A389:B389"/>
    <mergeCell ref="A391:B391"/>
    <mergeCell ref="A392:B392"/>
    <mergeCell ref="A394:D394"/>
    <mergeCell ref="A395:D395"/>
    <mergeCell ref="A397:B397"/>
    <mergeCell ref="A415:B415"/>
    <mergeCell ref="A416:B416"/>
    <mergeCell ref="A417:B417"/>
    <mergeCell ref="A418:B418"/>
    <mergeCell ref="A419:B419"/>
    <mergeCell ref="A429:D429"/>
    <mergeCell ref="A409:B409"/>
    <mergeCell ref="A410:B410"/>
    <mergeCell ref="A411:B411"/>
    <mergeCell ref="A412:B412"/>
    <mergeCell ref="A413:B413"/>
    <mergeCell ref="A414:B414"/>
    <mergeCell ref="A441:B441"/>
    <mergeCell ref="A442:B442"/>
    <mergeCell ref="A443:B443"/>
    <mergeCell ref="A444:B444"/>
    <mergeCell ref="A446:B446"/>
    <mergeCell ref="A448:D448"/>
    <mergeCell ref="A431:D431"/>
    <mergeCell ref="A433:D433"/>
    <mergeCell ref="A435:D435"/>
    <mergeCell ref="A437:D437"/>
    <mergeCell ref="A439:D439"/>
    <mergeCell ref="A440:B440"/>
    <mergeCell ref="A456:B456"/>
    <mergeCell ref="A457:B457"/>
    <mergeCell ref="A458:B458"/>
    <mergeCell ref="A459:B459"/>
    <mergeCell ref="A460:B460"/>
    <mergeCell ref="A461:B461"/>
    <mergeCell ref="A449:B449"/>
    <mergeCell ref="A450:B450"/>
    <mergeCell ref="A451:B451"/>
    <mergeCell ref="A452:B452"/>
    <mergeCell ref="A453:B453"/>
    <mergeCell ref="A455:D455"/>
    <mergeCell ref="A470:B470"/>
    <mergeCell ref="A471:B471"/>
    <mergeCell ref="A472:B472"/>
    <mergeCell ref="A474:B474"/>
    <mergeCell ref="A475:B475"/>
    <mergeCell ref="A476:B476"/>
    <mergeCell ref="A462:B462"/>
    <mergeCell ref="A463:B463"/>
    <mergeCell ref="A464:B464"/>
    <mergeCell ref="A465:B465"/>
    <mergeCell ref="A466:B466"/>
    <mergeCell ref="A468:B468"/>
    <mergeCell ref="A483:B483"/>
    <mergeCell ref="A484:B484"/>
    <mergeCell ref="A485:B485"/>
    <mergeCell ref="A486:B486"/>
    <mergeCell ref="A492:B492"/>
    <mergeCell ref="A493:B493"/>
    <mergeCell ref="A477:B477"/>
    <mergeCell ref="A478:B478"/>
    <mergeCell ref="A479:B479"/>
    <mergeCell ref="A480:B480"/>
    <mergeCell ref="A481:B481"/>
    <mergeCell ref="A482:B482"/>
    <mergeCell ref="A500:B500"/>
    <mergeCell ref="A501:B501"/>
    <mergeCell ref="A502:B502"/>
    <mergeCell ref="A504:B504"/>
    <mergeCell ref="A506:B506"/>
    <mergeCell ref="A507:B507"/>
    <mergeCell ref="A494:B494"/>
    <mergeCell ref="A495:B495"/>
    <mergeCell ref="A496:B496"/>
    <mergeCell ref="A497:B497"/>
    <mergeCell ref="A498:B498"/>
    <mergeCell ref="A499:B499"/>
    <mergeCell ref="A514:B514"/>
    <mergeCell ref="A515:B515"/>
    <mergeCell ref="A516:B516"/>
    <mergeCell ref="A517:D517"/>
    <mergeCell ref="A520:D520"/>
    <mergeCell ref="A522:D522"/>
    <mergeCell ref="A508:B508"/>
    <mergeCell ref="A509:B509"/>
    <mergeCell ref="A510:B510"/>
    <mergeCell ref="A511:B511"/>
    <mergeCell ref="A512:B512"/>
    <mergeCell ref="A513:B513"/>
    <mergeCell ref="A533:B533"/>
    <mergeCell ref="A534:B534"/>
    <mergeCell ref="A535:B535"/>
    <mergeCell ref="A536:B536"/>
    <mergeCell ref="A537:B537"/>
    <mergeCell ref="A538:B538"/>
    <mergeCell ref="A524:D524"/>
    <mergeCell ref="A526:D526"/>
    <mergeCell ref="A528:D528"/>
    <mergeCell ref="A530:D530"/>
    <mergeCell ref="A531:D531"/>
    <mergeCell ref="A532:B532"/>
    <mergeCell ref="A545:B545"/>
    <mergeCell ref="A546:D546"/>
    <mergeCell ref="A547:D547"/>
    <mergeCell ref="A548:D548"/>
    <mergeCell ref="A549:D549"/>
    <mergeCell ref="A550:D550"/>
    <mergeCell ref="A539:B539"/>
    <mergeCell ref="A540:B540"/>
    <mergeCell ref="A541:B541"/>
    <mergeCell ref="A542:B542"/>
    <mergeCell ref="A543:B543"/>
    <mergeCell ref="A544:B544"/>
    <mergeCell ref="A563:D563"/>
    <mergeCell ref="A557:D557"/>
    <mergeCell ref="A558:D558"/>
    <mergeCell ref="A559:D559"/>
    <mergeCell ref="A560:D560"/>
    <mergeCell ref="A561:D561"/>
    <mergeCell ref="A562:D562"/>
    <mergeCell ref="A551:D551"/>
    <mergeCell ref="A552:D552"/>
    <mergeCell ref="A553:D553"/>
    <mergeCell ref="A554:D554"/>
    <mergeCell ref="A555:D555"/>
    <mergeCell ref="A556:D556"/>
  </mergeCells>
  <printOptions horizontalCentered="1"/>
  <pageMargins left="0.7" right="0.7" top="0.74347826086956503" bottom="0.75" header="0.3" footer="0.3"/>
  <pageSetup scale="96" orientation="portrait" r:id="rId1"/>
  <rowBreaks count="15" manualBreakCount="15">
    <brk id="28" max="3" man="1"/>
    <brk id="70" max="3" man="1"/>
    <brk id="113" max="16383" man="1"/>
    <brk id="134" max="3" man="1"/>
    <brk id="179" max="3" man="1"/>
    <brk id="220" max="3" man="1"/>
    <brk id="241" max="16383" man="1"/>
    <brk id="275" max="16383" man="1"/>
    <brk id="306" max="16383" man="1"/>
    <brk id="337" max="16383" man="1"/>
    <brk id="368" max="16383" man="1"/>
    <brk id="385" max="16383" man="1"/>
    <brk id="428" max="3" man="1"/>
    <brk id="516" max="16383" man="1"/>
    <brk id="545"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85467CADE363DA4A8E7014F79638CE0D" ma:contentTypeVersion="30" ma:contentTypeDescription="Meta data that will be applied to all documents added to the proceeding document folder" ma:contentTypeScope="" ma:versionID="4fce65bf365e5cc49021500c33370ecb">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738602d7fbb2c39892e9f47cfe95838"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3"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4"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5"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6" nillable="true" ma:displayName="RA Contact" ma:format="Dropdown" ma:internalName="RA_x0020_Contact">
      <xsd:simpleType>
        <xsd:union memberTypes="dms:Text">
          <xsd:simpleType>
            <xsd:restriction base="dms:Choice">
              <xsd:enumeration value="Uri Akselrud"/>
              <xsd:enumeration value="Henry Andre"/>
              <xsd:enumeration value="Oren Ben-Shlomo"/>
              <xsd:enumeration value="Kathleen Burke"/>
              <xsd:enumeration value="Pasquale Catalano"/>
              <xsd:enumeration value="Andrew Flannery"/>
              <xsd:enumeration value="Joanne Richardson"/>
              <xsd:enumeration value="Jeffrey Smith"/>
              <xsd:enumeration value="Nicole Taylor"/>
              <xsd:enumeration value="Alex Zbarce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7" nillable="true" ma:displayName="Witness" ma:internalName="Witness">
      <xsd:simpleType>
        <xsd:restriction base="dms:Text">
          <xsd:maxLength value="255"/>
        </xsd:restriction>
      </xsd:simpleType>
    </xsd:element>
    <xsd:element name="Draft_x0020_Ready" ma:index="18" nillable="true" ma:displayName="Draft Ready" ma:default="0" ma:internalName="Draft_x0020_Ready">
      <xsd:simpleType>
        <xsd:restriction base="dms:Boolean"/>
      </xsd:simpleType>
    </xsd:element>
    <xsd:element name="RA_x0020_Approved" ma:index="19" nillable="true" ma:displayName="RA Approved" ma:default="0" ma:internalName="RA_x0020_Approved">
      <xsd:simpleType>
        <xsd:restriction base="dms:Boolean"/>
      </xsd:simpleType>
    </xsd:element>
    <xsd:element name="Dir_Approved" ma:index="20" nillable="true" ma:displayName="Dir_Approved" ma:default="0" ma:internalName="Dir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ir_Approved xmlns="95f47813-6223-4a6f-8345-4f354f0b8e15">false</Dir_Approved>
    <Case_x0020_Number_x002f_Docket_x0020_Number xmlns="f9175001-c430-4d57-adde-c1c10539e919">EB-2019-0043</Case_x0020_Number_x002f_Docket_x0020_Number>
    <Filing_x0020_Status xmlns="ea909525-6dd5-47d7-9eed-71e77e5cedc6" xsi:nil="true"/>
    <Draft_x0020_Ready xmlns="95f47813-6223-4a6f-8345-4f354f0b8e15">false</Draft_x0020_Ready>
    <Witness xmlns="95f47813-6223-4a6f-8345-4f354f0b8e15">Clement Li</Witness>
    <RA_x0020_Contact xmlns="31a38067-a042-4e0e-9037-517587b10700">Uri Akselrud</RA_x0020_Contact>
    <Document_x0020_Type xmlns="f9175001-c430-4d57-adde-c1c10539e919">Correspondence</Document_x0020_Type>
    <Issue_x0020_Date xmlns="f9175001-c430-4d57-adde-c1c10539e919">2019-11-08T05:00:00+00:00</Issue_x0020_Date>
    <Authoring_x0020_Party xmlns="ea909525-6dd5-47d7-9eed-71e77e5cedc6" xsi:nil="true"/>
    <RA_x0020_Approved xmlns="95f47813-6223-4a6f-8345-4f354f0b8e15">false</RA_x0020_Approved>
    <Hydro_x0020_One_x0020_Data_x0020_Classification xmlns="f0af1d65-dfd0-4b99-b523-def3a954563f">Internal Use</Hydro_x0020_One_x0020_Data_x0020_Classification>
    <Case_x0020_Type xmlns="f9175001-c430-4d57-adde-c1c10539e919">Electricity</Case_x0020_Type>
    <Applicant xmlns="f9175001-c430-4d57-adde-c1c10539e919">
      <Value>Hydro One Networks</Value>
    </Applicant>
  </documentManagement>
</p:properties>
</file>

<file path=customXml/itemProps1.xml><?xml version="1.0" encoding="utf-8"?>
<ds:datastoreItem xmlns:ds="http://schemas.openxmlformats.org/officeDocument/2006/customXml" ds:itemID="{334B3D59-A319-42F8-9A2B-CF949FCF6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88C210-CB92-47AC-BFD0-0128F88D1642}">
  <ds:schemaRefs>
    <ds:schemaRef ds:uri="http://schemas.microsoft.com/sharepoint/v3/contenttype/forms"/>
  </ds:schemaRefs>
</ds:datastoreItem>
</file>

<file path=customXml/itemProps3.xml><?xml version="1.0" encoding="utf-8"?>
<ds:datastoreItem xmlns:ds="http://schemas.openxmlformats.org/officeDocument/2006/customXml" ds:itemID="{A391711F-B858-4418-94A9-616A5A035CFE}">
  <ds:schemaRefs>
    <ds:schemaRef ds:uri="http://purl.org/dc/dcmitype/"/>
    <ds:schemaRef ds:uri="http://schemas.microsoft.com/office/2006/metadata/properties"/>
    <ds:schemaRef ds:uri="31a38067-a042-4e0e-9037-517587b10700"/>
    <ds:schemaRef ds:uri="http://schemas.openxmlformats.org/package/2006/metadata/core-properties"/>
    <ds:schemaRef ds:uri="http://www.w3.org/XML/1998/namespace"/>
    <ds:schemaRef ds:uri="http://purl.org/dc/elements/1.1/"/>
    <ds:schemaRef ds:uri="http://schemas.microsoft.com/office/infopath/2007/PartnerControls"/>
    <ds:schemaRef ds:uri="95f47813-6223-4a6f-8345-4f354f0b8e15"/>
    <ds:schemaRef ds:uri="http://purl.org/dc/terms/"/>
    <ds:schemaRef ds:uri="http://schemas.microsoft.com/office/2006/documentManagement/types"/>
    <ds:schemaRef ds:uri="f0af1d65-dfd0-4b99-b523-def3a954563f"/>
    <ds:schemaRef ds:uri="ea909525-6dd5-47d7-9eed-71e77e5cedc6"/>
    <ds:schemaRef ds:uri="f9175001-c430-4d57-adde-c1c10539e9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OEB Tariff Schedule for Filing</vt:lpstr>
      <vt:lpstr>'OEB Tariff Schedule for Filing'!Print_Area</vt:lpstr>
      <vt:lpstr>'OEB Tariff Schedule for Filing'!Print_Titles</vt:lpstr>
    </vt:vector>
  </TitlesOfParts>
  <Company>Hydro One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5.0 - 2020 H1 Tariff Schedule</dc:title>
  <dc:creator>KIM Susan</dc:creator>
  <cp:lastModifiedBy>WANG Jenny</cp:lastModifiedBy>
  <cp:lastPrinted>2019-11-08T20:00:40Z</cp:lastPrinted>
  <dcterms:created xsi:type="dcterms:W3CDTF">2019-11-04T18:43:25Z</dcterms:created>
  <dcterms:modified xsi:type="dcterms:W3CDTF">2019-11-08T20:02:59Z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223300</vt:r8>
  </property>
  <property fmtid="{D5CDD505-2E9C-101B-9397-08002B2CF9AE}" pid="3" name="ContentTypeId">
    <vt:lpwstr>0x01010061EC7F66509FFD4DA0B1B261A86BE7730085467CADE363DA4A8E7014F79638CE0D</vt:lpwstr>
  </property>
</Properties>
</file>