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gascon\Desktop\"/>
    </mc:Choice>
  </mc:AlternateContent>
  <bookViews>
    <workbookView xWindow="0" yWindow="0" windowWidth="19200" windowHeight="7185"/>
  </bookViews>
  <sheets>
    <sheet name="Sheet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N19" i="1"/>
  <c r="N20" i="1"/>
  <c r="N25" i="1"/>
  <c r="N24" i="1"/>
  <c r="B24" i="1"/>
  <c r="C24" i="1"/>
  <c r="D24" i="1"/>
  <c r="E24" i="1"/>
  <c r="F24" i="1"/>
  <c r="G24" i="1"/>
  <c r="H24" i="1"/>
  <c r="I24" i="1"/>
  <c r="J24" i="1"/>
  <c r="K24" i="1"/>
  <c r="L24" i="1"/>
  <c r="M24" i="1"/>
  <c r="C25" i="1"/>
  <c r="D25" i="1"/>
  <c r="E25" i="1"/>
  <c r="F25" i="1"/>
  <c r="G25" i="1"/>
  <c r="H25" i="1"/>
  <c r="I25" i="1"/>
  <c r="J25" i="1"/>
  <c r="K25" i="1"/>
  <c r="L25" i="1"/>
  <c r="M25" i="1"/>
  <c r="B25" i="1"/>
  <c r="C11" i="1" l="1"/>
  <c r="D11" i="1"/>
  <c r="E11" i="1"/>
  <c r="F11" i="1"/>
  <c r="G11" i="1"/>
  <c r="H11" i="1"/>
  <c r="I11" i="1"/>
  <c r="J11" i="1"/>
  <c r="K11" i="1"/>
  <c r="L11" i="1"/>
  <c r="M11" i="1"/>
  <c r="C12" i="1"/>
  <c r="D12" i="1"/>
  <c r="E12" i="1"/>
  <c r="F12" i="1"/>
  <c r="G12" i="1"/>
  <c r="H12" i="1"/>
  <c r="I12" i="1"/>
  <c r="J12" i="1"/>
  <c r="K12" i="1"/>
  <c r="L12" i="1"/>
  <c r="M12" i="1"/>
  <c r="B12" i="1"/>
  <c r="B11" i="1"/>
  <c r="C8" i="1"/>
  <c r="D8" i="1"/>
  <c r="E8" i="1"/>
  <c r="F8" i="1"/>
  <c r="G8" i="1"/>
  <c r="H8" i="1"/>
  <c r="I8" i="1"/>
  <c r="J8" i="1"/>
  <c r="K8" i="1"/>
  <c r="L8" i="1"/>
  <c r="M8" i="1"/>
  <c r="B8" i="1"/>
</calcChain>
</file>

<file path=xl/sharedStrings.xml><?xml version="1.0" encoding="utf-8"?>
<sst xmlns="http://schemas.openxmlformats.org/spreadsheetml/2006/main" count="24" uniqueCount="24">
  <si>
    <t>jan</t>
  </si>
  <si>
    <t>fev</t>
  </si>
  <si>
    <t>mars</t>
  </si>
  <si>
    <t>avril</t>
  </si>
  <si>
    <t>mai</t>
  </si>
  <si>
    <t>juin</t>
  </si>
  <si>
    <t>juillet</t>
  </si>
  <si>
    <t>aout</t>
  </si>
  <si>
    <t>sept</t>
  </si>
  <si>
    <t>oct</t>
  </si>
  <si>
    <t>nov</t>
  </si>
  <si>
    <t>dec</t>
  </si>
  <si>
    <t>Total kWh's billed to customers</t>
  </si>
  <si>
    <t>kWh's billed to RPP customers</t>
  </si>
  <si>
    <t>kWh's billed to non-RPP customers</t>
  </si>
  <si>
    <t>Amount billed to RPP Customers</t>
  </si>
  <si>
    <t>Amount billed to non-RPP customers</t>
  </si>
  <si>
    <t>Total GA amount invoiced by IESO</t>
  </si>
  <si>
    <t>GA invoiced re: RPP customers</t>
  </si>
  <si>
    <t>GA invoiced re: non-RPP customers</t>
  </si>
  <si>
    <t>Variation between Billed and invoiced by Hydro One - RPP</t>
  </si>
  <si>
    <t>Variation between Billed and invoiced by Hydro One - non-RPP</t>
  </si>
  <si>
    <t>GA 1st estimate Rate</t>
  </si>
  <si>
    <t>Total kWh's invoiced by Hydro One (Global adjustment at Actual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</si>
</sst>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#,##0_ ;\-#,##0\ "/>
  </numFmts>
  <fonts count="4" x14ac:knownFonts="1">
    <font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0" fillId="0" borderId="0" xfId="0" applyFill="1"/>
    <xf numFmtId="44" fontId="2" fillId="0" borderId="0" xfId="0" applyNumberFormat="1" applyFont="1" applyFill="1"/>
    <xf numFmtId="164" fontId="0" fillId="0" borderId="1" xfId="0" applyNumberFormat="1" applyFill="1" applyBorder="1"/>
    <xf numFmtId="44" fontId="0" fillId="0" borderId="0" xfId="1" applyFont="1" applyFill="1"/>
    <xf numFmtId="44" fontId="2" fillId="0" borderId="0" xfId="1" applyFont="1" applyFill="1"/>
    <xf numFmtId="44" fontId="0" fillId="0" borderId="0" xfId="0" applyNumberFormat="1" applyFill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tabSelected="1" zoomScaleNormal="100" workbookViewId="0">
      <selection activeCell="A18" sqref="A18"/>
    </sheetView>
  </sheetViews>
  <sheetFormatPr defaultRowHeight="15" x14ac:dyDescent="0.3"/>
  <cols>
    <col min="1" max="1" width="65.42578125" bestFit="1" customWidth="1"/>
    <col min="2" max="13" width="14.28515625" bestFit="1" customWidth="1"/>
    <col min="14" max="14" width="16.140625" style="6" bestFit="1" customWidth="1"/>
  </cols>
  <sheetData>
    <row r="3" spans="1:14" x14ac:dyDescent="0.3"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12" t="s">
        <v>9</v>
      </c>
      <c r="L3" s="12" t="s">
        <v>10</v>
      </c>
      <c r="M3" s="12" t="s">
        <v>11</v>
      </c>
      <c r="N3" s="4"/>
    </row>
    <row r="4" spans="1:14" x14ac:dyDescent="0.3">
      <c r="A4" s="1" t="s">
        <v>12</v>
      </c>
      <c r="B4" s="5">
        <v>3273361.1</v>
      </c>
      <c r="C4" s="5">
        <v>2653839.58</v>
      </c>
      <c r="D4" s="5">
        <v>2634900.84</v>
      </c>
      <c r="E4" s="5">
        <v>2329003.9300000002</v>
      </c>
      <c r="F4" s="5">
        <v>2106052.0299999998</v>
      </c>
      <c r="G4" s="5">
        <v>2348052.7000000002</v>
      </c>
      <c r="H4" s="5">
        <v>3003670.74</v>
      </c>
      <c r="I4" s="5">
        <v>2890220.26</v>
      </c>
      <c r="J4" s="5">
        <v>2416635.85</v>
      </c>
      <c r="K4" s="5">
        <v>2293800.7799999998</v>
      </c>
      <c r="L4" s="5">
        <v>2640874.88</v>
      </c>
      <c r="M4" s="5">
        <v>3018590.12</v>
      </c>
      <c r="N4" s="5"/>
    </row>
    <row r="5" spans="1:14" x14ac:dyDescent="0.3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4" x14ac:dyDescent="0.3">
      <c r="A6" s="1" t="s">
        <v>13</v>
      </c>
      <c r="B6" s="5">
        <v>2845004</v>
      </c>
      <c r="C6" s="5">
        <v>2261582.46</v>
      </c>
      <c r="D6" s="5">
        <v>2252591</v>
      </c>
      <c r="E6" s="5">
        <v>1989543</v>
      </c>
      <c r="F6" s="5">
        <v>1831680</v>
      </c>
      <c r="G6" s="5">
        <v>2085681.76</v>
      </c>
      <c r="H6" s="5">
        <v>2726039.65</v>
      </c>
      <c r="I6" s="5">
        <v>2554138</v>
      </c>
      <c r="J6" s="5">
        <v>2089468.79</v>
      </c>
      <c r="K6" s="5">
        <v>1948118</v>
      </c>
      <c r="L6" s="5">
        <v>2254055.9</v>
      </c>
      <c r="M6" s="5">
        <v>2630876.06</v>
      </c>
      <c r="N6" s="5"/>
    </row>
    <row r="7" spans="1:14" x14ac:dyDescent="0.3">
      <c r="A7" s="1" t="s">
        <v>14</v>
      </c>
      <c r="B7" s="5">
        <v>428357.10000000009</v>
      </c>
      <c r="C7" s="5">
        <v>392257.12000000011</v>
      </c>
      <c r="D7" s="5">
        <v>382309.83999999985</v>
      </c>
      <c r="E7" s="5">
        <v>339460.93000000017</v>
      </c>
      <c r="F7" s="5">
        <v>274372.0299999998</v>
      </c>
      <c r="G7" s="5">
        <v>262370.94000000018</v>
      </c>
      <c r="H7" s="5">
        <v>277631.09000000032</v>
      </c>
      <c r="I7" s="5">
        <v>336082.25999999978</v>
      </c>
      <c r="J7" s="5">
        <v>327167.06000000006</v>
      </c>
      <c r="K7" s="5">
        <v>345682.7799999998</v>
      </c>
      <c r="L7" s="5">
        <v>386818.98</v>
      </c>
      <c r="M7" s="5">
        <v>387714.06000000006</v>
      </c>
      <c r="N7" s="5"/>
    </row>
    <row r="8" spans="1:14" ht="15.75" thickBot="1" x14ac:dyDescent="0.35">
      <c r="B8" s="8">
        <f>SUM(B6:B7)</f>
        <v>3273361.1</v>
      </c>
      <c r="C8" s="8">
        <f t="shared" ref="C8:M8" si="0">SUM(C6:C7)</f>
        <v>2653839.58</v>
      </c>
      <c r="D8" s="8">
        <f t="shared" si="0"/>
        <v>2634900.84</v>
      </c>
      <c r="E8" s="8">
        <f t="shared" si="0"/>
        <v>2329003.9300000002</v>
      </c>
      <c r="F8" s="8">
        <f t="shared" si="0"/>
        <v>2106052.0299999998</v>
      </c>
      <c r="G8" s="8">
        <f t="shared" si="0"/>
        <v>2348052.7000000002</v>
      </c>
      <c r="H8" s="8">
        <f t="shared" si="0"/>
        <v>3003670.74</v>
      </c>
      <c r="I8" s="8">
        <f t="shared" si="0"/>
        <v>2890220.26</v>
      </c>
      <c r="J8" s="8">
        <f t="shared" si="0"/>
        <v>2416635.85</v>
      </c>
      <c r="K8" s="8">
        <f t="shared" si="0"/>
        <v>2293800.7799999998</v>
      </c>
      <c r="L8" s="8">
        <f t="shared" si="0"/>
        <v>2640874.88</v>
      </c>
      <c r="M8" s="8">
        <f t="shared" si="0"/>
        <v>3018590.12</v>
      </c>
    </row>
    <row r="9" spans="1:14" x14ac:dyDescent="0.3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4" x14ac:dyDescent="0.3">
      <c r="A10" s="3" t="s">
        <v>22</v>
      </c>
      <c r="B10" s="6">
        <v>8.7770000000000001E-2</v>
      </c>
      <c r="C10" s="6">
        <v>7.3330000000000006E-2</v>
      </c>
      <c r="D10" s="6">
        <v>7.8770000000000007E-2</v>
      </c>
      <c r="E10" s="6">
        <v>9.8100000000000007E-2</v>
      </c>
      <c r="F10" s="6">
        <v>9.3920000000000003E-2</v>
      </c>
      <c r="G10" s="6">
        <v>0.13336000000000001</v>
      </c>
      <c r="H10" s="6">
        <v>8.5019999999999998E-2</v>
      </c>
      <c r="I10" s="6">
        <v>7.7899999999999997E-2</v>
      </c>
      <c r="J10" s="6">
        <v>8.4239999999999995E-2</v>
      </c>
      <c r="K10" s="6">
        <v>8.9209999999999998E-2</v>
      </c>
      <c r="L10" s="6">
        <v>0.12235</v>
      </c>
      <c r="M10" s="6">
        <v>9.1980000000000006E-2</v>
      </c>
    </row>
    <row r="11" spans="1:14" x14ac:dyDescent="0.3">
      <c r="A11" t="s">
        <v>15</v>
      </c>
      <c r="B11" s="9">
        <f>+B6*B10</f>
        <v>249706.00108000002</v>
      </c>
      <c r="C11" s="9">
        <f t="shared" ref="C11:M11" si="1">+C6*C10</f>
        <v>165841.84179180002</v>
      </c>
      <c r="D11" s="9">
        <f t="shared" si="1"/>
        <v>177436.59307</v>
      </c>
      <c r="E11" s="9">
        <f t="shared" si="1"/>
        <v>195174.16830000002</v>
      </c>
      <c r="F11" s="9">
        <f t="shared" si="1"/>
        <v>172031.38560000001</v>
      </c>
      <c r="G11" s="9">
        <f t="shared" si="1"/>
        <v>278146.51951360004</v>
      </c>
      <c r="H11" s="9">
        <f t="shared" si="1"/>
        <v>231767.89104299998</v>
      </c>
      <c r="I11" s="9">
        <f t="shared" si="1"/>
        <v>198967.35019999999</v>
      </c>
      <c r="J11" s="9">
        <f t="shared" si="1"/>
        <v>176016.85086959999</v>
      </c>
      <c r="K11" s="9">
        <f t="shared" si="1"/>
        <v>173791.60678</v>
      </c>
      <c r="L11" s="9">
        <f t="shared" si="1"/>
        <v>275783.73936499999</v>
      </c>
      <c r="M11" s="9">
        <f t="shared" si="1"/>
        <v>241987.97999880003</v>
      </c>
    </row>
    <row r="12" spans="1:14" x14ac:dyDescent="0.3">
      <c r="A12" t="s">
        <v>16</v>
      </c>
      <c r="B12" s="9">
        <f>+B7*B10</f>
        <v>37596.902667000009</v>
      </c>
      <c r="C12" s="9">
        <f t="shared" ref="C12:M12" si="2">+C7*C10</f>
        <v>28764.214609600011</v>
      </c>
      <c r="D12" s="9">
        <f t="shared" si="2"/>
        <v>30114.54609679999</v>
      </c>
      <c r="E12" s="9">
        <f t="shared" si="2"/>
        <v>33301.117233000019</v>
      </c>
      <c r="F12" s="9">
        <f t="shared" si="2"/>
        <v>25769.021057599981</v>
      </c>
      <c r="G12" s="9">
        <f t="shared" si="2"/>
        <v>34989.788558400025</v>
      </c>
      <c r="H12" s="9">
        <f t="shared" si="2"/>
        <v>23604.195271800025</v>
      </c>
      <c r="I12" s="9">
        <f t="shared" si="2"/>
        <v>26180.808053999983</v>
      </c>
      <c r="J12" s="9">
        <f t="shared" si="2"/>
        <v>27560.553134400005</v>
      </c>
      <c r="K12" s="9">
        <f t="shared" si="2"/>
        <v>30838.36080379998</v>
      </c>
      <c r="L12" s="9">
        <f t="shared" si="2"/>
        <v>47327.302202999999</v>
      </c>
      <c r="M12" s="9">
        <f t="shared" si="2"/>
        <v>35661.939238800005</v>
      </c>
    </row>
    <row r="13" spans="1:14" x14ac:dyDescent="0.3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4" x14ac:dyDescent="0.3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4" x14ac:dyDescent="0.3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4" x14ac:dyDescent="0.3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4" x14ac:dyDescent="0.3">
      <c r="A17" s="2" t="s">
        <v>23</v>
      </c>
      <c r="B17" s="5">
        <v>3273361.1</v>
      </c>
      <c r="C17" s="5">
        <v>2653839.58</v>
      </c>
      <c r="D17" s="5">
        <v>2642031.1</v>
      </c>
      <c r="E17" s="5">
        <v>2329004</v>
      </c>
      <c r="F17" s="5">
        <v>2106052</v>
      </c>
      <c r="G17" s="5">
        <v>2380068.7000000002</v>
      </c>
      <c r="H17" s="5">
        <v>3003671</v>
      </c>
      <c r="I17" s="5">
        <v>2890220.26</v>
      </c>
      <c r="J17" s="5">
        <v>2457932.85</v>
      </c>
      <c r="K17" s="5">
        <v>2293800.7799999998</v>
      </c>
      <c r="L17" s="5">
        <v>2640874.88</v>
      </c>
      <c r="M17" s="5">
        <v>3036954.12</v>
      </c>
      <c r="N17" s="5"/>
    </row>
    <row r="18" spans="1:14" x14ac:dyDescent="0.3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4" x14ac:dyDescent="0.3">
      <c r="A19" t="s">
        <v>17</v>
      </c>
      <c r="B19" s="10">
        <v>220493.6</v>
      </c>
      <c r="C19" s="10">
        <v>216739.08</v>
      </c>
      <c r="D19" s="10">
        <v>250490.97</v>
      </c>
      <c r="E19" s="10">
        <v>231945.5</v>
      </c>
      <c r="F19" s="10">
        <v>227306.2</v>
      </c>
      <c r="G19" s="10">
        <v>283132.96999999997</v>
      </c>
      <c r="H19" s="10">
        <v>232394</v>
      </c>
      <c r="I19" s="10">
        <v>216477.5</v>
      </c>
      <c r="J19" s="10">
        <v>210988.96</v>
      </c>
      <c r="K19" s="10">
        <v>276609.44</v>
      </c>
      <c r="L19" s="10">
        <v>260258.22</v>
      </c>
      <c r="M19" s="10">
        <v>224856.08</v>
      </c>
      <c r="N19" s="7">
        <f>SUM(B19:M19)</f>
        <v>2851692.5200000005</v>
      </c>
    </row>
    <row r="20" spans="1:14" x14ac:dyDescent="0.3">
      <c r="A20" t="s">
        <v>18</v>
      </c>
      <c r="B20" s="9">
        <v>191639.46622766429</v>
      </c>
      <c r="C20" s="9">
        <v>184703.44078768196</v>
      </c>
      <c r="D20" s="9">
        <v>214146.08703197728</v>
      </c>
      <c r="E20" s="9">
        <v>198138.58618370816</v>
      </c>
      <c r="F20" s="9">
        <v>197693.22622860371</v>
      </c>
      <c r="G20" s="9">
        <v>251495.74844875804</v>
      </c>
      <c r="H20" s="9">
        <v>210913.6830430688</v>
      </c>
      <c r="I20" s="9">
        <v>191304.93843227022</v>
      </c>
      <c r="J20" s="9">
        <v>182425.02152509175</v>
      </c>
      <c r="K20" s="9">
        <v>234923.55296606015</v>
      </c>
      <c r="L20" s="9">
        <v>222137.20943663109</v>
      </c>
      <c r="M20" s="9">
        <v>195975.09244396677</v>
      </c>
      <c r="N20" s="7">
        <f>SUM(B20:M20)</f>
        <v>2475496.052755482</v>
      </c>
    </row>
    <row r="21" spans="1:14" x14ac:dyDescent="0.3">
      <c r="A21" t="s">
        <v>19</v>
      </c>
      <c r="B21" s="9">
        <v>28854.133772335714</v>
      </c>
      <c r="C21" s="9">
        <v>32035.639212318027</v>
      </c>
      <c r="D21" s="9">
        <v>36344.882968022721</v>
      </c>
      <c r="E21" s="9">
        <v>33806.913816291839</v>
      </c>
      <c r="F21" s="9">
        <v>29612.973771396297</v>
      </c>
      <c r="G21" s="9">
        <v>31637.221551241935</v>
      </c>
      <c r="H21" s="9">
        <v>21480.316956931201</v>
      </c>
      <c r="I21" s="9">
        <v>25172.561567729776</v>
      </c>
      <c r="J21" s="9">
        <v>28563.938474908238</v>
      </c>
      <c r="K21" s="9">
        <v>41685.887033939856</v>
      </c>
      <c r="L21" s="9">
        <v>38121.010563368909</v>
      </c>
      <c r="M21" s="9">
        <v>28880.987556033215</v>
      </c>
      <c r="N21" s="7">
        <f>SUM(B21:M21)</f>
        <v>376196.46724451764</v>
      </c>
    </row>
    <row r="22" spans="1:14" x14ac:dyDescent="0.3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4" x14ac:dyDescent="0.3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4" x14ac:dyDescent="0.3">
      <c r="A24" t="s">
        <v>20</v>
      </c>
      <c r="B24" s="11">
        <f>B11-B20</f>
        <v>58066.534852335724</v>
      </c>
      <c r="C24" s="11">
        <f t="shared" ref="C24:M24" si="3">C11-C20</f>
        <v>-18861.598995881941</v>
      </c>
      <c r="D24" s="11">
        <f t="shared" si="3"/>
        <v>-36709.493961977278</v>
      </c>
      <c r="E24" s="11">
        <f t="shared" si="3"/>
        <v>-2964.4178837081417</v>
      </c>
      <c r="F24" s="11">
        <f t="shared" si="3"/>
        <v>-25661.840628603706</v>
      </c>
      <c r="G24" s="11">
        <f t="shared" si="3"/>
        <v>26650.771064842003</v>
      </c>
      <c r="H24" s="11">
        <f t="shared" si="3"/>
        <v>20854.207999931183</v>
      </c>
      <c r="I24" s="11">
        <f t="shared" si="3"/>
        <v>7662.4117677297618</v>
      </c>
      <c r="J24" s="11">
        <f t="shared" si="3"/>
        <v>-6408.1706554917619</v>
      </c>
      <c r="K24" s="11">
        <f t="shared" si="3"/>
        <v>-61131.946186060144</v>
      </c>
      <c r="L24" s="11">
        <f t="shared" si="3"/>
        <v>53646.529928368895</v>
      </c>
      <c r="M24" s="11">
        <f t="shared" si="3"/>
        <v>46012.887554833258</v>
      </c>
      <c r="N24" s="7">
        <f>SUM(B24:M24)</f>
        <v>61155.874856317852</v>
      </c>
    </row>
    <row r="25" spans="1:14" x14ac:dyDescent="0.3">
      <c r="A25" t="s">
        <v>21</v>
      </c>
      <c r="B25" s="11">
        <f>B12-B21</f>
        <v>8742.7688946642957</v>
      </c>
      <c r="C25" s="11">
        <f t="shared" ref="C25:M25" si="4">C12-C21</f>
        <v>-3271.4246027180161</v>
      </c>
      <c r="D25" s="11">
        <f t="shared" si="4"/>
        <v>-6230.3368712227311</v>
      </c>
      <c r="E25" s="11">
        <f t="shared" si="4"/>
        <v>-505.79658329181984</v>
      </c>
      <c r="F25" s="11">
        <f t="shared" si="4"/>
        <v>-3843.9527137963159</v>
      </c>
      <c r="G25" s="11">
        <f t="shared" si="4"/>
        <v>3352.5670071580898</v>
      </c>
      <c r="H25" s="11">
        <f t="shared" si="4"/>
        <v>2123.8783148688235</v>
      </c>
      <c r="I25" s="11">
        <f t="shared" si="4"/>
        <v>1008.2464862702072</v>
      </c>
      <c r="J25" s="11">
        <f t="shared" si="4"/>
        <v>-1003.3853405082336</v>
      </c>
      <c r="K25" s="11">
        <f t="shared" si="4"/>
        <v>-10847.526230139876</v>
      </c>
      <c r="L25" s="11">
        <f t="shared" si="4"/>
        <v>9206.2916396310902</v>
      </c>
      <c r="M25" s="11">
        <f t="shared" si="4"/>
        <v>6780.9516827667903</v>
      </c>
      <c r="N25" s="7">
        <f>SUM(B25:M25)</f>
        <v>5512.281683682304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BDO Canada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Gascon, Louis-Charles</dc:creator>
  <cp:lastModifiedBy>Gascon, Louis-Charles</cp:lastModifiedBy>
  <dcterms:created xsi:type="dcterms:W3CDTF">2019-11-15T16:12:01Z</dcterms:created>
  <dcterms:modified xsi:type="dcterms:W3CDTF">2019-11-15T17:11:37Z</dcterms:modified>
</cp:coreProperties>
</file>