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EB\OEB Rate Applications\2020 IRM Application\9. Response to OEB Questions - 20200131\"/>
    </mc:Choice>
  </mc:AlternateContent>
  <bookViews>
    <workbookView xWindow="0" yWindow="0" windowWidth="23040" windowHeight="10910"/>
  </bookViews>
  <sheets>
    <sheet name="2015" sheetId="1" r:id="rId1"/>
    <sheet name="2016" sheetId="2" r:id="rId2"/>
    <sheet name="2017" sheetId="3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8" i="2"/>
  <c r="B17" i="4"/>
  <c r="B18" i="3" l="1"/>
  <c r="B13" i="3"/>
  <c r="B6" i="3"/>
  <c r="B8" i="4" l="1"/>
  <c r="B16" i="3" l="1"/>
  <c r="B8" i="3"/>
  <c r="B17" i="3" s="1"/>
  <c r="B14" i="2"/>
  <c r="B17" i="2"/>
  <c r="B8" i="2"/>
  <c r="B18" i="1"/>
</calcChain>
</file>

<file path=xl/sharedStrings.xml><?xml version="1.0" encoding="utf-8"?>
<sst xmlns="http://schemas.openxmlformats.org/spreadsheetml/2006/main" count="93" uniqueCount="47">
  <si>
    <t xml:space="preserve"> Principal Adjustments </t>
  </si>
  <si>
    <t>Was the amount a "Principal Adjustment" in the previous year? (Y/N)</t>
  </si>
  <si>
    <r>
      <t>Reversals of Principal Adjustments - previous year</t>
    </r>
    <r>
      <rPr>
        <sz val="11"/>
        <color rgb="FF000000"/>
        <rFont val="Calibri"/>
        <family val="2"/>
      </rPr>
      <t> </t>
    </r>
  </si>
  <si>
    <r>
      <t>1.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Reversal of Cost of Power accrual from previous year </t>
    </r>
  </si>
  <si>
    <r>
      <t>2.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Reversal of CT 1142 true-up from the previous year 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</si>
  <si>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to billed adjustment for previous year</t>
    </r>
  </si>
  <si>
    <r>
      <t>4.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Reversal of RPP vs. Non-RPP allocation</t>
    </r>
  </si>
  <si>
    <t>Sub-Total Reversals from previous year (A):</t>
  </si>
  <si>
    <r>
      <t>Principal Adjustments - current year</t>
    </r>
    <r>
      <rPr>
        <sz val="11"/>
        <color rgb="FF000000"/>
        <rFont val="Calibri"/>
        <family val="2"/>
      </rPr>
      <t> </t>
    </r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</si>
  <si>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Cost of power accrual for 2018 vs Actual per IESO bill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</si>
  <si>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CT 1142 for 2018 consumption recorded in 2019 GL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</si>
  <si>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accrued vs. billed for 2018 consumption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</si>
  <si>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RPP vs. Non-RPP allocation of CT 148 based on actual 2018 consumption</t>
    </r>
  </si>
  <si>
    <r>
      <t>9.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Other</t>
    </r>
  </si>
  <si>
    <t>Sub-Total Principal Adjustments for 2018 consumption (B)</t>
  </si>
  <si>
    <t>Total Principal Adjustments shown for 2018 (A + B)</t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</si>
  <si>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Cost of power accrual for 2015 vs Actual per IESO bill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</si>
  <si>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RPP vs. Non-RPP allocation of CT 148 based on actual 2015 consumption</t>
    </r>
  </si>
  <si>
    <t>Sub-Total Principal Adjustments for 2015 consumption (B)</t>
  </si>
  <si>
    <t>Total Principal Adjustments shown for 2015 (A + B)</t>
  </si>
  <si>
    <t>Bal. For Disposition - 1588
 (should match Total Claim column on DVA Continuity Schedule)</t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</si>
  <si>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Cost of power accrual for 2016 vs Actual per IESO bill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</si>
  <si>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CT 1142 for 2015 consumption recorded in 2016 GL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</si>
  <si>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CT 1142 for 2016 consumption recorded in 2017 GL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</si>
  <si>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RPP vs. Non-RPP allocation of CT 148 based on actual 2016 consumption</t>
    </r>
  </si>
  <si>
    <t>Sub-Total Principal Adjustments for 2016 consumption (B)</t>
  </si>
  <si>
    <r>
      <t>5.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Cost of power accrual for 2017 vs Actual per IESO bill</t>
    </r>
  </si>
  <si>
    <r>
      <t>6.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CT 1142 for 2017 consumption recorded in 2018 GL</t>
    </r>
  </si>
  <si>
    <r>
      <t>8.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True-up of RPP vs. Non-RPP allocation of CT 148 based on actual 2017 consumption</t>
    </r>
  </si>
  <si>
    <t>Sub-Total Principal Adjustments for 2017 consumption (B)</t>
  </si>
  <si>
    <t>Total Principal Adjustments shown for 2017 (A + B)</t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</si>
  <si>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adjustment for 2015 consumption</t>
    </r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</si>
  <si>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adjustment for 2016 consumption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</si>
  <si>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adjustment for previous year</t>
    </r>
  </si>
  <si>
    <r>
      <t>3.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adjustment for previous years</t>
    </r>
  </si>
  <si>
    <t>G/L Balance December 31, 2015</t>
  </si>
  <si>
    <t>G/L Balance December 31, 2016</t>
  </si>
  <si>
    <t>G/L Balance December 31, 2017</t>
  </si>
  <si>
    <t>G/L Balance December 31, 2018</t>
  </si>
  <si>
    <r>
      <t>9.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Other </t>
    </r>
  </si>
  <si>
    <t>N</t>
  </si>
  <si>
    <t>Y (Entry included in year end balance)</t>
  </si>
  <si>
    <r>
      <t>7.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Unbilled adjustment for previous years (allocated in 2017)</t>
    </r>
  </si>
  <si>
    <t xml:space="preserve">Total Principal Adjustments shown for 2016 </t>
  </si>
  <si>
    <t>Y - not entered in G/L in 2016 though</t>
  </si>
  <si>
    <t>G/L Adjustment</t>
  </si>
  <si>
    <t>Cont Schedule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</si>
</sst>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2" fillId="0" borderId="3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2" sqref="A22"/>
    </sheetView>
  </sheetViews>
  <sheetFormatPr defaultRowHeight="14.5" x14ac:dyDescent="0.35"/>
  <cols>
    <col min="1" max="1" width="61.1796875" customWidth="1"/>
    <col min="2" max="2" width="11.54296875" style="16" bestFit="1" customWidth="1"/>
    <col min="3" max="3" width="18.54296875" customWidth="1"/>
  </cols>
  <sheetData>
    <row r="1" spans="1:3" ht="58.5" thickBot="1" x14ac:dyDescent="0.4">
      <c r="A1" s="1"/>
      <c r="B1" s="2" t="s">
        <v>0</v>
      </c>
      <c r="C1" s="2" t="s">
        <v>1</v>
      </c>
    </row>
    <row r="2" spans="1:3" ht="15" thickBot="1" x14ac:dyDescent="0.4">
      <c r="A2" s="3" t="s">
        <v>35</v>
      </c>
      <c r="B2" s="18">
        <v>-194560</v>
      </c>
      <c r="C2" s="4"/>
    </row>
    <row r="3" spans="1:3" ht="15" thickBot="1" x14ac:dyDescent="0.4">
      <c r="A3" s="21" t="s">
        <v>2</v>
      </c>
      <c r="B3" s="22"/>
      <c r="C3" s="23"/>
    </row>
    <row r="4" spans="1:3" ht="15" thickBot="1" x14ac:dyDescent="0.4">
      <c r="A4" s="7" t="s">
        <v>3</v>
      </c>
      <c r="B4" s="13"/>
      <c r="C4" s="6"/>
    </row>
    <row r="5" spans="1:3" ht="15" thickBot="1" x14ac:dyDescent="0.4">
      <c r="A5" s="7" t="s">
        <v>4</v>
      </c>
      <c r="B5" s="13"/>
      <c r="C5" s="6"/>
    </row>
    <row r="6" spans="1:3" ht="15" thickBot="1" x14ac:dyDescent="0.4">
      <c r="A6" s="7" t="s">
        <v>5</v>
      </c>
      <c r="B6" s="13"/>
      <c r="C6" s="6"/>
    </row>
    <row r="7" spans="1:3" ht="15" thickBot="1" x14ac:dyDescent="0.4">
      <c r="A7" s="8" t="s">
        <v>6</v>
      </c>
      <c r="B7" s="14"/>
      <c r="C7" s="1"/>
    </row>
    <row r="8" spans="1:3" ht="15" thickBot="1" x14ac:dyDescent="0.4">
      <c r="A8" s="9" t="s">
        <v>7</v>
      </c>
      <c r="B8" s="10">
        <v>0</v>
      </c>
      <c r="C8" s="4"/>
    </row>
    <row r="9" spans="1:3" ht="15" thickBot="1" x14ac:dyDescent="0.4">
      <c r="A9" s="5"/>
      <c r="B9" s="15"/>
      <c r="C9" s="11"/>
    </row>
    <row r="10" spans="1:3" ht="15" thickBot="1" x14ac:dyDescent="0.4">
      <c r="A10" s="21" t="s">
        <v>8</v>
      </c>
      <c r="B10" s="22"/>
      <c r="C10" s="23"/>
    </row>
    <row r="11" spans="1:3" ht="15" thickBot="1" x14ac:dyDescent="0.4">
      <c r="A11" s="7" t="s">
        <v>16</v>
      </c>
      <c r="B11" s="13"/>
      <c r="C11" s="4"/>
    </row>
    <row r="12" spans="1:3" ht="15" thickBot="1" x14ac:dyDescent="0.4">
      <c r="A12" s="7" t="s">
        <v>22</v>
      </c>
      <c r="B12" s="13"/>
      <c r="C12" s="4"/>
    </row>
    <row r="13" spans="1:3" ht="15" thickBot="1" x14ac:dyDescent="0.4">
      <c r="A13" s="7" t="s">
        <v>31</v>
      </c>
      <c r="B13" s="18">
        <v>221740</v>
      </c>
      <c r="C13" s="19" t="s">
        <v>40</v>
      </c>
    </row>
    <row r="14" spans="1:3" ht="29.5" thickBot="1" x14ac:dyDescent="0.4">
      <c r="A14" s="8" t="s">
        <v>17</v>
      </c>
      <c r="B14" s="18">
        <v>-38924</v>
      </c>
      <c r="C14" s="19" t="s">
        <v>40</v>
      </c>
    </row>
    <row r="15" spans="1:3" ht="15" thickBot="1" x14ac:dyDescent="0.4">
      <c r="A15" s="8" t="s">
        <v>13</v>
      </c>
      <c r="B15" s="18"/>
      <c r="C15" s="4"/>
    </row>
    <row r="16" spans="1:3" ht="15" thickBot="1" x14ac:dyDescent="0.4">
      <c r="A16" s="3" t="s">
        <v>18</v>
      </c>
      <c r="B16" s="18">
        <f>SUM(B13:B15)</f>
        <v>182816</v>
      </c>
      <c r="C16" s="4" t="s">
        <v>45</v>
      </c>
    </row>
    <row r="17" spans="1:3" ht="15" thickBot="1" x14ac:dyDescent="0.4">
      <c r="A17" s="3" t="s">
        <v>19</v>
      </c>
      <c r="B17" s="18">
        <f>B8+B16</f>
        <v>182816</v>
      </c>
      <c r="C17" s="4" t="s">
        <v>46</v>
      </c>
    </row>
    <row r="18" spans="1:3" ht="29.5" thickBot="1" x14ac:dyDescent="0.4">
      <c r="A18" s="12" t="s">
        <v>20</v>
      </c>
      <c r="B18" s="18">
        <f>B2+B8+B17</f>
        <v>-11744</v>
      </c>
      <c r="C18" s="4"/>
    </row>
  </sheetData>
  <mergeCells count="2">
    <mergeCell ref="A3:C3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4" sqref="A24"/>
    </sheetView>
  </sheetViews>
  <sheetFormatPr defaultRowHeight="14.5" x14ac:dyDescent="0.35"/>
  <cols>
    <col min="1" max="1" width="61.1796875" customWidth="1"/>
    <col min="2" max="2" width="11.54296875" bestFit="1" customWidth="1"/>
    <col min="3" max="3" width="18.54296875" customWidth="1"/>
  </cols>
  <sheetData>
    <row r="1" spans="1:3" ht="58.5" thickBot="1" x14ac:dyDescent="0.4">
      <c r="A1" s="1"/>
      <c r="B1" s="2" t="s">
        <v>0</v>
      </c>
      <c r="C1" s="2" t="s">
        <v>1</v>
      </c>
    </row>
    <row r="2" spans="1:3" ht="15" thickBot="1" x14ac:dyDescent="0.4">
      <c r="A2" s="3" t="s">
        <v>36</v>
      </c>
      <c r="B2" s="18">
        <v>-198555.21</v>
      </c>
      <c r="C2" s="4"/>
    </row>
    <row r="3" spans="1:3" ht="15" thickBot="1" x14ac:dyDescent="0.4">
      <c r="A3" s="21" t="s">
        <v>2</v>
      </c>
      <c r="B3" s="22"/>
      <c r="C3" s="23"/>
    </row>
    <row r="4" spans="1:3" ht="15" thickBot="1" x14ac:dyDescent="0.4">
      <c r="A4" s="7" t="s">
        <v>3</v>
      </c>
      <c r="B4" s="18"/>
      <c r="C4" s="6"/>
    </row>
    <row r="5" spans="1:3" ht="15" thickBot="1" x14ac:dyDescent="0.4">
      <c r="A5" s="7" t="s">
        <v>4</v>
      </c>
      <c r="B5" s="18"/>
      <c r="C5" s="6"/>
    </row>
    <row r="6" spans="1:3" ht="15" thickBot="1" x14ac:dyDescent="0.4">
      <c r="A6" s="7" t="s">
        <v>33</v>
      </c>
      <c r="B6" s="18"/>
      <c r="C6" s="13"/>
    </row>
    <row r="7" spans="1:3" ht="29.5" thickBot="1" x14ac:dyDescent="0.4">
      <c r="A7" s="8" t="s">
        <v>6</v>
      </c>
      <c r="B7" s="18">
        <v>38924</v>
      </c>
      <c r="C7" s="14" t="s">
        <v>41</v>
      </c>
    </row>
    <row r="8" spans="1:3" ht="15" thickBot="1" x14ac:dyDescent="0.4">
      <c r="A8" s="9" t="s">
        <v>7</v>
      </c>
      <c r="B8" s="18">
        <f>SUM(B4:B7)</f>
        <v>38924</v>
      </c>
      <c r="C8" s="4"/>
    </row>
    <row r="9" spans="1:3" ht="15" thickBot="1" x14ac:dyDescent="0.4">
      <c r="A9" s="5"/>
      <c r="B9" s="5"/>
      <c r="C9" s="11"/>
    </row>
    <row r="10" spans="1:3" ht="15" thickBot="1" x14ac:dyDescent="0.4">
      <c r="A10" s="21" t="s">
        <v>8</v>
      </c>
      <c r="B10" s="22"/>
      <c r="C10" s="23"/>
    </row>
    <row r="11" spans="1:3" ht="15" thickBot="1" x14ac:dyDescent="0.4">
      <c r="A11" s="7" t="s">
        <v>21</v>
      </c>
      <c r="B11" s="18"/>
      <c r="C11" s="4"/>
    </row>
    <row r="12" spans="1:3" ht="15" thickBot="1" x14ac:dyDescent="0.4">
      <c r="A12" s="7" t="s">
        <v>23</v>
      </c>
      <c r="B12" s="18"/>
      <c r="C12" s="4"/>
    </row>
    <row r="13" spans="1:3" ht="29.5" thickBot="1" x14ac:dyDescent="0.4">
      <c r="A13" s="7" t="s">
        <v>31</v>
      </c>
      <c r="B13" s="18">
        <v>221740</v>
      </c>
      <c r="C13" s="20" t="s">
        <v>44</v>
      </c>
    </row>
    <row r="14" spans="1:3" ht="15" thickBot="1" x14ac:dyDescent="0.4">
      <c r="A14" s="7" t="s">
        <v>32</v>
      </c>
      <c r="B14" s="18">
        <f>-58474</f>
        <v>-58474</v>
      </c>
      <c r="C14" s="19" t="s">
        <v>40</v>
      </c>
    </row>
    <row r="15" spans="1:3" ht="29.5" thickBot="1" x14ac:dyDescent="0.4">
      <c r="A15" s="8" t="s">
        <v>24</v>
      </c>
      <c r="B15" s="18">
        <v>-7277</v>
      </c>
      <c r="C15" s="19" t="s">
        <v>40</v>
      </c>
    </row>
    <row r="16" spans="1:3" ht="15" thickBot="1" x14ac:dyDescent="0.4">
      <c r="A16" s="8" t="s">
        <v>39</v>
      </c>
      <c r="B16" s="18"/>
      <c r="C16" s="4"/>
    </row>
    <row r="17" spans="1:3" ht="15" thickBot="1" x14ac:dyDescent="0.4">
      <c r="A17" s="3" t="s">
        <v>25</v>
      </c>
      <c r="B17" s="18">
        <f>SUM(B11:B16)</f>
        <v>155989</v>
      </c>
      <c r="C17" s="4" t="s">
        <v>45</v>
      </c>
    </row>
    <row r="18" spans="1:3" ht="15" thickBot="1" x14ac:dyDescent="0.4">
      <c r="A18" s="3" t="s">
        <v>43</v>
      </c>
      <c r="B18" s="18">
        <f>B8+B14+B15</f>
        <v>-26827</v>
      </c>
      <c r="C18" s="4" t="s">
        <v>46</v>
      </c>
    </row>
    <row r="19" spans="1:3" ht="29.5" thickBot="1" x14ac:dyDescent="0.4">
      <c r="A19" s="12" t="s">
        <v>20</v>
      </c>
      <c r="B19" s="18">
        <v>-42567</v>
      </c>
      <c r="C19" s="4"/>
    </row>
    <row r="25" spans="1:3" x14ac:dyDescent="0.35">
      <c r="B25" s="17"/>
    </row>
  </sheetData>
  <mergeCells count="2">
    <mergeCell ref="A3:C3"/>
    <mergeCell ref="A10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1" sqref="A21"/>
    </sheetView>
  </sheetViews>
  <sheetFormatPr defaultRowHeight="14.5" x14ac:dyDescent="0.35"/>
  <cols>
    <col min="1" max="1" width="61.1796875" customWidth="1"/>
    <col min="2" max="2" width="11.54296875" bestFit="1" customWidth="1"/>
    <col min="3" max="3" width="18.54296875" customWidth="1"/>
  </cols>
  <sheetData>
    <row r="1" spans="1:3" ht="58.5" thickBot="1" x14ac:dyDescent="0.4">
      <c r="A1" s="1"/>
      <c r="B1" s="2" t="s">
        <v>0</v>
      </c>
      <c r="C1" s="2" t="s">
        <v>1</v>
      </c>
    </row>
    <row r="2" spans="1:3" ht="15" thickBot="1" x14ac:dyDescent="0.4">
      <c r="A2" s="3" t="s">
        <v>37</v>
      </c>
      <c r="B2" s="18">
        <v>258830</v>
      </c>
      <c r="C2" s="4"/>
    </row>
    <row r="3" spans="1:3" ht="15" thickBot="1" x14ac:dyDescent="0.4">
      <c r="A3" s="21" t="s">
        <v>2</v>
      </c>
      <c r="B3" s="22"/>
      <c r="C3" s="23"/>
    </row>
    <row r="4" spans="1:3" ht="15" thickBot="1" x14ac:dyDescent="0.4">
      <c r="A4" s="7" t="s">
        <v>3</v>
      </c>
      <c r="B4" s="6"/>
      <c r="C4" s="6"/>
    </row>
    <row r="5" spans="1:3" ht="15" thickBot="1" x14ac:dyDescent="0.4">
      <c r="A5" s="7" t="s">
        <v>4</v>
      </c>
      <c r="B5" s="6"/>
      <c r="C5" s="6"/>
    </row>
    <row r="6" spans="1:3" ht="29.5" thickBot="1" x14ac:dyDescent="0.4">
      <c r="A6" s="7" t="s">
        <v>34</v>
      </c>
      <c r="B6" s="18">
        <f>-221740+58474</f>
        <v>-163266</v>
      </c>
      <c r="C6" s="14" t="s">
        <v>41</v>
      </c>
    </row>
    <row r="7" spans="1:3" ht="29.5" thickBot="1" x14ac:dyDescent="0.4">
      <c r="A7" s="8" t="s">
        <v>6</v>
      </c>
      <c r="B7" s="18">
        <v>7277</v>
      </c>
      <c r="C7" s="14" t="s">
        <v>41</v>
      </c>
    </row>
    <row r="8" spans="1:3" ht="15" thickBot="1" x14ac:dyDescent="0.4">
      <c r="A8" s="9" t="s">
        <v>7</v>
      </c>
      <c r="B8" s="18">
        <f>SUM(B4:B7)</f>
        <v>-155989</v>
      </c>
      <c r="C8" s="4"/>
    </row>
    <row r="9" spans="1:3" ht="15" thickBot="1" x14ac:dyDescent="0.4">
      <c r="A9" s="5"/>
      <c r="B9" s="5"/>
      <c r="C9" s="11"/>
    </row>
    <row r="10" spans="1:3" ht="15" thickBot="1" x14ac:dyDescent="0.4">
      <c r="A10" s="21" t="s">
        <v>8</v>
      </c>
      <c r="B10" s="22"/>
      <c r="C10" s="23"/>
    </row>
    <row r="11" spans="1:3" ht="15" thickBot="1" x14ac:dyDescent="0.4">
      <c r="A11" s="7" t="s">
        <v>26</v>
      </c>
      <c r="B11" s="6"/>
      <c r="C11" s="4"/>
    </row>
    <row r="12" spans="1:3" ht="15" thickBot="1" x14ac:dyDescent="0.4">
      <c r="A12" s="7" t="s">
        <v>27</v>
      </c>
      <c r="B12" s="6"/>
      <c r="C12" s="4"/>
    </row>
    <row r="13" spans="1:3" ht="15" thickBot="1" x14ac:dyDescent="0.4">
      <c r="A13" s="7" t="s">
        <v>42</v>
      </c>
      <c r="B13" s="18">
        <f>-241900</f>
        <v>-241900</v>
      </c>
      <c r="C13" s="13" t="s">
        <v>40</v>
      </c>
    </row>
    <row r="14" spans="1:3" ht="29.5" thickBot="1" x14ac:dyDescent="0.4">
      <c r="A14" s="8" t="s">
        <v>28</v>
      </c>
      <c r="B14" s="18">
        <v>-91250</v>
      </c>
      <c r="C14" s="19" t="s">
        <v>40</v>
      </c>
    </row>
    <row r="15" spans="1:3" ht="15" thickBot="1" x14ac:dyDescent="0.4">
      <c r="A15" s="8" t="s">
        <v>13</v>
      </c>
      <c r="B15" s="18"/>
      <c r="C15" s="4"/>
    </row>
    <row r="16" spans="1:3" ht="15" thickBot="1" x14ac:dyDescent="0.4">
      <c r="A16" s="3" t="s">
        <v>29</v>
      </c>
      <c r="B16" s="18">
        <f>SUM(B11:B15)</f>
        <v>-333150</v>
      </c>
      <c r="C16" s="4" t="s">
        <v>45</v>
      </c>
    </row>
    <row r="17" spans="1:3" ht="15" thickBot="1" x14ac:dyDescent="0.4">
      <c r="A17" s="3" t="s">
        <v>30</v>
      </c>
      <c r="B17" s="18">
        <f>B8+B16</f>
        <v>-489139</v>
      </c>
      <c r="C17" s="4" t="s">
        <v>46</v>
      </c>
    </row>
    <row r="18" spans="1:3" ht="29.5" thickBot="1" x14ac:dyDescent="0.4">
      <c r="A18" s="12" t="s">
        <v>20</v>
      </c>
      <c r="B18" s="18">
        <f>B2+B16</f>
        <v>-74320</v>
      </c>
      <c r="C18" s="4"/>
    </row>
  </sheetData>
  <mergeCells count="2">
    <mergeCell ref="A3:C3"/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1" sqref="A21"/>
    </sheetView>
  </sheetViews>
  <sheetFormatPr defaultRowHeight="14.5" x14ac:dyDescent="0.35"/>
  <cols>
    <col min="1" max="1" width="61.1796875" customWidth="1"/>
    <col min="2" max="2" width="11.54296875" bestFit="1" customWidth="1"/>
    <col min="3" max="3" width="18.54296875" customWidth="1"/>
  </cols>
  <sheetData>
    <row r="1" spans="1:3" ht="58.5" thickBot="1" x14ac:dyDescent="0.4">
      <c r="A1" s="1"/>
      <c r="B1" s="2" t="s">
        <v>0</v>
      </c>
      <c r="C1" s="2" t="s">
        <v>1</v>
      </c>
    </row>
    <row r="2" spans="1:3" ht="15" thickBot="1" x14ac:dyDescent="0.4">
      <c r="A2" s="3" t="s">
        <v>38</v>
      </c>
      <c r="B2" s="18">
        <v>73964</v>
      </c>
      <c r="C2" s="4"/>
    </row>
    <row r="3" spans="1:3" ht="15" thickBot="1" x14ac:dyDescent="0.4">
      <c r="A3" s="21" t="s">
        <v>2</v>
      </c>
      <c r="B3" s="22"/>
      <c r="C3" s="23"/>
    </row>
    <row r="4" spans="1:3" ht="15" thickBot="1" x14ac:dyDescent="0.4">
      <c r="A4" s="7" t="s">
        <v>3</v>
      </c>
      <c r="B4" s="18"/>
      <c r="C4" s="6"/>
    </row>
    <row r="5" spans="1:3" ht="15" thickBot="1" x14ac:dyDescent="0.4">
      <c r="A5" s="7" t="s">
        <v>4</v>
      </c>
      <c r="B5" s="18"/>
      <c r="C5" s="6"/>
    </row>
    <row r="6" spans="1:3" ht="29.5" thickBot="1" x14ac:dyDescent="0.4">
      <c r="A6" s="7" t="s">
        <v>5</v>
      </c>
      <c r="B6" s="18">
        <v>241900</v>
      </c>
      <c r="C6" s="14" t="s">
        <v>41</v>
      </c>
    </row>
    <row r="7" spans="1:3" ht="29.5" thickBot="1" x14ac:dyDescent="0.4">
      <c r="A7" s="8" t="s">
        <v>6</v>
      </c>
      <c r="B7" s="18">
        <v>91250</v>
      </c>
      <c r="C7" s="14" t="s">
        <v>41</v>
      </c>
    </row>
    <row r="8" spans="1:3" ht="15" thickBot="1" x14ac:dyDescent="0.4">
      <c r="A8" s="9" t="s">
        <v>7</v>
      </c>
      <c r="B8" s="18">
        <f>SUM(B4:B7)</f>
        <v>333150</v>
      </c>
      <c r="C8" s="4"/>
    </row>
    <row r="9" spans="1:3" ht="15" thickBot="1" x14ac:dyDescent="0.4">
      <c r="A9" s="5"/>
      <c r="B9" s="5"/>
      <c r="C9" s="11"/>
    </row>
    <row r="10" spans="1:3" ht="15" thickBot="1" x14ac:dyDescent="0.4">
      <c r="A10" s="21" t="s">
        <v>8</v>
      </c>
      <c r="B10" s="22"/>
      <c r="C10" s="23"/>
    </row>
    <row r="11" spans="1:3" ht="15" thickBot="1" x14ac:dyDescent="0.4">
      <c r="A11" s="7" t="s">
        <v>9</v>
      </c>
      <c r="B11" s="6"/>
      <c r="C11" s="4"/>
    </row>
    <row r="12" spans="1:3" ht="15" thickBot="1" x14ac:dyDescent="0.4">
      <c r="A12" s="7" t="s">
        <v>10</v>
      </c>
      <c r="B12" s="6"/>
      <c r="C12" s="4"/>
    </row>
    <row r="13" spans="1:3" ht="15" thickBot="1" x14ac:dyDescent="0.4">
      <c r="A13" s="7" t="s">
        <v>11</v>
      </c>
      <c r="B13" s="18"/>
      <c r="C13" s="4"/>
    </row>
    <row r="14" spans="1:3" ht="29.5" thickBot="1" x14ac:dyDescent="0.4">
      <c r="A14" s="8" t="s">
        <v>12</v>
      </c>
      <c r="B14" s="18"/>
      <c r="C14" s="4"/>
    </row>
    <row r="15" spans="1:3" ht="15" thickBot="1" x14ac:dyDescent="0.4">
      <c r="A15" s="8" t="s">
        <v>13</v>
      </c>
      <c r="B15" s="18"/>
      <c r="C15" s="4"/>
    </row>
    <row r="16" spans="1:3" ht="15" thickBot="1" x14ac:dyDescent="0.4">
      <c r="A16" s="3" t="s">
        <v>14</v>
      </c>
      <c r="B16" s="18">
        <v>0</v>
      </c>
      <c r="C16" s="4" t="s">
        <v>45</v>
      </c>
    </row>
    <row r="17" spans="1:3" ht="15" thickBot="1" x14ac:dyDescent="0.4">
      <c r="A17" s="3" t="s">
        <v>15</v>
      </c>
      <c r="B17" s="18">
        <f>B8+B16</f>
        <v>333150</v>
      </c>
      <c r="C17" s="4" t="s">
        <v>46</v>
      </c>
    </row>
    <row r="18" spans="1:3" ht="29.5" thickBot="1" x14ac:dyDescent="0.4">
      <c r="A18" s="12" t="s">
        <v>20</v>
      </c>
      <c r="B18" s="18">
        <v>73964</v>
      </c>
      <c r="C18" s="4"/>
    </row>
  </sheetData>
  <mergeCells count="2">
    <mergeCell ref="A3:C3"/>
    <mergeCell ref="A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Bucknall</dc:creator>
  <cp:lastModifiedBy>Richard Bucknall</cp:lastModifiedBy>
  <dcterms:created xsi:type="dcterms:W3CDTF">2020-01-29T17:49:25Z</dcterms:created>
  <dcterms:modified xsi:type="dcterms:W3CDTF">2020-01-31T17:02:28Z</dcterms:modified>
</cp:coreProperties>
</file>