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720" windowHeight="9495" activeTab="2"/>
  </bookViews>
  <sheets>
    <sheet name="MWh" sheetId="1" r:id="rId1"/>
    <sheet name="Kw" sheetId="2" r:id="rId2"/>
    <sheet name="Customers &amp; Conn by Class" sheetId="3" r:id="rId3"/>
  </sheets>
  <definedNames>
    <definedName name="_xlnm.Print_Area" localSheetId="0">MWh!$A$1:$F$53</definedName>
  </definedNames>
  <calcPr calcId="145621"/>
</workbook>
</file>

<file path=xl/calcChain.xml><?xml version="1.0" encoding="utf-8"?>
<calcChain xmlns="http://schemas.openxmlformats.org/spreadsheetml/2006/main">
  <c r="D59" i="3" l="1"/>
  <c r="F45" i="3"/>
  <c r="F59" i="3" s="1"/>
  <c r="E45" i="3"/>
  <c r="E59" i="3" s="1"/>
  <c r="D45" i="3"/>
  <c r="C45" i="3"/>
  <c r="C59" i="3" s="1"/>
  <c r="B45" i="3"/>
  <c r="B59" i="3" s="1"/>
  <c r="F44" i="3"/>
  <c r="F58" i="3" s="1"/>
  <c r="E44" i="3"/>
  <c r="E58" i="3" s="1"/>
  <c r="D44" i="3"/>
  <c r="D58" i="3" s="1"/>
  <c r="C44" i="3"/>
  <c r="C58" i="3" s="1"/>
  <c r="B44" i="3"/>
  <c r="B58" i="3" s="1"/>
  <c r="F43" i="3"/>
  <c r="F57" i="3" s="1"/>
  <c r="E43" i="3"/>
  <c r="E57" i="3" s="1"/>
  <c r="D43" i="3"/>
  <c r="D57" i="3" s="1"/>
  <c r="C43" i="3"/>
  <c r="C57" i="3" s="1"/>
  <c r="B43" i="3"/>
  <c r="B57" i="3" s="1"/>
  <c r="F40" i="3"/>
  <c r="F54" i="3" s="1"/>
  <c r="E40" i="3"/>
  <c r="E54" i="3" s="1"/>
  <c r="D40" i="3"/>
  <c r="D54" i="3" s="1"/>
  <c r="C40" i="3"/>
  <c r="C54" i="3" s="1"/>
  <c r="B40" i="3"/>
  <c r="B54" i="3" s="1"/>
  <c r="F39" i="3"/>
  <c r="F53" i="3" s="1"/>
  <c r="E39" i="3"/>
  <c r="E53" i="3" s="1"/>
  <c r="D39" i="3"/>
  <c r="D53" i="3" s="1"/>
  <c r="C39" i="3"/>
  <c r="C53" i="3" s="1"/>
  <c r="B39" i="3"/>
  <c r="B53" i="3" s="1"/>
  <c r="F38" i="3"/>
  <c r="F52" i="3" s="1"/>
  <c r="E38" i="3"/>
  <c r="E52" i="3" s="1"/>
  <c r="D38" i="3"/>
  <c r="D52" i="3" s="1"/>
  <c r="C38" i="3"/>
  <c r="C52" i="3" s="1"/>
  <c r="B38" i="3"/>
  <c r="B52" i="3" s="1"/>
  <c r="F37" i="3"/>
  <c r="F51" i="3" s="1"/>
  <c r="E37" i="3"/>
  <c r="E51" i="3" s="1"/>
  <c r="D37" i="3"/>
  <c r="D51" i="3" s="1"/>
  <c r="C37" i="3"/>
  <c r="C51" i="3" s="1"/>
  <c r="B37" i="3"/>
  <c r="B51" i="3" s="1"/>
  <c r="F36" i="3"/>
  <c r="F50" i="3" s="1"/>
  <c r="E36" i="3"/>
  <c r="E50" i="3" s="1"/>
  <c r="D36" i="3"/>
  <c r="D50" i="3" s="1"/>
  <c r="C36" i="3"/>
  <c r="C50" i="3" s="1"/>
  <c r="B36" i="3"/>
  <c r="B50" i="3" s="1"/>
  <c r="F31" i="3"/>
  <c r="E31" i="3"/>
  <c r="D31" i="3"/>
  <c r="C31" i="3"/>
  <c r="B31" i="3"/>
  <c r="F26" i="3"/>
  <c r="E26" i="3"/>
  <c r="D26" i="3"/>
  <c r="D41" i="3" s="1"/>
  <c r="D55" i="3" s="1"/>
  <c r="C26" i="3"/>
  <c r="B26" i="3"/>
  <c r="F16" i="3"/>
  <c r="E16" i="3"/>
  <c r="D16" i="3"/>
  <c r="C16" i="3"/>
  <c r="B16" i="3"/>
  <c r="F11" i="3"/>
  <c r="E11" i="3"/>
  <c r="D11" i="3"/>
  <c r="C11" i="3"/>
  <c r="B11" i="3"/>
  <c r="F30" i="2"/>
  <c r="F40" i="2" s="1"/>
  <c r="E30" i="2"/>
  <c r="E40" i="2" s="1"/>
  <c r="D30" i="2"/>
  <c r="D40" i="2" s="1"/>
  <c r="C30" i="2"/>
  <c r="C40" i="2" s="1"/>
  <c r="B30" i="2"/>
  <c r="B40" i="2" s="1"/>
  <c r="F29" i="2"/>
  <c r="F39" i="2" s="1"/>
  <c r="E29" i="2"/>
  <c r="E39" i="2" s="1"/>
  <c r="D29" i="2"/>
  <c r="D39" i="2" s="1"/>
  <c r="C29" i="2"/>
  <c r="C39" i="2" s="1"/>
  <c r="B29" i="2"/>
  <c r="B39" i="2" s="1"/>
  <c r="F28" i="2"/>
  <c r="F38" i="2" s="1"/>
  <c r="E28" i="2"/>
  <c r="E38" i="2" s="1"/>
  <c r="D28" i="2"/>
  <c r="D38" i="2" s="1"/>
  <c r="C28" i="2"/>
  <c r="C38" i="2" s="1"/>
  <c r="B28" i="2"/>
  <c r="B38" i="2" s="1"/>
  <c r="F27" i="2"/>
  <c r="F37" i="2" s="1"/>
  <c r="E27" i="2"/>
  <c r="E37" i="2" s="1"/>
  <c r="D27" i="2"/>
  <c r="D37" i="2" s="1"/>
  <c r="C27" i="2"/>
  <c r="C37" i="2" s="1"/>
  <c r="B27" i="2"/>
  <c r="B37" i="2" s="1"/>
  <c r="F26" i="2"/>
  <c r="F36" i="2" s="1"/>
  <c r="E26" i="2"/>
  <c r="E36" i="2" s="1"/>
  <c r="D26" i="2"/>
  <c r="D36" i="2" s="1"/>
  <c r="C26" i="2"/>
  <c r="C36" i="2" s="1"/>
  <c r="B26" i="2"/>
  <c r="B36" i="2" s="1"/>
  <c r="F21" i="2"/>
  <c r="E21" i="2"/>
  <c r="D21" i="2"/>
  <c r="C21" i="2"/>
  <c r="B21" i="2"/>
  <c r="F11" i="2"/>
  <c r="E11" i="2"/>
  <c r="D11" i="2"/>
  <c r="C11" i="2"/>
  <c r="B11" i="2"/>
  <c r="E41" i="3" l="1"/>
  <c r="E55" i="3" s="1"/>
  <c r="D46" i="3"/>
  <c r="D60" i="3" s="1"/>
  <c r="C41" i="3"/>
  <c r="C55" i="3" s="1"/>
  <c r="B46" i="3"/>
  <c r="B60" i="3" s="1"/>
  <c r="F46" i="3"/>
  <c r="F60" i="3" s="1"/>
  <c r="B41" i="3"/>
  <c r="B55" i="3" s="1"/>
  <c r="F41" i="3"/>
  <c r="F55" i="3" s="1"/>
  <c r="E46" i="3"/>
  <c r="E60" i="3" s="1"/>
  <c r="C46" i="3"/>
  <c r="C60" i="3" s="1"/>
  <c r="D31" i="2"/>
  <c r="D41" i="2" s="1"/>
  <c r="E31" i="2"/>
  <c r="E41" i="2" s="1"/>
  <c r="B31" i="2"/>
  <c r="B41" i="2" s="1"/>
  <c r="F31" i="2"/>
  <c r="F41" i="2" s="1"/>
  <c r="C31" i="2"/>
  <c r="C41" i="2" s="1"/>
  <c r="C32" i="1"/>
  <c r="C45" i="1" s="1"/>
  <c r="D32" i="1"/>
  <c r="D45" i="1" s="1"/>
  <c r="E32" i="1"/>
  <c r="E45" i="1" s="1"/>
  <c r="F32" i="1"/>
  <c r="F45" i="1" s="1"/>
  <c r="C33" i="1"/>
  <c r="C46" i="1" s="1"/>
  <c r="D33" i="1"/>
  <c r="D46" i="1" s="1"/>
  <c r="E33" i="1"/>
  <c r="E46" i="1" s="1"/>
  <c r="F33" i="1"/>
  <c r="F46" i="1" s="1"/>
  <c r="C34" i="1"/>
  <c r="C47" i="1" s="1"/>
  <c r="D34" i="1"/>
  <c r="D47" i="1" s="1"/>
  <c r="E34" i="1"/>
  <c r="E47" i="1" s="1"/>
  <c r="F34" i="1"/>
  <c r="F47" i="1" s="1"/>
  <c r="C35" i="1"/>
  <c r="C48" i="1" s="1"/>
  <c r="D35" i="1"/>
  <c r="D48" i="1" s="1"/>
  <c r="E35" i="1"/>
  <c r="E48" i="1" s="1"/>
  <c r="F35" i="1"/>
  <c r="F48" i="1" s="1"/>
  <c r="C36" i="1"/>
  <c r="C49" i="1" s="1"/>
  <c r="D36" i="1"/>
  <c r="D49" i="1" s="1"/>
  <c r="E36" i="1"/>
  <c r="E49" i="1" s="1"/>
  <c r="F36" i="1"/>
  <c r="F49" i="1" s="1"/>
  <c r="C37" i="1"/>
  <c r="C50" i="1" s="1"/>
  <c r="D37" i="1"/>
  <c r="D50" i="1" s="1"/>
  <c r="E37" i="1"/>
  <c r="E50" i="1" s="1"/>
  <c r="F37" i="1"/>
  <c r="F50" i="1" s="1"/>
  <c r="C38" i="1"/>
  <c r="C51" i="1" s="1"/>
  <c r="D38" i="1"/>
  <c r="D51" i="1" s="1"/>
  <c r="E38" i="1"/>
  <c r="E51" i="1" s="1"/>
  <c r="F38" i="1"/>
  <c r="F51" i="1" s="1"/>
  <c r="C39" i="1"/>
  <c r="C52" i="1" s="1"/>
  <c r="D39" i="1"/>
  <c r="D52" i="1" s="1"/>
  <c r="E39" i="1"/>
  <c r="E52" i="1" s="1"/>
  <c r="F39" i="1"/>
  <c r="F52" i="1" s="1"/>
  <c r="B33" i="1"/>
  <c r="B46" i="1" s="1"/>
  <c r="B34" i="1"/>
  <c r="B47" i="1" s="1"/>
  <c r="B35" i="1"/>
  <c r="B48" i="1" s="1"/>
  <c r="B36" i="1"/>
  <c r="B49" i="1" s="1"/>
  <c r="B37" i="1"/>
  <c r="B50" i="1" s="1"/>
  <c r="B38" i="1"/>
  <c r="B51" i="1" s="1"/>
  <c r="B39" i="1"/>
  <c r="B52" i="1" s="1"/>
  <c r="B32" i="1"/>
  <c r="B45" i="1" s="1"/>
  <c r="C27" i="1" l="1"/>
  <c r="D27" i="1"/>
  <c r="E27" i="1"/>
  <c r="F27" i="1"/>
  <c r="B27" i="1"/>
  <c r="C14" i="1"/>
  <c r="D14" i="1"/>
  <c r="E14" i="1"/>
  <c r="F14" i="1"/>
  <c r="B14" i="1"/>
  <c r="D40" i="1" l="1"/>
  <c r="D53" i="1" s="1"/>
  <c r="B40" i="1"/>
  <c r="B53" i="1" s="1"/>
  <c r="C40" i="1"/>
  <c r="C53" i="1" s="1"/>
  <c r="F40" i="1"/>
  <c r="F53" i="1" s="1"/>
  <c r="E40" i="1"/>
  <c r="E53" i="1" s="1"/>
</calcChain>
</file>

<file path=xl/sharedStrings.xml><?xml version="1.0" encoding="utf-8"?>
<sst xmlns="http://schemas.openxmlformats.org/spreadsheetml/2006/main" count="112" uniqueCount="27">
  <si>
    <t>Residential</t>
  </si>
  <si>
    <t>Large User</t>
  </si>
  <si>
    <t>Sentinel Lights</t>
  </si>
  <si>
    <t>Total mWH Sales</t>
  </si>
  <si>
    <t>Table 1 – Hydro Ottawa 2016 through 2020 Forecasted Sales Forecast (MWh) by class</t>
  </si>
  <si>
    <t>Total</t>
  </si>
  <si>
    <t>Large Users</t>
  </si>
  <si>
    <t>Total Customers</t>
  </si>
  <si>
    <t>Street Lighting</t>
  </si>
  <si>
    <t>Unmetered Scattered Loads</t>
  </si>
  <si>
    <t>Total Connections</t>
  </si>
  <si>
    <t>GS &lt; 50 kW</t>
  </si>
  <si>
    <t>GS &gt; 50 to 1,499 kW</t>
  </si>
  <si>
    <t>GS &gt; 1,500 to 4,999 kW</t>
  </si>
  <si>
    <t>Large Use</t>
  </si>
  <si>
    <t>Unmetered Scattered Load</t>
  </si>
  <si>
    <t>Table 2 – Hydro Ottawa 2016 through 2020 Actual Sales (MWh) by class</t>
  </si>
  <si>
    <t>Table 3 – Hydro Ottawa 2016 through 2020 Forecast vs Actual # Difference (MWh) by class</t>
  </si>
  <si>
    <t>Table 4 – Hydro Ottawa 2016 through 2020 Forecast vs Actual # Difference (MWh) by class</t>
  </si>
  <si>
    <t>Table 5– Hydro Ottawa 2016 through 2020 Demand Forecast (kW) by class</t>
  </si>
  <si>
    <t>Table 6 – Hydro Ottawa 2016 through 2020 Demand Actual (kW) by class</t>
  </si>
  <si>
    <t>Table 7 – Hydro Ottawa 2016 through 2020 Forecast vs Actuall (kW) by class</t>
  </si>
  <si>
    <t>Table 8 – Hydro Ottawa 2016 through 2020 Forecast vs Actuall (kW) by class</t>
  </si>
  <si>
    <t>Table 9 – Hydro Ottawa 2016 through 2020 Forecasted Average Number of Customers and Connections by class</t>
  </si>
  <si>
    <t>Table 10 – Hydro Ottawa 2016 through 2020 Actual Number of Customers and Connections by class</t>
  </si>
  <si>
    <t>Table 11 – Hydro Ottawa 2016 through 2020 Actual Number of Customers and Connections by class</t>
  </si>
  <si>
    <t>Table 12 – Hydro Ottawa 2016 through 2020 Actual Number of Customers and Connections by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</si>
</sst>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10" fontId="0" fillId="0" borderId="0" xfId="2" applyNumberFormat="1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53"/>
  <sheetViews>
    <sheetView view="pageBreakPreview" zoomScale="60" zoomScaleNormal="100" workbookViewId="0">
      <selection activeCell="A12" sqref="A12"/>
    </sheetView>
  </sheetViews>
  <sheetFormatPr defaultRowHeight="15" x14ac:dyDescent="0.25"/>
  <cols>
    <col min="1" max="1" width="48.85546875" customWidth="1"/>
    <col min="2" max="6" width="11.85546875" bestFit="1" customWidth="1"/>
  </cols>
  <sheetData>
    <row r="4" spans="1:6" x14ac:dyDescent="0.25">
      <c r="A4" s="8" t="s">
        <v>4</v>
      </c>
      <c r="B4" s="8"/>
      <c r="C4" s="8"/>
      <c r="D4" s="8"/>
      <c r="E4" s="8"/>
      <c r="F4" s="8"/>
    </row>
    <row r="5" spans="1:6" x14ac:dyDescent="0.25">
      <c r="A5" s="3"/>
      <c r="B5" s="4">
        <v>2016</v>
      </c>
      <c r="C5" s="4">
        <v>2017</v>
      </c>
      <c r="D5" s="4">
        <v>2018</v>
      </c>
      <c r="E5" s="4">
        <v>2019</v>
      </c>
      <c r="F5" s="4">
        <v>2020</v>
      </c>
    </row>
    <row r="6" spans="1:6" x14ac:dyDescent="0.25">
      <c r="A6" s="3" t="s">
        <v>0</v>
      </c>
      <c r="B6" s="1">
        <v>2216045</v>
      </c>
      <c r="C6" s="1">
        <v>2198259</v>
      </c>
      <c r="D6" s="1">
        <v>2206411</v>
      </c>
      <c r="E6" s="1">
        <v>2214984</v>
      </c>
      <c r="F6" s="1">
        <v>2217628</v>
      </c>
    </row>
    <row r="7" spans="1:6" x14ac:dyDescent="0.25">
      <c r="A7" s="3" t="s">
        <v>11</v>
      </c>
      <c r="B7" s="1">
        <v>726360</v>
      </c>
      <c r="C7" s="1">
        <v>716896</v>
      </c>
      <c r="D7" s="1">
        <v>709791</v>
      </c>
      <c r="E7" s="1">
        <v>704193</v>
      </c>
      <c r="F7" s="1">
        <v>699744</v>
      </c>
    </row>
    <row r="8" spans="1:6" x14ac:dyDescent="0.25">
      <c r="A8" s="3" t="s">
        <v>12</v>
      </c>
      <c r="B8" s="1">
        <v>2954441</v>
      </c>
      <c r="C8" s="1">
        <v>2907445</v>
      </c>
      <c r="D8" s="1">
        <v>2875422</v>
      </c>
      <c r="E8" s="1">
        <v>2852593</v>
      </c>
      <c r="F8" s="1">
        <v>2835387</v>
      </c>
    </row>
    <row r="9" spans="1:6" x14ac:dyDescent="0.25">
      <c r="A9" s="3" t="s">
        <v>13</v>
      </c>
      <c r="B9" s="1">
        <v>863309</v>
      </c>
      <c r="C9" s="1">
        <v>877400</v>
      </c>
      <c r="D9" s="1">
        <v>895369</v>
      </c>
      <c r="E9" s="1">
        <v>914569</v>
      </c>
      <c r="F9" s="1">
        <v>935554</v>
      </c>
    </row>
    <row r="10" spans="1:6" x14ac:dyDescent="0.25">
      <c r="A10" s="3" t="s">
        <v>14</v>
      </c>
      <c r="B10" s="1">
        <v>620218</v>
      </c>
      <c r="C10" s="1">
        <v>619253</v>
      </c>
      <c r="D10" s="1">
        <v>618467</v>
      </c>
      <c r="E10" s="1">
        <v>617036</v>
      </c>
      <c r="F10" s="1">
        <v>615195</v>
      </c>
    </row>
    <row r="11" spans="1:6" x14ac:dyDescent="0.25">
      <c r="A11" s="3" t="s">
        <v>8</v>
      </c>
      <c r="B11" s="1">
        <v>43552</v>
      </c>
      <c r="C11" s="1">
        <v>43653</v>
      </c>
      <c r="D11" s="1">
        <v>43765</v>
      </c>
      <c r="E11" s="1">
        <v>43876</v>
      </c>
      <c r="F11" s="1">
        <v>44015</v>
      </c>
    </row>
    <row r="12" spans="1:6" x14ac:dyDescent="0.25">
      <c r="A12" s="3" t="s">
        <v>15</v>
      </c>
      <c r="B12" s="1">
        <v>16651</v>
      </c>
      <c r="C12" s="1">
        <v>16690</v>
      </c>
      <c r="D12" s="1">
        <v>16731</v>
      </c>
      <c r="E12" s="1">
        <v>16772</v>
      </c>
      <c r="F12" s="1">
        <v>16827</v>
      </c>
    </row>
    <row r="13" spans="1:6" x14ac:dyDescent="0.25">
      <c r="A13" s="3" t="s">
        <v>2</v>
      </c>
      <c r="B13" s="1">
        <v>48</v>
      </c>
      <c r="C13" s="1">
        <v>48</v>
      </c>
      <c r="D13" s="1">
        <v>48</v>
      </c>
      <c r="E13" s="1">
        <v>48</v>
      </c>
      <c r="F13" s="1">
        <v>48</v>
      </c>
    </row>
    <row r="14" spans="1:6" x14ac:dyDescent="0.25">
      <c r="A14" s="3" t="s">
        <v>3</v>
      </c>
      <c r="B14" s="2">
        <f>SUM(B6:B13)</f>
        <v>7440624</v>
      </c>
      <c r="C14" s="2">
        <f t="shared" ref="C14:F14" si="0">SUM(C6:C13)</f>
        <v>7379644</v>
      </c>
      <c r="D14" s="2">
        <f t="shared" si="0"/>
        <v>7366004</v>
      </c>
      <c r="E14" s="2">
        <f t="shared" si="0"/>
        <v>7364071</v>
      </c>
      <c r="F14" s="2">
        <f t="shared" si="0"/>
        <v>7364398</v>
      </c>
    </row>
    <row r="15" spans="1:6" x14ac:dyDescent="0.25">
      <c r="A15" s="3"/>
    </row>
    <row r="16" spans="1:6" x14ac:dyDescent="0.25">
      <c r="A16" s="3"/>
      <c r="B16" s="1"/>
      <c r="C16" s="1"/>
      <c r="D16" s="1"/>
      <c r="E16" s="1"/>
      <c r="F16" s="1"/>
    </row>
    <row r="17" spans="1:10" x14ac:dyDescent="0.25">
      <c r="A17" s="8" t="s">
        <v>16</v>
      </c>
      <c r="B17" s="8"/>
      <c r="C17" s="8"/>
      <c r="D17" s="8"/>
      <c r="E17" s="8"/>
      <c r="F17" s="8"/>
    </row>
    <row r="18" spans="1:10" x14ac:dyDescent="0.25">
      <c r="A18" s="3"/>
      <c r="B18" s="4">
        <v>2016</v>
      </c>
      <c r="C18" s="4">
        <v>2017</v>
      </c>
      <c r="D18" s="4">
        <v>2018</v>
      </c>
      <c r="E18" s="4">
        <v>2019</v>
      </c>
      <c r="F18" s="4">
        <v>2020</v>
      </c>
      <c r="I18" s="6"/>
      <c r="J18" s="6"/>
    </row>
    <row r="19" spans="1:10" x14ac:dyDescent="0.25">
      <c r="A19" s="3" t="s">
        <v>0</v>
      </c>
      <c r="B19" s="1">
        <v>2203868</v>
      </c>
      <c r="C19" s="1">
        <v>2232964</v>
      </c>
      <c r="D19" s="1">
        <v>2227860</v>
      </c>
      <c r="E19" s="1">
        <v>2263788</v>
      </c>
      <c r="F19" s="1">
        <v>2254563</v>
      </c>
      <c r="I19" s="6"/>
      <c r="J19" s="6"/>
    </row>
    <row r="20" spans="1:10" x14ac:dyDescent="0.25">
      <c r="A20" s="3" t="s">
        <v>11</v>
      </c>
      <c r="B20" s="1">
        <v>724984</v>
      </c>
      <c r="C20" s="1">
        <v>719547</v>
      </c>
      <c r="D20" s="1">
        <v>712044</v>
      </c>
      <c r="E20" s="1">
        <v>724602</v>
      </c>
      <c r="F20" s="1">
        <v>707799</v>
      </c>
      <c r="I20" s="6"/>
      <c r="J20" s="6"/>
    </row>
    <row r="21" spans="1:10" x14ac:dyDescent="0.25">
      <c r="A21" s="3" t="s">
        <v>12</v>
      </c>
      <c r="B21" s="1">
        <v>2890997</v>
      </c>
      <c r="C21" s="1">
        <v>2899049</v>
      </c>
      <c r="D21" s="1">
        <v>2882228</v>
      </c>
      <c r="E21" s="1">
        <v>2884379</v>
      </c>
      <c r="F21" s="1">
        <v>2839873</v>
      </c>
      <c r="I21" s="6"/>
      <c r="J21" s="6"/>
    </row>
    <row r="22" spans="1:10" x14ac:dyDescent="0.25">
      <c r="A22" s="3" t="s">
        <v>13</v>
      </c>
      <c r="B22" s="1">
        <v>797371</v>
      </c>
      <c r="C22" s="1">
        <v>759003</v>
      </c>
      <c r="D22" s="1">
        <v>712925</v>
      </c>
      <c r="E22" s="1">
        <v>723102</v>
      </c>
      <c r="F22" s="1">
        <v>701795</v>
      </c>
      <c r="I22" s="6"/>
      <c r="J22" s="6"/>
    </row>
    <row r="23" spans="1:10" x14ac:dyDescent="0.25">
      <c r="A23" s="3" t="s">
        <v>14</v>
      </c>
      <c r="B23" s="1">
        <v>584167</v>
      </c>
      <c r="C23" s="1">
        <v>609177</v>
      </c>
      <c r="D23" s="1">
        <v>603448</v>
      </c>
      <c r="E23" s="1">
        <v>602082</v>
      </c>
      <c r="F23" s="1">
        <v>588828</v>
      </c>
    </row>
    <row r="24" spans="1:10" x14ac:dyDescent="0.25">
      <c r="A24" s="3" t="s">
        <v>8</v>
      </c>
      <c r="B24" s="1">
        <v>45206</v>
      </c>
      <c r="C24" s="1">
        <v>38204</v>
      </c>
      <c r="D24" s="1">
        <v>31723</v>
      </c>
      <c r="E24" s="1">
        <v>26728</v>
      </c>
      <c r="F24" s="1">
        <v>24064</v>
      </c>
    </row>
    <row r="25" spans="1:10" x14ac:dyDescent="0.25">
      <c r="A25" s="3" t="s">
        <v>15</v>
      </c>
      <c r="B25" s="1">
        <v>15659</v>
      </c>
      <c r="C25" s="1">
        <v>15231</v>
      </c>
      <c r="D25" s="1">
        <v>14861</v>
      </c>
      <c r="E25" s="1">
        <v>14550</v>
      </c>
      <c r="F25" s="1">
        <v>14106</v>
      </c>
    </row>
    <row r="26" spans="1:10" x14ac:dyDescent="0.25">
      <c r="A26" s="3" t="s">
        <v>2</v>
      </c>
      <c r="B26" s="1">
        <v>47</v>
      </c>
      <c r="C26" s="1">
        <v>47</v>
      </c>
      <c r="D26" s="1">
        <v>47</v>
      </c>
      <c r="E26" s="1">
        <v>47</v>
      </c>
      <c r="F26" s="1">
        <v>47</v>
      </c>
    </row>
    <row r="27" spans="1:10" x14ac:dyDescent="0.25">
      <c r="A27" s="3" t="s">
        <v>3</v>
      </c>
      <c r="B27" s="1">
        <f>SUM(B19:B26)</f>
        <v>7262299</v>
      </c>
      <c r="C27" s="1">
        <f t="shared" ref="C27:F27" si="1">SUM(C19:C26)</f>
        <v>7273222</v>
      </c>
      <c r="D27" s="1">
        <f t="shared" si="1"/>
        <v>7185136</v>
      </c>
      <c r="E27" s="1">
        <f t="shared" si="1"/>
        <v>7239278</v>
      </c>
      <c r="F27" s="1">
        <f t="shared" si="1"/>
        <v>7131075</v>
      </c>
    </row>
    <row r="28" spans="1:10" x14ac:dyDescent="0.25">
      <c r="A28" s="3"/>
      <c r="B28" s="1"/>
      <c r="C28" s="1"/>
      <c r="D28" s="1"/>
      <c r="E28" s="1"/>
      <c r="F28" s="1"/>
    </row>
    <row r="29" spans="1:10" x14ac:dyDescent="0.25">
      <c r="A29" s="3"/>
      <c r="B29" s="4"/>
      <c r="C29" s="4"/>
      <c r="D29" s="4"/>
      <c r="E29" s="4"/>
      <c r="F29" s="4"/>
    </row>
    <row r="30" spans="1:10" x14ac:dyDescent="0.25">
      <c r="A30" s="8" t="s">
        <v>17</v>
      </c>
      <c r="B30" s="8"/>
      <c r="C30" s="8"/>
      <c r="D30" s="8"/>
      <c r="E30" s="8"/>
      <c r="F30" s="8"/>
    </row>
    <row r="31" spans="1:10" x14ac:dyDescent="0.25">
      <c r="A31" s="3"/>
      <c r="B31" s="4">
        <v>2016</v>
      </c>
      <c r="C31" s="4">
        <v>2017</v>
      </c>
      <c r="D31" s="4">
        <v>2018</v>
      </c>
      <c r="E31" s="4">
        <v>2019</v>
      </c>
      <c r="F31" s="4">
        <v>2020</v>
      </c>
    </row>
    <row r="32" spans="1:10" x14ac:dyDescent="0.25">
      <c r="A32" s="3" t="s">
        <v>0</v>
      </c>
      <c r="B32" s="6">
        <f t="shared" ref="B32:F40" si="2">B19-B6</f>
        <v>-12177</v>
      </c>
      <c r="C32" s="6">
        <f t="shared" si="2"/>
        <v>34705</v>
      </c>
      <c r="D32" s="6">
        <f t="shared" si="2"/>
        <v>21449</v>
      </c>
      <c r="E32" s="6">
        <f t="shared" si="2"/>
        <v>48804</v>
      </c>
      <c r="F32" s="6">
        <f t="shared" si="2"/>
        <v>36935</v>
      </c>
    </row>
    <row r="33" spans="1:6" x14ac:dyDescent="0.25">
      <c r="A33" s="3" t="s">
        <v>11</v>
      </c>
      <c r="B33" s="6">
        <f t="shared" si="2"/>
        <v>-1376</v>
      </c>
      <c r="C33" s="6">
        <f t="shared" si="2"/>
        <v>2651</v>
      </c>
      <c r="D33" s="6">
        <f t="shared" si="2"/>
        <v>2253</v>
      </c>
      <c r="E33" s="6">
        <f t="shared" si="2"/>
        <v>20409</v>
      </c>
      <c r="F33" s="6">
        <f t="shared" si="2"/>
        <v>8055</v>
      </c>
    </row>
    <row r="34" spans="1:6" x14ac:dyDescent="0.25">
      <c r="A34" s="3" t="s">
        <v>12</v>
      </c>
      <c r="B34" s="6">
        <f t="shared" si="2"/>
        <v>-63444</v>
      </c>
      <c r="C34" s="6">
        <f t="shared" si="2"/>
        <v>-8396</v>
      </c>
      <c r="D34" s="6">
        <f t="shared" si="2"/>
        <v>6806</v>
      </c>
      <c r="E34" s="6">
        <f t="shared" si="2"/>
        <v>31786</v>
      </c>
      <c r="F34" s="6">
        <f t="shared" si="2"/>
        <v>4486</v>
      </c>
    </row>
    <row r="35" spans="1:6" x14ac:dyDescent="0.25">
      <c r="A35" s="3" t="s">
        <v>13</v>
      </c>
      <c r="B35" s="6">
        <f t="shared" si="2"/>
        <v>-65938</v>
      </c>
      <c r="C35" s="6">
        <f t="shared" si="2"/>
        <v>-118397</v>
      </c>
      <c r="D35" s="6">
        <f t="shared" si="2"/>
        <v>-182444</v>
      </c>
      <c r="E35" s="6">
        <f t="shared" si="2"/>
        <v>-191467</v>
      </c>
      <c r="F35" s="6">
        <f t="shared" si="2"/>
        <v>-233759</v>
      </c>
    </row>
    <row r="36" spans="1:6" x14ac:dyDescent="0.25">
      <c r="A36" s="3" t="s">
        <v>14</v>
      </c>
      <c r="B36" s="6">
        <f t="shared" si="2"/>
        <v>-36051</v>
      </c>
      <c r="C36" s="6">
        <f t="shared" si="2"/>
        <v>-10076</v>
      </c>
      <c r="D36" s="6">
        <f t="shared" si="2"/>
        <v>-15019</v>
      </c>
      <c r="E36" s="6">
        <f t="shared" si="2"/>
        <v>-14954</v>
      </c>
      <c r="F36" s="6">
        <f t="shared" si="2"/>
        <v>-26367</v>
      </c>
    </row>
    <row r="37" spans="1:6" x14ac:dyDescent="0.25">
      <c r="A37" s="3" t="s">
        <v>8</v>
      </c>
      <c r="B37" s="6">
        <f t="shared" si="2"/>
        <v>1654</v>
      </c>
      <c r="C37" s="6">
        <f t="shared" si="2"/>
        <v>-5449</v>
      </c>
      <c r="D37" s="6">
        <f t="shared" si="2"/>
        <v>-12042</v>
      </c>
      <c r="E37" s="6">
        <f t="shared" si="2"/>
        <v>-17148</v>
      </c>
      <c r="F37" s="6">
        <f t="shared" si="2"/>
        <v>-19951</v>
      </c>
    </row>
    <row r="38" spans="1:6" x14ac:dyDescent="0.25">
      <c r="A38" s="3" t="s">
        <v>15</v>
      </c>
      <c r="B38" s="6">
        <f t="shared" si="2"/>
        <v>-992</v>
      </c>
      <c r="C38" s="6">
        <f t="shared" si="2"/>
        <v>-1459</v>
      </c>
      <c r="D38" s="6">
        <f t="shared" si="2"/>
        <v>-1870</v>
      </c>
      <c r="E38" s="6">
        <f t="shared" si="2"/>
        <v>-2222</v>
      </c>
      <c r="F38" s="6">
        <f t="shared" si="2"/>
        <v>-2721</v>
      </c>
    </row>
    <row r="39" spans="1:6" x14ac:dyDescent="0.25">
      <c r="A39" s="3" t="s">
        <v>2</v>
      </c>
      <c r="B39" s="6">
        <f t="shared" si="2"/>
        <v>-1</v>
      </c>
      <c r="C39" s="6">
        <f t="shared" si="2"/>
        <v>-1</v>
      </c>
      <c r="D39" s="6">
        <f t="shared" si="2"/>
        <v>-1</v>
      </c>
      <c r="E39" s="6">
        <f t="shared" si="2"/>
        <v>-1</v>
      </c>
      <c r="F39" s="6">
        <f t="shared" si="2"/>
        <v>-1</v>
      </c>
    </row>
    <row r="40" spans="1:6" x14ac:dyDescent="0.25">
      <c r="A40" s="3" t="s">
        <v>3</v>
      </c>
      <c r="B40" s="6">
        <f t="shared" si="2"/>
        <v>-178325</v>
      </c>
      <c r="C40" s="6">
        <f t="shared" si="2"/>
        <v>-106422</v>
      </c>
      <c r="D40" s="6">
        <f t="shared" si="2"/>
        <v>-180868</v>
      </c>
      <c r="E40" s="6">
        <f t="shared" si="2"/>
        <v>-124793</v>
      </c>
      <c r="F40" s="6">
        <f t="shared" si="2"/>
        <v>-233323</v>
      </c>
    </row>
    <row r="41" spans="1:6" x14ac:dyDescent="0.25">
      <c r="A41" s="3"/>
      <c r="B41" s="6"/>
      <c r="C41" s="6"/>
      <c r="D41" s="6"/>
      <c r="E41" s="6"/>
      <c r="F41" s="6"/>
    </row>
    <row r="43" spans="1:6" x14ac:dyDescent="0.25">
      <c r="A43" s="8" t="s">
        <v>18</v>
      </c>
      <c r="B43" s="8"/>
      <c r="C43" s="8"/>
      <c r="D43" s="8"/>
      <c r="E43" s="8"/>
      <c r="F43" s="8"/>
    </row>
    <row r="44" spans="1:6" x14ac:dyDescent="0.25">
      <c r="A44" s="3"/>
      <c r="B44" s="4">
        <v>2016</v>
      </c>
      <c r="C44" s="4">
        <v>2017</v>
      </c>
      <c r="D44" s="4">
        <v>2018</v>
      </c>
      <c r="E44" s="4">
        <v>2019</v>
      </c>
      <c r="F44" s="4">
        <v>2020</v>
      </c>
    </row>
    <row r="45" spans="1:6" x14ac:dyDescent="0.25">
      <c r="A45" s="3" t="s">
        <v>0</v>
      </c>
      <c r="B45" s="7">
        <f t="shared" ref="B45:F53" si="3">B32/B6</f>
        <v>-5.4949245164245307E-3</v>
      </c>
      <c r="C45" s="7">
        <f t="shared" si="3"/>
        <v>1.5787493648382653E-2</v>
      </c>
      <c r="D45" s="7">
        <f t="shared" si="3"/>
        <v>9.7212169446218317E-3</v>
      </c>
      <c r="E45" s="7">
        <f t="shared" si="3"/>
        <v>2.2033567736832411E-2</v>
      </c>
      <c r="F45" s="7">
        <f t="shared" si="3"/>
        <v>1.6655182925179517E-2</v>
      </c>
    </row>
    <row r="46" spans="1:6" x14ac:dyDescent="0.25">
      <c r="A46" s="3" t="s">
        <v>11</v>
      </c>
      <c r="B46" s="7">
        <f t="shared" si="3"/>
        <v>-1.8943774436918333E-3</v>
      </c>
      <c r="C46" s="7">
        <f t="shared" si="3"/>
        <v>3.697886443779851E-3</v>
      </c>
      <c r="D46" s="7">
        <f t="shared" si="3"/>
        <v>3.1741738060922157E-3</v>
      </c>
      <c r="E46" s="7">
        <f t="shared" si="3"/>
        <v>2.8982111438199471E-2</v>
      </c>
      <c r="F46" s="7">
        <f t="shared" si="3"/>
        <v>1.1511352723281658E-2</v>
      </c>
    </row>
    <row r="47" spans="1:6" x14ac:dyDescent="0.25">
      <c r="A47" s="3" t="s">
        <v>12</v>
      </c>
      <c r="B47" s="7">
        <f t="shared" si="3"/>
        <v>-2.1474113038642505E-2</v>
      </c>
      <c r="C47" s="7">
        <f t="shared" si="3"/>
        <v>-2.8877588398060839E-3</v>
      </c>
      <c r="D47" s="7">
        <f t="shared" si="3"/>
        <v>2.3669569197147409E-3</v>
      </c>
      <c r="E47" s="7">
        <f t="shared" si="3"/>
        <v>1.1142844422600771E-2</v>
      </c>
      <c r="F47" s="7">
        <f t="shared" si="3"/>
        <v>1.5821473400280102E-3</v>
      </c>
    </row>
    <row r="48" spans="1:6" x14ac:dyDescent="0.25">
      <c r="A48" s="3" t="s">
        <v>13</v>
      </c>
      <c r="B48" s="7">
        <f t="shared" si="3"/>
        <v>-7.6378214521104257E-2</v>
      </c>
      <c r="C48" s="7">
        <f t="shared" si="3"/>
        <v>-0.13494073398677911</v>
      </c>
      <c r="D48" s="7">
        <f t="shared" si="3"/>
        <v>-0.20376403471641302</v>
      </c>
      <c r="E48" s="7">
        <f t="shared" si="3"/>
        <v>-0.20935216479019078</v>
      </c>
      <c r="F48" s="7">
        <f t="shared" si="3"/>
        <v>-0.24986157934229344</v>
      </c>
    </row>
    <row r="49" spans="1:6" x14ac:dyDescent="0.25">
      <c r="A49" s="3" t="s">
        <v>14</v>
      </c>
      <c r="B49" s="7">
        <f t="shared" si="3"/>
        <v>-5.8126336223714888E-2</v>
      </c>
      <c r="C49" s="7">
        <f t="shared" si="3"/>
        <v>-1.6271217095435952E-2</v>
      </c>
      <c r="D49" s="7">
        <f t="shared" si="3"/>
        <v>-2.4284238285955436E-2</v>
      </c>
      <c r="E49" s="7">
        <f t="shared" si="3"/>
        <v>-2.42352148010813E-2</v>
      </c>
      <c r="F49" s="7">
        <f t="shared" si="3"/>
        <v>-4.2859581108429037E-2</v>
      </c>
    </row>
    <row r="50" spans="1:6" x14ac:dyDescent="0.25">
      <c r="A50" s="3" t="s">
        <v>8</v>
      </c>
      <c r="B50" s="7">
        <f t="shared" si="3"/>
        <v>3.7977590007347538E-2</v>
      </c>
      <c r="C50" s="7">
        <f t="shared" si="3"/>
        <v>-0.12482532701074382</v>
      </c>
      <c r="D50" s="7">
        <f t="shared" si="3"/>
        <v>-0.27515137667085571</v>
      </c>
      <c r="E50" s="7">
        <f t="shared" si="3"/>
        <v>-0.39082869906099005</v>
      </c>
      <c r="F50" s="7">
        <f t="shared" si="3"/>
        <v>-0.4532772918323299</v>
      </c>
    </row>
    <row r="51" spans="1:6" x14ac:dyDescent="0.25">
      <c r="A51" s="3" t="s">
        <v>15</v>
      </c>
      <c r="B51" s="7">
        <f t="shared" si="3"/>
        <v>-5.9576001441354873E-2</v>
      </c>
      <c r="C51" s="7">
        <f t="shared" si="3"/>
        <v>-8.7417615338526058E-2</v>
      </c>
      <c r="D51" s="7">
        <f t="shared" si="3"/>
        <v>-0.11176857330703485</v>
      </c>
      <c r="E51" s="7">
        <f t="shared" si="3"/>
        <v>-0.13248270927736705</v>
      </c>
      <c r="F51" s="7">
        <f t="shared" si="3"/>
        <v>-0.16170440363701194</v>
      </c>
    </row>
    <row r="52" spans="1:6" x14ac:dyDescent="0.25">
      <c r="A52" s="3" t="s">
        <v>2</v>
      </c>
      <c r="B52" s="7">
        <f t="shared" si="3"/>
        <v>-2.0833333333333332E-2</v>
      </c>
      <c r="C52" s="7">
        <f t="shared" si="3"/>
        <v>-2.0833333333333332E-2</v>
      </c>
      <c r="D52" s="7">
        <f t="shared" si="3"/>
        <v>-2.0833333333333332E-2</v>
      </c>
      <c r="E52" s="7">
        <f t="shared" si="3"/>
        <v>-2.0833333333333332E-2</v>
      </c>
      <c r="F52" s="7">
        <f t="shared" si="3"/>
        <v>-2.0833333333333332E-2</v>
      </c>
    </row>
    <row r="53" spans="1:6" x14ac:dyDescent="0.25">
      <c r="A53" s="3" t="s">
        <v>3</v>
      </c>
      <c r="B53" s="7">
        <f t="shared" si="3"/>
        <v>-2.3966403893006822E-2</v>
      </c>
      <c r="C53" s="7">
        <f t="shared" si="3"/>
        <v>-1.4421020851412345E-2</v>
      </c>
      <c r="D53" s="7">
        <f t="shared" si="3"/>
        <v>-2.4554425981848503E-2</v>
      </c>
      <c r="E53" s="7">
        <f t="shared" si="3"/>
        <v>-1.6946197286799653E-2</v>
      </c>
      <c r="F53" s="7">
        <f t="shared" si="3"/>
        <v>-3.168256251223793E-2</v>
      </c>
    </row>
  </sheetData>
  <mergeCells count="4">
    <mergeCell ref="A43:F43"/>
    <mergeCell ref="A4:F4"/>
    <mergeCell ref="A17:F17"/>
    <mergeCell ref="A30:F30"/>
  </mergeCells>
  <pageMargins left="0.70866141732283472" right="0.70866141732283472" top="0.94488188976377963" bottom="0.74803149606299213" header="0.31496062992125984" footer="0.31496062992125984"/>
  <pageSetup scale="84" orientation="portrait" r:id="rId1"/>
  <colBreaks count="1" manualBreakCount="1">
    <brk id="6" min="3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1"/>
  <sheetViews>
    <sheetView view="pageBreakPreview" zoomScale="60" zoomScaleNormal="100" workbookViewId="0">
      <selection activeCell="A15" sqref="A15"/>
    </sheetView>
  </sheetViews>
  <sheetFormatPr defaultRowHeight="15" x14ac:dyDescent="0.25"/>
  <cols>
    <col min="1" max="1" width="36.7109375" customWidth="1"/>
    <col min="2" max="3" width="11.5703125" bestFit="1" customWidth="1"/>
    <col min="4" max="6" width="10.5703125" bestFit="1" customWidth="1"/>
  </cols>
  <sheetData>
    <row r="4" spans="1:6" x14ac:dyDescent="0.25">
      <c r="A4" s="8" t="s">
        <v>19</v>
      </c>
      <c r="B4" s="8"/>
      <c r="C4" s="8"/>
      <c r="D4" s="8"/>
      <c r="E4" s="8"/>
      <c r="F4" s="8"/>
    </row>
    <row r="5" spans="1:6" x14ac:dyDescent="0.25">
      <c r="A5" s="3"/>
      <c r="B5" s="5">
        <v>2016</v>
      </c>
      <c r="C5" s="5">
        <v>2017</v>
      </c>
      <c r="D5" s="5">
        <v>2018</v>
      </c>
      <c r="E5" s="5">
        <v>2019</v>
      </c>
      <c r="F5" s="5">
        <v>2020</v>
      </c>
    </row>
    <row r="6" spans="1:6" x14ac:dyDescent="0.25">
      <c r="A6" s="3" t="s">
        <v>12</v>
      </c>
      <c r="B6" s="1">
        <v>7027979</v>
      </c>
      <c r="C6" s="1">
        <v>6908640</v>
      </c>
      <c r="D6" s="1">
        <v>6824350</v>
      </c>
      <c r="E6" s="1">
        <v>6761930</v>
      </c>
      <c r="F6" s="1">
        <v>6711579</v>
      </c>
    </row>
    <row r="7" spans="1:6" x14ac:dyDescent="0.25">
      <c r="A7" s="3" t="s">
        <v>13</v>
      </c>
      <c r="B7" s="1">
        <v>1847365</v>
      </c>
      <c r="C7" s="1">
        <v>1877691</v>
      </c>
      <c r="D7" s="1">
        <v>1916044</v>
      </c>
      <c r="E7" s="1">
        <v>1957009</v>
      </c>
      <c r="F7" s="1">
        <v>2001525</v>
      </c>
    </row>
    <row r="8" spans="1:6" x14ac:dyDescent="0.25">
      <c r="A8" s="3" t="s">
        <v>1</v>
      </c>
      <c r="B8" s="1">
        <v>1121449</v>
      </c>
      <c r="C8" s="1">
        <v>1119726</v>
      </c>
      <c r="D8" s="1">
        <v>1118300</v>
      </c>
      <c r="E8" s="1">
        <v>1115702</v>
      </c>
      <c r="F8" s="1">
        <v>1112342</v>
      </c>
    </row>
    <row r="9" spans="1:6" x14ac:dyDescent="0.25">
      <c r="A9" s="3" t="s">
        <v>8</v>
      </c>
      <c r="B9" s="1">
        <v>123144</v>
      </c>
      <c r="C9" s="1">
        <v>123144</v>
      </c>
      <c r="D9" s="1">
        <v>123144</v>
      </c>
      <c r="E9" s="1">
        <v>123144</v>
      </c>
      <c r="F9" s="1">
        <v>123144</v>
      </c>
    </row>
    <row r="10" spans="1:6" x14ac:dyDescent="0.25">
      <c r="A10" s="3" t="s">
        <v>2</v>
      </c>
      <c r="B10" s="1">
        <v>216</v>
      </c>
      <c r="C10" s="1">
        <v>216</v>
      </c>
      <c r="D10" s="1">
        <v>216</v>
      </c>
      <c r="E10" s="1">
        <v>216</v>
      </c>
      <c r="F10" s="1">
        <v>216</v>
      </c>
    </row>
    <row r="11" spans="1:6" x14ac:dyDescent="0.25">
      <c r="A11" s="3" t="s">
        <v>5</v>
      </c>
      <c r="B11" s="1">
        <f>SUM(B6:B10)</f>
        <v>10120153</v>
      </c>
      <c r="C11" s="1">
        <f t="shared" ref="C11:F11" si="0">SUM(C6:C10)</f>
        <v>10029417</v>
      </c>
      <c r="D11" s="1">
        <f t="shared" si="0"/>
        <v>9982054</v>
      </c>
      <c r="E11" s="1">
        <f t="shared" si="0"/>
        <v>9958001</v>
      </c>
      <c r="F11" s="1">
        <f t="shared" si="0"/>
        <v>9948806</v>
      </c>
    </row>
    <row r="12" spans="1:6" x14ac:dyDescent="0.25">
      <c r="A12" s="3"/>
      <c r="B12" s="1"/>
      <c r="C12" s="1"/>
      <c r="D12" s="1"/>
      <c r="E12" s="1"/>
      <c r="F12" s="1"/>
    </row>
    <row r="13" spans="1:6" x14ac:dyDescent="0.25">
      <c r="A13" s="3"/>
      <c r="B13" s="5"/>
      <c r="C13" s="5"/>
      <c r="D13" s="5"/>
      <c r="E13" s="5"/>
      <c r="F13" s="5"/>
    </row>
    <row r="14" spans="1:6" x14ac:dyDescent="0.25">
      <c r="A14" s="8" t="s">
        <v>20</v>
      </c>
      <c r="B14" s="8"/>
      <c r="C14" s="8"/>
      <c r="D14" s="8"/>
      <c r="E14" s="8"/>
      <c r="F14" s="8"/>
    </row>
    <row r="15" spans="1:6" x14ac:dyDescent="0.25">
      <c r="A15" s="3"/>
      <c r="B15" s="5">
        <v>2016</v>
      </c>
      <c r="C15" s="5">
        <v>2017</v>
      </c>
      <c r="D15" s="5">
        <v>2018</v>
      </c>
      <c r="E15" s="5">
        <v>2019</v>
      </c>
      <c r="F15" s="5">
        <v>2020</v>
      </c>
    </row>
    <row r="16" spans="1:6" x14ac:dyDescent="0.25">
      <c r="A16" s="3" t="s">
        <v>12</v>
      </c>
      <c r="B16" s="1">
        <v>7006074</v>
      </c>
      <c r="C16" s="1">
        <v>7015544</v>
      </c>
      <c r="D16" s="1">
        <v>6960266</v>
      </c>
      <c r="E16" s="1">
        <v>6930957</v>
      </c>
      <c r="F16" s="1">
        <v>6867852</v>
      </c>
    </row>
    <row r="17" spans="1:6" x14ac:dyDescent="0.25">
      <c r="A17" s="3" t="s">
        <v>13</v>
      </c>
      <c r="B17" s="1">
        <v>1729271</v>
      </c>
      <c r="C17" s="1">
        <v>1648910</v>
      </c>
      <c r="D17" s="1">
        <v>1547429</v>
      </c>
      <c r="E17" s="1">
        <v>1572857</v>
      </c>
      <c r="F17" s="1">
        <v>1552781</v>
      </c>
    </row>
    <row r="18" spans="1:6" x14ac:dyDescent="0.25">
      <c r="A18" s="3" t="s">
        <v>1</v>
      </c>
      <c r="B18" s="1">
        <v>1070337</v>
      </c>
      <c r="C18" s="1">
        <v>1114963</v>
      </c>
      <c r="D18" s="1">
        <v>1104851</v>
      </c>
      <c r="E18" s="1">
        <v>1105225</v>
      </c>
      <c r="F18" s="1">
        <v>1075011</v>
      </c>
    </row>
    <row r="19" spans="1:6" x14ac:dyDescent="0.25">
      <c r="A19" s="3" t="s">
        <v>8</v>
      </c>
      <c r="B19" s="1">
        <v>125465</v>
      </c>
      <c r="C19" s="1">
        <v>106296</v>
      </c>
      <c r="D19" s="1">
        <v>88707</v>
      </c>
      <c r="E19" s="1">
        <v>74394</v>
      </c>
      <c r="F19" s="1">
        <v>67032</v>
      </c>
    </row>
    <row r="20" spans="1:6" x14ac:dyDescent="0.25">
      <c r="A20" s="3" t="s">
        <v>2</v>
      </c>
      <c r="B20" s="1">
        <v>132</v>
      </c>
      <c r="C20" s="1">
        <v>132</v>
      </c>
      <c r="D20" s="1">
        <v>132</v>
      </c>
      <c r="E20" s="1">
        <v>132</v>
      </c>
      <c r="F20" s="1">
        <v>132</v>
      </c>
    </row>
    <row r="21" spans="1:6" x14ac:dyDescent="0.25">
      <c r="A21" s="3" t="s">
        <v>5</v>
      </c>
      <c r="B21" s="1">
        <f>SUM(B16:B20)</f>
        <v>9931279</v>
      </c>
      <c r="C21" s="1">
        <f t="shared" ref="C21:F21" si="1">SUM(C16:C20)</f>
        <v>9885845</v>
      </c>
      <c r="D21" s="1">
        <f t="shared" si="1"/>
        <v>9701385</v>
      </c>
      <c r="E21" s="1">
        <f t="shared" si="1"/>
        <v>9683565</v>
      </c>
      <c r="F21" s="1">
        <f t="shared" si="1"/>
        <v>9562808</v>
      </c>
    </row>
    <row r="22" spans="1:6" x14ac:dyDescent="0.25">
      <c r="A22" s="3"/>
      <c r="B22" s="1"/>
      <c r="C22" s="1"/>
      <c r="D22" s="1"/>
      <c r="E22" s="1"/>
      <c r="F22" s="1"/>
    </row>
    <row r="23" spans="1:6" x14ac:dyDescent="0.25">
      <c r="A23" s="3"/>
      <c r="B23" s="1"/>
      <c r="C23" s="1"/>
      <c r="D23" s="1"/>
      <c r="E23" s="1"/>
      <c r="F23" s="1"/>
    </row>
    <row r="24" spans="1:6" x14ac:dyDescent="0.25">
      <c r="A24" s="8" t="s">
        <v>21</v>
      </c>
      <c r="B24" s="8"/>
      <c r="C24" s="8"/>
      <c r="D24" s="8"/>
      <c r="E24" s="8"/>
      <c r="F24" s="8"/>
    </row>
    <row r="25" spans="1:6" x14ac:dyDescent="0.25">
      <c r="A25" s="3"/>
      <c r="B25" s="5">
        <v>2016</v>
      </c>
      <c r="C25" s="5">
        <v>2017</v>
      </c>
      <c r="D25" s="5">
        <v>2018</v>
      </c>
      <c r="E25" s="5">
        <v>2019</v>
      </c>
      <c r="F25" s="5">
        <v>2020</v>
      </c>
    </row>
    <row r="26" spans="1:6" x14ac:dyDescent="0.25">
      <c r="A26" s="3" t="s">
        <v>12</v>
      </c>
      <c r="B26" s="2">
        <f t="shared" ref="B26:F31" si="2">B16-B6</f>
        <v>-21905</v>
      </c>
      <c r="C26" s="2">
        <f t="shared" si="2"/>
        <v>106904</v>
      </c>
      <c r="D26" s="2">
        <f t="shared" si="2"/>
        <v>135916</v>
      </c>
      <c r="E26" s="2">
        <f t="shared" si="2"/>
        <v>169027</v>
      </c>
      <c r="F26" s="2">
        <f t="shared" si="2"/>
        <v>156273</v>
      </c>
    </row>
    <row r="27" spans="1:6" x14ac:dyDescent="0.25">
      <c r="A27" s="3" t="s">
        <v>13</v>
      </c>
      <c r="B27" s="2">
        <f t="shared" si="2"/>
        <v>-118094</v>
      </c>
      <c r="C27" s="2">
        <f t="shared" si="2"/>
        <v>-228781</v>
      </c>
      <c r="D27" s="2">
        <f t="shared" si="2"/>
        <v>-368615</v>
      </c>
      <c r="E27" s="2">
        <f t="shared" si="2"/>
        <v>-384152</v>
      </c>
      <c r="F27" s="2">
        <f t="shared" si="2"/>
        <v>-448744</v>
      </c>
    </row>
    <row r="28" spans="1:6" x14ac:dyDescent="0.25">
      <c r="A28" s="3" t="s">
        <v>1</v>
      </c>
      <c r="B28" s="2">
        <f t="shared" si="2"/>
        <v>-51112</v>
      </c>
      <c r="C28" s="2">
        <f t="shared" si="2"/>
        <v>-4763</v>
      </c>
      <c r="D28" s="2">
        <f t="shared" si="2"/>
        <v>-13449</v>
      </c>
      <c r="E28" s="2">
        <f t="shared" si="2"/>
        <v>-10477</v>
      </c>
      <c r="F28" s="2">
        <f t="shared" si="2"/>
        <v>-37331</v>
      </c>
    </row>
    <row r="29" spans="1:6" x14ac:dyDescent="0.25">
      <c r="A29" s="3" t="s">
        <v>8</v>
      </c>
      <c r="B29" s="2">
        <f t="shared" si="2"/>
        <v>2321</v>
      </c>
      <c r="C29" s="2">
        <f t="shared" si="2"/>
        <v>-16848</v>
      </c>
      <c r="D29" s="2">
        <f t="shared" si="2"/>
        <v>-34437</v>
      </c>
      <c r="E29" s="2">
        <f t="shared" si="2"/>
        <v>-48750</v>
      </c>
      <c r="F29" s="2">
        <f t="shared" si="2"/>
        <v>-56112</v>
      </c>
    </row>
    <row r="30" spans="1:6" x14ac:dyDescent="0.25">
      <c r="A30" s="3" t="s">
        <v>2</v>
      </c>
      <c r="B30" s="2">
        <f t="shared" si="2"/>
        <v>-84</v>
      </c>
      <c r="C30" s="2">
        <f t="shared" si="2"/>
        <v>-84</v>
      </c>
      <c r="D30" s="2">
        <f t="shared" si="2"/>
        <v>-84</v>
      </c>
      <c r="E30" s="2">
        <f t="shared" si="2"/>
        <v>-84</v>
      </c>
      <c r="F30" s="2">
        <f t="shared" si="2"/>
        <v>-84</v>
      </c>
    </row>
    <row r="31" spans="1:6" x14ac:dyDescent="0.25">
      <c r="A31" s="3" t="s">
        <v>5</v>
      </c>
      <c r="B31" s="2">
        <f t="shared" si="2"/>
        <v>-188874</v>
      </c>
      <c r="C31" s="2">
        <f t="shared" si="2"/>
        <v>-143572</v>
      </c>
      <c r="D31" s="2">
        <f t="shared" si="2"/>
        <v>-280669</v>
      </c>
      <c r="E31" s="2">
        <f t="shared" si="2"/>
        <v>-274436</v>
      </c>
      <c r="F31" s="2">
        <f t="shared" si="2"/>
        <v>-385998</v>
      </c>
    </row>
    <row r="32" spans="1:6" x14ac:dyDescent="0.25">
      <c r="A32" s="3"/>
      <c r="B32" s="2"/>
      <c r="C32" s="2"/>
      <c r="D32" s="2"/>
      <c r="E32" s="2"/>
      <c r="F32" s="2"/>
    </row>
    <row r="33" spans="1:6" x14ac:dyDescent="0.25">
      <c r="A33" s="6"/>
      <c r="B33" s="6"/>
      <c r="D33" s="6"/>
    </row>
    <row r="34" spans="1:6" x14ac:dyDescent="0.25">
      <c r="A34" s="8" t="s">
        <v>22</v>
      </c>
      <c r="B34" s="8"/>
      <c r="C34" s="8"/>
      <c r="D34" s="8"/>
      <c r="E34" s="8"/>
      <c r="F34" s="8"/>
    </row>
    <row r="35" spans="1:6" x14ac:dyDescent="0.25">
      <c r="A35" s="3"/>
      <c r="B35" s="5">
        <v>2016</v>
      </c>
      <c r="C35" s="5">
        <v>2017</v>
      </c>
      <c r="D35" s="5">
        <v>2018</v>
      </c>
      <c r="E35" s="5">
        <v>2019</v>
      </c>
      <c r="F35" s="5">
        <v>2020</v>
      </c>
    </row>
    <row r="36" spans="1:6" x14ac:dyDescent="0.25">
      <c r="A36" s="3" t="s">
        <v>12</v>
      </c>
      <c r="B36" s="7">
        <f t="shared" ref="B36:F41" si="3">B26/B6</f>
        <v>-3.1168277537539598E-3</v>
      </c>
      <c r="C36" s="7">
        <f t="shared" si="3"/>
        <v>1.5473957247736168E-2</v>
      </c>
      <c r="D36" s="7">
        <f t="shared" si="3"/>
        <v>1.9916329027672965E-2</v>
      </c>
      <c r="E36" s="7">
        <f t="shared" si="3"/>
        <v>2.4996857406095595E-2</v>
      </c>
      <c r="F36" s="7">
        <f t="shared" si="3"/>
        <v>2.3284088587797298E-2</v>
      </c>
    </row>
    <row r="37" spans="1:6" x14ac:dyDescent="0.25">
      <c r="A37" s="3" t="s">
        <v>13</v>
      </c>
      <c r="B37" s="7">
        <f t="shared" si="3"/>
        <v>-6.3925645446351972E-2</v>
      </c>
      <c r="C37" s="7">
        <f t="shared" si="3"/>
        <v>-0.12184166617404035</v>
      </c>
      <c r="D37" s="7">
        <f t="shared" si="3"/>
        <v>-0.19238336906668113</v>
      </c>
      <c r="E37" s="7">
        <f t="shared" si="3"/>
        <v>-0.19629546925946686</v>
      </c>
      <c r="F37" s="7">
        <f t="shared" si="3"/>
        <v>-0.22420104670188981</v>
      </c>
    </row>
    <row r="38" spans="1:6" x14ac:dyDescent="0.25">
      <c r="A38" s="3" t="s">
        <v>1</v>
      </c>
      <c r="B38" s="7">
        <f t="shared" si="3"/>
        <v>-4.5576749366221733E-2</v>
      </c>
      <c r="C38" s="7">
        <f t="shared" si="3"/>
        <v>-4.2537192134504331E-3</v>
      </c>
      <c r="D38" s="7">
        <f t="shared" si="3"/>
        <v>-1.2026289904319056E-2</v>
      </c>
      <c r="E38" s="7">
        <f t="shared" si="3"/>
        <v>-9.3905003307334749E-3</v>
      </c>
      <c r="F38" s="7">
        <f t="shared" si="3"/>
        <v>-3.3560721432796745E-2</v>
      </c>
    </row>
    <row r="39" spans="1:6" x14ac:dyDescent="0.25">
      <c r="A39" s="3" t="s">
        <v>8</v>
      </c>
      <c r="B39" s="7">
        <f t="shared" si="3"/>
        <v>1.8847852920158514E-2</v>
      </c>
      <c r="C39" s="7">
        <f t="shared" si="3"/>
        <v>-0.13681543558760476</v>
      </c>
      <c r="D39" s="7">
        <f t="shared" si="3"/>
        <v>-0.27964821672188656</v>
      </c>
      <c r="E39" s="7">
        <f t="shared" si="3"/>
        <v>-0.39587799649191191</v>
      </c>
      <c r="F39" s="7">
        <f t="shared" si="3"/>
        <v>-0.45566166439290584</v>
      </c>
    </row>
    <row r="40" spans="1:6" x14ac:dyDescent="0.25">
      <c r="A40" s="3" t="s">
        <v>2</v>
      </c>
      <c r="B40" s="7">
        <f t="shared" si="3"/>
        <v>-0.3888888888888889</v>
      </c>
      <c r="C40" s="7">
        <f t="shared" si="3"/>
        <v>-0.3888888888888889</v>
      </c>
      <c r="D40" s="7">
        <f t="shared" si="3"/>
        <v>-0.3888888888888889</v>
      </c>
      <c r="E40" s="7">
        <f t="shared" si="3"/>
        <v>-0.3888888888888889</v>
      </c>
      <c r="F40" s="7">
        <f t="shared" si="3"/>
        <v>-0.3888888888888889</v>
      </c>
    </row>
    <row r="41" spans="1:6" x14ac:dyDescent="0.25">
      <c r="A41" s="3" t="s">
        <v>5</v>
      </c>
      <c r="B41" s="7">
        <f t="shared" si="3"/>
        <v>-1.8663156574806723E-2</v>
      </c>
      <c r="C41" s="7">
        <f t="shared" si="3"/>
        <v>-1.4315089301800893E-2</v>
      </c>
      <c r="D41" s="7">
        <f t="shared" si="3"/>
        <v>-2.8117359413202935E-2</v>
      </c>
      <c r="E41" s="7">
        <f t="shared" si="3"/>
        <v>-2.7559346499362675E-2</v>
      </c>
      <c r="F41" s="7">
        <f t="shared" si="3"/>
        <v>-3.8798424655179728E-2</v>
      </c>
    </row>
  </sheetData>
  <mergeCells count="4">
    <mergeCell ref="A4:F4"/>
    <mergeCell ref="A14:F14"/>
    <mergeCell ref="A24:F24"/>
    <mergeCell ref="A34:F34"/>
  </mergeCells>
  <pageMargins left="0.7" right="0.7" top="0.75" bottom="0.75" header="0.3" footer="0.3"/>
  <pageSetup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60"/>
  <sheetViews>
    <sheetView tabSelected="1" view="pageBreakPreview" zoomScale="60" zoomScaleNormal="100" workbookViewId="0">
      <selection activeCell="A42" sqref="A42:XFD42"/>
    </sheetView>
  </sheetViews>
  <sheetFormatPr defaultRowHeight="15" x14ac:dyDescent="0.25"/>
  <cols>
    <col min="1" max="1" width="72" customWidth="1"/>
    <col min="2" max="2" width="17.5703125" customWidth="1"/>
    <col min="3" max="3" width="10.140625" customWidth="1"/>
    <col min="4" max="5" width="10.140625" bestFit="1" customWidth="1"/>
    <col min="6" max="6" width="9.7109375" bestFit="1" customWidth="1"/>
  </cols>
  <sheetData>
    <row r="4" spans="1:6" x14ac:dyDescent="0.25">
      <c r="A4" s="8" t="s">
        <v>23</v>
      </c>
      <c r="B4" s="8"/>
      <c r="C4" s="8"/>
      <c r="D4" s="8"/>
      <c r="E4" s="8"/>
      <c r="F4" s="8"/>
    </row>
    <row r="5" spans="1:6" x14ac:dyDescent="0.25">
      <c r="A5" s="3"/>
      <c r="B5" s="5">
        <v>2016</v>
      </c>
      <c r="C5" s="5">
        <v>2017</v>
      </c>
      <c r="D5" s="5">
        <v>2018</v>
      </c>
      <c r="E5" s="5">
        <v>2019</v>
      </c>
      <c r="F5" s="5">
        <v>2020</v>
      </c>
    </row>
    <row r="6" spans="1:6" x14ac:dyDescent="0.25">
      <c r="A6" s="3" t="s">
        <v>0</v>
      </c>
      <c r="B6" s="1">
        <v>297343</v>
      </c>
      <c r="C6" s="1">
        <v>301258</v>
      </c>
      <c r="D6" s="1">
        <v>305144</v>
      </c>
      <c r="E6" s="1">
        <v>308990</v>
      </c>
      <c r="F6" s="1">
        <v>312786</v>
      </c>
    </row>
    <row r="7" spans="1:6" x14ac:dyDescent="0.25">
      <c r="A7" s="3" t="s">
        <v>11</v>
      </c>
      <c r="B7" s="1">
        <v>24512</v>
      </c>
      <c r="C7" s="1">
        <v>24626</v>
      </c>
      <c r="D7" s="1">
        <v>24739</v>
      </c>
      <c r="E7" s="1">
        <v>24850</v>
      </c>
      <c r="F7" s="1">
        <v>24959</v>
      </c>
    </row>
    <row r="8" spans="1:6" x14ac:dyDescent="0.25">
      <c r="A8" s="3" t="s">
        <v>12</v>
      </c>
      <c r="B8" s="1">
        <v>3296</v>
      </c>
      <c r="C8" s="1">
        <v>3323</v>
      </c>
      <c r="D8" s="1">
        <v>3351</v>
      </c>
      <c r="E8" s="1">
        <v>3380</v>
      </c>
      <c r="F8" s="1">
        <v>3408</v>
      </c>
    </row>
    <row r="9" spans="1:6" x14ac:dyDescent="0.25">
      <c r="A9" s="3" t="s">
        <v>13</v>
      </c>
      <c r="B9" s="1">
        <v>76</v>
      </c>
      <c r="C9" s="1">
        <v>76</v>
      </c>
      <c r="D9" s="1">
        <v>76</v>
      </c>
      <c r="E9" s="1">
        <v>76</v>
      </c>
      <c r="F9" s="1">
        <v>76</v>
      </c>
    </row>
    <row r="10" spans="1:6" x14ac:dyDescent="0.25">
      <c r="A10" s="3" t="s">
        <v>6</v>
      </c>
      <c r="B10" s="1">
        <v>11</v>
      </c>
      <c r="C10" s="1">
        <v>11</v>
      </c>
      <c r="D10" s="1">
        <v>11</v>
      </c>
      <c r="E10" s="1">
        <v>11</v>
      </c>
      <c r="F10" s="1">
        <v>11</v>
      </c>
    </row>
    <row r="11" spans="1:6" x14ac:dyDescent="0.25">
      <c r="A11" s="3" t="s">
        <v>7</v>
      </c>
      <c r="B11" s="1">
        <f>SUM(B6:B10)</f>
        <v>325238</v>
      </c>
      <c r="C11" s="1">
        <f t="shared" ref="C11:E11" si="0">SUM(C6:C10)</f>
        <v>329294</v>
      </c>
      <c r="D11" s="1">
        <f t="shared" si="0"/>
        <v>333321</v>
      </c>
      <c r="E11" s="1">
        <f t="shared" si="0"/>
        <v>337307</v>
      </c>
      <c r="F11" s="1">
        <f>SUM(F6:F10)</f>
        <v>341240</v>
      </c>
    </row>
    <row r="12" spans="1:6" x14ac:dyDescent="0.25">
      <c r="A12" s="3"/>
      <c r="B12" s="1"/>
      <c r="C12" s="1"/>
      <c r="D12" s="1"/>
      <c r="E12" s="1"/>
      <c r="F12" s="1"/>
    </row>
    <row r="13" spans="1:6" x14ac:dyDescent="0.25">
      <c r="A13" s="3" t="s">
        <v>8</v>
      </c>
      <c r="B13" s="2">
        <v>55516</v>
      </c>
      <c r="C13" s="2">
        <v>55516</v>
      </c>
      <c r="D13" s="2">
        <v>55516</v>
      </c>
      <c r="E13" s="2">
        <v>55516</v>
      </c>
      <c r="F13" s="2">
        <v>55516</v>
      </c>
    </row>
    <row r="14" spans="1:6" x14ac:dyDescent="0.25">
      <c r="A14" s="3" t="s">
        <v>2</v>
      </c>
      <c r="B14" s="2">
        <v>55</v>
      </c>
      <c r="C14" s="2">
        <v>51</v>
      </c>
      <c r="D14" s="2">
        <v>47</v>
      </c>
      <c r="E14" s="2">
        <v>43</v>
      </c>
      <c r="F14" s="2">
        <v>39</v>
      </c>
    </row>
    <row r="15" spans="1:6" x14ac:dyDescent="0.25">
      <c r="A15" s="3" t="s">
        <v>9</v>
      </c>
      <c r="B15" s="2">
        <v>3477</v>
      </c>
      <c r="C15" s="2">
        <v>3525</v>
      </c>
      <c r="D15" s="2">
        <v>3573</v>
      </c>
      <c r="E15" s="2">
        <v>3621</v>
      </c>
      <c r="F15" s="2">
        <v>3669</v>
      </c>
    </row>
    <row r="16" spans="1:6" x14ac:dyDescent="0.25">
      <c r="A16" s="3" t="s">
        <v>10</v>
      </c>
      <c r="B16" s="2">
        <f>SUM(B13:B15)</f>
        <v>59048</v>
      </c>
      <c r="C16" s="2">
        <f t="shared" ref="C16:F16" si="1">SUM(C13:C15)</f>
        <v>59092</v>
      </c>
      <c r="D16" s="2">
        <f t="shared" si="1"/>
        <v>59136</v>
      </c>
      <c r="E16" s="2">
        <f t="shared" si="1"/>
        <v>59180</v>
      </c>
      <c r="F16" s="2">
        <f t="shared" si="1"/>
        <v>59224</v>
      </c>
    </row>
    <row r="19" spans="1:6" x14ac:dyDescent="0.25">
      <c r="A19" s="8" t="s">
        <v>24</v>
      </c>
      <c r="B19" s="8"/>
      <c r="C19" s="8"/>
      <c r="D19" s="8"/>
      <c r="E19" s="8"/>
      <c r="F19" s="8"/>
    </row>
    <row r="20" spans="1:6" x14ac:dyDescent="0.25">
      <c r="A20" s="3"/>
      <c r="B20" s="5">
        <v>2016</v>
      </c>
      <c r="C20" s="5">
        <v>2017</v>
      </c>
      <c r="D20" s="5">
        <v>2018</v>
      </c>
      <c r="E20" s="5">
        <v>2019</v>
      </c>
      <c r="F20" s="5">
        <v>2020</v>
      </c>
    </row>
    <row r="21" spans="1:6" x14ac:dyDescent="0.25">
      <c r="A21" s="3" t="s">
        <v>0</v>
      </c>
      <c r="B21" s="1">
        <v>298001</v>
      </c>
      <c r="C21" s="1">
        <v>301839</v>
      </c>
      <c r="D21" s="1">
        <v>305390</v>
      </c>
      <c r="E21" s="1">
        <v>309165</v>
      </c>
      <c r="F21" s="1">
        <v>313134</v>
      </c>
    </row>
    <row r="22" spans="1:6" x14ac:dyDescent="0.25">
      <c r="A22" s="3" t="s">
        <v>11</v>
      </c>
      <c r="B22" s="1">
        <v>24623</v>
      </c>
      <c r="C22" s="1">
        <v>24786</v>
      </c>
      <c r="D22" s="1">
        <v>24926</v>
      </c>
      <c r="E22" s="1">
        <v>25030</v>
      </c>
      <c r="F22" s="1">
        <v>25200</v>
      </c>
    </row>
    <row r="23" spans="1:6" x14ac:dyDescent="0.25">
      <c r="A23" s="3" t="s">
        <v>12</v>
      </c>
      <c r="B23" s="1">
        <v>3208</v>
      </c>
      <c r="C23" s="1">
        <v>3216</v>
      </c>
      <c r="D23" s="1">
        <v>3223</v>
      </c>
      <c r="E23" s="1">
        <v>3181</v>
      </c>
      <c r="F23" s="1">
        <v>3146</v>
      </c>
    </row>
    <row r="24" spans="1:6" x14ac:dyDescent="0.25">
      <c r="A24" s="3" t="s">
        <v>13</v>
      </c>
      <c r="B24" s="1">
        <v>72</v>
      </c>
      <c r="C24" s="1">
        <v>74</v>
      </c>
      <c r="D24" s="1">
        <v>68</v>
      </c>
      <c r="E24" s="1">
        <v>67</v>
      </c>
      <c r="F24" s="1">
        <v>68</v>
      </c>
    </row>
    <row r="25" spans="1:6" x14ac:dyDescent="0.25">
      <c r="A25" s="3" t="s">
        <v>6</v>
      </c>
      <c r="B25" s="1">
        <v>11</v>
      </c>
      <c r="C25" s="1">
        <v>12</v>
      </c>
      <c r="D25" s="1">
        <v>13</v>
      </c>
      <c r="E25" s="1">
        <v>11</v>
      </c>
      <c r="F25" s="1">
        <v>11</v>
      </c>
    </row>
    <row r="26" spans="1:6" x14ac:dyDescent="0.25">
      <c r="A26" s="3" t="s">
        <v>7</v>
      </c>
      <c r="B26" s="1">
        <f>SUM(B21:B25)</f>
        <v>325915</v>
      </c>
      <c r="C26" s="1">
        <f t="shared" ref="C26:F26" si="2">SUM(C21:C25)</f>
        <v>329927</v>
      </c>
      <c r="D26" s="1">
        <f t="shared" si="2"/>
        <v>333620</v>
      </c>
      <c r="E26" s="1">
        <f t="shared" si="2"/>
        <v>337454</v>
      </c>
      <c r="F26" s="1">
        <f t="shared" si="2"/>
        <v>341559</v>
      </c>
    </row>
    <row r="27" spans="1:6" x14ac:dyDescent="0.25">
      <c r="A27" s="3"/>
      <c r="B27" s="1"/>
      <c r="C27" s="1"/>
      <c r="D27" s="1"/>
      <c r="E27" s="1"/>
      <c r="F27" s="1"/>
    </row>
    <row r="28" spans="1:6" x14ac:dyDescent="0.25">
      <c r="A28" s="3" t="s">
        <v>8</v>
      </c>
      <c r="B28" s="1">
        <v>58588</v>
      </c>
      <c r="C28" s="1">
        <v>58470</v>
      </c>
      <c r="D28" s="1">
        <v>59286</v>
      </c>
      <c r="E28" s="1">
        <v>60538</v>
      </c>
      <c r="F28" s="1">
        <v>61886</v>
      </c>
    </row>
    <row r="29" spans="1:6" x14ac:dyDescent="0.25">
      <c r="A29" s="3" t="s">
        <v>2</v>
      </c>
      <c r="B29" s="1">
        <v>62</v>
      </c>
      <c r="C29" s="1">
        <v>58</v>
      </c>
      <c r="D29" s="1">
        <v>57</v>
      </c>
      <c r="E29" s="1">
        <v>55</v>
      </c>
      <c r="F29" s="1">
        <v>55</v>
      </c>
    </row>
    <row r="30" spans="1:6" x14ac:dyDescent="0.25">
      <c r="A30" s="3" t="s">
        <v>9</v>
      </c>
      <c r="B30" s="1">
        <v>3416</v>
      </c>
      <c r="C30" s="1">
        <v>3433</v>
      </c>
      <c r="D30" s="1">
        <v>3440</v>
      </c>
      <c r="E30" s="1">
        <v>3382</v>
      </c>
      <c r="F30" s="1">
        <v>3321</v>
      </c>
    </row>
    <row r="31" spans="1:6" x14ac:dyDescent="0.25">
      <c r="A31" s="3" t="s">
        <v>10</v>
      </c>
      <c r="B31" s="1">
        <f>SUM(B28:B30)</f>
        <v>62066</v>
      </c>
      <c r="C31" s="1">
        <f>SUM(C28:C30)</f>
        <v>61961</v>
      </c>
      <c r="D31" s="1">
        <f>SUM(D28:D30)</f>
        <v>62783</v>
      </c>
      <c r="E31" s="1">
        <f>SUM(E28:E30)</f>
        <v>63975</v>
      </c>
      <c r="F31" s="1">
        <f>SUM(F28:F30)</f>
        <v>65262</v>
      </c>
    </row>
    <row r="32" spans="1:6" x14ac:dyDescent="0.25">
      <c r="A32" s="3"/>
      <c r="B32" s="1"/>
      <c r="C32" s="1"/>
      <c r="D32" s="1"/>
      <c r="E32" s="1"/>
      <c r="F32" s="1"/>
    </row>
    <row r="33" spans="1:6" x14ac:dyDescent="0.25">
      <c r="A33" s="3"/>
      <c r="B33" s="1"/>
      <c r="C33" s="1"/>
      <c r="D33" s="1"/>
      <c r="E33" s="1"/>
      <c r="F33" s="1"/>
    </row>
    <row r="34" spans="1:6" x14ac:dyDescent="0.25">
      <c r="A34" s="8" t="s">
        <v>25</v>
      </c>
      <c r="B34" s="8"/>
      <c r="C34" s="8"/>
      <c r="D34" s="8"/>
      <c r="E34" s="8"/>
      <c r="F34" s="8"/>
    </row>
    <row r="35" spans="1:6" x14ac:dyDescent="0.25">
      <c r="A35" s="3"/>
      <c r="B35" s="5">
        <v>2016</v>
      </c>
      <c r="C35" s="5">
        <v>2017</v>
      </c>
      <c r="D35" s="5">
        <v>2018</v>
      </c>
      <c r="E35" s="5">
        <v>2019</v>
      </c>
      <c r="F35" s="5">
        <v>2020</v>
      </c>
    </row>
    <row r="36" spans="1:6" x14ac:dyDescent="0.25">
      <c r="A36" s="3" t="s">
        <v>0</v>
      </c>
      <c r="B36" s="1">
        <f t="shared" ref="B36:B41" si="3">B21-B6</f>
        <v>658</v>
      </c>
      <c r="C36" s="1">
        <f t="shared" ref="C36:F36" si="4">C21-C6</f>
        <v>581</v>
      </c>
      <c r="D36" s="1">
        <f t="shared" si="4"/>
        <v>246</v>
      </c>
      <c r="E36" s="1">
        <f t="shared" si="4"/>
        <v>175</v>
      </c>
      <c r="F36" s="1">
        <f t="shared" si="4"/>
        <v>348</v>
      </c>
    </row>
    <row r="37" spans="1:6" x14ac:dyDescent="0.25">
      <c r="A37" s="3" t="s">
        <v>11</v>
      </c>
      <c r="B37" s="1">
        <f t="shared" si="3"/>
        <v>111</v>
      </c>
      <c r="C37" s="1">
        <f t="shared" ref="C37:F41" si="5">C22-C7</f>
        <v>160</v>
      </c>
      <c r="D37" s="1">
        <f t="shared" si="5"/>
        <v>187</v>
      </c>
      <c r="E37" s="1">
        <f t="shared" si="5"/>
        <v>180</v>
      </c>
      <c r="F37" s="1">
        <f t="shared" si="5"/>
        <v>241</v>
      </c>
    </row>
    <row r="38" spans="1:6" x14ac:dyDescent="0.25">
      <c r="A38" s="3" t="s">
        <v>12</v>
      </c>
      <c r="B38" s="1">
        <f t="shared" si="3"/>
        <v>-88</v>
      </c>
      <c r="C38" s="1">
        <f t="shared" si="5"/>
        <v>-107</v>
      </c>
      <c r="D38" s="1">
        <f t="shared" si="5"/>
        <v>-128</v>
      </c>
      <c r="E38" s="1">
        <f t="shared" si="5"/>
        <v>-199</v>
      </c>
      <c r="F38" s="1">
        <f t="shared" si="5"/>
        <v>-262</v>
      </c>
    </row>
    <row r="39" spans="1:6" x14ac:dyDescent="0.25">
      <c r="A39" s="3" t="s">
        <v>13</v>
      </c>
      <c r="B39" s="1">
        <f t="shared" si="3"/>
        <v>-4</v>
      </c>
      <c r="C39" s="1">
        <f t="shared" si="5"/>
        <v>-2</v>
      </c>
      <c r="D39" s="1">
        <f t="shared" si="5"/>
        <v>-8</v>
      </c>
      <c r="E39" s="1">
        <f t="shared" si="5"/>
        <v>-9</v>
      </c>
      <c r="F39" s="1">
        <f t="shared" si="5"/>
        <v>-8</v>
      </c>
    </row>
    <row r="40" spans="1:6" x14ac:dyDescent="0.25">
      <c r="A40" s="3" t="s">
        <v>6</v>
      </c>
      <c r="B40" s="1">
        <f t="shared" si="3"/>
        <v>0</v>
      </c>
      <c r="C40" s="1">
        <f t="shared" si="5"/>
        <v>1</v>
      </c>
      <c r="D40" s="1">
        <f t="shared" si="5"/>
        <v>2</v>
      </c>
      <c r="E40" s="1">
        <f t="shared" si="5"/>
        <v>0</v>
      </c>
      <c r="F40" s="1">
        <f t="shared" si="5"/>
        <v>0</v>
      </c>
    </row>
    <row r="41" spans="1:6" x14ac:dyDescent="0.25">
      <c r="A41" s="3" t="s">
        <v>7</v>
      </c>
      <c r="B41" s="1">
        <f t="shared" si="3"/>
        <v>677</v>
      </c>
      <c r="C41" s="1">
        <f t="shared" si="5"/>
        <v>633</v>
      </c>
      <c r="D41" s="1">
        <f t="shared" si="5"/>
        <v>299</v>
      </c>
      <c r="E41" s="1">
        <f t="shared" si="5"/>
        <v>147</v>
      </c>
      <c r="F41" s="1">
        <f t="shared" si="5"/>
        <v>319</v>
      </c>
    </row>
    <row r="42" spans="1:6" x14ac:dyDescent="0.25">
      <c r="A42" s="3"/>
      <c r="B42" s="1"/>
      <c r="C42" s="1"/>
      <c r="D42" s="1"/>
      <c r="E42" s="1"/>
      <c r="F42" s="1"/>
    </row>
    <row r="43" spans="1:6" x14ac:dyDescent="0.25">
      <c r="A43" s="3" t="s">
        <v>8</v>
      </c>
      <c r="B43" s="1">
        <f>B28-B13</f>
        <v>3072</v>
      </c>
      <c r="C43" s="1">
        <f>C28-C13</f>
        <v>2954</v>
      </c>
      <c r="D43" s="1">
        <f>D28-D13</f>
        <v>3770</v>
      </c>
      <c r="E43" s="1">
        <f>E28-E13</f>
        <v>5022</v>
      </c>
      <c r="F43" s="1">
        <f>F28-F13</f>
        <v>6370</v>
      </c>
    </row>
    <row r="44" spans="1:6" x14ac:dyDescent="0.25">
      <c r="A44" s="3" t="s">
        <v>2</v>
      </c>
      <c r="B44" s="1">
        <f>B29-B14</f>
        <v>7</v>
      </c>
      <c r="C44" s="1">
        <f>C29-C14</f>
        <v>7</v>
      </c>
      <c r="D44" s="1">
        <f>D29-D14</f>
        <v>10</v>
      </c>
      <c r="E44" s="1">
        <f>E29-E14</f>
        <v>12</v>
      </c>
      <c r="F44" s="1">
        <f>F29-F14</f>
        <v>16</v>
      </c>
    </row>
    <row r="45" spans="1:6" x14ac:dyDescent="0.25">
      <c r="A45" s="3" t="s">
        <v>9</v>
      </c>
      <c r="B45" s="1">
        <f>B30-B15</f>
        <v>-61</v>
      </c>
      <c r="C45" s="1">
        <f>C30-C15</f>
        <v>-92</v>
      </c>
      <c r="D45" s="1">
        <f>D30-D15</f>
        <v>-133</v>
      </c>
      <c r="E45" s="1">
        <f>E30-E15</f>
        <v>-239</v>
      </c>
      <c r="F45" s="1">
        <f>F30-F15</f>
        <v>-348</v>
      </c>
    </row>
    <row r="46" spans="1:6" x14ac:dyDescent="0.25">
      <c r="A46" s="3" t="s">
        <v>10</v>
      </c>
      <c r="B46" s="1">
        <f>B31-B16</f>
        <v>3018</v>
      </c>
      <c r="C46" s="1">
        <f>C31-C16</f>
        <v>2869</v>
      </c>
      <c r="D46" s="1">
        <f>D31-D16</f>
        <v>3647</v>
      </c>
      <c r="E46" s="1">
        <f>E31-E16</f>
        <v>4795</v>
      </c>
      <c r="F46" s="1">
        <f>F31-F16</f>
        <v>6038</v>
      </c>
    </row>
    <row r="48" spans="1:6" x14ac:dyDescent="0.25">
      <c r="A48" s="8" t="s">
        <v>26</v>
      </c>
      <c r="B48" s="8"/>
      <c r="C48" s="8"/>
      <c r="D48" s="8"/>
      <c r="E48" s="8"/>
      <c r="F48" s="8"/>
    </row>
    <row r="49" spans="1:6" x14ac:dyDescent="0.25">
      <c r="A49" s="3"/>
      <c r="B49" s="5">
        <v>2016</v>
      </c>
      <c r="C49" s="5">
        <v>2017</v>
      </c>
      <c r="D49" s="5">
        <v>2018</v>
      </c>
      <c r="E49" s="5">
        <v>2019</v>
      </c>
      <c r="F49" s="5">
        <v>2020</v>
      </c>
    </row>
    <row r="50" spans="1:6" x14ac:dyDescent="0.25">
      <c r="A50" s="3" t="s">
        <v>0</v>
      </c>
      <c r="B50" s="7">
        <f>B36/B6</f>
        <v>2.2129325391887483E-3</v>
      </c>
      <c r="C50" s="7">
        <f>C36/C6</f>
        <v>1.9285794900052446E-3</v>
      </c>
      <c r="D50" s="7">
        <f>D36/D6</f>
        <v>8.0617675589230006E-4</v>
      </c>
      <c r="E50" s="7">
        <f>E36/E6</f>
        <v>5.6636137091815267E-4</v>
      </c>
      <c r="F50" s="7">
        <f>F36/F6</f>
        <v>1.1125817651685178E-3</v>
      </c>
    </row>
    <row r="51" spans="1:6" x14ac:dyDescent="0.25">
      <c r="A51" s="3" t="s">
        <v>11</v>
      </c>
      <c r="B51" s="7">
        <f>B37/B7</f>
        <v>4.5283942558746737E-3</v>
      </c>
      <c r="C51" s="7">
        <f>C37/C7</f>
        <v>6.4971980833265653E-3</v>
      </c>
      <c r="D51" s="7">
        <f>D37/D7</f>
        <v>7.5589150733659403E-3</v>
      </c>
      <c r="E51" s="7">
        <f>E37/E7</f>
        <v>7.2434607645875254E-3</v>
      </c>
      <c r="F51" s="7">
        <f>F37/F7</f>
        <v>9.6558355703353499E-3</v>
      </c>
    </row>
    <row r="52" spans="1:6" x14ac:dyDescent="0.25">
      <c r="A52" s="3" t="s">
        <v>12</v>
      </c>
      <c r="B52" s="7">
        <f>B38/B8</f>
        <v>-2.6699029126213591E-2</v>
      </c>
      <c r="C52" s="7">
        <f>C38/C8</f>
        <v>-3.2199819440264822E-2</v>
      </c>
      <c r="D52" s="7">
        <f>D38/D8</f>
        <v>-3.8197552969262909E-2</v>
      </c>
      <c r="E52" s="7">
        <f>E38/E8</f>
        <v>-5.8875739644970414E-2</v>
      </c>
      <c r="F52" s="7">
        <f>F38/F8</f>
        <v>-7.6877934272300469E-2</v>
      </c>
    </row>
    <row r="53" spans="1:6" x14ac:dyDescent="0.25">
      <c r="A53" s="3" t="s">
        <v>13</v>
      </c>
      <c r="B53" s="7">
        <f>B39/B9</f>
        <v>-5.2631578947368418E-2</v>
      </c>
      <c r="C53" s="7">
        <f>C39/C9</f>
        <v>-2.6315789473684209E-2</v>
      </c>
      <c r="D53" s="7">
        <f>D39/D9</f>
        <v>-0.10526315789473684</v>
      </c>
      <c r="E53" s="7">
        <f>E39/E9</f>
        <v>-0.11842105263157894</v>
      </c>
      <c r="F53" s="7">
        <f>F39/F9</f>
        <v>-0.10526315789473684</v>
      </c>
    </row>
    <row r="54" spans="1:6" x14ac:dyDescent="0.25">
      <c r="A54" s="3" t="s">
        <v>6</v>
      </c>
      <c r="B54" s="7">
        <f>B40/B10</f>
        <v>0</v>
      </c>
      <c r="C54" s="7">
        <f>C40/C10</f>
        <v>9.0909090909090912E-2</v>
      </c>
      <c r="D54" s="7">
        <f>D40/D10</f>
        <v>0.18181818181818182</v>
      </c>
      <c r="E54" s="7">
        <f>E40/E10</f>
        <v>0</v>
      </c>
      <c r="F54" s="7">
        <f>F40/F10</f>
        <v>0</v>
      </c>
    </row>
    <row r="55" spans="1:6" x14ac:dyDescent="0.25">
      <c r="A55" s="3" t="s">
        <v>7</v>
      </c>
      <c r="B55" s="7">
        <f>B41/B11</f>
        <v>2.0815525861061744E-3</v>
      </c>
      <c r="C55" s="7">
        <f>C41/C11</f>
        <v>1.9222943630919482E-3</v>
      </c>
      <c r="D55" s="7">
        <f>D41/D11</f>
        <v>8.9703319022803839E-4</v>
      </c>
      <c r="E55" s="7">
        <f>E41/E11</f>
        <v>4.3580477132108136E-4</v>
      </c>
      <c r="F55" s="7">
        <f>F41/F11</f>
        <v>9.3482592896495132E-4</v>
      </c>
    </row>
    <row r="56" spans="1:6" x14ac:dyDescent="0.25">
      <c r="A56" s="3"/>
      <c r="B56" s="7"/>
      <c r="C56" s="7"/>
      <c r="D56" s="7"/>
      <c r="E56" s="7"/>
      <c r="F56" s="7"/>
    </row>
    <row r="57" spans="1:6" x14ac:dyDescent="0.25">
      <c r="A57" s="3" t="s">
        <v>8</v>
      </c>
      <c r="B57" s="7">
        <f>B43/B13</f>
        <v>5.5335398803948409E-2</v>
      </c>
      <c r="C57" s="7">
        <f>C43/C13</f>
        <v>5.3209885438432164E-2</v>
      </c>
      <c r="D57" s="7">
        <f>D43/D13</f>
        <v>6.7908350745730955E-2</v>
      </c>
      <c r="E57" s="7">
        <f>E43/E13</f>
        <v>9.0460407810360979E-2</v>
      </c>
      <c r="F57" s="7">
        <f>F43/F13</f>
        <v>0.11474169608761438</v>
      </c>
    </row>
    <row r="58" spans="1:6" x14ac:dyDescent="0.25">
      <c r="A58" s="3" t="s">
        <v>2</v>
      </c>
      <c r="B58" s="7">
        <f>B44/B14</f>
        <v>0.12727272727272726</v>
      </c>
      <c r="C58" s="7">
        <f>C44/C14</f>
        <v>0.13725490196078433</v>
      </c>
      <c r="D58" s="7">
        <f>D44/D14</f>
        <v>0.21276595744680851</v>
      </c>
      <c r="E58" s="7">
        <f>E44/E14</f>
        <v>0.27906976744186046</v>
      </c>
      <c r="F58" s="7">
        <f>F44/F14</f>
        <v>0.41025641025641024</v>
      </c>
    </row>
    <row r="59" spans="1:6" x14ac:dyDescent="0.25">
      <c r="A59" s="3" t="s">
        <v>9</v>
      </c>
      <c r="B59" s="7">
        <f>B45/B15</f>
        <v>-1.7543859649122806E-2</v>
      </c>
      <c r="C59" s="7">
        <f>C45/C15</f>
        <v>-2.6099290780141844E-2</v>
      </c>
      <c r="D59" s="7">
        <f>D45/D15</f>
        <v>-3.7223621606493146E-2</v>
      </c>
      <c r="E59" s="7">
        <f>E45/E15</f>
        <v>-6.6003866335266503E-2</v>
      </c>
      <c r="F59" s="7">
        <f>F45/F15</f>
        <v>-9.4848732624693372E-2</v>
      </c>
    </row>
    <row r="60" spans="1:6" x14ac:dyDescent="0.25">
      <c r="A60" s="3" t="s">
        <v>10</v>
      </c>
      <c r="B60" s="7">
        <f>B46/B16</f>
        <v>5.111096057444791E-2</v>
      </c>
      <c r="C60" s="7">
        <f>C46/C16</f>
        <v>4.8551411358559532E-2</v>
      </c>
      <c r="D60" s="7">
        <f>D46/D16</f>
        <v>6.1671401515151512E-2</v>
      </c>
      <c r="E60" s="7">
        <f>E46/E16</f>
        <v>8.1023994592767823E-2</v>
      </c>
      <c r="F60" s="7">
        <f>F46/F16</f>
        <v>0.10195191138727543</v>
      </c>
    </row>
  </sheetData>
  <mergeCells count="4">
    <mergeCell ref="A48:F48"/>
    <mergeCell ref="A34:F34"/>
    <mergeCell ref="A19:F19"/>
    <mergeCell ref="A4:F4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MWh</vt:lpstr>
      <vt:lpstr>Kw</vt:lpstr>
      <vt:lpstr>Customers &amp; Conn by Class</vt:lpstr>
      <vt:lpstr>MWh!Print_Area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danielw</dc:creator>
  <cp:lastModifiedBy>shaynet</cp:lastModifiedBy>
  <cp:lastPrinted>2020-02-10T17:04:36Z</cp:lastPrinted>
  <dcterms:created xsi:type="dcterms:W3CDTF">2020-02-06T13:21:27Z</dcterms:created>
  <dcterms:modified xsi:type="dcterms:W3CDTF">2020-02-10T17:04:57Z</dcterms:modified>
</cp:coreProperties>
</file>