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H:\Jenn\Ontario Energy Board\IRM Application\Nov 2019_May 2020 Rates\Application\IRs\"/>
    </mc:Choice>
  </mc:AlternateContent>
  <xr:revisionPtr revIDLastSave="0" documentId="13_ncr:1_{C9F25F4A-FD52-4ECB-9EEB-C902EDC8205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PUC change in balanc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E23" i="1"/>
  <c r="E22" i="1"/>
  <c r="C22" i="1"/>
  <c r="K43" i="1"/>
  <c r="K22" i="1"/>
  <c r="E44" i="1"/>
  <c r="E43" i="1"/>
  <c r="G43" i="1" s="1"/>
  <c r="G41" i="1"/>
  <c r="G40" i="1"/>
  <c r="G20" i="1"/>
  <c r="G22" i="1"/>
  <c r="G19" i="1"/>
  <c r="C44" i="1" l="1"/>
  <c r="G44" i="1" s="1"/>
  <c r="K44" i="1" s="1"/>
  <c r="C43" i="1"/>
  <c r="G38" i="1"/>
  <c r="G37" i="1"/>
  <c r="G35" i="1"/>
  <c r="G34" i="1"/>
  <c r="G32" i="1"/>
  <c r="G31" i="1"/>
  <c r="G29" i="1"/>
  <c r="G28" i="1"/>
  <c r="G23" i="1"/>
  <c r="K23" i="1" s="1"/>
  <c r="G17" i="1"/>
  <c r="G16" i="1"/>
  <c r="G14" i="1"/>
  <c r="G13" i="1"/>
  <c r="G11" i="1"/>
  <c r="G10" i="1"/>
  <c r="G8" i="1"/>
  <c r="G7" i="1"/>
</calcChain>
</file>

<file path=xl/sharedStrings.xml><?xml version="1.0" encoding="utf-8"?>
<sst xmlns="http://schemas.openxmlformats.org/spreadsheetml/2006/main" count="37" uniqueCount="25">
  <si>
    <t>2020 IRM DVA Continuity Schedule November 25, 2019</t>
  </si>
  <si>
    <t>2019 CoS IR Response DVA Continuity Schedule April 8, 2019</t>
  </si>
  <si>
    <t>Unexplained Difference</t>
  </si>
  <si>
    <t>Adjusting Journal Entry as per Revised 2020 IRM Application December 17, 2019, pages 14 &amp; 15</t>
  </si>
  <si>
    <t>Comparison Between "Unexplained Difference" and "Adjusting Journal Entry"</t>
  </si>
  <si>
    <t>A</t>
  </si>
  <si>
    <t>B</t>
  </si>
  <si>
    <t>C = A - B</t>
  </si>
  <si>
    <t>D</t>
  </si>
  <si>
    <t>E = C - D</t>
  </si>
  <si>
    <t>Account 1588</t>
  </si>
  <si>
    <t>Transactions Debit (Credit) During 2014</t>
  </si>
  <si>
    <t>Interest During 2014</t>
  </si>
  <si>
    <t>Transactions Debit (Credit) During 2015</t>
  </si>
  <si>
    <t>Interest During 2015</t>
  </si>
  <si>
    <t>Transactions Debit (Credit) During 2016</t>
  </si>
  <si>
    <t>Interest During 2016</t>
  </si>
  <si>
    <t>Transactions Debit (Credit) During 2017</t>
  </si>
  <si>
    <t>Interest During 2017</t>
  </si>
  <si>
    <t>Transactions Debit (Credit) During 2018</t>
  </si>
  <si>
    <t>Interest During 2018</t>
  </si>
  <si>
    <t>Sum of Transactions Debit (Credit) 2014 to 2018</t>
  </si>
  <si>
    <t>Sum of Interest 2014 to 2018</t>
  </si>
  <si>
    <t>Account 1589</t>
  </si>
  <si>
    <t>CPUC OEB Staff Table 1 - Discrepancies in Account 1588 and Account 1589 Balances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</si>
</sst>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wrapText="1"/>
    </xf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/>
    <xf numFmtId="164" fontId="2" fillId="0" borderId="0" xfId="0" applyNumberFormat="1" applyFont="1" applyFill="1"/>
    <xf numFmtId="164" fontId="2" fillId="2" borderId="0" xfId="0" applyNumberFormat="1" applyFont="1" applyFill="1"/>
    <xf numFmtId="16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workbookViewId="0">
      <selection activeCell="E18" sqref="E18"/>
    </sheetView>
  </sheetViews>
  <sheetFormatPr defaultRowHeight="15" x14ac:dyDescent="0.25"/>
  <cols>
    <col min="1" max="1" width="45.85546875" customWidth="1"/>
    <col min="2" max="2" width="2.5703125" customWidth="1"/>
    <col min="3" max="3" width="15.5703125" customWidth="1"/>
    <col min="4" max="4" width="2.5703125" customWidth="1"/>
    <col min="5" max="5" width="15.5703125" customWidth="1"/>
    <col min="6" max="6" width="2.5703125" customWidth="1"/>
    <col min="7" max="7" width="15.5703125" customWidth="1"/>
    <col min="8" max="8" width="2.5703125" customWidth="1"/>
    <col min="9" max="9" width="15.5703125" customWidth="1"/>
    <col min="10" max="10" width="2.5703125" customWidth="1"/>
    <col min="11" max="11" width="15.5703125" customWidth="1"/>
  </cols>
  <sheetData>
    <row r="1" spans="1:11" x14ac:dyDescent="0.25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135" x14ac:dyDescent="0.25">
      <c r="A2" s="1"/>
      <c r="B2" s="1"/>
      <c r="C2" s="2" t="s">
        <v>0</v>
      </c>
      <c r="D2" s="3"/>
      <c r="E2" s="2" t="s">
        <v>1</v>
      </c>
      <c r="F2" s="4"/>
      <c r="G2" s="2" t="s">
        <v>2</v>
      </c>
      <c r="I2" s="2" t="s">
        <v>3</v>
      </c>
      <c r="K2" s="2" t="s">
        <v>4</v>
      </c>
    </row>
    <row r="3" spans="1:11" x14ac:dyDescent="0.25">
      <c r="A3" s="1"/>
      <c r="B3" s="1"/>
      <c r="C3" s="5" t="s">
        <v>5</v>
      </c>
      <c r="D3" s="3"/>
      <c r="E3" s="5" t="s">
        <v>6</v>
      </c>
      <c r="F3" s="4"/>
      <c r="G3" s="5" t="s">
        <v>7</v>
      </c>
      <c r="I3" s="5" t="s">
        <v>8</v>
      </c>
      <c r="K3" s="5" t="s">
        <v>9</v>
      </c>
    </row>
    <row r="4" spans="1:11" x14ac:dyDescent="0.25">
      <c r="A4" s="1"/>
      <c r="B4" s="1"/>
      <c r="C4" s="1"/>
      <c r="D4" s="1"/>
      <c r="E4" s="1"/>
    </row>
    <row r="5" spans="1:11" x14ac:dyDescent="0.25">
      <c r="A5" s="6" t="s">
        <v>10</v>
      </c>
      <c r="B5" s="1"/>
      <c r="C5" s="1"/>
      <c r="D5" s="1"/>
      <c r="E5" s="1"/>
    </row>
    <row r="6" spans="1:11" x14ac:dyDescent="0.25">
      <c r="A6" s="1"/>
      <c r="B6" s="1"/>
      <c r="C6" s="1"/>
      <c r="D6" s="1"/>
      <c r="E6" s="1"/>
    </row>
    <row r="7" spans="1:11" x14ac:dyDescent="0.25">
      <c r="A7" s="1" t="s">
        <v>11</v>
      </c>
      <c r="B7" s="1"/>
      <c r="C7" s="7">
        <v>58945.68</v>
      </c>
      <c r="D7" s="7"/>
      <c r="E7" s="7">
        <v>-156151.07</v>
      </c>
      <c r="F7" s="8"/>
      <c r="G7" s="8">
        <f>+C7-E7</f>
        <v>215096.75</v>
      </c>
    </row>
    <row r="8" spans="1:11" x14ac:dyDescent="0.25">
      <c r="A8" s="1" t="s">
        <v>12</v>
      </c>
      <c r="B8" s="1"/>
      <c r="C8" s="7">
        <v>439.67</v>
      </c>
      <c r="D8" s="7"/>
      <c r="E8" s="7">
        <v>-377</v>
      </c>
      <c r="F8" s="8"/>
      <c r="G8" s="8">
        <f>+C8-E8</f>
        <v>816.67000000000007</v>
      </c>
    </row>
    <row r="9" spans="1:11" x14ac:dyDescent="0.25">
      <c r="A9" s="1"/>
      <c r="B9" s="1"/>
      <c r="C9" s="7"/>
      <c r="D9" s="7"/>
      <c r="E9" s="7"/>
      <c r="F9" s="8"/>
      <c r="G9" s="8"/>
    </row>
    <row r="10" spans="1:11" x14ac:dyDescent="0.25">
      <c r="A10" s="1" t="s">
        <v>13</v>
      </c>
      <c r="B10" s="1"/>
      <c r="C10" s="7">
        <v>13857.22</v>
      </c>
      <c r="D10" s="7"/>
      <c r="E10" s="7">
        <v>-57791.63</v>
      </c>
      <c r="F10" s="8"/>
      <c r="G10" s="8">
        <f t="shared" ref="G10:G11" si="0">+C10-E10</f>
        <v>71648.849999999991</v>
      </c>
    </row>
    <row r="11" spans="1:11" x14ac:dyDescent="0.25">
      <c r="A11" s="1" t="s">
        <v>14</v>
      </c>
      <c r="B11" s="1"/>
      <c r="C11" s="7">
        <v>739.35</v>
      </c>
      <c r="D11" s="7"/>
      <c r="E11" s="7">
        <v>-2053</v>
      </c>
      <c r="F11" s="8"/>
      <c r="G11" s="8">
        <f t="shared" si="0"/>
        <v>2792.35</v>
      </c>
    </row>
    <row r="12" spans="1:11" x14ac:dyDescent="0.25">
      <c r="A12" s="1"/>
      <c r="B12" s="1"/>
      <c r="C12" s="7"/>
      <c r="D12" s="7"/>
      <c r="E12" s="7"/>
      <c r="F12" s="8"/>
      <c r="G12" s="8"/>
    </row>
    <row r="13" spans="1:11" x14ac:dyDescent="0.25">
      <c r="A13" s="1" t="s">
        <v>15</v>
      </c>
      <c r="B13" s="1"/>
      <c r="C13" s="7">
        <v>12566.06</v>
      </c>
      <c r="D13" s="7"/>
      <c r="E13" s="7">
        <v>-22805.3</v>
      </c>
      <c r="F13" s="8"/>
      <c r="G13" s="8">
        <f t="shared" ref="G13:G14" si="1">+C13-E13</f>
        <v>35371.360000000001</v>
      </c>
    </row>
    <row r="14" spans="1:11" x14ac:dyDescent="0.25">
      <c r="A14" s="1" t="s">
        <v>16</v>
      </c>
      <c r="B14" s="1"/>
      <c r="C14" s="7">
        <v>834.37</v>
      </c>
      <c r="D14" s="7"/>
      <c r="E14" s="7">
        <v>-2204.65</v>
      </c>
      <c r="F14" s="8"/>
      <c r="G14" s="8">
        <f t="shared" si="1"/>
        <v>3039.02</v>
      </c>
    </row>
    <row r="15" spans="1:11" x14ac:dyDescent="0.25">
      <c r="A15" s="1"/>
      <c r="B15" s="1"/>
      <c r="C15" s="7"/>
      <c r="D15" s="7"/>
      <c r="E15" s="7"/>
      <c r="F15" s="8"/>
      <c r="G15" s="8"/>
    </row>
    <row r="16" spans="1:11" x14ac:dyDescent="0.25">
      <c r="A16" s="1" t="s">
        <v>17</v>
      </c>
      <c r="B16" s="1"/>
      <c r="C16" s="7">
        <v>4981</v>
      </c>
      <c r="D16" s="7"/>
      <c r="E16" s="7">
        <v>40148.68</v>
      </c>
      <c r="F16" s="8"/>
      <c r="G16" s="8">
        <f t="shared" ref="G16:G20" si="2">+C16-E16</f>
        <v>-35167.68</v>
      </c>
    </row>
    <row r="17" spans="1:11" x14ac:dyDescent="0.25">
      <c r="A17" s="1" t="s">
        <v>18</v>
      </c>
      <c r="B17" s="1"/>
      <c r="C17" s="7">
        <v>1047.3599999999999</v>
      </c>
      <c r="D17" s="7"/>
      <c r="E17" s="7">
        <v>-2690.29</v>
      </c>
      <c r="F17" s="8"/>
      <c r="G17" s="8">
        <f t="shared" si="2"/>
        <v>3737.6499999999996</v>
      </c>
    </row>
    <row r="18" spans="1:11" x14ac:dyDescent="0.25">
      <c r="A18" s="1"/>
      <c r="B18" s="1"/>
      <c r="C18" s="7"/>
      <c r="D18" s="7"/>
      <c r="E18" s="7"/>
      <c r="F18" s="8"/>
      <c r="G18" s="8"/>
    </row>
    <row r="19" spans="1:11" x14ac:dyDescent="0.25">
      <c r="A19" s="1" t="s">
        <v>19</v>
      </c>
      <c r="B19" s="1"/>
      <c r="C19" s="7">
        <v>4718.5600000000004</v>
      </c>
      <c r="D19" s="7"/>
      <c r="E19" s="9">
        <v>-33132.58</v>
      </c>
      <c r="F19" s="8"/>
      <c r="G19" s="8">
        <f t="shared" si="2"/>
        <v>37851.14</v>
      </c>
    </row>
    <row r="20" spans="1:11" x14ac:dyDescent="0.25">
      <c r="A20" s="1" t="s">
        <v>20</v>
      </c>
      <c r="B20" s="1"/>
      <c r="C20" s="7">
        <v>1722.71</v>
      </c>
      <c r="D20" s="7"/>
      <c r="E20" s="9">
        <v>-3753.71</v>
      </c>
      <c r="F20" s="8"/>
      <c r="G20" s="8">
        <f t="shared" si="2"/>
        <v>5476.42</v>
      </c>
    </row>
    <row r="21" spans="1:11" x14ac:dyDescent="0.25">
      <c r="A21" s="1"/>
      <c r="B21" s="1"/>
      <c r="C21" s="7"/>
      <c r="D21" s="7"/>
      <c r="E21" s="9"/>
      <c r="F21" s="8"/>
      <c r="G21" s="9"/>
    </row>
    <row r="22" spans="1:11" x14ac:dyDescent="0.25">
      <c r="A22" s="1" t="s">
        <v>21</v>
      </c>
      <c r="B22" s="1"/>
      <c r="C22" s="7">
        <f>+C7+C10+C13+C16+C19</f>
        <v>95068.51999999999</v>
      </c>
      <c r="D22" s="7"/>
      <c r="E22" s="7">
        <f>+E7+E10+E13+E16+E19</f>
        <v>-229731.90000000002</v>
      </c>
      <c r="F22" s="8"/>
      <c r="G22" s="8">
        <f t="shared" ref="G22:G23" si="3">+C22-E22</f>
        <v>324800.42000000004</v>
      </c>
      <c r="I22" s="8">
        <v>324800.43</v>
      </c>
      <c r="K22" s="9">
        <f>G22-I22</f>
        <v>-9.9999999511055648E-3</v>
      </c>
    </row>
    <row r="23" spans="1:11" x14ac:dyDescent="0.25">
      <c r="A23" s="1" t="s">
        <v>22</v>
      </c>
      <c r="B23" s="1"/>
      <c r="C23" s="7">
        <f>+C8+C11+C14+C17+C20</f>
        <v>4783.46</v>
      </c>
      <c r="D23" s="7"/>
      <c r="E23" s="7">
        <f>+E8+E11+E14+E17+E20</f>
        <v>-11078.65</v>
      </c>
      <c r="F23" s="8"/>
      <c r="G23" s="8">
        <f t="shared" si="3"/>
        <v>15862.11</v>
      </c>
      <c r="I23" s="8">
        <v>15861.91</v>
      </c>
      <c r="K23" s="9">
        <f>G23-I23</f>
        <v>0.2000000000007276</v>
      </c>
    </row>
    <row r="24" spans="1:11" x14ac:dyDescent="0.25">
      <c r="A24" s="1"/>
      <c r="B24" s="1"/>
      <c r="C24" s="7"/>
      <c r="D24" s="7"/>
      <c r="E24" s="9"/>
      <c r="F24" s="8"/>
      <c r="G24" s="9"/>
    </row>
    <row r="25" spans="1:11" x14ac:dyDescent="0.25">
      <c r="A25" s="1"/>
      <c r="B25" s="1"/>
      <c r="C25" s="7"/>
      <c r="D25" s="7"/>
      <c r="E25" s="7"/>
      <c r="F25" s="8"/>
      <c r="G25" s="8"/>
    </row>
    <row r="26" spans="1:11" x14ac:dyDescent="0.25">
      <c r="A26" s="6" t="s">
        <v>23</v>
      </c>
      <c r="B26" s="1"/>
      <c r="C26" s="7"/>
      <c r="D26" s="7"/>
      <c r="E26" s="7"/>
      <c r="F26" s="8"/>
      <c r="G26" s="8"/>
    </row>
    <row r="27" spans="1:11" x14ac:dyDescent="0.25">
      <c r="A27" s="1"/>
      <c r="B27" s="1"/>
      <c r="C27" s="7"/>
      <c r="D27" s="7"/>
      <c r="E27" s="7"/>
      <c r="F27" s="8"/>
      <c r="G27" s="8"/>
    </row>
    <row r="28" spans="1:11" x14ac:dyDescent="0.25">
      <c r="A28" s="1" t="s">
        <v>11</v>
      </c>
      <c r="B28" s="1"/>
      <c r="C28" s="7">
        <v>14437.38</v>
      </c>
      <c r="D28" s="7"/>
      <c r="E28" s="7">
        <v>14437.38</v>
      </c>
      <c r="F28" s="8"/>
      <c r="G28" s="8">
        <f t="shared" ref="G28:G29" si="4">+C28-E28</f>
        <v>0</v>
      </c>
    </row>
    <row r="29" spans="1:11" x14ac:dyDescent="0.25">
      <c r="A29" s="1" t="s">
        <v>12</v>
      </c>
      <c r="B29" s="1"/>
      <c r="C29" s="7">
        <v>342.22</v>
      </c>
      <c r="D29" s="7"/>
      <c r="E29" s="7">
        <v>207.37</v>
      </c>
      <c r="F29" s="8"/>
      <c r="G29" s="8">
        <f t="shared" si="4"/>
        <v>134.85000000000002</v>
      </c>
    </row>
    <row r="30" spans="1:11" x14ac:dyDescent="0.25">
      <c r="A30" s="1"/>
      <c r="B30" s="1"/>
      <c r="C30" s="7"/>
      <c r="D30" s="7"/>
      <c r="E30" s="7"/>
      <c r="F30" s="8"/>
      <c r="G30" s="8"/>
    </row>
    <row r="31" spans="1:11" x14ac:dyDescent="0.25">
      <c r="A31" s="1" t="s">
        <v>13</v>
      </c>
      <c r="C31" s="7">
        <v>10652.28</v>
      </c>
      <c r="D31" s="7"/>
      <c r="E31" s="7">
        <v>59603.26</v>
      </c>
      <c r="F31" s="8"/>
      <c r="G31" s="8">
        <f t="shared" ref="G31:G32" si="5">+C31-E31</f>
        <v>-48950.98</v>
      </c>
    </row>
    <row r="32" spans="1:11" x14ac:dyDescent="0.25">
      <c r="A32" s="1" t="s">
        <v>14</v>
      </c>
      <c r="C32" s="7">
        <v>596.79</v>
      </c>
      <c r="D32" s="7"/>
      <c r="E32" s="7">
        <v>393.94</v>
      </c>
      <c r="F32" s="8"/>
      <c r="G32" s="8">
        <f t="shared" si="5"/>
        <v>202.84999999999997</v>
      </c>
    </row>
    <row r="33" spans="1:11" x14ac:dyDescent="0.25">
      <c r="A33" s="1"/>
      <c r="C33" s="7"/>
      <c r="D33" s="7"/>
      <c r="E33" s="7"/>
      <c r="F33" s="8"/>
      <c r="G33" s="8"/>
    </row>
    <row r="34" spans="1:11" x14ac:dyDescent="0.25">
      <c r="A34" s="1" t="s">
        <v>15</v>
      </c>
      <c r="C34" s="7">
        <v>808.61</v>
      </c>
      <c r="D34" s="7"/>
      <c r="E34" s="7">
        <v>15564.67</v>
      </c>
      <c r="F34" s="8"/>
      <c r="G34" s="8">
        <f t="shared" ref="G34:G35" si="6">+C34-E34</f>
        <v>-14756.06</v>
      </c>
    </row>
    <row r="35" spans="1:11" x14ac:dyDescent="0.25">
      <c r="A35" s="1" t="s">
        <v>16</v>
      </c>
      <c r="C35" s="7">
        <v>368.92</v>
      </c>
      <c r="D35" s="7"/>
      <c r="E35" s="7">
        <v>622.70000000000005</v>
      </c>
      <c r="F35" s="8"/>
      <c r="G35" s="8">
        <f t="shared" si="6"/>
        <v>-253.78000000000003</v>
      </c>
    </row>
    <row r="36" spans="1:11" x14ac:dyDescent="0.25">
      <c r="A36" s="1"/>
      <c r="C36" s="7"/>
      <c r="D36" s="7"/>
      <c r="E36" s="7"/>
      <c r="F36" s="8"/>
      <c r="G36" s="8"/>
    </row>
    <row r="37" spans="1:11" x14ac:dyDescent="0.25">
      <c r="A37" s="1" t="s">
        <v>17</v>
      </c>
      <c r="C37" s="7">
        <v>5912</v>
      </c>
      <c r="D37" s="7"/>
      <c r="E37" s="7">
        <v>7987.63</v>
      </c>
      <c r="F37" s="8"/>
      <c r="G37" s="8">
        <f t="shared" ref="G37:G44" si="7">+C37-E37</f>
        <v>-2075.63</v>
      </c>
    </row>
    <row r="38" spans="1:11" x14ac:dyDescent="0.25">
      <c r="A38" s="1" t="s">
        <v>18</v>
      </c>
      <c r="C38" s="7">
        <v>391.03</v>
      </c>
      <c r="D38" s="7"/>
      <c r="E38" s="7">
        <v>1315.4</v>
      </c>
      <c r="F38" s="8"/>
      <c r="G38" s="8">
        <f t="shared" si="7"/>
        <v>-924.37000000000012</v>
      </c>
    </row>
    <row r="39" spans="1:11" x14ac:dyDescent="0.25">
      <c r="A39" s="1"/>
      <c r="C39" s="7"/>
      <c r="D39" s="7"/>
      <c r="E39" s="7"/>
      <c r="F39" s="8"/>
      <c r="G39" s="8"/>
    </row>
    <row r="40" spans="1:11" x14ac:dyDescent="0.25">
      <c r="A40" s="1" t="s">
        <v>19</v>
      </c>
      <c r="C40" s="7">
        <v>-7977.83</v>
      </c>
      <c r="D40" s="7"/>
      <c r="E40" s="9">
        <v>34091.03</v>
      </c>
      <c r="F40" s="8"/>
      <c r="G40" s="8">
        <f t="shared" si="7"/>
        <v>-42068.86</v>
      </c>
    </row>
    <row r="41" spans="1:11" x14ac:dyDescent="0.25">
      <c r="A41" s="1" t="s">
        <v>20</v>
      </c>
      <c r="C41" s="7">
        <v>625.70000000000005</v>
      </c>
      <c r="D41" s="7"/>
      <c r="E41" s="9">
        <v>2128.13</v>
      </c>
      <c r="F41" s="8"/>
      <c r="G41" s="8">
        <f t="shared" si="7"/>
        <v>-1502.43</v>
      </c>
    </row>
    <row r="42" spans="1:11" x14ac:dyDescent="0.25">
      <c r="C42" s="8"/>
      <c r="D42" s="8"/>
      <c r="E42" s="8"/>
      <c r="F42" s="8"/>
      <c r="G42" s="8"/>
    </row>
    <row r="43" spans="1:11" x14ac:dyDescent="0.25">
      <c r="A43" s="1" t="s">
        <v>21</v>
      </c>
      <c r="C43" s="7">
        <f>+C28+C31+C34+C37+C40</f>
        <v>23832.440000000002</v>
      </c>
      <c r="D43" s="7"/>
      <c r="E43" s="7">
        <f>+E28+E31+E34+E37+E40</f>
        <v>131683.97</v>
      </c>
      <c r="F43" s="8"/>
      <c r="G43" s="8">
        <f t="shared" si="7"/>
        <v>-107851.53</v>
      </c>
      <c r="I43" s="8">
        <v>-107851.2</v>
      </c>
      <c r="K43" s="9">
        <f>G43-I43</f>
        <v>-0.33000000000174623</v>
      </c>
    </row>
    <row r="44" spans="1:11" x14ac:dyDescent="0.25">
      <c r="A44" s="1" t="s">
        <v>22</v>
      </c>
      <c r="C44" s="7">
        <f>+C29+C32+C35+C38+C41</f>
        <v>2324.66</v>
      </c>
      <c r="D44" s="7"/>
      <c r="E44" s="7">
        <f>+E29+E32+E35+E38+E41</f>
        <v>4667.54</v>
      </c>
      <c r="F44" s="8"/>
      <c r="G44" s="8">
        <f t="shared" si="7"/>
        <v>-2342.88</v>
      </c>
      <c r="I44" s="8">
        <v>-2342.6799999999998</v>
      </c>
      <c r="K44" s="9">
        <f>G44-I44</f>
        <v>-0.20000000000027285</v>
      </c>
    </row>
    <row r="45" spans="1:11" x14ac:dyDescent="0.25">
      <c r="C45" s="8"/>
      <c r="D45" s="8"/>
      <c r="E45" s="8"/>
      <c r="F45" s="8"/>
      <c r="G45" s="8"/>
    </row>
    <row r="46" spans="1:11" x14ac:dyDescent="0.25">
      <c r="C46" s="8"/>
      <c r="D46" s="8"/>
      <c r="E46" s="8"/>
      <c r="F46" s="8"/>
      <c r="G46" s="8"/>
    </row>
    <row r="47" spans="1:11" x14ac:dyDescent="0.25">
      <c r="C47" s="8"/>
      <c r="D47" s="8"/>
      <c r="E47" s="8"/>
      <c r="F47" s="8"/>
      <c r="G47" s="8"/>
    </row>
    <row r="48" spans="1:11" x14ac:dyDescent="0.25">
      <c r="C48" s="8"/>
      <c r="D48" s="8"/>
      <c r="E48" s="8"/>
      <c r="F48" s="8"/>
      <c r="G48" s="8"/>
    </row>
    <row r="49" spans="3:7" x14ac:dyDescent="0.25">
      <c r="C49" s="8"/>
      <c r="D49" s="8"/>
      <c r="E49" s="8"/>
      <c r="F49" s="8"/>
      <c r="G49" s="8"/>
    </row>
    <row r="50" spans="3:7" x14ac:dyDescent="0.25">
      <c r="C50" s="8"/>
      <c r="D50" s="8"/>
      <c r="E50" s="8"/>
      <c r="F50" s="8"/>
      <c r="G50" s="8"/>
    </row>
    <row r="51" spans="3:7" x14ac:dyDescent="0.25">
      <c r="C51" s="8"/>
      <c r="D51" s="8"/>
      <c r="E51" s="8"/>
      <c r="F51" s="8"/>
      <c r="G51" s="8"/>
    </row>
    <row r="52" spans="3:7" x14ac:dyDescent="0.25">
      <c r="C52" s="8"/>
      <c r="D52" s="8"/>
      <c r="E52" s="8"/>
      <c r="F52" s="8"/>
      <c r="G52" s="8"/>
    </row>
    <row r="53" spans="3:7" x14ac:dyDescent="0.25">
      <c r="C53" s="8"/>
      <c r="D53" s="8"/>
      <c r="E53" s="8"/>
      <c r="F53" s="8"/>
      <c r="G53" s="8"/>
    </row>
    <row r="54" spans="3:7" x14ac:dyDescent="0.25">
      <c r="C54" s="8"/>
      <c r="D54" s="8"/>
      <c r="E54" s="8"/>
      <c r="F54" s="8"/>
      <c r="G54" s="8"/>
    </row>
    <row r="55" spans="3:7" x14ac:dyDescent="0.25">
      <c r="C55" s="8"/>
      <c r="D55" s="8"/>
      <c r="E55" s="8"/>
      <c r="F55" s="8"/>
      <c r="G55" s="8"/>
    </row>
    <row r="56" spans="3:7" x14ac:dyDescent="0.25">
      <c r="C56" s="8"/>
      <c r="D56" s="8"/>
      <c r="E56" s="8"/>
      <c r="F56" s="8"/>
      <c r="G56" s="8"/>
    </row>
  </sheetData>
  <mergeCells count="1">
    <mergeCell ref="A1:K1"/>
  </mergeCells>
  <pageMargins left="0.7" right="0.7" top="0.75" bottom="0.75" header="0.3" footer="0.3"/>
  <pageSetup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CPUC change in balances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O'Connell</dc:creator>
  <cp:lastModifiedBy>Jennifer Cyr</cp:lastModifiedBy>
  <cp:lastPrinted>2020-02-04T14:12:21Z</cp:lastPrinted>
  <dcterms:created xsi:type="dcterms:W3CDTF">2020-02-04T14:08:51Z</dcterms:created>
  <dcterms:modified xsi:type="dcterms:W3CDTF">2020-02-10T19:38:04Z</dcterms:modified>
</cp:coreProperties>
</file>