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Unit Costs" sheetId="1" r:id="rId1"/>
  </sheets>
  <definedNames>
    <definedName name="Hr_Wk">#REF!</definedName>
    <definedName name="US_to_Can">#REF!</definedName>
    <definedName name="Wk_Yr">#REF!</definedName>
  </definedNames>
  <calcPr calcId="145621"/>
</workbook>
</file>

<file path=xl/calcChain.xml><?xml version="1.0" encoding="utf-8"?>
<calcChain xmlns="http://schemas.openxmlformats.org/spreadsheetml/2006/main">
  <c r="E64" i="1" l="1"/>
  <c r="D64" i="1"/>
  <c r="O63" i="1"/>
  <c r="F63" i="1"/>
  <c r="D63" i="1"/>
  <c r="O62" i="1"/>
  <c r="N62" i="1"/>
  <c r="D62" i="1"/>
  <c r="O61" i="1"/>
  <c r="F61" i="1"/>
  <c r="D61" i="1"/>
  <c r="M60" i="1"/>
  <c r="J60" i="1"/>
  <c r="D60" i="1"/>
  <c r="G59" i="1"/>
  <c r="D59" i="1"/>
  <c r="R58" i="1"/>
  <c r="N58" i="1"/>
  <c r="M58" i="1"/>
  <c r="H58" i="1"/>
  <c r="D58" i="1"/>
  <c r="H55" i="1"/>
  <c r="D55" i="1"/>
  <c r="D54" i="1"/>
  <c r="R53" i="1"/>
  <c r="H53" i="1"/>
  <c r="D53" i="1"/>
  <c r="P52" i="1"/>
  <c r="O52" i="1"/>
  <c r="I52" i="1"/>
  <c r="F52" i="1"/>
  <c r="E52" i="1"/>
  <c r="D52" i="1"/>
  <c r="M51" i="1"/>
  <c r="L51" i="1"/>
  <c r="E51" i="1"/>
  <c r="D51" i="1"/>
  <c r="O50" i="1"/>
  <c r="M50" i="1"/>
  <c r="G50" i="1"/>
  <c r="E50" i="1"/>
  <c r="D50" i="1"/>
  <c r="R40" i="1"/>
  <c r="R64" i="1" s="1"/>
  <c r="P40" i="1"/>
  <c r="P64" i="1" s="1"/>
  <c r="L40" i="1"/>
  <c r="L64" i="1" s="1"/>
  <c r="J40" i="1"/>
  <c r="J64" i="1" s="1"/>
  <c r="H40" i="1"/>
  <c r="H64" i="1" s="1"/>
  <c r="G40" i="1"/>
  <c r="G64" i="1" s="1"/>
  <c r="F40" i="1"/>
  <c r="F64" i="1" s="1"/>
  <c r="E40" i="1"/>
  <c r="D40" i="1"/>
  <c r="R39" i="1"/>
  <c r="R63" i="1" s="1"/>
  <c r="M39" i="1"/>
  <c r="M63" i="1" s="1"/>
  <c r="K39" i="1"/>
  <c r="K63" i="1" s="1"/>
  <c r="J39" i="1"/>
  <c r="J63" i="1" s="1"/>
  <c r="H39" i="1"/>
  <c r="H63" i="1" s="1"/>
  <c r="G39" i="1"/>
  <c r="G63" i="1" s="1"/>
  <c r="F39" i="1"/>
  <c r="E39" i="1"/>
  <c r="E63" i="1" s="1"/>
  <c r="D39" i="1"/>
  <c r="R38" i="1"/>
  <c r="R62" i="1" s="1"/>
  <c r="N38" i="1"/>
  <c r="M38" i="1"/>
  <c r="M62" i="1" s="1"/>
  <c r="K38" i="1"/>
  <c r="K62" i="1" s="1"/>
  <c r="J38" i="1"/>
  <c r="J62" i="1" s="1"/>
  <c r="H38" i="1"/>
  <c r="H62" i="1" s="1"/>
  <c r="G38" i="1"/>
  <c r="G62" i="1" s="1"/>
  <c r="F38" i="1"/>
  <c r="F62" i="1" s="1"/>
  <c r="E38" i="1"/>
  <c r="E62" i="1" s="1"/>
  <c r="D38" i="1"/>
  <c r="R37" i="1"/>
  <c r="R61" i="1" s="1"/>
  <c r="N37" i="1"/>
  <c r="N61" i="1" s="1"/>
  <c r="M37" i="1"/>
  <c r="M61" i="1" s="1"/>
  <c r="K37" i="1"/>
  <c r="K61" i="1" s="1"/>
  <c r="J37" i="1"/>
  <c r="J61" i="1" s="1"/>
  <c r="H37" i="1"/>
  <c r="H61" i="1" s="1"/>
  <c r="G37" i="1"/>
  <c r="G61" i="1" s="1"/>
  <c r="F37" i="1"/>
  <c r="E37" i="1"/>
  <c r="E61" i="1" s="1"/>
  <c r="D37" i="1"/>
  <c r="R36" i="1"/>
  <c r="R60" i="1" s="1"/>
  <c r="O36" i="1"/>
  <c r="O60" i="1" s="1"/>
  <c r="M36" i="1"/>
  <c r="K36" i="1"/>
  <c r="K60" i="1" s="1"/>
  <c r="J36" i="1"/>
  <c r="H36" i="1"/>
  <c r="H60" i="1" s="1"/>
  <c r="G36" i="1"/>
  <c r="G60" i="1" s="1"/>
  <c r="F36" i="1"/>
  <c r="F60" i="1" s="1"/>
  <c r="E36" i="1"/>
  <c r="E60" i="1" s="1"/>
  <c r="D36" i="1"/>
  <c r="R35" i="1"/>
  <c r="R59" i="1" s="1"/>
  <c r="O35" i="1"/>
  <c r="O59" i="1" s="1"/>
  <c r="M35" i="1"/>
  <c r="M59" i="1" s="1"/>
  <c r="K35" i="1"/>
  <c r="K59" i="1" s="1"/>
  <c r="J35" i="1"/>
  <c r="J59" i="1" s="1"/>
  <c r="I35" i="1"/>
  <c r="I59" i="1" s="1"/>
  <c r="H35" i="1"/>
  <c r="H59" i="1" s="1"/>
  <c r="G35" i="1"/>
  <c r="F35" i="1"/>
  <c r="F59" i="1" s="1"/>
  <c r="E35" i="1"/>
  <c r="E59" i="1" s="1"/>
  <c r="D35" i="1"/>
  <c r="R34" i="1"/>
  <c r="Q34" i="1"/>
  <c r="Q58" i="1" s="1"/>
  <c r="P34" i="1"/>
  <c r="P58" i="1" s="1"/>
  <c r="O34" i="1"/>
  <c r="O58" i="1" s="1"/>
  <c r="N34" i="1"/>
  <c r="M34" i="1"/>
  <c r="K34" i="1"/>
  <c r="K58" i="1" s="1"/>
  <c r="J34" i="1"/>
  <c r="J58" i="1" s="1"/>
  <c r="H34" i="1"/>
  <c r="G34" i="1"/>
  <c r="G58" i="1" s="1"/>
  <c r="F34" i="1"/>
  <c r="F58" i="1" s="1"/>
  <c r="E34" i="1"/>
  <c r="E58" i="1" s="1"/>
  <c r="D34" i="1"/>
  <c r="R31" i="1"/>
  <c r="R55" i="1" s="1"/>
  <c r="Q31" i="1"/>
  <c r="Q55" i="1" s="1"/>
  <c r="P31" i="1"/>
  <c r="P55" i="1" s="1"/>
  <c r="O31" i="1"/>
  <c r="O55" i="1" s="1"/>
  <c r="M31" i="1"/>
  <c r="M55" i="1" s="1"/>
  <c r="K31" i="1"/>
  <c r="K55" i="1" s="1"/>
  <c r="J31" i="1"/>
  <c r="J55" i="1" s="1"/>
  <c r="H31" i="1"/>
  <c r="G31" i="1"/>
  <c r="G55" i="1" s="1"/>
  <c r="F31" i="1"/>
  <c r="F55" i="1" s="1"/>
  <c r="E31" i="1"/>
  <c r="E55" i="1" s="1"/>
  <c r="D31" i="1"/>
  <c r="S30" i="1"/>
  <c r="S54" i="1" s="1"/>
  <c r="R30" i="1"/>
  <c r="R54" i="1" s="1"/>
  <c r="Q30" i="1"/>
  <c r="Q54" i="1" s="1"/>
  <c r="P30" i="1"/>
  <c r="P54" i="1" s="1"/>
  <c r="O30" i="1"/>
  <c r="O54" i="1" s="1"/>
  <c r="M30" i="1"/>
  <c r="M54" i="1" s="1"/>
  <c r="L30" i="1"/>
  <c r="L54" i="1" s="1"/>
  <c r="K30" i="1"/>
  <c r="K54" i="1" s="1"/>
  <c r="J30" i="1"/>
  <c r="J54" i="1" s="1"/>
  <c r="H30" i="1"/>
  <c r="H54" i="1" s="1"/>
  <c r="G30" i="1"/>
  <c r="G54" i="1" s="1"/>
  <c r="F30" i="1"/>
  <c r="F54" i="1" s="1"/>
  <c r="E30" i="1"/>
  <c r="E54" i="1" s="1"/>
  <c r="D30" i="1"/>
  <c r="S29" i="1"/>
  <c r="S53" i="1" s="1"/>
  <c r="R29" i="1"/>
  <c r="Q29" i="1"/>
  <c r="Q53" i="1" s="1"/>
  <c r="P29" i="1"/>
  <c r="P53" i="1" s="1"/>
  <c r="O29" i="1"/>
  <c r="O53" i="1" s="1"/>
  <c r="M29" i="1"/>
  <c r="M53" i="1" s="1"/>
  <c r="K29" i="1"/>
  <c r="K53" i="1" s="1"/>
  <c r="J29" i="1"/>
  <c r="J53" i="1" s="1"/>
  <c r="I29" i="1"/>
  <c r="I53" i="1" s="1"/>
  <c r="H29" i="1"/>
  <c r="G29" i="1"/>
  <c r="G53" i="1" s="1"/>
  <c r="F29" i="1"/>
  <c r="F53" i="1" s="1"/>
  <c r="E29" i="1"/>
  <c r="E53" i="1" s="1"/>
  <c r="D29" i="1"/>
  <c r="R28" i="1"/>
  <c r="R52" i="1" s="1"/>
  <c r="Q28" i="1"/>
  <c r="Q52" i="1" s="1"/>
  <c r="P28" i="1"/>
  <c r="O28" i="1"/>
  <c r="M28" i="1"/>
  <c r="M52" i="1" s="1"/>
  <c r="K28" i="1"/>
  <c r="K52" i="1" s="1"/>
  <c r="J28" i="1"/>
  <c r="J52" i="1" s="1"/>
  <c r="I28" i="1"/>
  <c r="H28" i="1"/>
  <c r="H52" i="1" s="1"/>
  <c r="G28" i="1"/>
  <c r="G52" i="1" s="1"/>
  <c r="F28" i="1"/>
  <c r="E28" i="1"/>
  <c r="D28" i="1"/>
  <c r="R27" i="1"/>
  <c r="R51" i="1" s="1"/>
  <c r="Q27" i="1"/>
  <c r="Q51" i="1" s="1"/>
  <c r="P27" i="1"/>
  <c r="P51" i="1" s="1"/>
  <c r="O27" i="1"/>
  <c r="O51" i="1" s="1"/>
  <c r="N27" i="1"/>
  <c r="N51" i="1" s="1"/>
  <c r="M27" i="1"/>
  <c r="L27" i="1"/>
  <c r="K27" i="1"/>
  <c r="K51" i="1" s="1"/>
  <c r="J27" i="1"/>
  <c r="J51" i="1" s="1"/>
  <c r="I27" i="1"/>
  <c r="I51" i="1" s="1"/>
  <c r="H27" i="1"/>
  <c r="H51" i="1" s="1"/>
  <c r="G27" i="1"/>
  <c r="G51" i="1" s="1"/>
  <c r="F27" i="1"/>
  <c r="F51" i="1" s="1"/>
  <c r="E27" i="1"/>
  <c r="D27" i="1"/>
  <c r="S26" i="1"/>
  <c r="S50" i="1" s="1"/>
  <c r="R26" i="1"/>
  <c r="R50" i="1" s="1"/>
  <c r="Q26" i="1"/>
  <c r="Q50" i="1" s="1"/>
  <c r="P26" i="1"/>
  <c r="P50" i="1" s="1"/>
  <c r="O26" i="1"/>
  <c r="N26" i="1"/>
  <c r="N50" i="1" s="1"/>
  <c r="M26" i="1"/>
  <c r="L26" i="1"/>
  <c r="L50" i="1" s="1"/>
  <c r="K26" i="1"/>
  <c r="K50" i="1" s="1"/>
  <c r="J26" i="1"/>
  <c r="J50" i="1" s="1"/>
  <c r="I26" i="1"/>
  <c r="I50" i="1" s="1"/>
  <c r="H26" i="1"/>
  <c r="H50" i="1" s="1"/>
  <c r="G26" i="1"/>
  <c r="F26" i="1"/>
  <c r="F50" i="1" s="1"/>
  <c r="E26" i="1"/>
  <c r="D26" i="1"/>
  <c r="T54" i="1" l="1"/>
  <c r="T62" i="1"/>
  <c r="T60" i="1"/>
  <c r="T61" i="1"/>
  <c r="T55" i="1"/>
  <c r="T51" i="1"/>
  <c r="T58" i="1"/>
  <c r="T59" i="1"/>
  <c r="T52" i="1"/>
  <c r="T63" i="1"/>
  <c r="T53" i="1"/>
  <c r="T50" i="1"/>
  <c r="T64" i="1"/>
</calcChain>
</file>

<file path=xl/sharedStrings.xml><?xml version="1.0" encoding="utf-8"?>
<sst xmlns="http://schemas.openxmlformats.org/spreadsheetml/2006/main" count="151" uniqueCount="47">
  <si>
    <t>3-Year Average (ADJUSTED FOR MEASUREMENT)</t>
  </si>
  <si>
    <t>Unit of Measure</t>
  </si>
  <si>
    <t>Hydro Ottawa</t>
  </si>
  <si>
    <t>Asset Category / Capital</t>
  </si>
  <si>
    <t>HO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</si>
  <si>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</si>
  <si>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</si>
  <si>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</si>
  <si>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</si>
  <si>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</si>
  <si>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</si>
  <si>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</si>
  <si>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</si>
  <si>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</si>
  <si>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</si>
  <si>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</si>
  <si>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</si>
  <si>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</si>
  <si>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</si>
  <si>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</si>
  <si>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Wood Poles Replacement</t>
  </si>
  <si>
    <t>Each</t>
  </si>
  <si>
    <t>UG Cable (XLPE) Replacement</t>
  </si>
  <si>
    <t>Meter</t>
  </si>
  <si>
    <t>OH Switches (Manual and Remote / Motor Operated)</t>
  </si>
  <si>
    <t>OH Transformer Replacement</t>
  </si>
  <si>
    <t>UG Transformer Replacement</t>
  </si>
  <si>
    <t>Station Breaker Replacement (SF6, Oil and Vacuum)</t>
  </si>
  <si>
    <t>Maintenance Program / OM&amp;A</t>
  </si>
  <si>
    <t>Vegetation Management</t>
  </si>
  <si>
    <t>Kilometer</t>
  </si>
  <si>
    <t>Pole Test and Inspection</t>
  </si>
  <si>
    <t>Overhead Line Patrol</t>
  </si>
  <si>
    <t>Station Breaker and Relay</t>
  </si>
  <si>
    <t>Billing - paper</t>
  </si>
  <si>
    <t>Bills</t>
  </si>
  <si>
    <t>Billing - online</t>
  </si>
  <si>
    <t>Meter Repair</t>
  </si>
  <si>
    <t>3-Year Average (CONVERTED FOR CURRENCY)</t>
  </si>
  <si>
    <t>Labor Factor</t>
  </si>
  <si>
    <t>CAPEX Adjustment Factor</t>
  </si>
  <si>
    <t>Accounting Factors</t>
  </si>
  <si>
    <t>OPEX Adjustment Factor</t>
  </si>
  <si>
    <t>3-Year Average (ADJUSTED FOR INDIRECT / OVEHEAD ACCOUNTING PRACTICES)</t>
  </si>
  <si>
    <t>Median</t>
  </si>
  <si>
    <t>Hydro Ottawa Limited
EB-2019-0261
Interrogatory Response
IRR SEC-19
Attachment C
ORIGINAL</t>
  </si>
  <si>
    <t>Measurement Currency and Accounting Normalization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</si>
</sst>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_(&quot;$&quot;* #,##0.0_);_(&quot;$&quot;* \(#,##0.0\);_(&quot;$&quot;* &quot;-&quot;??_);_(@_)"/>
  </numFmts>
  <fonts count="9" x14ac:knownFonts="1">
    <font>
      <sz val="11"/>
      <color theme="1"/>
      <name val="Arial"/>
    </font>
    <font>
      <sz val="8"/>
      <color theme="1"/>
      <name val="Calibri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b/>
      <sz val="8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4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/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vertical="center"/>
    </xf>
    <xf numFmtId="164" fontId="1" fillId="0" borderId="0" xfId="0" applyNumberFormat="1" applyFont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164" fontId="1" fillId="2" borderId="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/>
    <xf numFmtId="0" fontId="7" fillId="2" borderId="2" xfId="0" applyFont="1" applyFill="1" applyBorder="1"/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vertical="center"/>
    </xf>
    <xf numFmtId="44" fontId="1" fillId="0" borderId="2" xfId="0" applyNumberFormat="1" applyFont="1" applyBorder="1"/>
    <xf numFmtId="44" fontId="1" fillId="0" borderId="2" xfId="0" applyNumberFormat="1" applyFont="1" applyBorder="1" applyAlignment="1">
      <alignment vertical="center"/>
    </xf>
    <xf numFmtId="4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4" fillId="2" borderId="2" xfId="0" applyFont="1" applyFill="1" applyBorder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 wrapText="1"/>
    </xf>
    <xf numFmtId="165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vertical="center"/>
    </xf>
    <xf numFmtId="166" fontId="1" fillId="0" borderId="2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W10" sqref="W10"/>
    </sheetView>
  </sheetViews>
  <sheetFormatPr defaultColWidth="12.625" defaultRowHeight="15" customHeight="1" x14ac:dyDescent="0.2"/>
  <cols>
    <col min="1" max="1" width="33.625" customWidth="1"/>
    <col min="2" max="19" width="7.625" customWidth="1"/>
    <col min="20" max="20" width="8" customWidth="1"/>
    <col min="21" max="21" width="9.5" customWidth="1"/>
    <col min="22" max="26" width="7.625" customWidth="1"/>
  </cols>
  <sheetData>
    <row r="1" spans="1:26" ht="111" customHeight="1" x14ac:dyDescent="0.2">
      <c r="A1" s="46" t="s">
        <v>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1"/>
      <c r="U1" s="1"/>
    </row>
    <row r="2" spans="1:26" ht="37.5" customHeight="1" x14ac:dyDescent="0.2">
      <c r="A2" s="47" t="s">
        <v>46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1"/>
      <c r="U2" s="1"/>
    </row>
    <row r="3" spans="1:26" ht="18.75" x14ac:dyDescent="0.3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1"/>
      <c r="U3" s="1"/>
    </row>
    <row r="4" spans="1:26" ht="34.5" customHeight="1" x14ac:dyDescent="0.25">
      <c r="A4" s="2"/>
      <c r="B4" s="3" t="s">
        <v>1</v>
      </c>
      <c r="C4" s="3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4"/>
      <c r="V4" s="5"/>
      <c r="W4" s="5"/>
      <c r="X4" s="5"/>
      <c r="Y4" s="5"/>
    </row>
    <row r="5" spans="1:26" ht="12.75" customHeight="1" x14ac:dyDescent="0.2">
      <c r="A5" s="6" t="s">
        <v>3</v>
      </c>
      <c r="B5" s="7"/>
      <c r="C5" s="7"/>
      <c r="D5" s="6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15</v>
      </c>
      <c r="P5" s="8" t="s">
        <v>16</v>
      </c>
      <c r="Q5" s="8" t="s">
        <v>17</v>
      </c>
      <c r="R5" s="8" t="s">
        <v>18</v>
      </c>
      <c r="S5" s="8" t="s">
        <v>19</v>
      </c>
      <c r="T5" s="1"/>
      <c r="U5" s="1"/>
      <c r="V5" s="9"/>
      <c r="W5" s="9"/>
      <c r="X5" s="9"/>
      <c r="Y5" s="9"/>
      <c r="Z5" s="9"/>
    </row>
    <row r="6" spans="1:26" ht="14.25" x14ac:dyDescent="0.2">
      <c r="A6" s="10" t="s">
        <v>20</v>
      </c>
      <c r="B6" s="11" t="s">
        <v>21</v>
      </c>
      <c r="C6" s="11"/>
      <c r="D6" s="12">
        <v>8524</v>
      </c>
      <c r="E6" s="13">
        <v>7497</v>
      </c>
      <c r="F6" s="13">
        <v>8675</v>
      </c>
      <c r="G6" s="13">
        <v>7549</v>
      </c>
      <c r="H6" s="13">
        <v>7842</v>
      </c>
      <c r="I6" s="13">
        <v>9921</v>
      </c>
      <c r="J6" s="13">
        <v>6247</v>
      </c>
      <c r="K6" s="13">
        <v>7497</v>
      </c>
      <c r="L6" s="13">
        <v>9050</v>
      </c>
      <c r="M6" s="13">
        <v>7239</v>
      </c>
      <c r="N6" s="13">
        <v>10546</v>
      </c>
      <c r="O6" s="13">
        <v>7434</v>
      </c>
      <c r="P6" s="13">
        <v>7146</v>
      </c>
      <c r="Q6" s="13">
        <v>8462</v>
      </c>
      <c r="R6" s="12">
        <v>8594</v>
      </c>
      <c r="S6" s="12">
        <v>6150</v>
      </c>
      <c r="T6" s="14"/>
      <c r="U6" s="1"/>
      <c r="V6" s="9"/>
      <c r="W6" s="9"/>
      <c r="X6" s="9"/>
      <c r="Y6" s="9"/>
      <c r="Z6" s="9"/>
    </row>
    <row r="7" spans="1:26" ht="14.25" x14ac:dyDescent="0.2">
      <c r="A7" s="10" t="s">
        <v>22</v>
      </c>
      <c r="B7" s="11" t="s">
        <v>23</v>
      </c>
      <c r="C7" s="11"/>
      <c r="D7" s="12">
        <v>80</v>
      </c>
      <c r="E7" s="13">
        <v>72</v>
      </c>
      <c r="F7" s="13">
        <v>65</v>
      </c>
      <c r="G7" s="13">
        <v>77</v>
      </c>
      <c r="H7" s="13">
        <v>62</v>
      </c>
      <c r="I7" s="13">
        <v>115</v>
      </c>
      <c r="J7" s="13">
        <v>92</v>
      </c>
      <c r="K7" s="13">
        <v>102</v>
      </c>
      <c r="L7" s="13">
        <v>112</v>
      </c>
      <c r="M7" s="13">
        <v>103</v>
      </c>
      <c r="N7" s="13">
        <v>105</v>
      </c>
      <c r="O7" s="13">
        <v>96</v>
      </c>
      <c r="P7" s="13">
        <v>73</v>
      </c>
      <c r="Q7" s="13">
        <v>98</v>
      </c>
      <c r="R7" s="12">
        <v>101</v>
      </c>
      <c r="S7" s="7"/>
      <c r="T7" s="14"/>
      <c r="U7" s="1"/>
      <c r="V7" s="9"/>
      <c r="W7" s="9"/>
      <c r="X7" s="9"/>
      <c r="Y7" s="9"/>
      <c r="Z7" s="9"/>
    </row>
    <row r="8" spans="1:26" ht="14.25" x14ac:dyDescent="0.2">
      <c r="A8" s="10" t="s">
        <v>24</v>
      </c>
      <c r="B8" s="11" t="s">
        <v>21</v>
      </c>
      <c r="C8" s="11"/>
      <c r="D8" s="12">
        <v>21871</v>
      </c>
      <c r="E8" s="13">
        <v>22796</v>
      </c>
      <c r="F8" s="13">
        <v>25769</v>
      </c>
      <c r="G8" s="13">
        <v>20347</v>
      </c>
      <c r="H8" s="13">
        <v>18269</v>
      </c>
      <c r="I8" s="13">
        <v>26543</v>
      </c>
      <c r="J8" s="13">
        <v>23743</v>
      </c>
      <c r="K8" s="13">
        <v>22965</v>
      </c>
      <c r="L8" s="13"/>
      <c r="M8" s="13">
        <v>17549</v>
      </c>
      <c r="N8" s="13"/>
      <c r="O8" s="13">
        <v>21062</v>
      </c>
      <c r="P8" s="13">
        <v>20739</v>
      </c>
      <c r="Q8" s="13">
        <v>25493</v>
      </c>
      <c r="R8" s="12">
        <v>22755</v>
      </c>
      <c r="S8" s="7"/>
      <c r="T8" s="14"/>
      <c r="U8" s="1"/>
      <c r="V8" s="9"/>
      <c r="W8" s="9"/>
      <c r="X8" s="9"/>
      <c r="Y8" s="9"/>
      <c r="Z8" s="9"/>
    </row>
    <row r="9" spans="1:26" ht="14.25" x14ac:dyDescent="0.2">
      <c r="A9" s="10" t="s">
        <v>25</v>
      </c>
      <c r="B9" s="11" t="s">
        <v>21</v>
      </c>
      <c r="C9" s="11"/>
      <c r="D9" s="12">
        <v>7595</v>
      </c>
      <c r="E9" s="13">
        <v>7126</v>
      </c>
      <c r="F9" s="13">
        <v>7785</v>
      </c>
      <c r="G9" s="13">
        <v>7269</v>
      </c>
      <c r="H9" s="13">
        <v>7194</v>
      </c>
      <c r="I9" s="13">
        <v>11704</v>
      </c>
      <c r="J9" s="13">
        <v>8259</v>
      </c>
      <c r="K9" s="13">
        <v>10876</v>
      </c>
      <c r="L9" s="13"/>
      <c r="M9" s="13">
        <v>9548</v>
      </c>
      <c r="N9" s="13"/>
      <c r="O9" s="13">
        <v>11761</v>
      </c>
      <c r="P9" s="13">
        <v>7795</v>
      </c>
      <c r="Q9" s="13">
        <v>11634</v>
      </c>
      <c r="R9" s="12">
        <v>8745</v>
      </c>
      <c r="S9" s="12">
        <v>7200</v>
      </c>
      <c r="T9" s="14"/>
      <c r="U9" s="1"/>
      <c r="V9" s="9"/>
      <c r="W9" s="9"/>
      <c r="X9" s="9"/>
      <c r="Y9" s="9"/>
      <c r="Z9" s="9"/>
    </row>
    <row r="10" spans="1:26" ht="14.25" x14ac:dyDescent="0.2">
      <c r="A10" s="10" t="s">
        <v>26</v>
      </c>
      <c r="B10" s="11" t="s">
        <v>21</v>
      </c>
      <c r="C10" s="11"/>
      <c r="D10" s="12">
        <v>12470</v>
      </c>
      <c r="E10" s="13">
        <v>16687</v>
      </c>
      <c r="F10" s="13">
        <v>18674</v>
      </c>
      <c r="G10" s="13">
        <v>14379</v>
      </c>
      <c r="H10" s="13">
        <v>17863</v>
      </c>
      <c r="I10" s="13"/>
      <c r="J10" s="13">
        <v>18638</v>
      </c>
      <c r="K10" s="13">
        <v>21754</v>
      </c>
      <c r="L10" s="13">
        <v>27272.727272727272</v>
      </c>
      <c r="M10" s="13">
        <v>18563</v>
      </c>
      <c r="N10" s="13"/>
      <c r="O10" s="13">
        <v>21454</v>
      </c>
      <c r="P10" s="13">
        <v>21954</v>
      </c>
      <c r="Q10" s="13">
        <v>23947</v>
      </c>
      <c r="R10" s="12">
        <v>15765</v>
      </c>
      <c r="S10" s="12">
        <v>15725</v>
      </c>
      <c r="T10" s="14"/>
      <c r="U10" s="1"/>
      <c r="V10" s="9"/>
      <c r="W10" s="9"/>
      <c r="X10" s="9"/>
      <c r="Y10" s="9"/>
      <c r="Z10" s="9"/>
    </row>
    <row r="11" spans="1:26" ht="14.25" x14ac:dyDescent="0.2">
      <c r="A11" s="10" t="s">
        <v>27</v>
      </c>
      <c r="B11" s="11" t="s">
        <v>21</v>
      </c>
      <c r="C11" s="11"/>
      <c r="D11" s="12">
        <v>106386</v>
      </c>
      <c r="E11" s="13">
        <v>92367</v>
      </c>
      <c r="F11" s="13">
        <v>82747</v>
      </c>
      <c r="G11" s="13">
        <v>87539</v>
      </c>
      <c r="H11" s="13">
        <v>85692</v>
      </c>
      <c r="I11" s="13"/>
      <c r="J11" s="13">
        <v>81596</v>
      </c>
      <c r="K11" s="13">
        <v>88923</v>
      </c>
      <c r="L11" s="13"/>
      <c r="M11" s="13">
        <v>91645</v>
      </c>
      <c r="N11" s="13"/>
      <c r="O11" s="13">
        <v>85242</v>
      </c>
      <c r="P11" s="13">
        <v>86492</v>
      </c>
      <c r="Q11" s="13">
        <v>91582</v>
      </c>
      <c r="R11" s="12">
        <v>84795</v>
      </c>
      <c r="S11" s="7"/>
      <c r="T11" s="14"/>
      <c r="U11" s="1"/>
      <c r="V11" s="9"/>
      <c r="W11" s="9"/>
      <c r="X11" s="9"/>
      <c r="Y11" s="9"/>
      <c r="Z11" s="9"/>
    </row>
    <row r="12" spans="1:26" ht="14.25" x14ac:dyDescent="0.2">
      <c r="A12" s="15"/>
      <c r="B12" s="16"/>
      <c r="C12" s="16"/>
      <c r="D12" s="17"/>
      <c r="E12" s="18"/>
      <c r="F12" s="18"/>
      <c r="G12" s="18"/>
      <c r="H12" s="18"/>
      <c r="I12" s="18"/>
      <c r="J12" s="19"/>
      <c r="K12" s="18"/>
      <c r="L12" s="18"/>
      <c r="M12" s="18"/>
      <c r="N12" s="18"/>
      <c r="O12" s="19"/>
      <c r="P12" s="19"/>
      <c r="Q12" s="19"/>
      <c r="R12" s="20"/>
      <c r="S12" s="21"/>
      <c r="T12" s="1"/>
      <c r="U12" s="1"/>
      <c r="V12" s="9"/>
      <c r="W12" s="9"/>
      <c r="X12" s="9"/>
      <c r="Y12" s="9"/>
      <c r="Z12" s="9"/>
    </row>
    <row r="13" spans="1:26" ht="14.25" x14ac:dyDescent="0.2">
      <c r="A13" s="6" t="s">
        <v>28</v>
      </c>
      <c r="B13" s="22"/>
      <c r="C13" s="22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7"/>
      <c r="T13" s="1"/>
      <c r="U13" s="1"/>
      <c r="V13" s="9"/>
      <c r="W13" s="9"/>
      <c r="X13" s="9"/>
      <c r="Y13" s="9"/>
      <c r="Z13" s="9"/>
    </row>
    <row r="14" spans="1:26" ht="14.25" x14ac:dyDescent="0.2">
      <c r="A14" s="23" t="s">
        <v>29</v>
      </c>
      <c r="B14" s="11" t="s">
        <v>30</v>
      </c>
      <c r="C14" s="11"/>
      <c r="D14" s="12">
        <v>3075</v>
      </c>
      <c r="E14" s="13">
        <v>3967</v>
      </c>
      <c r="F14" s="13">
        <v>3254</v>
      </c>
      <c r="G14" s="13">
        <v>2464</v>
      </c>
      <c r="H14" s="13">
        <v>2674</v>
      </c>
      <c r="I14" s="13"/>
      <c r="J14" s="24">
        <v>3652</v>
      </c>
      <c r="K14" s="13">
        <v>3436</v>
      </c>
      <c r="L14" s="13"/>
      <c r="M14" s="13">
        <v>2964</v>
      </c>
      <c r="N14" s="13">
        <v>3992</v>
      </c>
      <c r="O14" s="13">
        <v>2111</v>
      </c>
      <c r="P14" s="13">
        <v>3953</v>
      </c>
      <c r="Q14" s="13">
        <v>3295</v>
      </c>
      <c r="R14" s="12">
        <v>3980</v>
      </c>
      <c r="S14" s="7"/>
      <c r="T14" s="14"/>
      <c r="U14" s="1"/>
      <c r="V14" s="9"/>
      <c r="W14" s="9"/>
      <c r="X14" s="9"/>
      <c r="Y14" s="9"/>
      <c r="Z14" s="9"/>
    </row>
    <row r="15" spans="1:26" ht="12.75" customHeight="1" x14ac:dyDescent="0.2">
      <c r="A15" s="10" t="s">
        <v>31</v>
      </c>
      <c r="B15" s="11" t="s">
        <v>21</v>
      </c>
      <c r="C15" s="11"/>
      <c r="D15" s="12">
        <v>43</v>
      </c>
      <c r="E15" s="13">
        <v>19</v>
      </c>
      <c r="F15" s="13">
        <v>32</v>
      </c>
      <c r="G15" s="13">
        <v>20</v>
      </c>
      <c r="H15" s="13">
        <v>19</v>
      </c>
      <c r="I15" s="13">
        <v>14</v>
      </c>
      <c r="J15" s="13">
        <v>36</v>
      </c>
      <c r="K15" s="13">
        <v>19</v>
      </c>
      <c r="L15" s="13"/>
      <c r="M15" s="13">
        <v>37</v>
      </c>
      <c r="N15" s="13"/>
      <c r="O15" s="13">
        <v>18</v>
      </c>
      <c r="P15" s="13"/>
      <c r="Q15" s="13"/>
      <c r="R15" s="12">
        <v>35</v>
      </c>
      <c r="S15" s="7"/>
      <c r="T15" s="14"/>
      <c r="U15" s="1"/>
      <c r="V15" s="9"/>
      <c r="W15" s="9"/>
      <c r="X15" s="9"/>
      <c r="Y15" s="9"/>
      <c r="Z15" s="9"/>
    </row>
    <row r="16" spans="1:26" ht="14.25" x14ac:dyDescent="0.2">
      <c r="A16" s="10" t="s">
        <v>32</v>
      </c>
      <c r="B16" s="11" t="s">
        <v>30</v>
      </c>
      <c r="C16" s="11"/>
      <c r="D16" s="12">
        <v>31</v>
      </c>
      <c r="E16" s="13">
        <v>41</v>
      </c>
      <c r="F16" s="13">
        <v>34</v>
      </c>
      <c r="G16" s="13">
        <v>46</v>
      </c>
      <c r="H16" s="13">
        <v>44</v>
      </c>
      <c r="I16" s="13"/>
      <c r="J16" s="13">
        <v>25</v>
      </c>
      <c r="K16" s="13">
        <v>46</v>
      </c>
      <c r="L16" s="13"/>
      <c r="M16" s="13">
        <v>29</v>
      </c>
      <c r="N16" s="13"/>
      <c r="O16" s="13">
        <v>44</v>
      </c>
      <c r="P16" s="13"/>
      <c r="Q16" s="13"/>
      <c r="R16" s="12">
        <v>37</v>
      </c>
      <c r="S16" s="7"/>
      <c r="T16" s="14"/>
      <c r="U16" s="1"/>
      <c r="V16" s="9"/>
      <c r="W16" s="9"/>
      <c r="X16" s="9"/>
      <c r="Y16" s="9"/>
      <c r="Z16" s="9"/>
    </row>
    <row r="17" spans="1:26" ht="14.25" x14ac:dyDescent="0.2">
      <c r="A17" s="10" t="s">
        <v>33</v>
      </c>
      <c r="B17" s="11" t="s">
        <v>21</v>
      </c>
      <c r="C17" s="11"/>
      <c r="D17" s="12">
        <v>2920</v>
      </c>
      <c r="E17" s="13">
        <v>2965</v>
      </c>
      <c r="F17" s="13">
        <v>2598</v>
      </c>
      <c r="G17" s="13">
        <v>2279</v>
      </c>
      <c r="H17" s="13">
        <v>2165</v>
      </c>
      <c r="I17" s="13"/>
      <c r="J17" s="13">
        <v>2693</v>
      </c>
      <c r="K17" s="13">
        <v>3526</v>
      </c>
      <c r="L17" s="13"/>
      <c r="M17" s="13">
        <v>2875</v>
      </c>
      <c r="N17" s="13">
        <v>2654</v>
      </c>
      <c r="O17" s="13"/>
      <c r="P17" s="13"/>
      <c r="Q17" s="13"/>
      <c r="R17" s="12">
        <v>2755</v>
      </c>
      <c r="S17" s="7"/>
      <c r="T17" s="14"/>
      <c r="U17" s="1"/>
      <c r="V17" s="9"/>
      <c r="W17" s="9"/>
      <c r="X17" s="9"/>
      <c r="Y17" s="9"/>
      <c r="Z17" s="9"/>
    </row>
    <row r="18" spans="1:26" ht="14.25" x14ac:dyDescent="0.2">
      <c r="A18" s="10" t="s">
        <v>34</v>
      </c>
      <c r="B18" s="11" t="s">
        <v>35</v>
      </c>
      <c r="C18" s="11"/>
      <c r="D18" s="25">
        <v>1.2</v>
      </c>
      <c r="E18" s="26">
        <v>1.35</v>
      </c>
      <c r="F18" s="26">
        <v>1.28</v>
      </c>
      <c r="G18" s="26">
        <v>1.1499999999999999</v>
      </c>
      <c r="H18" s="26">
        <v>1.35</v>
      </c>
      <c r="I18" s="13"/>
      <c r="J18" s="26">
        <v>1.1399999999999999</v>
      </c>
      <c r="K18" s="26">
        <v>1.1499999999999999</v>
      </c>
      <c r="L18" s="13"/>
      <c r="M18" s="26">
        <v>1.42</v>
      </c>
      <c r="N18" s="26">
        <v>1.21</v>
      </c>
      <c r="O18" s="13"/>
      <c r="P18" s="13"/>
      <c r="Q18" s="13"/>
      <c r="R18" s="25">
        <v>1.0900000000000001</v>
      </c>
      <c r="S18" s="7"/>
      <c r="T18" s="27"/>
      <c r="U18" s="1"/>
      <c r="V18" s="9"/>
      <c r="W18" s="9"/>
      <c r="X18" s="9"/>
      <c r="Y18" s="9"/>
      <c r="Z18" s="9"/>
    </row>
    <row r="19" spans="1:26" ht="14.25" x14ac:dyDescent="0.2">
      <c r="A19" s="10" t="s">
        <v>36</v>
      </c>
      <c r="B19" s="11" t="s">
        <v>35</v>
      </c>
      <c r="C19" s="11"/>
      <c r="D19" s="25">
        <v>0.25</v>
      </c>
      <c r="E19" s="25">
        <v>0.22</v>
      </c>
      <c r="F19" s="25">
        <v>0.28999999999999998</v>
      </c>
      <c r="G19" s="25">
        <v>0.32</v>
      </c>
      <c r="H19" s="25">
        <v>0.35</v>
      </c>
      <c r="I19" s="10"/>
      <c r="J19" s="26">
        <v>0.2</v>
      </c>
      <c r="K19" s="25">
        <v>0.18</v>
      </c>
      <c r="L19" s="12"/>
      <c r="M19" s="25">
        <v>0.32</v>
      </c>
      <c r="N19" s="10"/>
      <c r="O19" s="10"/>
      <c r="P19" s="10"/>
      <c r="Q19" s="10"/>
      <c r="R19" s="25">
        <v>0.23</v>
      </c>
      <c r="S19" s="7"/>
      <c r="T19" s="27"/>
      <c r="U19" s="1"/>
      <c r="V19" s="9"/>
      <c r="W19" s="9"/>
      <c r="X19" s="9"/>
      <c r="Y19" s="9"/>
      <c r="Z19" s="9"/>
    </row>
    <row r="20" spans="1:26" ht="14.25" x14ac:dyDescent="0.2">
      <c r="A20" s="10" t="s">
        <v>37</v>
      </c>
      <c r="B20" s="11" t="s">
        <v>21</v>
      </c>
      <c r="C20" s="11"/>
      <c r="D20" s="12">
        <v>173</v>
      </c>
      <c r="E20" s="12">
        <v>158</v>
      </c>
      <c r="F20" s="12">
        <v>142</v>
      </c>
      <c r="G20" s="12">
        <v>125</v>
      </c>
      <c r="H20" s="12">
        <v>118</v>
      </c>
      <c r="I20" s="12"/>
      <c r="J20" s="12">
        <v>135</v>
      </c>
      <c r="K20" s="12"/>
      <c r="L20" s="12">
        <v>184</v>
      </c>
      <c r="M20" s="12"/>
      <c r="N20" s="12"/>
      <c r="O20" s="12"/>
      <c r="P20" s="12">
        <v>126</v>
      </c>
      <c r="Q20" s="12"/>
      <c r="R20" s="12">
        <v>175</v>
      </c>
      <c r="S20" s="7"/>
      <c r="T20" s="14"/>
      <c r="U20" s="1"/>
      <c r="V20" s="9"/>
      <c r="W20" s="9"/>
      <c r="X20" s="9"/>
      <c r="Y20" s="9"/>
      <c r="Z20" s="9"/>
    </row>
    <row r="21" spans="1:26" ht="15.75" customHeight="1" x14ac:dyDescent="0.2">
      <c r="A21" s="9"/>
      <c r="B21" s="9"/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9"/>
      <c r="T21" s="1"/>
      <c r="U21" s="1"/>
      <c r="V21" s="9"/>
      <c r="W21" s="9"/>
      <c r="X21" s="9"/>
      <c r="Y21" s="9"/>
      <c r="Z21" s="9"/>
    </row>
    <row r="22" spans="1:26" ht="15.75" customHeight="1" x14ac:dyDescent="0.2">
      <c r="A22" s="9"/>
      <c r="B22" s="9"/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9"/>
      <c r="T22" s="1"/>
      <c r="U22" s="1"/>
      <c r="V22" s="9"/>
      <c r="W22" s="9"/>
      <c r="X22" s="9"/>
      <c r="Y22" s="9"/>
      <c r="Z22" s="9"/>
    </row>
    <row r="23" spans="1:26" ht="15" customHeight="1" x14ac:dyDescent="0.3">
      <c r="A23" s="43" t="s">
        <v>38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1"/>
      <c r="U23" s="1"/>
      <c r="V23" s="9"/>
      <c r="W23" s="9"/>
      <c r="X23" s="9"/>
      <c r="Y23" s="9"/>
      <c r="Z23" s="9"/>
    </row>
    <row r="24" spans="1:26" ht="15.75" customHeight="1" x14ac:dyDescent="0.25">
      <c r="A24" s="2"/>
      <c r="B24" s="3" t="s">
        <v>1</v>
      </c>
      <c r="C24" s="3" t="s">
        <v>39</v>
      </c>
      <c r="D24" s="3" t="s">
        <v>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8"/>
      <c r="S24" s="8"/>
      <c r="T24" s="28"/>
      <c r="U24" s="1"/>
      <c r="V24" s="9"/>
      <c r="W24" s="9"/>
      <c r="X24" s="9"/>
      <c r="Y24" s="9"/>
      <c r="Z24" s="9"/>
    </row>
    <row r="25" spans="1:26" ht="15.75" customHeight="1" x14ac:dyDescent="0.2">
      <c r="A25" s="6" t="s">
        <v>3</v>
      </c>
      <c r="B25" s="7"/>
      <c r="C25" s="7"/>
      <c r="D25" s="6" t="s">
        <v>4</v>
      </c>
      <c r="E25" s="8" t="s">
        <v>5</v>
      </c>
      <c r="F25" s="8" t="s">
        <v>6</v>
      </c>
      <c r="G25" s="8" t="s">
        <v>7</v>
      </c>
      <c r="H25" s="8" t="s">
        <v>8</v>
      </c>
      <c r="I25" s="8" t="s">
        <v>9</v>
      </c>
      <c r="J25" s="8" t="s">
        <v>10</v>
      </c>
      <c r="K25" s="8" t="s">
        <v>11</v>
      </c>
      <c r="L25" s="8" t="s">
        <v>12</v>
      </c>
      <c r="M25" s="8" t="s">
        <v>13</v>
      </c>
      <c r="N25" s="8" t="s">
        <v>14</v>
      </c>
      <c r="O25" s="8" t="s">
        <v>15</v>
      </c>
      <c r="P25" s="8" t="s">
        <v>16</v>
      </c>
      <c r="Q25" s="8" t="s">
        <v>17</v>
      </c>
      <c r="R25" s="8" t="s">
        <v>18</v>
      </c>
      <c r="S25" s="8" t="s">
        <v>19</v>
      </c>
      <c r="T25" s="1"/>
      <c r="U25" s="1"/>
      <c r="V25" s="9"/>
      <c r="W25" s="9"/>
      <c r="X25" s="9"/>
      <c r="Y25" s="9"/>
      <c r="Z25" s="9"/>
    </row>
    <row r="26" spans="1:26" ht="15.75" customHeight="1" x14ac:dyDescent="0.2">
      <c r="A26" s="10" t="s">
        <v>20</v>
      </c>
      <c r="B26" s="11" t="s">
        <v>21</v>
      </c>
      <c r="C26" s="11"/>
      <c r="D26" s="12">
        <f t="shared" ref="D26:D31" si="0">D6</f>
        <v>8524</v>
      </c>
      <c r="E26" s="13">
        <f t="shared" ref="E26:H26" si="1">E6/0.76</f>
        <v>9864.4736842105267</v>
      </c>
      <c r="F26" s="13">
        <f t="shared" si="1"/>
        <v>11414.473684210527</v>
      </c>
      <c r="G26" s="13">
        <f t="shared" si="1"/>
        <v>9932.894736842105</v>
      </c>
      <c r="H26" s="13">
        <f t="shared" si="1"/>
        <v>10318.421052631578</v>
      </c>
      <c r="I26" s="13">
        <f t="shared" ref="I26:I29" si="2">I6</f>
        <v>9921</v>
      </c>
      <c r="J26" s="13">
        <f t="shared" ref="J26:J31" si="3">J6/0.76</f>
        <v>8219.7368421052633</v>
      </c>
      <c r="K26" s="13">
        <f t="shared" ref="K26:L26" si="4">K6</f>
        <v>7497</v>
      </c>
      <c r="L26" s="13">
        <f t="shared" si="4"/>
        <v>9050</v>
      </c>
      <c r="M26" s="13">
        <f t="shared" ref="M26:N26" si="5">M6/0.76</f>
        <v>9525</v>
      </c>
      <c r="N26" s="13">
        <f t="shared" si="5"/>
        <v>13876.315789473683</v>
      </c>
      <c r="O26" s="13">
        <f t="shared" ref="O26:O31" si="6">O6</f>
        <v>7434</v>
      </c>
      <c r="P26" s="13">
        <f t="shared" ref="P26:S26" si="7">P6/0.76</f>
        <v>9402.6315789473683</v>
      </c>
      <c r="Q26" s="13">
        <f t="shared" si="7"/>
        <v>11134.21052631579</v>
      </c>
      <c r="R26" s="13">
        <f t="shared" si="7"/>
        <v>11307.894736842105</v>
      </c>
      <c r="S26" s="13">
        <f t="shared" si="7"/>
        <v>8092.105263157895</v>
      </c>
      <c r="T26" s="14"/>
      <c r="U26" s="1"/>
      <c r="V26" s="9"/>
      <c r="W26" s="9"/>
      <c r="X26" s="9"/>
      <c r="Y26" s="9"/>
      <c r="Z26" s="9"/>
    </row>
    <row r="27" spans="1:26" ht="15.75" customHeight="1" x14ac:dyDescent="0.2">
      <c r="A27" s="10" t="s">
        <v>22</v>
      </c>
      <c r="B27" s="11" t="s">
        <v>23</v>
      </c>
      <c r="C27" s="11"/>
      <c r="D27" s="12">
        <f t="shared" si="0"/>
        <v>80</v>
      </c>
      <c r="E27" s="13">
        <f t="shared" ref="E27:H27" si="8">E7/0.76</f>
        <v>94.73684210526315</v>
      </c>
      <c r="F27" s="13">
        <f t="shared" si="8"/>
        <v>85.526315789473685</v>
      </c>
      <c r="G27" s="13">
        <f t="shared" si="8"/>
        <v>101.31578947368421</v>
      </c>
      <c r="H27" s="13">
        <f t="shared" si="8"/>
        <v>81.578947368421055</v>
      </c>
      <c r="I27" s="13">
        <f t="shared" si="2"/>
        <v>115</v>
      </c>
      <c r="J27" s="13">
        <f t="shared" si="3"/>
        <v>121.05263157894737</v>
      </c>
      <c r="K27" s="13">
        <f t="shared" ref="K27:L27" si="9">K7</f>
        <v>102</v>
      </c>
      <c r="L27" s="13">
        <f t="shared" si="9"/>
        <v>112</v>
      </c>
      <c r="M27" s="13">
        <f t="shared" ref="M27:N27" si="10">M7/0.76</f>
        <v>135.52631578947367</v>
      </c>
      <c r="N27" s="13">
        <f t="shared" si="10"/>
        <v>138.15789473684211</v>
      </c>
      <c r="O27" s="13">
        <f t="shared" si="6"/>
        <v>96</v>
      </c>
      <c r="P27" s="13">
        <f t="shared" ref="P27:R27" si="11">P7/0.76</f>
        <v>96.05263157894737</v>
      </c>
      <c r="Q27" s="13">
        <f t="shared" si="11"/>
        <v>128.94736842105263</v>
      </c>
      <c r="R27" s="13">
        <f t="shared" si="11"/>
        <v>132.89473684210526</v>
      </c>
      <c r="S27" s="13"/>
      <c r="T27" s="14"/>
      <c r="U27" s="1"/>
    </row>
    <row r="28" spans="1:26" ht="15.75" customHeight="1" x14ac:dyDescent="0.2">
      <c r="A28" s="10" t="s">
        <v>24</v>
      </c>
      <c r="B28" s="11" t="s">
        <v>21</v>
      </c>
      <c r="C28" s="11"/>
      <c r="D28" s="12">
        <f t="shared" si="0"/>
        <v>21871</v>
      </c>
      <c r="E28" s="13">
        <f t="shared" ref="E28:H28" si="12">E8/0.76</f>
        <v>29994.736842105263</v>
      </c>
      <c r="F28" s="13">
        <f t="shared" si="12"/>
        <v>33906.57894736842</v>
      </c>
      <c r="G28" s="13">
        <f t="shared" si="12"/>
        <v>26772.36842105263</v>
      </c>
      <c r="H28" s="13">
        <f t="shared" si="12"/>
        <v>24038.157894736843</v>
      </c>
      <c r="I28" s="13">
        <f t="shared" si="2"/>
        <v>26543</v>
      </c>
      <c r="J28" s="13">
        <f t="shared" si="3"/>
        <v>31240.78947368421</v>
      </c>
      <c r="K28" s="13">
        <f t="shared" ref="K28:K31" si="13">K8</f>
        <v>22965</v>
      </c>
      <c r="L28" s="13"/>
      <c r="M28" s="13">
        <f t="shared" ref="M28:M31" si="14">M8/0.76</f>
        <v>23090.78947368421</v>
      </c>
      <c r="N28" s="13"/>
      <c r="O28" s="13">
        <f t="shared" si="6"/>
        <v>21062</v>
      </c>
      <c r="P28" s="13">
        <f t="shared" ref="P28:R28" si="15">P8/0.76</f>
        <v>27288.157894736843</v>
      </c>
      <c r="Q28" s="13">
        <f t="shared" si="15"/>
        <v>33543.42105263158</v>
      </c>
      <c r="R28" s="13">
        <f t="shared" si="15"/>
        <v>29940.78947368421</v>
      </c>
      <c r="S28" s="13"/>
      <c r="T28" s="14"/>
      <c r="U28" s="1"/>
    </row>
    <row r="29" spans="1:26" ht="15.75" customHeight="1" x14ac:dyDescent="0.2">
      <c r="A29" s="10" t="s">
        <v>25</v>
      </c>
      <c r="B29" s="11" t="s">
        <v>21</v>
      </c>
      <c r="C29" s="11"/>
      <c r="D29" s="12">
        <f t="shared" si="0"/>
        <v>7595</v>
      </c>
      <c r="E29" s="13">
        <f t="shared" ref="E29:H29" si="16">E9/0.76</f>
        <v>9376.3157894736833</v>
      </c>
      <c r="F29" s="13">
        <f t="shared" si="16"/>
        <v>10243.421052631578</v>
      </c>
      <c r="G29" s="13">
        <f t="shared" si="16"/>
        <v>9564.4736842105267</v>
      </c>
      <c r="H29" s="13">
        <f t="shared" si="16"/>
        <v>9465.78947368421</v>
      </c>
      <c r="I29" s="13">
        <f t="shared" si="2"/>
        <v>11704</v>
      </c>
      <c r="J29" s="13">
        <f t="shared" si="3"/>
        <v>10867.105263157895</v>
      </c>
      <c r="K29" s="13">
        <f t="shared" si="13"/>
        <v>10876</v>
      </c>
      <c r="L29" s="13"/>
      <c r="M29" s="13">
        <f t="shared" si="14"/>
        <v>12563.157894736842</v>
      </c>
      <c r="N29" s="13"/>
      <c r="O29" s="13">
        <f t="shared" si="6"/>
        <v>11761</v>
      </c>
      <c r="P29" s="13">
        <f t="shared" ref="P29:S29" si="17">P9/0.76</f>
        <v>10256.578947368422</v>
      </c>
      <c r="Q29" s="13">
        <f t="shared" si="17"/>
        <v>15307.894736842105</v>
      </c>
      <c r="R29" s="13">
        <f t="shared" si="17"/>
        <v>11506.578947368422</v>
      </c>
      <c r="S29" s="13">
        <f t="shared" si="17"/>
        <v>9473.6842105263149</v>
      </c>
      <c r="T29" s="14"/>
      <c r="U29" s="1"/>
    </row>
    <row r="30" spans="1:26" ht="15.75" customHeight="1" x14ac:dyDescent="0.2">
      <c r="A30" s="10" t="s">
        <v>26</v>
      </c>
      <c r="B30" s="11" t="s">
        <v>21</v>
      </c>
      <c r="C30" s="11"/>
      <c r="D30" s="12">
        <f t="shared" si="0"/>
        <v>12470</v>
      </c>
      <c r="E30" s="13">
        <f t="shared" ref="E30:H30" si="18">E10/0.76</f>
        <v>21956.57894736842</v>
      </c>
      <c r="F30" s="13">
        <f t="shared" si="18"/>
        <v>24571.052631578947</v>
      </c>
      <c r="G30" s="13">
        <f t="shared" si="18"/>
        <v>18919.736842105263</v>
      </c>
      <c r="H30" s="13">
        <f t="shared" si="18"/>
        <v>23503.947368421053</v>
      </c>
      <c r="I30" s="13"/>
      <c r="J30" s="13">
        <f t="shared" si="3"/>
        <v>24523.684210526317</v>
      </c>
      <c r="K30" s="13">
        <f t="shared" si="13"/>
        <v>21754</v>
      </c>
      <c r="L30" s="13">
        <f>L10</f>
        <v>27272.727272727272</v>
      </c>
      <c r="M30" s="13">
        <f t="shared" si="14"/>
        <v>24425</v>
      </c>
      <c r="N30" s="13"/>
      <c r="O30" s="13">
        <f t="shared" si="6"/>
        <v>21454</v>
      </c>
      <c r="P30" s="13">
        <f t="shared" ref="P30:S30" si="19">P10/0.76</f>
        <v>28886.842105263157</v>
      </c>
      <c r="Q30" s="13">
        <f t="shared" si="19"/>
        <v>31509.21052631579</v>
      </c>
      <c r="R30" s="13">
        <f t="shared" si="19"/>
        <v>20743.42105263158</v>
      </c>
      <c r="S30" s="13">
        <f t="shared" si="19"/>
        <v>20690.78947368421</v>
      </c>
      <c r="T30" s="14"/>
      <c r="U30" s="1"/>
    </row>
    <row r="31" spans="1:26" ht="15.75" customHeight="1" x14ac:dyDescent="0.2">
      <c r="A31" s="10" t="s">
        <v>27</v>
      </c>
      <c r="B31" s="11" t="s">
        <v>21</v>
      </c>
      <c r="C31" s="11"/>
      <c r="D31" s="12">
        <f t="shared" si="0"/>
        <v>106386</v>
      </c>
      <c r="E31" s="13">
        <f t="shared" ref="E31:H31" si="20">E11/0.76</f>
        <v>121535.52631578947</v>
      </c>
      <c r="F31" s="13">
        <f t="shared" si="20"/>
        <v>108877.63157894737</v>
      </c>
      <c r="G31" s="13">
        <f t="shared" si="20"/>
        <v>115182.89473684211</v>
      </c>
      <c r="H31" s="13">
        <f t="shared" si="20"/>
        <v>112752.63157894737</v>
      </c>
      <c r="I31" s="13"/>
      <c r="J31" s="13">
        <f t="shared" si="3"/>
        <v>107363.15789473684</v>
      </c>
      <c r="K31" s="13">
        <f t="shared" si="13"/>
        <v>88923</v>
      </c>
      <c r="L31" s="13"/>
      <c r="M31" s="13">
        <f t="shared" si="14"/>
        <v>120585.52631578947</v>
      </c>
      <c r="N31" s="13"/>
      <c r="O31" s="13">
        <f t="shared" si="6"/>
        <v>85242</v>
      </c>
      <c r="P31" s="13">
        <f t="shared" ref="P31:R31" si="21">P11/0.76</f>
        <v>113805.26315789473</v>
      </c>
      <c r="Q31" s="13">
        <f t="shared" si="21"/>
        <v>120502.63157894737</v>
      </c>
      <c r="R31" s="13">
        <f t="shared" si="21"/>
        <v>111572.36842105263</v>
      </c>
      <c r="S31" s="13"/>
      <c r="T31" s="14"/>
      <c r="U31" s="1"/>
    </row>
    <row r="32" spans="1:26" ht="15.75" customHeight="1" x14ac:dyDescent="0.25">
      <c r="A32" s="15"/>
      <c r="B32" s="16"/>
      <c r="C32" s="16"/>
      <c r="D32" s="17"/>
      <c r="E32" s="18"/>
      <c r="F32" s="18"/>
      <c r="G32" s="18"/>
      <c r="H32" s="18"/>
      <c r="I32" s="18"/>
      <c r="J32" s="19"/>
      <c r="K32" s="18"/>
      <c r="L32" s="18"/>
      <c r="M32" s="18"/>
      <c r="N32" s="18"/>
      <c r="O32" s="19"/>
      <c r="P32" s="19"/>
      <c r="Q32" s="19"/>
      <c r="R32" s="20"/>
      <c r="S32" s="29"/>
      <c r="T32" s="1"/>
      <c r="U32" s="1"/>
    </row>
    <row r="33" spans="1:26" ht="15.75" customHeight="1" x14ac:dyDescent="0.25">
      <c r="A33" s="6" t="s">
        <v>28</v>
      </c>
      <c r="B33" s="22"/>
      <c r="C33" s="22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2"/>
      <c r="T33" s="1"/>
      <c r="U33" s="1"/>
    </row>
    <row r="34" spans="1:26" ht="15.75" customHeight="1" x14ac:dyDescent="0.2">
      <c r="A34" s="23" t="s">
        <v>29</v>
      </c>
      <c r="B34" s="11" t="s">
        <v>30</v>
      </c>
      <c r="C34" s="11"/>
      <c r="D34" s="12">
        <f t="shared" ref="D34:D40" si="22">D14</f>
        <v>3075</v>
      </c>
      <c r="E34" s="13">
        <f t="shared" ref="E34:H34" si="23">E14/0.76</f>
        <v>5219.7368421052633</v>
      </c>
      <c r="F34" s="13">
        <f t="shared" si="23"/>
        <v>4281.5789473684208</v>
      </c>
      <c r="G34" s="13">
        <f t="shared" si="23"/>
        <v>3242.1052631578946</v>
      </c>
      <c r="H34" s="13">
        <f t="shared" si="23"/>
        <v>3518.4210526315787</v>
      </c>
      <c r="I34" s="13"/>
      <c r="J34" s="13">
        <f t="shared" ref="J34:J40" si="24">J14/0.76</f>
        <v>4805.2631578947367</v>
      </c>
      <c r="K34" s="13">
        <f t="shared" ref="K34:K39" si="25">K14</f>
        <v>3436</v>
      </c>
      <c r="L34" s="13"/>
      <c r="M34" s="13">
        <f t="shared" ref="M34:N34" si="26">M14/0.76</f>
        <v>3900</v>
      </c>
      <c r="N34" s="13">
        <f t="shared" si="26"/>
        <v>5252.6315789473683</v>
      </c>
      <c r="O34" s="13">
        <f t="shared" ref="O34:O36" si="27">O14</f>
        <v>2111</v>
      </c>
      <c r="P34" s="13">
        <f t="shared" ref="P34:R34" si="28">P14/0.76</f>
        <v>5201.3157894736842</v>
      </c>
      <c r="Q34" s="13">
        <f t="shared" si="28"/>
        <v>4335.5263157894733</v>
      </c>
      <c r="R34" s="13">
        <f t="shared" si="28"/>
        <v>5236.8421052631575</v>
      </c>
      <c r="S34" s="13"/>
      <c r="T34" s="14"/>
      <c r="U34" s="1"/>
    </row>
    <row r="35" spans="1:26" ht="15.75" customHeight="1" x14ac:dyDescent="0.2">
      <c r="A35" s="10" t="s">
        <v>31</v>
      </c>
      <c r="B35" s="11" t="s">
        <v>21</v>
      </c>
      <c r="C35" s="11"/>
      <c r="D35" s="12">
        <f t="shared" si="22"/>
        <v>43</v>
      </c>
      <c r="E35" s="13">
        <f t="shared" ref="E35:H35" si="29">E15/0.76</f>
        <v>25</v>
      </c>
      <c r="F35" s="13">
        <f t="shared" si="29"/>
        <v>42.10526315789474</v>
      </c>
      <c r="G35" s="13">
        <f t="shared" si="29"/>
        <v>26.315789473684209</v>
      </c>
      <c r="H35" s="13">
        <f t="shared" si="29"/>
        <v>25</v>
      </c>
      <c r="I35" s="13">
        <f>I15</f>
        <v>14</v>
      </c>
      <c r="J35" s="13">
        <f t="shared" si="24"/>
        <v>47.368421052631575</v>
      </c>
      <c r="K35" s="13">
        <f t="shared" si="25"/>
        <v>19</v>
      </c>
      <c r="L35" s="13"/>
      <c r="M35" s="13">
        <f t="shared" ref="M35:M39" si="30">M15/0.76</f>
        <v>48.684210526315788</v>
      </c>
      <c r="N35" s="13"/>
      <c r="O35" s="13">
        <f t="shared" si="27"/>
        <v>18</v>
      </c>
      <c r="P35" s="13"/>
      <c r="Q35" s="13"/>
      <c r="R35" s="13">
        <f t="shared" ref="R35:R40" si="31">R15/0.76</f>
        <v>46.05263157894737</v>
      </c>
      <c r="S35" s="13"/>
      <c r="T35" s="14"/>
      <c r="U35" s="1"/>
    </row>
    <row r="36" spans="1:26" ht="15.75" customHeight="1" x14ac:dyDescent="0.2">
      <c r="A36" s="10" t="s">
        <v>32</v>
      </c>
      <c r="B36" s="11" t="s">
        <v>30</v>
      </c>
      <c r="C36" s="11"/>
      <c r="D36" s="12">
        <f t="shared" si="22"/>
        <v>31</v>
      </c>
      <c r="E36" s="13">
        <f t="shared" ref="E36:H36" si="32">E16/0.76</f>
        <v>53.94736842105263</v>
      </c>
      <c r="F36" s="13">
        <f t="shared" si="32"/>
        <v>44.736842105263158</v>
      </c>
      <c r="G36" s="13">
        <f t="shared" si="32"/>
        <v>60.526315789473685</v>
      </c>
      <c r="H36" s="13">
        <f t="shared" si="32"/>
        <v>57.89473684210526</v>
      </c>
      <c r="I36" s="13"/>
      <c r="J36" s="13">
        <f t="shared" si="24"/>
        <v>32.89473684210526</v>
      </c>
      <c r="K36" s="13">
        <f t="shared" si="25"/>
        <v>46</v>
      </c>
      <c r="L36" s="13"/>
      <c r="M36" s="13">
        <f t="shared" si="30"/>
        <v>38.157894736842103</v>
      </c>
      <c r="N36" s="13"/>
      <c r="O36" s="13">
        <f t="shared" si="27"/>
        <v>44</v>
      </c>
      <c r="P36" s="13"/>
      <c r="Q36" s="13"/>
      <c r="R36" s="13">
        <f t="shared" si="31"/>
        <v>48.684210526315788</v>
      </c>
      <c r="S36" s="13"/>
      <c r="T36" s="14"/>
      <c r="U36" s="1"/>
    </row>
    <row r="37" spans="1:26" ht="15.75" customHeight="1" x14ac:dyDescent="0.2">
      <c r="A37" s="10" t="s">
        <v>33</v>
      </c>
      <c r="B37" s="11" t="s">
        <v>21</v>
      </c>
      <c r="C37" s="11"/>
      <c r="D37" s="12">
        <f t="shared" si="22"/>
        <v>2920</v>
      </c>
      <c r="E37" s="13">
        <f t="shared" ref="E37:H37" si="33">E17/0.76</f>
        <v>3901.3157894736842</v>
      </c>
      <c r="F37" s="13">
        <f t="shared" si="33"/>
        <v>3418.4210526315787</v>
      </c>
      <c r="G37" s="13">
        <f t="shared" si="33"/>
        <v>2998.6842105263158</v>
      </c>
      <c r="H37" s="13">
        <f t="shared" si="33"/>
        <v>2848.6842105263158</v>
      </c>
      <c r="I37" s="13"/>
      <c r="J37" s="13">
        <f t="shared" si="24"/>
        <v>3543.4210526315787</v>
      </c>
      <c r="K37" s="13">
        <f t="shared" si="25"/>
        <v>3526</v>
      </c>
      <c r="L37" s="13"/>
      <c r="M37" s="13">
        <f t="shared" si="30"/>
        <v>3782.8947368421054</v>
      </c>
      <c r="N37" s="13">
        <f t="shared" ref="N37:N38" si="34">N17/0.76</f>
        <v>3492.1052631578946</v>
      </c>
      <c r="O37" s="13"/>
      <c r="P37" s="13"/>
      <c r="Q37" s="13"/>
      <c r="R37" s="13">
        <f t="shared" si="31"/>
        <v>3625</v>
      </c>
      <c r="S37" s="13"/>
      <c r="T37" s="14"/>
      <c r="U37" s="1"/>
    </row>
    <row r="38" spans="1:26" ht="15.75" customHeight="1" x14ac:dyDescent="0.2">
      <c r="A38" s="10" t="s">
        <v>34</v>
      </c>
      <c r="B38" s="11" t="s">
        <v>35</v>
      </c>
      <c r="C38" s="11"/>
      <c r="D38" s="25">
        <f t="shared" si="22"/>
        <v>1.2</v>
      </c>
      <c r="E38" s="26">
        <f t="shared" ref="E38:H38" si="35">E18/0.76</f>
        <v>1.7763157894736843</v>
      </c>
      <c r="F38" s="26">
        <f t="shared" si="35"/>
        <v>1.6842105263157894</v>
      </c>
      <c r="G38" s="26">
        <f t="shared" si="35"/>
        <v>1.513157894736842</v>
      </c>
      <c r="H38" s="26">
        <f t="shared" si="35"/>
        <v>1.7763157894736843</v>
      </c>
      <c r="I38" s="26"/>
      <c r="J38" s="26">
        <f t="shared" si="24"/>
        <v>1.4999999999999998</v>
      </c>
      <c r="K38" s="26">
        <f t="shared" si="25"/>
        <v>1.1499999999999999</v>
      </c>
      <c r="L38" s="26"/>
      <c r="M38" s="26">
        <f t="shared" si="30"/>
        <v>1.8684210526315788</v>
      </c>
      <c r="N38" s="26">
        <f t="shared" si="34"/>
        <v>1.5921052631578947</v>
      </c>
      <c r="O38" s="13"/>
      <c r="P38" s="13"/>
      <c r="Q38" s="13"/>
      <c r="R38" s="26">
        <f t="shared" si="31"/>
        <v>1.4342105263157896</v>
      </c>
      <c r="S38" s="13"/>
      <c r="T38" s="14"/>
      <c r="U38" s="1"/>
    </row>
    <row r="39" spans="1:26" ht="15.75" customHeight="1" x14ac:dyDescent="0.2">
      <c r="A39" s="10" t="s">
        <v>36</v>
      </c>
      <c r="B39" s="11" t="s">
        <v>35</v>
      </c>
      <c r="C39" s="11"/>
      <c r="D39" s="25">
        <f t="shared" si="22"/>
        <v>0.25</v>
      </c>
      <c r="E39" s="26">
        <f t="shared" ref="E39:H39" si="36">E19/0.76</f>
        <v>0.28947368421052633</v>
      </c>
      <c r="F39" s="26">
        <f t="shared" si="36"/>
        <v>0.38157894736842102</v>
      </c>
      <c r="G39" s="26">
        <f t="shared" si="36"/>
        <v>0.42105263157894735</v>
      </c>
      <c r="H39" s="26">
        <f t="shared" si="36"/>
        <v>0.46052631578947367</v>
      </c>
      <c r="I39" s="26"/>
      <c r="J39" s="26">
        <f t="shared" si="24"/>
        <v>0.26315789473684209</v>
      </c>
      <c r="K39" s="26">
        <f t="shared" si="25"/>
        <v>0.18</v>
      </c>
      <c r="L39" s="26"/>
      <c r="M39" s="26">
        <f t="shared" si="30"/>
        <v>0.42105263157894735</v>
      </c>
      <c r="N39" s="13"/>
      <c r="O39" s="13"/>
      <c r="P39" s="13"/>
      <c r="Q39" s="13"/>
      <c r="R39" s="26">
        <f t="shared" si="31"/>
        <v>0.30263157894736842</v>
      </c>
      <c r="S39" s="13"/>
      <c r="T39" s="14"/>
      <c r="U39" s="1"/>
    </row>
    <row r="40" spans="1:26" ht="15.75" customHeight="1" x14ac:dyDescent="0.2">
      <c r="A40" s="10" t="s">
        <v>37</v>
      </c>
      <c r="B40" s="11" t="s">
        <v>21</v>
      </c>
      <c r="C40" s="11"/>
      <c r="D40" s="12">
        <f t="shared" si="22"/>
        <v>173</v>
      </c>
      <c r="E40" s="13">
        <f t="shared" ref="E40:H40" si="37">E20/0.76</f>
        <v>207.89473684210526</v>
      </c>
      <c r="F40" s="13">
        <f t="shared" si="37"/>
        <v>186.84210526315789</v>
      </c>
      <c r="G40" s="13">
        <f t="shared" si="37"/>
        <v>164.4736842105263</v>
      </c>
      <c r="H40" s="13">
        <f t="shared" si="37"/>
        <v>155.26315789473685</v>
      </c>
      <c r="I40" s="13"/>
      <c r="J40" s="13">
        <f t="shared" si="24"/>
        <v>177.63157894736841</v>
      </c>
      <c r="K40" s="13"/>
      <c r="L40" s="13">
        <f>L20</f>
        <v>184</v>
      </c>
      <c r="M40" s="13"/>
      <c r="N40" s="13"/>
      <c r="O40" s="13"/>
      <c r="P40" s="13">
        <f>P20/0.76</f>
        <v>165.78947368421052</v>
      </c>
      <c r="Q40" s="13"/>
      <c r="R40" s="13">
        <f t="shared" si="31"/>
        <v>230.26315789473685</v>
      </c>
      <c r="S40" s="13"/>
      <c r="T40" s="14"/>
      <c r="U40" s="1"/>
    </row>
    <row r="41" spans="1:26" ht="15.75" customHeight="1" x14ac:dyDescent="0.2">
      <c r="R41" s="1"/>
      <c r="T41" s="1"/>
      <c r="U41" s="1"/>
    </row>
    <row r="42" spans="1:26" ht="15.75" customHeight="1" x14ac:dyDescent="0.2">
      <c r="R42" s="1"/>
      <c r="T42" s="1"/>
      <c r="U42" s="1"/>
    </row>
    <row r="43" spans="1:26" ht="14.25" customHeight="1" x14ac:dyDescent="0.2">
      <c r="A43" s="30" t="s">
        <v>40</v>
      </c>
      <c r="B43" s="31"/>
      <c r="C43" s="31"/>
      <c r="D43" s="32">
        <v>1</v>
      </c>
      <c r="E43" s="32">
        <v>1.02</v>
      </c>
      <c r="F43" s="32">
        <v>1.02</v>
      </c>
      <c r="G43" s="32">
        <v>0.95</v>
      </c>
      <c r="H43" s="32">
        <v>0.95</v>
      </c>
      <c r="I43" s="32">
        <v>1.02</v>
      </c>
      <c r="J43" s="32">
        <v>0.95</v>
      </c>
      <c r="K43" s="32">
        <v>0.95</v>
      </c>
      <c r="L43" s="32">
        <v>0.98</v>
      </c>
      <c r="M43" s="32">
        <v>0.95</v>
      </c>
      <c r="N43" s="32">
        <v>0.95</v>
      </c>
      <c r="O43" s="32">
        <v>1</v>
      </c>
      <c r="P43" s="32">
        <v>1</v>
      </c>
      <c r="Q43" s="32">
        <v>1</v>
      </c>
      <c r="R43" s="8">
        <v>0.95</v>
      </c>
      <c r="S43" s="8">
        <v>0.98</v>
      </c>
      <c r="T43" s="33" t="s">
        <v>41</v>
      </c>
      <c r="U43" s="33"/>
      <c r="V43" s="33"/>
      <c r="W43" s="33"/>
      <c r="X43" s="33"/>
      <c r="Y43" s="33"/>
      <c r="Z43" s="33"/>
    </row>
    <row r="44" spans="1:26" ht="15.75" customHeight="1" x14ac:dyDescent="0.25">
      <c r="A44" s="34" t="s">
        <v>42</v>
      </c>
      <c r="B44" s="2"/>
      <c r="C44" s="2"/>
      <c r="D44" s="35">
        <v>1</v>
      </c>
      <c r="E44" s="35">
        <v>1</v>
      </c>
      <c r="F44" s="35">
        <v>1</v>
      </c>
      <c r="G44" s="35">
        <v>1</v>
      </c>
      <c r="H44" s="35">
        <v>1</v>
      </c>
      <c r="I44" s="35">
        <v>1</v>
      </c>
      <c r="J44" s="35">
        <v>1</v>
      </c>
      <c r="K44" s="35">
        <v>1</v>
      </c>
      <c r="L44" s="35">
        <v>1</v>
      </c>
      <c r="M44" s="35">
        <v>1</v>
      </c>
      <c r="N44" s="35">
        <v>1</v>
      </c>
      <c r="O44" s="35">
        <v>1</v>
      </c>
      <c r="P44" s="35">
        <v>1</v>
      </c>
      <c r="Q44" s="35">
        <v>1</v>
      </c>
      <c r="R44" s="35">
        <v>1</v>
      </c>
      <c r="S44" s="35">
        <v>1</v>
      </c>
      <c r="T44" s="1"/>
      <c r="U44" s="1"/>
    </row>
    <row r="45" spans="1:26" ht="15.75" customHeight="1" x14ac:dyDescent="0.2">
      <c r="R45" s="1"/>
      <c r="T45" s="1"/>
      <c r="U45" s="1"/>
    </row>
    <row r="46" spans="1:26" ht="15.75" customHeight="1" x14ac:dyDescent="0.2">
      <c r="R46" s="1"/>
      <c r="T46" s="1"/>
      <c r="U46" s="1"/>
    </row>
    <row r="47" spans="1:26" ht="15.75" customHeight="1" x14ac:dyDescent="0.2">
      <c r="A47" s="45" t="s">
        <v>43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1"/>
      <c r="U47" s="1"/>
    </row>
    <row r="48" spans="1:26" ht="15.75" customHeight="1" x14ac:dyDescent="0.25">
      <c r="A48" s="2"/>
      <c r="B48" s="3" t="s">
        <v>1</v>
      </c>
      <c r="C48" s="3" t="s">
        <v>39</v>
      </c>
      <c r="D48" s="3" t="s">
        <v>2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8"/>
      <c r="T48" s="36"/>
      <c r="U48" s="1"/>
    </row>
    <row r="49" spans="1:21" ht="15.75" customHeight="1" x14ac:dyDescent="0.2">
      <c r="A49" s="6" t="s">
        <v>3</v>
      </c>
      <c r="B49" s="3" t="s">
        <v>1</v>
      </c>
      <c r="C49" s="3" t="s">
        <v>39</v>
      </c>
      <c r="D49" s="6" t="s">
        <v>4</v>
      </c>
      <c r="E49" s="8" t="s">
        <v>5</v>
      </c>
      <c r="F49" s="8" t="s">
        <v>6</v>
      </c>
      <c r="G49" s="8" t="s">
        <v>7</v>
      </c>
      <c r="H49" s="8" t="s">
        <v>8</v>
      </c>
      <c r="I49" s="8" t="s">
        <v>9</v>
      </c>
      <c r="J49" s="8" t="s">
        <v>10</v>
      </c>
      <c r="K49" s="8" t="s">
        <v>11</v>
      </c>
      <c r="L49" s="8" t="s">
        <v>12</v>
      </c>
      <c r="M49" s="8" t="s">
        <v>13</v>
      </c>
      <c r="N49" s="8" t="s">
        <v>14</v>
      </c>
      <c r="O49" s="8" t="s">
        <v>15</v>
      </c>
      <c r="P49" s="8" t="s">
        <v>16</v>
      </c>
      <c r="Q49" s="8" t="s">
        <v>17</v>
      </c>
      <c r="R49" s="8" t="s">
        <v>18</v>
      </c>
      <c r="S49" s="8" t="s">
        <v>19</v>
      </c>
      <c r="T49" s="28" t="s">
        <v>44</v>
      </c>
      <c r="U49" s="1"/>
    </row>
    <row r="50" spans="1:21" ht="15.75" customHeight="1" x14ac:dyDescent="0.2">
      <c r="A50" s="10" t="s">
        <v>20</v>
      </c>
      <c r="B50" s="11" t="s">
        <v>21</v>
      </c>
      <c r="C50" s="11">
        <v>0.6</v>
      </c>
      <c r="D50" s="12">
        <f t="shared" ref="D50:D55" si="38">D6</f>
        <v>8524</v>
      </c>
      <c r="E50" s="13">
        <f t="shared" ref="E50:S50" si="39">E26+((E$43-$D$43)*E26)</f>
        <v>10061.763157894737</v>
      </c>
      <c r="F50" s="13">
        <f t="shared" si="39"/>
        <v>11642.763157894737</v>
      </c>
      <c r="G50" s="26">
        <f t="shared" si="39"/>
        <v>9436.25</v>
      </c>
      <c r="H50" s="13">
        <f t="shared" si="39"/>
        <v>9802.4999999999982</v>
      </c>
      <c r="I50" s="13">
        <f t="shared" si="39"/>
        <v>10119.42</v>
      </c>
      <c r="J50" s="13">
        <f t="shared" si="39"/>
        <v>7808.75</v>
      </c>
      <c r="K50" s="13">
        <f t="shared" si="39"/>
        <v>7122.15</v>
      </c>
      <c r="L50" s="13">
        <f t="shared" si="39"/>
        <v>8869</v>
      </c>
      <c r="M50" s="13">
        <f t="shared" si="39"/>
        <v>9048.75</v>
      </c>
      <c r="N50" s="13">
        <f t="shared" si="39"/>
        <v>13182.499999999998</v>
      </c>
      <c r="O50" s="13">
        <f t="shared" si="39"/>
        <v>7434</v>
      </c>
      <c r="P50" s="13">
        <f t="shared" si="39"/>
        <v>9402.6315789473683</v>
      </c>
      <c r="Q50" s="13">
        <f t="shared" si="39"/>
        <v>11134.21052631579</v>
      </c>
      <c r="R50" s="13">
        <f t="shared" si="39"/>
        <v>10742.5</v>
      </c>
      <c r="S50" s="13">
        <f t="shared" si="39"/>
        <v>7930.2631578947367</v>
      </c>
      <c r="T50" s="37">
        <f>MEDIAN(D50:S50)</f>
        <v>9419.4407894736833</v>
      </c>
      <c r="U50" s="14"/>
    </row>
    <row r="51" spans="1:21" ht="15.75" customHeight="1" x14ac:dyDescent="0.2">
      <c r="A51" s="10" t="s">
        <v>22</v>
      </c>
      <c r="B51" s="11" t="s">
        <v>23</v>
      </c>
      <c r="C51" s="11">
        <v>0.5</v>
      </c>
      <c r="D51" s="12">
        <f t="shared" si="38"/>
        <v>80</v>
      </c>
      <c r="E51" s="13">
        <f t="shared" ref="E51:R51" si="40">E27+((E$43-$D$43)*E27)</f>
        <v>96.631578947368411</v>
      </c>
      <c r="F51" s="13">
        <f t="shared" si="40"/>
        <v>87.236842105263165</v>
      </c>
      <c r="G51" s="13">
        <f t="shared" si="40"/>
        <v>96.249999999999986</v>
      </c>
      <c r="H51" s="13">
        <f t="shared" si="40"/>
        <v>77.5</v>
      </c>
      <c r="I51" s="13">
        <f t="shared" si="40"/>
        <v>117.3</v>
      </c>
      <c r="J51" s="13">
        <f t="shared" si="40"/>
        <v>115</v>
      </c>
      <c r="K51" s="13">
        <f t="shared" si="40"/>
        <v>96.899999999999991</v>
      </c>
      <c r="L51" s="13">
        <f t="shared" si="40"/>
        <v>109.75999999999999</v>
      </c>
      <c r="M51" s="13">
        <f t="shared" si="40"/>
        <v>128.74999999999997</v>
      </c>
      <c r="N51" s="13">
        <f t="shared" si="40"/>
        <v>131.25</v>
      </c>
      <c r="O51" s="13">
        <f t="shared" si="40"/>
        <v>96</v>
      </c>
      <c r="P51" s="13">
        <f t="shared" si="40"/>
        <v>96.05263157894737</v>
      </c>
      <c r="Q51" s="13">
        <f t="shared" si="40"/>
        <v>128.94736842105263</v>
      </c>
      <c r="R51" s="13">
        <f t="shared" si="40"/>
        <v>126.24999999999999</v>
      </c>
      <c r="S51" s="13"/>
      <c r="T51" s="37">
        <f>MEDIAN(D51:R51)</f>
        <v>96.899999999999991</v>
      </c>
      <c r="U51" s="14"/>
    </row>
    <row r="52" spans="1:21" ht="15.75" customHeight="1" x14ac:dyDescent="0.2">
      <c r="A52" s="10" t="s">
        <v>24</v>
      </c>
      <c r="B52" s="11" t="s">
        <v>21</v>
      </c>
      <c r="C52" s="11">
        <v>0.4</v>
      </c>
      <c r="D52" s="12">
        <f t="shared" si="38"/>
        <v>21871</v>
      </c>
      <c r="E52" s="13">
        <f t="shared" ref="E52:K52" si="41">E28+((E$43-$D$43)*E28)</f>
        <v>30594.63157894737</v>
      </c>
      <c r="F52" s="13">
        <f t="shared" si="41"/>
        <v>34584.710526315786</v>
      </c>
      <c r="G52" s="13">
        <f t="shared" si="41"/>
        <v>25433.749999999996</v>
      </c>
      <c r="H52" s="13">
        <f t="shared" si="41"/>
        <v>22836.25</v>
      </c>
      <c r="I52" s="13">
        <f t="shared" si="41"/>
        <v>27073.86</v>
      </c>
      <c r="J52" s="13">
        <f t="shared" si="41"/>
        <v>29678.749999999996</v>
      </c>
      <c r="K52" s="13">
        <f t="shared" si="41"/>
        <v>21816.75</v>
      </c>
      <c r="L52" s="13"/>
      <c r="M52" s="13">
        <f t="shared" ref="M52:M53" si="42">M28+((M$43-$D$43)*M28)</f>
        <v>21936.25</v>
      </c>
      <c r="N52" s="13"/>
      <c r="O52" s="13">
        <f t="shared" ref="O52:R52" si="43">O28+((O$43-$D$43)*O28)</f>
        <v>21062</v>
      </c>
      <c r="P52" s="13">
        <f t="shared" si="43"/>
        <v>27288.157894736843</v>
      </c>
      <c r="Q52" s="13">
        <f t="shared" si="43"/>
        <v>33543.42105263158</v>
      </c>
      <c r="R52" s="13">
        <f t="shared" si="43"/>
        <v>28443.75</v>
      </c>
      <c r="S52" s="13"/>
      <c r="T52" s="37">
        <f>MEDIAN(D52:K52,M52,O52:R52)</f>
        <v>27073.86</v>
      </c>
      <c r="U52" s="14"/>
    </row>
    <row r="53" spans="1:21" ht="15.75" customHeight="1" x14ac:dyDescent="0.2">
      <c r="A53" s="10" t="s">
        <v>25</v>
      </c>
      <c r="B53" s="11" t="s">
        <v>21</v>
      </c>
      <c r="C53" s="11">
        <v>0.5</v>
      </c>
      <c r="D53" s="12">
        <f t="shared" si="38"/>
        <v>7595</v>
      </c>
      <c r="E53" s="13">
        <f t="shared" ref="E53:K53" si="44">E29+((E$43-$D$43)*E29)</f>
        <v>9563.8421052631566</v>
      </c>
      <c r="F53" s="13">
        <f t="shared" si="44"/>
        <v>10448.28947368421</v>
      </c>
      <c r="G53" s="13">
        <f t="shared" si="44"/>
        <v>9086.25</v>
      </c>
      <c r="H53" s="13">
        <f t="shared" si="44"/>
        <v>8992.4999999999982</v>
      </c>
      <c r="I53" s="13">
        <f t="shared" si="44"/>
        <v>11938.08</v>
      </c>
      <c r="J53" s="13">
        <f t="shared" si="44"/>
        <v>10323.75</v>
      </c>
      <c r="K53" s="13">
        <f t="shared" si="44"/>
        <v>10332.199999999999</v>
      </c>
      <c r="L53" s="13"/>
      <c r="M53" s="13">
        <f t="shared" si="42"/>
        <v>11934.999999999998</v>
      </c>
      <c r="N53" s="13"/>
      <c r="O53" s="13">
        <f t="shared" ref="O53:S53" si="45">O29+((O$43-$D$43)*O29)</f>
        <v>11761</v>
      </c>
      <c r="P53" s="13">
        <f t="shared" si="45"/>
        <v>10256.578947368422</v>
      </c>
      <c r="Q53" s="13">
        <f t="shared" si="45"/>
        <v>15307.894736842105</v>
      </c>
      <c r="R53" s="13">
        <f t="shared" si="45"/>
        <v>10931.25</v>
      </c>
      <c r="S53" s="13">
        <f t="shared" si="45"/>
        <v>9284.2105263157882</v>
      </c>
      <c r="T53" s="37">
        <f>MEDIAN(D53:K53,M53,O53:S53)</f>
        <v>10327.974999999999</v>
      </c>
      <c r="U53" s="14"/>
    </row>
    <row r="54" spans="1:21" ht="15.75" customHeight="1" x14ac:dyDescent="0.2">
      <c r="A54" s="10" t="s">
        <v>26</v>
      </c>
      <c r="B54" s="11" t="s">
        <v>21</v>
      </c>
      <c r="C54" s="11">
        <v>0.5</v>
      </c>
      <c r="D54" s="12">
        <f t="shared" si="38"/>
        <v>12470</v>
      </c>
      <c r="E54" s="13">
        <f t="shared" ref="E54:H54" si="46">E30+((E$43-$D$43)*E30)</f>
        <v>22395.71052631579</v>
      </c>
      <c r="F54" s="13">
        <f t="shared" si="46"/>
        <v>25062.473684210527</v>
      </c>
      <c r="G54" s="13">
        <f t="shared" si="46"/>
        <v>17973.75</v>
      </c>
      <c r="H54" s="13">
        <f t="shared" si="46"/>
        <v>22328.75</v>
      </c>
      <c r="I54" s="13"/>
      <c r="J54" s="13">
        <f t="shared" ref="J54:M54" si="47">J30+((J$43-$D$43)*J30)</f>
        <v>23297.5</v>
      </c>
      <c r="K54" s="13">
        <f t="shared" si="47"/>
        <v>20666.3</v>
      </c>
      <c r="L54" s="13">
        <f t="shared" si="47"/>
        <v>26727.272727272728</v>
      </c>
      <c r="M54" s="13">
        <f t="shared" si="47"/>
        <v>23203.75</v>
      </c>
      <c r="N54" s="13"/>
      <c r="O54" s="13">
        <f t="shared" ref="O54:S54" si="48">O30+((O$43-$D$43)*O30)</f>
        <v>21454</v>
      </c>
      <c r="P54" s="13">
        <f t="shared" si="48"/>
        <v>28886.842105263157</v>
      </c>
      <c r="Q54" s="13">
        <f t="shared" si="48"/>
        <v>31509.21052631579</v>
      </c>
      <c r="R54" s="13">
        <f t="shared" si="48"/>
        <v>19706.25</v>
      </c>
      <c r="S54" s="13">
        <f t="shared" si="48"/>
        <v>20276.973684210527</v>
      </c>
      <c r="T54" s="37">
        <f t="shared" ref="T54:T55" si="49">MEDIAN(D54:S54)</f>
        <v>22362.230263157893</v>
      </c>
      <c r="U54" s="14"/>
    </row>
    <row r="55" spans="1:21" ht="15.75" customHeight="1" x14ac:dyDescent="0.2">
      <c r="A55" s="10" t="s">
        <v>27</v>
      </c>
      <c r="B55" s="11" t="s">
        <v>21</v>
      </c>
      <c r="C55" s="11">
        <v>0.4</v>
      </c>
      <c r="D55" s="12">
        <f t="shared" si="38"/>
        <v>106386</v>
      </c>
      <c r="E55" s="13">
        <f t="shared" ref="E55:H55" si="50">E31+((E$43-$D$43)*E31)</f>
        <v>123966.23684210525</v>
      </c>
      <c r="F55" s="13">
        <f t="shared" si="50"/>
        <v>111055.18421052632</v>
      </c>
      <c r="G55" s="13">
        <f t="shared" si="50"/>
        <v>109423.75</v>
      </c>
      <c r="H55" s="13">
        <f t="shared" si="50"/>
        <v>107115</v>
      </c>
      <c r="I55" s="13"/>
      <c r="J55" s="13">
        <f t="shared" ref="J55:K55" si="51">J31+((J$43-$D$43)*J31)</f>
        <v>101995</v>
      </c>
      <c r="K55" s="13">
        <f t="shared" si="51"/>
        <v>84476.849999999991</v>
      </c>
      <c r="L55" s="13"/>
      <c r="M55" s="13">
        <f>M31+((M$43-$D$43)*M31)</f>
        <v>114556.24999999999</v>
      </c>
      <c r="N55" s="13"/>
      <c r="O55" s="13">
        <f t="shared" ref="O55:R55" si="52">O31+((O$43-$D$43)*O31)</f>
        <v>85242</v>
      </c>
      <c r="P55" s="13">
        <f t="shared" si="52"/>
        <v>113805.26315789473</v>
      </c>
      <c r="Q55" s="13">
        <f t="shared" si="52"/>
        <v>120502.63157894737</v>
      </c>
      <c r="R55" s="13">
        <f t="shared" si="52"/>
        <v>105993.74999999999</v>
      </c>
      <c r="S55" s="13"/>
      <c r="T55" s="37">
        <f t="shared" si="49"/>
        <v>108269.375</v>
      </c>
      <c r="U55" s="14"/>
    </row>
    <row r="56" spans="1:21" ht="15.75" customHeight="1" x14ac:dyDescent="0.2">
      <c r="A56" s="15"/>
      <c r="B56" s="16"/>
      <c r="C56" s="16"/>
      <c r="D56" s="17"/>
      <c r="E56" s="18"/>
      <c r="F56" s="18"/>
      <c r="G56" s="18"/>
      <c r="H56" s="18"/>
      <c r="I56" s="18"/>
      <c r="J56" s="19"/>
      <c r="K56" s="18"/>
      <c r="L56" s="18"/>
      <c r="M56" s="18"/>
      <c r="N56" s="18"/>
      <c r="O56" s="19"/>
      <c r="P56" s="19"/>
      <c r="Q56" s="19"/>
      <c r="R56" s="20"/>
      <c r="S56" s="38"/>
      <c r="T56" s="39"/>
      <c r="U56" s="14"/>
    </row>
    <row r="57" spans="1:21" ht="15.75" customHeight="1" x14ac:dyDescent="0.2">
      <c r="A57" s="6" t="s">
        <v>28</v>
      </c>
      <c r="B57" s="22"/>
      <c r="C57" s="2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1"/>
      <c r="T57" s="40"/>
      <c r="U57" s="14"/>
    </row>
    <row r="58" spans="1:21" ht="15.75" customHeight="1" x14ac:dyDescent="0.2">
      <c r="A58" s="23" t="s">
        <v>29</v>
      </c>
      <c r="B58" s="11" t="s">
        <v>30</v>
      </c>
      <c r="C58" s="11">
        <v>0.7</v>
      </c>
      <c r="D58" s="12">
        <f t="shared" ref="D58:D64" si="53">D14</f>
        <v>3075</v>
      </c>
      <c r="E58" s="13">
        <f t="shared" ref="E58:H58" si="54">E34+((E$44-$D$44)*E34)</f>
        <v>5219.7368421052633</v>
      </c>
      <c r="F58" s="13">
        <f t="shared" si="54"/>
        <v>4281.5789473684208</v>
      </c>
      <c r="G58" s="13">
        <f t="shared" si="54"/>
        <v>3242.1052631578946</v>
      </c>
      <c r="H58" s="13">
        <f t="shared" si="54"/>
        <v>3518.4210526315787</v>
      </c>
      <c r="I58" s="13"/>
      <c r="J58" s="13">
        <f t="shared" ref="J58:K58" si="55">J34+((J$44-$D$44)*J34)</f>
        <v>4805.2631578947367</v>
      </c>
      <c r="K58" s="13">
        <f t="shared" si="55"/>
        <v>3436</v>
      </c>
      <c r="L58" s="13"/>
      <c r="M58" s="13">
        <f t="shared" ref="M58:R58" si="56">M34+((M$44-$D$44)*M34)</f>
        <v>3900</v>
      </c>
      <c r="N58" s="13">
        <f t="shared" si="56"/>
        <v>5252.6315789473683</v>
      </c>
      <c r="O58" s="13">
        <f t="shared" si="56"/>
        <v>2111</v>
      </c>
      <c r="P58" s="13">
        <f t="shared" si="56"/>
        <v>5201.3157894736842</v>
      </c>
      <c r="Q58" s="13">
        <f t="shared" si="56"/>
        <v>4335.5263157894733</v>
      </c>
      <c r="R58" s="13">
        <f t="shared" si="56"/>
        <v>5236.8421052631575</v>
      </c>
      <c r="S58" s="13"/>
      <c r="T58" s="37">
        <f t="shared" ref="T58:T64" si="57">MEDIAN(D58:S58)</f>
        <v>4281.5789473684208</v>
      </c>
      <c r="U58" s="14"/>
    </row>
    <row r="59" spans="1:21" ht="15.75" customHeight="1" x14ac:dyDescent="0.2">
      <c r="A59" s="10" t="s">
        <v>31</v>
      </c>
      <c r="B59" s="11" t="s">
        <v>21</v>
      </c>
      <c r="C59" s="11">
        <v>0.7</v>
      </c>
      <c r="D59" s="12">
        <f t="shared" si="53"/>
        <v>43</v>
      </c>
      <c r="E59" s="13">
        <f t="shared" ref="E59:K59" si="58">E35+((E$44-$D$44)*E35)</f>
        <v>25</v>
      </c>
      <c r="F59" s="13">
        <f t="shared" si="58"/>
        <v>42.10526315789474</v>
      </c>
      <c r="G59" s="13">
        <f t="shared" si="58"/>
        <v>26.315789473684209</v>
      </c>
      <c r="H59" s="13">
        <f t="shared" si="58"/>
        <v>25</v>
      </c>
      <c r="I59" s="13">
        <f t="shared" si="58"/>
        <v>14</v>
      </c>
      <c r="J59" s="13">
        <f t="shared" si="58"/>
        <v>47.368421052631575</v>
      </c>
      <c r="K59" s="13">
        <f t="shared" si="58"/>
        <v>19</v>
      </c>
      <c r="L59" s="13"/>
      <c r="M59" s="13">
        <f t="shared" ref="M59:M63" si="59">M35+((M$44-$D$44)*M35)</f>
        <v>48.684210526315788</v>
      </c>
      <c r="N59" s="13"/>
      <c r="O59" s="13">
        <f t="shared" ref="O59:O60" si="60">O35+((O$44-$D$44)*O35)</f>
        <v>18</v>
      </c>
      <c r="P59" s="13"/>
      <c r="Q59" s="13"/>
      <c r="R59" s="13">
        <f t="shared" ref="R59:R64" si="61">R35+((R$44-$D$44)*R35)</f>
        <v>46.05263157894737</v>
      </c>
      <c r="S59" s="13"/>
      <c r="T59" s="37">
        <f t="shared" si="57"/>
        <v>26.315789473684209</v>
      </c>
      <c r="U59" s="14"/>
    </row>
    <row r="60" spans="1:21" ht="15.75" customHeight="1" x14ac:dyDescent="0.2">
      <c r="A60" s="10" t="s">
        <v>32</v>
      </c>
      <c r="B60" s="11" t="s">
        <v>30</v>
      </c>
      <c r="C60" s="11">
        <v>0.7</v>
      </c>
      <c r="D60" s="12">
        <f t="shared" si="53"/>
        <v>31</v>
      </c>
      <c r="E60" s="13">
        <f t="shared" ref="E60:H60" si="62">E36+((E$44-$D$44)*E36)</f>
        <v>53.94736842105263</v>
      </c>
      <c r="F60" s="13">
        <f t="shared" si="62"/>
        <v>44.736842105263158</v>
      </c>
      <c r="G60" s="13">
        <f t="shared" si="62"/>
        <v>60.526315789473685</v>
      </c>
      <c r="H60" s="13">
        <f t="shared" si="62"/>
        <v>57.89473684210526</v>
      </c>
      <c r="I60" s="13"/>
      <c r="J60" s="13">
        <f t="shared" ref="J60:K60" si="63">J36+((J$44-$D$44)*J36)</f>
        <v>32.89473684210526</v>
      </c>
      <c r="K60" s="13">
        <f t="shared" si="63"/>
        <v>46</v>
      </c>
      <c r="L60" s="13"/>
      <c r="M60" s="13">
        <f t="shared" si="59"/>
        <v>38.157894736842103</v>
      </c>
      <c r="N60" s="13"/>
      <c r="O60" s="13">
        <f t="shared" si="60"/>
        <v>44</v>
      </c>
      <c r="P60" s="13"/>
      <c r="Q60" s="13"/>
      <c r="R60" s="13">
        <f t="shared" si="61"/>
        <v>48.684210526315788</v>
      </c>
      <c r="S60" s="13"/>
      <c r="T60" s="37">
        <f t="shared" si="57"/>
        <v>45.368421052631575</v>
      </c>
      <c r="U60" s="14"/>
    </row>
    <row r="61" spans="1:21" ht="15.75" customHeight="1" x14ac:dyDescent="0.2">
      <c r="A61" s="10" t="s">
        <v>33</v>
      </c>
      <c r="B61" s="11" t="s">
        <v>21</v>
      </c>
      <c r="C61" s="11">
        <v>0.6</v>
      </c>
      <c r="D61" s="12">
        <f t="shared" si="53"/>
        <v>2920</v>
      </c>
      <c r="E61" s="13">
        <f t="shared" ref="E61:H61" si="64">E37+((E$44-$D$44)*E37)</f>
        <v>3901.3157894736842</v>
      </c>
      <c r="F61" s="13">
        <f t="shared" si="64"/>
        <v>3418.4210526315787</v>
      </c>
      <c r="G61" s="13">
        <f t="shared" si="64"/>
        <v>2998.6842105263158</v>
      </c>
      <c r="H61" s="13">
        <f t="shared" si="64"/>
        <v>2848.6842105263158</v>
      </c>
      <c r="I61" s="13"/>
      <c r="J61" s="13">
        <f t="shared" ref="J61:K61" si="65">J37+((J$44-$D$44)*J37)</f>
        <v>3543.4210526315787</v>
      </c>
      <c r="K61" s="13">
        <f t="shared" si="65"/>
        <v>3526</v>
      </c>
      <c r="L61" s="13"/>
      <c r="M61" s="13">
        <f t="shared" si="59"/>
        <v>3782.8947368421054</v>
      </c>
      <c r="N61" s="13">
        <f t="shared" ref="N61:O61" si="66">N37+((N$44-$D$44)*N37)</f>
        <v>3492.1052631578946</v>
      </c>
      <c r="O61" s="13">
        <f t="shared" si="66"/>
        <v>0</v>
      </c>
      <c r="P61" s="13"/>
      <c r="Q61" s="13"/>
      <c r="R61" s="13">
        <f t="shared" si="61"/>
        <v>3625</v>
      </c>
      <c r="S61" s="13"/>
      <c r="T61" s="37">
        <f t="shared" si="57"/>
        <v>3492.1052631578946</v>
      </c>
      <c r="U61" s="14"/>
    </row>
    <row r="62" spans="1:21" ht="15.75" customHeight="1" x14ac:dyDescent="0.2">
      <c r="A62" s="10" t="s">
        <v>34</v>
      </c>
      <c r="B62" s="11" t="s">
        <v>35</v>
      </c>
      <c r="C62" s="11">
        <v>0.6</v>
      </c>
      <c r="D62" s="25">
        <f t="shared" si="53"/>
        <v>1.2</v>
      </c>
      <c r="E62" s="26">
        <f t="shared" ref="E62:H62" si="67">E38+((E$44-$D$44)*E38)</f>
        <v>1.7763157894736843</v>
      </c>
      <c r="F62" s="26">
        <f t="shared" si="67"/>
        <v>1.6842105263157894</v>
      </c>
      <c r="G62" s="26">
        <f t="shared" si="67"/>
        <v>1.513157894736842</v>
      </c>
      <c r="H62" s="26">
        <f t="shared" si="67"/>
        <v>1.7763157894736843</v>
      </c>
      <c r="I62" s="26"/>
      <c r="J62" s="26">
        <f t="shared" ref="J62:K62" si="68">J38+((J$44-$D$44)*J38)</f>
        <v>1.4999999999999998</v>
      </c>
      <c r="K62" s="26">
        <f t="shared" si="68"/>
        <v>1.1499999999999999</v>
      </c>
      <c r="L62" s="26"/>
      <c r="M62" s="26">
        <f t="shared" si="59"/>
        <v>1.8684210526315788</v>
      </c>
      <c r="N62" s="26">
        <f t="shared" ref="N62:O62" si="69">N38+((N$44-$D$44)*N38)</f>
        <v>1.5921052631578947</v>
      </c>
      <c r="O62" s="26">
        <f t="shared" si="69"/>
        <v>0</v>
      </c>
      <c r="P62" s="26"/>
      <c r="Q62" s="26"/>
      <c r="R62" s="26">
        <f t="shared" si="61"/>
        <v>1.4342105263157896</v>
      </c>
      <c r="S62" s="26"/>
      <c r="T62" s="41">
        <f t="shared" si="57"/>
        <v>1.513157894736842</v>
      </c>
      <c r="U62" s="27"/>
    </row>
    <row r="63" spans="1:21" ht="15.75" customHeight="1" x14ac:dyDescent="0.2">
      <c r="A63" s="10" t="s">
        <v>36</v>
      </c>
      <c r="B63" s="11" t="s">
        <v>35</v>
      </c>
      <c r="C63" s="11">
        <v>0.6</v>
      </c>
      <c r="D63" s="25">
        <f t="shared" si="53"/>
        <v>0.25</v>
      </c>
      <c r="E63" s="26">
        <f t="shared" ref="E63:H63" si="70">E39+((E$44-$D$44)*E39)</f>
        <v>0.28947368421052633</v>
      </c>
      <c r="F63" s="26">
        <f t="shared" si="70"/>
        <v>0.38157894736842102</v>
      </c>
      <c r="G63" s="26">
        <f t="shared" si="70"/>
        <v>0.42105263157894735</v>
      </c>
      <c r="H63" s="26">
        <f t="shared" si="70"/>
        <v>0.46052631578947367</v>
      </c>
      <c r="I63" s="26"/>
      <c r="J63" s="26">
        <f t="shared" ref="J63:K63" si="71">J39+((J$44-$D$44)*J39)</f>
        <v>0.26315789473684209</v>
      </c>
      <c r="K63" s="26">
        <f t="shared" si="71"/>
        <v>0.18</v>
      </c>
      <c r="L63" s="26"/>
      <c r="M63" s="26">
        <f t="shared" si="59"/>
        <v>0.42105263157894735</v>
      </c>
      <c r="N63" s="26"/>
      <c r="O63" s="26">
        <f>O39+((O$44-$D$44)*O39)</f>
        <v>0</v>
      </c>
      <c r="P63" s="26"/>
      <c r="Q63" s="26"/>
      <c r="R63" s="26">
        <f t="shared" si="61"/>
        <v>0.30263157894736842</v>
      </c>
      <c r="S63" s="26"/>
      <c r="T63" s="41">
        <f t="shared" si="57"/>
        <v>0.29605263157894735</v>
      </c>
      <c r="U63" s="27"/>
    </row>
    <row r="64" spans="1:21" ht="15.75" customHeight="1" x14ac:dyDescent="0.2">
      <c r="A64" s="10" t="s">
        <v>37</v>
      </c>
      <c r="B64" s="11" t="s">
        <v>21</v>
      </c>
      <c r="C64" s="11">
        <v>0.6</v>
      </c>
      <c r="D64" s="42">
        <f t="shared" si="53"/>
        <v>173</v>
      </c>
      <c r="E64" s="13">
        <f t="shared" ref="E64:H64" si="72">E40+((E$44-$D$44)*E40)</f>
        <v>207.89473684210526</v>
      </c>
      <c r="F64" s="13">
        <f t="shared" si="72"/>
        <v>186.84210526315789</v>
      </c>
      <c r="G64" s="13">
        <f t="shared" si="72"/>
        <v>164.4736842105263</v>
      </c>
      <c r="H64" s="13">
        <f t="shared" si="72"/>
        <v>155.26315789473685</v>
      </c>
      <c r="I64" s="13"/>
      <c r="J64" s="13">
        <f>J40+((J$44-$D$44)*J40)</f>
        <v>177.63157894736841</v>
      </c>
      <c r="K64" s="13"/>
      <c r="L64" s="13">
        <f>L40+((L$44-$D$44)*L40)</f>
        <v>184</v>
      </c>
      <c r="M64" s="13"/>
      <c r="N64" s="13"/>
      <c r="O64" s="13"/>
      <c r="P64" s="13">
        <f>P40+((P$44-$D$44)*P40)</f>
        <v>165.78947368421052</v>
      </c>
      <c r="Q64" s="13"/>
      <c r="R64" s="13">
        <f t="shared" si="61"/>
        <v>230.26315789473685</v>
      </c>
      <c r="S64" s="13"/>
      <c r="T64" s="37">
        <f t="shared" si="57"/>
        <v>177.63157894736841</v>
      </c>
      <c r="U64" s="14"/>
    </row>
    <row r="65" spans="18:21" ht="15.75" customHeight="1" x14ac:dyDescent="0.2">
      <c r="R65" s="1"/>
      <c r="T65" s="1"/>
      <c r="U65" s="1"/>
    </row>
    <row r="66" spans="18:21" ht="15.75" customHeight="1" x14ac:dyDescent="0.2">
      <c r="R66" s="1"/>
      <c r="T66" s="1"/>
      <c r="U66" s="1"/>
    </row>
    <row r="67" spans="18:21" ht="15.75" customHeight="1" x14ac:dyDescent="0.2">
      <c r="R67" s="1"/>
      <c r="T67" s="1"/>
      <c r="U67" s="1"/>
    </row>
    <row r="68" spans="18:21" ht="15.75" customHeight="1" x14ac:dyDescent="0.2">
      <c r="R68" s="1"/>
      <c r="T68" s="1"/>
      <c r="U68" s="1"/>
    </row>
    <row r="69" spans="18:21" ht="15.75" customHeight="1" x14ac:dyDescent="0.2">
      <c r="R69" s="1"/>
      <c r="T69" s="1"/>
      <c r="U69" s="1"/>
    </row>
    <row r="70" spans="18:21" ht="15.75" customHeight="1" x14ac:dyDescent="0.2">
      <c r="R70" s="1"/>
      <c r="T70" s="1"/>
      <c r="U70" s="1"/>
    </row>
    <row r="71" spans="18:21" ht="15.75" customHeight="1" x14ac:dyDescent="0.2">
      <c r="R71" s="1"/>
      <c r="T71" s="1"/>
      <c r="U71" s="1"/>
    </row>
    <row r="72" spans="18:21" ht="15.75" customHeight="1" x14ac:dyDescent="0.2">
      <c r="R72" s="1"/>
      <c r="T72" s="1"/>
      <c r="U72" s="1"/>
    </row>
    <row r="73" spans="18:21" ht="15.75" customHeight="1" x14ac:dyDescent="0.2">
      <c r="R73" s="1"/>
      <c r="T73" s="1"/>
      <c r="U73" s="1"/>
    </row>
    <row r="74" spans="18:21" ht="15.75" customHeight="1" x14ac:dyDescent="0.2">
      <c r="R74" s="1"/>
      <c r="T74" s="1"/>
      <c r="U74" s="1"/>
    </row>
    <row r="75" spans="18:21" ht="15.75" customHeight="1" x14ac:dyDescent="0.2">
      <c r="R75" s="1"/>
      <c r="T75" s="1"/>
      <c r="U75" s="1"/>
    </row>
    <row r="76" spans="18:21" ht="15.75" customHeight="1" x14ac:dyDescent="0.2">
      <c r="R76" s="1"/>
      <c r="T76" s="1"/>
      <c r="U76" s="1"/>
    </row>
    <row r="77" spans="18:21" ht="15.75" customHeight="1" x14ac:dyDescent="0.2">
      <c r="R77" s="1"/>
      <c r="T77" s="1"/>
      <c r="U77" s="1"/>
    </row>
    <row r="78" spans="18:21" ht="15.75" customHeight="1" x14ac:dyDescent="0.2">
      <c r="R78" s="1"/>
      <c r="T78" s="1"/>
      <c r="U78" s="1"/>
    </row>
    <row r="79" spans="18:21" ht="15.75" customHeight="1" x14ac:dyDescent="0.2">
      <c r="R79" s="1"/>
      <c r="T79" s="1"/>
      <c r="U79" s="1"/>
    </row>
    <row r="80" spans="18:21" ht="15.75" customHeight="1" x14ac:dyDescent="0.2">
      <c r="R80" s="1"/>
      <c r="T80" s="1"/>
      <c r="U80" s="1"/>
    </row>
    <row r="81" spans="18:21" ht="15.75" customHeight="1" x14ac:dyDescent="0.2">
      <c r="R81" s="1"/>
      <c r="T81" s="1"/>
      <c r="U81" s="1"/>
    </row>
    <row r="82" spans="18:21" ht="15.75" customHeight="1" x14ac:dyDescent="0.2">
      <c r="R82" s="1"/>
      <c r="T82" s="1"/>
      <c r="U82" s="1"/>
    </row>
    <row r="83" spans="18:21" ht="15.75" customHeight="1" x14ac:dyDescent="0.2">
      <c r="R83" s="1"/>
      <c r="T83" s="1"/>
      <c r="U83" s="1"/>
    </row>
    <row r="84" spans="18:21" ht="15.75" customHeight="1" x14ac:dyDescent="0.2">
      <c r="R84" s="1"/>
      <c r="T84" s="1"/>
      <c r="U84" s="1"/>
    </row>
    <row r="85" spans="18:21" ht="15.75" customHeight="1" x14ac:dyDescent="0.2">
      <c r="R85" s="1"/>
      <c r="T85" s="1"/>
      <c r="U85" s="1"/>
    </row>
    <row r="86" spans="18:21" ht="15.75" customHeight="1" x14ac:dyDescent="0.2">
      <c r="R86" s="1"/>
      <c r="T86" s="1"/>
      <c r="U86" s="1"/>
    </row>
    <row r="87" spans="18:21" ht="15.75" customHeight="1" x14ac:dyDescent="0.2">
      <c r="R87" s="1"/>
      <c r="T87" s="1"/>
      <c r="U87" s="1"/>
    </row>
    <row r="88" spans="18:21" ht="15.75" customHeight="1" x14ac:dyDescent="0.2">
      <c r="R88" s="1"/>
      <c r="T88" s="1"/>
      <c r="U88" s="1"/>
    </row>
    <row r="89" spans="18:21" ht="15.75" customHeight="1" x14ac:dyDescent="0.2">
      <c r="R89" s="1"/>
      <c r="T89" s="1"/>
      <c r="U89" s="1"/>
    </row>
    <row r="90" spans="18:21" ht="15.75" customHeight="1" x14ac:dyDescent="0.2">
      <c r="R90" s="1"/>
      <c r="T90" s="1"/>
      <c r="U90" s="1"/>
    </row>
    <row r="91" spans="18:21" ht="15.75" customHeight="1" x14ac:dyDescent="0.2">
      <c r="R91" s="1"/>
      <c r="T91" s="1"/>
      <c r="U91" s="1"/>
    </row>
    <row r="92" spans="18:21" ht="15.75" customHeight="1" x14ac:dyDescent="0.2">
      <c r="R92" s="1"/>
      <c r="T92" s="1"/>
      <c r="U92" s="1"/>
    </row>
    <row r="93" spans="18:21" ht="15.75" customHeight="1" x14ac:dyDescent="0.2">
      <c r="R93" s="1"/>
      <c r="T93" s="1"/>
      <c r="U93" s="1"/>
    </row>
    <row r="94" spans="18:21" ht="15.75" customHeight="1" x14ac:dyDescent="0.2">
      <c r="R94" s="1"/>
      <c r="T94" s="1"/>
      <c r="U94" s="1"/>
    </row>
    <row r="95" spans="18:21" ht="15.75" customHeight="1" x14ac:dyDescent="0.2">
      <c r="R95" s="1"/>
      <c r="T95" s="1"/>
      <c r="U95" s="1"/>
    </row>
    <row r="96" spans="18:21" ht="15.75" customHeight="1" x14ac:dyDescent="0.2">
      <c r="R96" s="1"/>
      <c r="T96" s="1"/>
      <c r="U96" s="1"/>
    </row>
    <row r="97" spans="18:21" ht="15.75" customHeight="1" x14ac:dyDescent="0.2">
      <c r="R97" s="1"/>
      <c r="T97" s="1"/>
      <c r="U97" s="1"/>
    </row>
    <row r="98" spans="18:21" ht="15.75" customHeight="1" x14ac:dyDescent="0.2">
      <c r="R98" s="1"/>
      <c r="T98" s="1"/>
      <c r="U98" s="1"/>
    </row>
    <row r="99" spans="18:21" ht="15.75" customHeight="1" x14ac:dyDescent="0.2">
      <c r="R99" s="1"/>
      <c r="T99" s="1"/>
      <c r="U99" s="1"/>
    </row>
    <row r="100" spans="18:21" ht="15.75" customHeight="1" x14ac:dyDescent="0.2">
      <c r="R100" s="1"/>
      <c r="T100" s="1"/>
      <c r="U100" s="1"/>
    </row>
    <row r="101" spans="18:21" ht="15.75" customHeight="1" x14ac:dyDescent="0.2">
      <c r="R101" s="1"/>
      <c r="T101" s="1"/>
      <c r="U101" s="1"/>
    </row>
    <row r="102" spans="18:21" ht="15.75" customHeight="1" x14ac:dyDescent="0.2">
      <c r="R102" s="1"/>
      <c r="T102" s="1"/>
      <c r="U102" s="1"/>
    </row>
    <row r="103" spans="18:21" ht="15.75" customHeight="1" x14ac:dyDescent="0.2">
      <c r="R103" s="1"/>
      <c r="T103" s="1"/>
      <c r="U103" s="1"/>
    </row>
    <row r="104" spans="18:21" ht="15.75" customHeight="1" x14ac:dyDescent="0.2">
      <c r="R104" s="1"/>
      <c r="T104" s="1"/>
      <c r="U104" s="1"/>
    </row>
    <row r="105" spans="18:21" ht="15.75" customHeight="1" x14ac:dyDescent="0.2">
      <c r="R105" s="1"/>
      <c r="T105" s="1"/>
      <c r="U105" s="1"/>
    </row>
    <row r="106" spans="18:21" ht="15.75" customHeight="1" x14ac:dyDescent="0.2">
      <c r="R106" s="1"/>
      <c r="T106" s="1"/>
      <c r="U106" s="1"/>
    </row>
    <row r="107" spans="18:21" ht="15.75" customHeight="1" x14ac:dyDescent="0.2">
      <c r="R107" s="1"/>
      <c r="T107" s="1"/>
      <c r="U107" s="1"/>
    </row>
    <row r="108" spans="18:21" ht="15.75" customHeight="1" x14ac:dyDescent="0.2">
      <c r="R108" s="1"/>
      <c r="T108" s="1"/>
      <c r="U108" s="1"/>
    </row>
    <row r="109" spans="18:21" ht="15.75" customHeight="1" x14ac:dyDescent="0.2">
      <c r="R109" s="1"/>
      <c r="T109" s="1"/>
      <c r="U109" s="1"/>
    </row>
    <row r="110" spans="18:21" ht="15.75" customHeight="1" x14ac:dyDescent="0.2">
      <c r="R110" s="1"/>
      <c r="T110" s="1"/>
      <c r="U110" s="1"/>
    </row>
    <row r="111" spans="18:21" ht="15.75" customHeight="1" x14ac:dyDescent="0.2">
      <c r="R111" s="1"/>
      <c r="T111" s="1"/>
      <c r="U111" s="1"/>
    </row>
    <row r="112" spans="18:21" ht="15.75" customHeight="1" x14ac:dyDescent="0.2">
      <c r="R112" s="1"/>
      <c r="T112" s="1"/>
      <c r="U112" s="1"/>
    </row>
    <row r="113" spans="18:21" ht="15.75" customHeight="1" x14ac:dyDescent="0.2">
      <c r="R113" s="1"/>
      <c r="T113" s="1"/>
      <c r="U113" s="1"/>
    </row>
    <row r="114" spans="18:21" ht="15.75" customHeight="1" x14ac:dyDescent="0.2">
      <c r="R114" s="1"/>
      <c r="T114" s="1"/>
      <c r="U114" s="1"/>
    </row>
    <row r="115" spans="18:21" ht="15.75" customHeight="1" x14ac:dyDescent="0.2">
      <c r="R115" s="1"/>
      <c r="T115" s="1"/>
      <c r="U115" s="1"/>
    </row>
    <row r="116" spans="18:21" ht="15.75" customHeight="1" x14ac:dyDescent="0.2">
      <c r="R116" s="1"/>
      <c r="T116" s="1"/>
      <c r="U116" s="1"/>
    </row>
    <row r="117" spans="18:21" ht="15.75" customHeight="1" x14ac:dyDescent="0.2">
      <c r="R117" s="1"/>
      <c r="T117" s="1"/>
      <c r="U117" s="1"/>
    </row>
    <row r="118" spans="18:21" ht="15.75" customHeight="1" x14ac:dyDescent="0.2">
      <c r="R118" s="1"/>
      <c r="T118" s="1"/>
      <c r="U118" s="1"/>
    </row>
    <row r="119" spans="18:21" ht="15.75" customHeight="1" x14ac:dyDescent="0.2">
      <c r="R119" s="1"/>
      <c r="T119" s="1"/>
      <c r="U119" s="1"/>
    </row>
    <row r="120" spans="18:21" ht="15.75" customHeight="1" x14ac:dyDescent="0.2">
      <c r="R120" s="1"/>
      <c r="T120" s="1"/>
      <c r="U120" s="1"/>
    </row>
    <row r="121" spans="18:21" ht="15.75" customHeight="1" x14ac:dyDescent="0.2">
      <c r="R121" s="1"/>
      <c r="T121" s="1"/>
      <c r="U121" s="1"/>
    </row>
    <row r="122" spans="18:21" ht="15.75" customHeight="1" x14ac:dyDescent="0.2">
      <c r="R122" s="1"/>
      <c r="T122" s="1"/>
      <c r="U122" s="1"/>
    </row>
    <row r="123" spans="18:21" ht="15.75" customHeight="1" x14ac:dyDescent="0.2">
      <c r="R123" s="1"/>
      <c r="T123" s="1"/>
      <c r="U123" s="1"/>
    </row>
    <row r="124" spans="18:21" ht="15.75" customHeight="1" x14ac:dyDescent="0.2">
      <c r="R124" s="1"/>
      <c r="T124" s="1"/>
      <c r="U124" s="1"/>
    </row>
    <row r="125" spans="18:21" ht="15.75" customHeight="1" x14ac:dyDescent="0.2">
      <c r="R125" s="1"/>
      <c r="T125" s="1"/>
      <c r="U125" s="1"/>
    </row>
    <row r="126" spans="18:21" ht="15.75" customHeight="1" x14ac:dyDescent="0.2">
      <c r="R126" s="1"/>
      <c r="T126" s="1"/>
      <c r="U126" s="1"/>
    </row>
    <row r="127" spans="18:21" ht="15.75" customHeight="1" x14ac:dyDescent="0.2">
      <c r="R127" s="1"/>
      <c r="T127" s="1"/>
      <c r="U127" s="1"/>
    </row>
    <row r="128" spans="18:21" ht="15.75" customHeight="1" x14ac:dyDescent="0.2">
      <c r="R128" s="1"/>
      <c r="T128" s="1"/>
      <c r="U128" s="1"/>
    </row>
    <row r="129" spans="18:21" ht="15.75" customHeight="1" x14ac:dyDescent="0.2">
      <c r="R129" s="1"/>
      <c r="T129" s="1"/>
      <c r="U129" s="1"/>
    </row>
    <row r="130" spans="18:21" ht="15.75" customHeight="1" x14ac:dyDescent="0.2">
      <c r="R130" s="1"/>
      <c r="T130" s="1"/>
      <c r="U130" s="1"/>
    </row>
    <row r="131" spans="18:21" ht="15.75" customHeight="1" x14ac:dyDescent="0.2">
      <c r="R131" s="1"/>
      <c r="T131" s="1"/>
      <c r="U131" s="1"/>
    </row>
    <row r="132" spans="18:21" ht="15.75" customHeight="1" x14ac:dyDescent="0.2">
      <c r="R132" s="1"/>
      <c r="T132" s="1"/>
      <c r="U132" s="1"/>
    </row>
    <row r="133" spans="18:21" ht="15.75" customHeight="1" x14ac:dyDescent="0.2">
      <c r="R133" s="1"/>
      <c r="T133" s="1"/>
      <c r="U133" s="1"/>
    </row>
    <row r="134" spans="18:21" ht="15.75" customHeight="1" x14ac:dyDescent="0.2">
      <c r="R134" s="1"/>
      <c r="T134" s="1"/>
      <c r="U134" s="1"/>
    </row>
    <row r="135" spans="18:21" ht="15.75" customHeight="1" x14ac:dyDescent="0.2">
      <c r="R135" s="1"/>
      <c r="T135" s="1"/>
      <c r="U135" s="1"/>
    </row>
    <row r="136" spans="18:21" ht="15.75" customHeight="1" x14ac:dyDescent="0.2">
      <c r="R136" s="1"/>
      <c r="T136" s="1"/>
      <c r="U136" s="1"/>
    </row>
    <row r="137" spans="18:21" ht="15.75" customHeight="1" x14ac:dyDescent="0.2">
      <c r="R137" s="1"/>
      <c r="T137" s="1"/>
      <c r="U137" s="1"/>
    </row>
    <row r="138" spans="18:21" ht="15.75" customHeight="1" x14ac:dyDescent="0.2">
      <c r="R138" s="1"/>
      <c r="T138" s="1"/>
      <c r="U138" s="1"/>
    </row>
    <row r="139" spans="18:21" ht="15.75" customHeight="1" x14ac:dyDescent="0.2">
      <c r="R139" s="1"/>
      <c r="T139" s="1"/>
      <c r="U139" s="1"/>
    </row>
    <row r="140" spans="18:21" ht="15.75" customHeight="1" x14ac:dyDescent="0.2">
      <c r="R140" s="1"/>
      <c r="T140" s="1"/>
      <c r="U140" s="1"/>
    </row>
    <row r="141" spans="18:21" ht="15.75" customHeight="1" x14ac:dyDescent="0.2">
      <c r="R141" s="1"/>
      <c r="T141" s="1"/>
      <c r="U141" s="1"/>
    </row>
    <row r="142" spans="18:21" ht="15.75" customHeight="1" x14ac:dyDescent="0.2">
      <c r="R142" s="1"/>
      <c r="T142" s="1"/>
      <c r="U142" s="1"/>
    </row>
    <row r="143" spans="18:21" ht="15.75" customHeight="1" x14ac:dyDescent="0.2">
      <c r="R143" s="1"/>
      <c r="T143" s="1"/>
      <c r="U143" s="1"/>
    </row>
    <row r="144" spans="18:21" ht="15.75" customHeight="1" x14ac:dyDescent="0.2">
      <c r="R144" s="1"/>
      <c r="T144" s="1"/>
      <c r="U144" s="1"/>
    </row>
    <row r="145" spans="18:21" ht="15.75" customHeight="1" x14ac:dyDescent="0.2">
      <c r="R145" s="1"/>
      <c r="T145" s="1"/>
      <c r="U145" s="1"/>
    </row>
    <row r="146" spans="18:21" ht="15.75" customHeight="1" x14ac:dyDescent="0.2">
      <c r="R146" s="1"/>
      <c r="T146" s="1"/>
      <c r="U146" s="1"/>
    </row>
    <row r="147" spans="18:21" ht="15.75" customHeight="1" x14ac:dyDescent="0.2">
      <c r="R147" s="1"/>
      <c r="T147" s="1"/>
      <c r="U147" s="1"/>
    </row>
    <row r="148" spans="18:21" ht="15.75" customHeight="1" x14ac:dyDescent="0.2">
      <c r="R148" s="1"/>
      <c r="T148" s="1"/>
      <c r="U148" s="1"/>
    </row>
    <row r="149" spans="18:21" ht="15.75" customHeight="1" x14ac:dyDescent="0.2">
      <c r="R149" s="1"/>
      <c r="T149" s="1"/>
      <c r="U149" s="1"/>
    </row>
    <row r="150" spans="18:21" ht="15.75" customHeight="1" x14ac:dyDescent="0.2">
      <c r="R150" s="1"/>
      <c r="T150" s="1"/>
      <c r="U150" s="1"/>
    </row>
    <row r="151" spans="18:21" ht="15.75" customHeight="1" x14ac:dyDescent="0.2">
      <c r="R151" s="1"/>
      <c r="T151" s="1"/>
      <c r="U151" s="1"/>
    </row>
    <row r="152" spans="18:21" ht="15.75" customHeight="1" x14ac:dyDescent="0.2">
      <c r="R152" s="1"/>
      <c r="T152" s="1"/>
      <c r="U152" s="1"/>
    </row>
    <row r="153" spans="18:21" ht="15.75" customHeight="1" x14ac:dyDescent="0.2">
      <c r="R153" s="1"/>
      <c r="T153" s="1"/>
      <c r="U153" s="1"/>
    </row>
    <row r="154" spans="18:21" ht="15.75" customHeight="1" x14ac:dyDescent="0.2">
      <c r="R154" s="1"/>
      <c r="T154" s="1"/>
      <c r="U154" s="1"/>
    </row>
    <row r="155" spans="18:21" ht="15.75" customHeight="1" x14ac:dyDescent="0.2">
      <c r="R155" s="1"/>
      <c r="T155" s="1"/>
      <c r="U155" s="1"/>
    </row>
    <row r="156" spans="18:21" ht="15.75" customHeight="1" x14ac:dyDescent="0.2">
      <c r="R156" s="1"/>
      <c r="T156" s="1"/>
      <c r="U156" s="1"/>
    </row>
    <row r="157" spans="18:21" ht="15.75" customHeight="1" x14ac:dyDescent="0.2">
      <c r="R157" s="1"/>
      <c r="T157" s="1"/>
      <c r="U157" s="1"/>
    </row>
    <row r="158" spans="18:21" ht="15.75" customHeight="1" x14ac:dyDescent="0.2">
      <c r="R158" s="1"/>
      <c r="T158" s="1"/>
      <c r="U158" s="1"/>
    </row>
    <row r="159" spans="18:21" ht="15.75" customHeight="1" x14ac:dyDescent="0.2">
      <c r="R159" s="1"/>
      <c r="T159" s="1"/>
      <c r="U159" s="1"/>
    </row>
    <row r="160" spans="18:21" ht="15.75" customHeight="1" x14ac:dyDescent="0.2">
      <c r="R160" s="1"/>
      <c r="T160" s="1"/>
      <c r="U160" s="1"/>
    </row>
    <row r="161" spans="18:21" ht="15.75" customHeight="1" x14ac:dyDescent="0.2">
      <c r="R161" s="1"/>
      <c r="T161" s="1"/>
      <c r="U161" s="1"/>
    </row>
    <row r="162" spans="18:21" ht="15.75" customHeight="1" x14ac:dyDescent="0.2">
      <c r="R162" s="1"/>
      <c r="T162" s="1"/>
      <c r="U162" s="1"/>
    </row>
    <row r="163" spans="18:21" ht="15.75" customHeight="1" x14ac:dyDescent="0.2">
      <c r="R163" s="1"/>
      <c r="T163" s="1"/>
      <c r="U163" s="1"/>
    </row>
    <row r="164" spans="18:21" ht="15.75" customHeight="1" x14ac:dyDescent="0.2">
      <c r="R164" s="1"/>
      <c r="T164" s="1"/>
      <c r="U164" s="1"/>
    </row>
    <row r="165" spans="18:21" ht="15.75" customHeight="1" x14ac:dyDescent="0.2">
      <c r="R165" s="1"/>
      <c r="T165" s="1"/>
      <c r="U165" s="1"/>
    </row>
    <row r="166" spans="18:21" ht="15.75" customHeight="1" x14ac:dyDescent="0.2">
      <c r="R166" s="1"/>
      <c r="T166" s="1"/>
      <c r="U166" s="1"/>
    </row>
    <row r="167" spans="18:21" ht="15.75" customHeight="1" x14ac:dyDescent="0.2">
      <c r="R167" s="1"/>
      <c r="T167" s="1"/>
      <c r="U167" s="1"/>
    </row>
    <row r="168" spans="18:21" ht="15.75" customHeight="1" x14ac:dyDescent="0.2">
      <c r="R168" s="1"/>
      <c r="T168" s="1"/>
      <c r="U168" s="1"/>
    </row>
    <row r="169" spans="18:21" ht="15.75" customHeight="1" x14ac:dyDescent="0.2">
      <c r="R169" s="1"/>
      <c r="T169" s="1"/>
      <c r="U169" s="1"/>
    </row>
    <row r="170" spans="18:21" ht="15.75" customHeight="1" x14ac:dyDescent="0.2">
      <c r="R170" s="1"/>
      <c r="T170" s="1"/>
      <c r="U170" s="1"/>
    </row>
    <row r="171" spans="18:21" ht="15.75" customHeight="1" x14ac:dyDescent="0.2">
      <c r="R171" s="1"/>
      <c r="T171" s="1"/>
      <c r="U171" s="1"/>
    </row>
    <row r="172" spans="18:21" ht="15.75" customHeight="1" x14ac:dyDescent="0.2">
      <c r="R172" s="1"/>
      <c r="T172" s="1"/>
      <c r="U172" s="1"/>
    </row>
    <row r="173" spans="18:21" ht="15.75" customHeight="1" x14ac:dyDescent="0.2">
      <c r="R173" s="1"/>
      <c r="T173" s="1"/>
      <c r="U173" s="1"/>
    </row>
    <row r="174" spans="18:21" ht="15.75" customHeight="1" x14ac:dyDescent="0.2">
      <c r="R174" s="1"/>
      <c r="T174" s="1"/>
      <c r="U174" s="1"/>
    </row>
    <row r="175" spans="18:21" ht="15.75" customHeight="1" x14ac:dyDescent="0.2">
      <c r="R175" s="1"/>
      <c r="T175" s="1"/>
      <c r="U175" s="1"/>
    </row>
    <row r="176" spans="18:21" ht="15.75" customHeight="1" x14ac:dyDescent="0.2">
      <c r="R176" s="1"/>
      <c r="T176" s="1"/>
      <c r="U176" s="1"/>
    </row>
    <row r="177" spans="18:21" ht="15.75" customHeight="1" x14ac:dyDescent="0.2">
      <c r="R177" s="1"/>
      <c r="T177" s="1"/>
      <c r="U177" s="1"/>
    </row>
    <row r="178" spans="18:21" ht="15.75" customHeight="1" x14ac:dyDescent="0.2">
      <c r="R178" s="1"/>
      <c r="T178" s="1"/>
      <c r="U178" s="1"/>
    </row>
    <row r="179" spans="18:21" ht="15.75" customHeight="1" x14ac:dyDescent="0.2">
      <c r="R179" s="1"/>
      <c r="T179" s="1"/>
      <c r="U179" s="1"/>
    </row>
    <row r="180" spans="18:21" ht="15.75" customHeight="1" x14ac:dyDescent="0.2">
      <c r="R180" s="1"/>
      <c r="T180" s="1"/>
      <c r="U180" s="1"/>
    </row>
    <row r="181" spans="18:21" ht="15.75" customHeight="1" x14ac:dyDescent="0.2">
      <c r="R181" s="1"/>
      <c r="T181" s="1"/>
      <c r="U181" s="1"/>
    </row>
    <row r="182" spans="18:21" ht="15.75" customHeight="1" x14ac:dyDescent="0.2">
      <c r="R182" s="1"/>
      <c r="T182" s="1"/>
      <c r="U182" s="1"/>
    </row>
    <row r="183" spans="18:21" ht="15.75" customHeight="1" x14ac:dyDescent="0.2">
      <c r="R183" s="1"/>
      <c r="T183" s="1"/>
      <c r="U183" s="1"/>
    </row>
    <row r="184" spans="18:21" ht="15.75" customHeight="1" x14ac:dyDescent="0.2">
      <c r="R184" s="1"/>
      <c r="T184" s="1"/>
      <c r="U184" s="1"/>
    </row>
    <row r="185" spans="18:21" ht="15.75" customHeight="1" x14ac:dyDescent="0.2">
      <c r="R185" s="1"/>
      <c r="T185" s="1"/>
      <c r="U185" s="1"/>
    </row>
    <row r="186" spans="18:21" ht="15.75" customHeight="1" x14ac:dyDescent="0.2">
      <c r="R186" s="1"/>
      <c r="T186" s="1"/>
      <c r="U186" s="1"/>
    </row>
    <row r="187" spans="18:21" ht="15.75" customHeight="1" x14ac:dyDescent="0.2">
      <c r="R187" s="1"/>
      <c r="T187" s="1"/>
      <c r="U187" s="1"/>
    </row>
    <row r="188" spans="18:21" ht="15.75" customHeight="1" x14ac:dyDescent="0.2">
      <c r="R188" s="1"/>
      <c r="T188" s="1"/>
      <c r="U188" s="1"/>
    </row>
    <row r="189" spans="18:21" ht="15.75" customHeight="1" x14ac:dyDescent="0.2">
      <c r="R189" s="1"/>
      <c r="T189" s="1"/>
      <c r="U189" s="1"/>
    </row>
    <row r="190" spans="18:21" ht="15.75" customHeight="1" x14ac:dyDescent="0.2">
      <c r="R190" s="1"/>
      <c r="T190" s="1"/>
      <c r="U190" s="1"/>
    </row>
    <row r="191" spans="18:21" ht="15.75" customHeight="1" x14ac:dyDescent="0.2">
      <c r="R191" s="1"/>
      <c r="T191" s="1"/>
      <c r="U191" s="1"/>
    </row>
    <row r="192" spans="18:21" ht="15.75" customHeight="1" x14ac:dyDescent="0.2">
      <c r="R192" s="1"/>
      <c r="T192" s="1"/>
      <c r="U192" s="1"/>
    </row>
    <row r="193" spans="18:21" ht="15.75" customHeight="1" x14ac:dyDescent="0.2">
      <c r="R193" s="1"/>
      <c r="T193" s="1"/>
      <c r="U193" s="1"/>
    </row>
    <row r="194" spans="18:21" ht="15.75" customHeight="1" x14ac:dyDescent="0.2">
      <c r="R194" s="1"/>
      <c r="T194" s="1"/>
      <c r="U194" s="1"/>
    </row>
    <row r="195" spans="18:21" ht="15.75" customHeight="1" x14ac:dyDescent="0.2">
      <c r="R195" s="1"/>
      <c r="T195" s="1"/>
      <c r="U195" s="1"/>
    </row>
    <row r="196" spans="18:21" ht="15.75" customHeight="1" x14ac:dyDescent="0.2">
      <c r="R196" s="1"/>
      <c r="T196" s="1"/>
      <c r="U196" s="1"/>
    </row>
    <row r="197" spans="18:21" ht="15.75" customHeight="1" x14ac:dyDescent="0.2">
      <c r="R197" s="1"/>
      <c r="T197" s="1"/>
      <c r="U197" s="1"/>
    </row>
    <row r="198" spans="18:21" ht="15.75" customHeight="1" x14ac:dyDescent="0.2">
      <c r="R198" s="1"/>
      <c r="T198" s="1"/>
      <c r="U198" s="1"/>
    </row>
    <row r="199" spans="18:21" ht="15.75" customHeight="1" x14ac:dyDescent="0.2">
      <c r="R199" s="1"/>
      <c r="T199" s="1"/>
      <c r="U199" s="1"/>
    </row>
    <row r="200" spans="18:21" ht="15.75" customHeight="1" x14ac:dyDescent="0.2">
      <c r="R200" s="1"/>
      <c r="T200" s="1"/>
      <c r="U200" s="1"/>
    </row>
    <row r="201" spans="18:21" ht="15.75" customHeight="1" x14ac:dyDescent="0.2">
      <c r="R201" s="1"/>
      <c r="T201" s="1"/>
      <c r="U201" s="1"/>
    </row>
    <row r="202" spans="18:21" ht="15.75" customHeight="1" x14ac:dyDescent="0.2">
      <c r="R202" s="1"/>
      <c r="T202" s="1"/>
      <c r="U202" s="1"/>
    </row>
    <row r="203" spans="18:21" ht="15.75" customHeight="1" x14ac:dyDescent="0.2">
      <c r="R203" s="1"/>
      <c r="T203" s="1"/>
      <c r="U203" s="1"/>
    </row>
    <row r="204" spans="18:21" ht="15.75" customHeight="1" x14ac:dyDescent="0.2">
      <c r="R204" s="1"/>
      <c r="T204" s="1"/>
      <c r="U204" s="1"/>
    </row>
    <row r="205" spans="18:21" ht="15.75" customHeight="1" x14ac:dyDescent="0.2">
      <c r="R205" s="1"/>
      <c r="T205" s="1"/>
      <c r="U205" s="1"/>
    </row>
    <row r="206" spans="18:21" ht="15.75" customHeight="1" x14ac:dyDescent="0.2">
      <c r="R206" s="1"/>
      <c r="T206" s="1"/>
      <c r="U206" s="1"/>
    </row>
    <row r="207" spans="18:21" ht="15.75" customHeight="1" x14ac:dyDescent="0.2">
      <c r="R207" s="1"/>
      <c r="T207" s="1"/>
      <c r="U207" s="1"/>
    </row>
    <row r="208" spans="18:21" ht="15.75" customHeight="1" x14ac:dyDescent="0.2">
      <c r="R208" s="1"/>
      <c r="T208" s="1"/>
      <c r="U208" s="1"/>
    </row>
    <row r="209" spans="18:21" ht="15.75" customHeight="1" x14ac:dyDescent="0.2">
      <c r="R209" s="1"/>
      <c r="T209" s="1"/>
      <c r="U209" s="1"/>
    </row>
    <row r="210" spans="18:21" ht="15.75" customHeight="1" x14ac:dyDescent="0.2">
      <c r="R210" s="1"/>
      <c r="T210" s="1"/>
      <c r="U210" s="1"/>
    </row>
    <row r="211" spans="18:21" ht="15.75" customHeight="1" x14ac:dyDescent="0.2">
      <c r="R211" s="1"/>
      <c r="T211" s="1"/>
      <c r="U211" s="1"/>
    </row>
    <row r="212" spans="18:21" ht="15.75" customHeight="1" x14ac:dyDescent="0.2">
      <c r="R212" s="1"/>
      <c r="T212" s="1"/>
      <c r="U212" s="1"/>
    </row>
    <row r="213" spans="18:21" ht="15.75" customHeight="1" x14ac:dyDescent="0.2">
      <c r="R213" s="1"/>
      <c r="T213" s="1"/>
      <c r="U213" s="1"/>
    </row>
    <row r="214" spans="18:21" ht="15.75" customHeight="1" x14ac:dyDescent="0.2">
      <c r="R214" s="1"/>
      <c r="T214" s="1"/>
      <c r="U214" s="1"/>
    </row>
    <row r="215" spans="18:21" ht="15.75" customHeight="1" x14ac:dyDescent="0.2">
      <c r="R215" s="1"/>
      <c r="T215" s="1"/>
      <c r="U215" s="1"/>
    </row>
    <row r="216" spans="18:21" ht="15.75" customHeight="1" x14ac:dyDescent="0.2">
      <c r="R216" s="1"/>
      <c r="T216" s="1"/>
      <c r="U216" s="1"/>
    </row>
    <row r="217" spans="18:21" ht="15.75" customHeight="1" x14ac:dyDescent="0.2">
      <c r="R217" s="1"/>
      <c r="T217" s="1"/>
      <c r="U217" s="1"/>
    </row>
    <row r="218" spans="18:21" ht="15.75" customHeight="1" x14ac:dyDescent="0.2">
      <c r="R218" s="1"/>
      <c r="T218" s="1"/>
      <c r="U218" s="1"/>
    </row>
    <row r="219" spans="18:21" ht="15.75" customHeight="1" x14ac:dyDescent="0.2">
      <c r="R219" s="1"/>
      <c r="T219" s="1"/>
      <c r="U219" s="1"/>
    </row>
    <row r="220" spans="18:21" ht="15.75" customHeight="1" x14ac:dyDescent="0.2">
      <c r="R220" s="1"/>
      <c r="T220" s="1"/>
      <c r="U220" s="1"/>
    </row>
    <row r="221" spans="18:21" ht="15.75" customHeight="1" x14ac:dyDescent="0.2">
      <c r="R221" s="1"/>
      <c r="T221" s="1"/>
      <c r="U221" s="1"/>
    </row>
    <row r="222" spans="18:21" ht="15.75" customHeight="1" x14ac:dyDescent="0.2">
      <c r="R222" s="1"/>
      <c r="T222" s="1"/>
      <c r="U222" s="1"/>
    </row>
    <row r="223" spans="18:21" ht="15.75" customHeight="1" x14ac:dyDescent="0.2">
      <c r="R223" s="1"/>
      <c r="T223" s="1"/>
      <c r="U223" s="1"/>
    </row>
    <row r="224" spans="18:21" ht="15.75" customHeight="1" x14ac:dyDescent="0.2">
      <c r="R224" s="1"/>
      <c r="T224" s="1"/>
      <c r="U224" s="1"/>
    </row>
    <row r="225" spans="18:21" ht="15.75" customHeight="1" x14ac:dyDescent="0.2">
      <c r="R225" s="1"/>
      <c r="T225" s="1"/>
      <c r="U225" s="1"/>
    </row>
    <row r="226" spans="18:21" ht="15.75" customHeight="1" x14ac:dyDescent="0.2">
      <c r="R226" s="1"/>
      <c r="T226" s="1"/>
      <c r="U226" s="1"/>
    </row>
    <row r="227" spans="18:21" ht="15.75" customHeight="1" x14ac:dyDescent="0.2">
      <c r="R227" s="1"/>
      <c r="T227" s="1"/>
      <c r="U227" s="1"/>
    </row>
    <row r="228" spans="18:21" ht="15.75" customHeight="1" x14ac:dyDescent="0.2">
      <c r="R228" s="1"/>
      <c r="T228" s="1"/>
      <c r="U228" s="1"/>
    </row>
    <row r="229" spans="18:21" ht="15.75" customHeight="1" x14ac:dyDescent="0.2">
      <c r="R229" s="1"/>
      <c r="T229" s="1"/>
      <c r="U229" s="1"/>
    </row>
    <row r="230" spans="18:21" ht="15.75" customHeight="1" x14ac:dyDescent="0.2">
      <c r="R230" s="1"/>
      <c r="T230" s="1"/>
      <c r="U230" s="1"/>
    </row>
    <row r="231" spans="18:21" ht="15.75" customHeight="1" x14ac:dyDescent="0.2">
      <c r="R231" s="1"/>
      <c r="T231" s="1"/>
      <c r="U231" s="1"/>
    </row>
    <row r="232" spans="18:21" ht="15.75" customHeight="1" x14ac:dyDescent="0.2">
      <c r="R232" s="1"/>
      <c r="T232" s="1"/>
      <c r="U232" s="1"/>
    </row>
    <row r="233" spans="18:21" ht="15.75" customHeight="1" x14ac:dyDescent="0.2">
      <c r="R233" s="1"/>
      <c r="T233" s="1"/>
      <c r="U233" s="1"/>
    </row>
    <row r="234" spans="18:21" ht="15.75" customHeight="1" x14ac:dyDescent="0.2">
      <c r="R234" s="1"/>
      <c r="T234" s="1"/>
      <c r="U234" s="1"/>
    </row>
    <row r="235" spans="18:21" ht="15.75" customHeight="1" x14ac:dyDescent="0.2">
      <c r="R235" s="1"/>
      <c r="T235" s="1"/>
      <c r="U235" s="1"/>
    </row>
    <row r="236" spans="18:21" ht="15.75" customHeight="1" x14ac:dyDescent="0.2">
      <c r="R236" s="1"/>
      <c r="T236" s="1"/>
      <c r="U236" s="1"/>
    </row>
    <row r="237" spans="18:21" ht="15.75" customHeight="1" x14ac:dyDescent="0.2">
      <c r="R237" s="1"/>
      <c r="T237" s="1"/>
      <c r="U237" s="1"/>
    </row>
    <row r="238" spans="18:21" ht="15.75" customHeight="1" x14ac:dyDescent="0.2">
      <c r="R238" s="1"/>
      <c r="T238" s="1"/>
      <c r="U238" s="1"/>
    </row>
    <row r="239" spans="18:21" ht="15.75" customHeight="1" x14ac:dyDescent="0.2">
      <c r="R239" s="1"/>
      <c r="T239" s="1"/>
      <c r="U239" s="1"/>
    </row>
    <row r="240" spans="18:21" ht="15.75" customHeight="1" x14ac:dyDescent="0.2">
      <c r="R240" s="1"/>
      <c r="T240" s="1"/>
      <c r="U240" s="1"/>
    </row>
    <row r="241" spans="18:21" ht="15.75" customHeight="1" x14ac:dyDescent="0.2">
      <c r="R241" s="1"/>
      <c r="T241" s="1"/>
      <c r="U241" s="1"/>
    </row>
    <row r="242" spans="18:21" ht="15.75" customHeight="1" x14ac:dyDescent="0.2">
      <c r="R242" s="1"/>
      <c r="T242" s="1"/>
      <c r="U242" s="1"/>
    </row>
    <row r="243" spans="18:21" ht="15.75" customHeight="1" x14ac:dyDescent="0.2">
      <c r="R243" s="1"/>
      <c r="T243" s="1"/>
      <c r="U243" s="1"/>
    </row>
    <row r="244" spans="18:21" ht="15.75" customHeight="1" x14ac:dyDescent="0.2">
      <c r="R244" s="1"/>
      <c r="T244" s="1"/>
      <c r="U244" s="1"/>
    </row>
    <row r="245" spans="18:21" ht="15.75" customHeight="1" x14ac:dyDescent="0.2">
      <c r="R245" s="1"/>
      <c r="T245" s="1"/>
      <c r="U245" s="1"/>
    </row>
    <row r="246" spans="18:21" ht="15.75" customHeight="1" x14ac:dyDescent="0.2">
      <c r="R246" s="1"/>
      <c r="T246" s="1"/>
      <c r="U246" s="1"/>
    </row>
    <row r="247" spans="18:21" ht="15.75" customHeight="1" x14ac:dyDescent="0.2">
      <c r="R247" s="1"/>
      <c r="T247" s="1"/>
      <c r="U247" s="1"/>
    </row>
    <row r="248" spans="18:21" ht="15.75" customHeight="1" x14ac:dyDescent="0.2">
      <c r="R248" s="1"/>
      <c r="T248" s="1"/>
      <c r="U248" s="1"/>
    </row>
    <row r="249" spans="18:21" ht="15.75" customHeight="1" x14ac:dyDescent="0.2">
      <c r="R249" s="1"/>
      <c r="T249" s="1"/>
      <c r="U249" s="1"/>
    </row>
    <row r="250" spans="18:21" ht="15.75" customHeight="1" x14ac:dyDescent="0.2">
      <c r="R250" s="1"/>
      <c r="T250" s="1"/>
      <c r="U250" s="1"/>
    </row>
    <row r="251" spans="18:21" ht="15.75" customHeight="1" x14ac:dyDescent="0.2">
      <c r="R251" s="1"/>
      <c r="T251" s="1"/>
      <c r="U251" s="1"/>
    </row>
    <row r="252" spans="18:21" ht="15.75" customHeight="1" x14ac:dyDescent="0.2">
      <c r="R252" s="1"/>
      <c r="T252" s="1"/>
      <c r="U252" s="1"/>
    </row>
    <row r="253" spans="18:21" ht="15.75" customHeight="1" x14ac:dyDescent="0.2">
      <c r="R253" s="1"/>
      <c r="T253" s="1"/>
      <c r="U253" s="1"/>
    </row>
    <row r="254" spans="18:21" ht="15.75" customHeight="1" x14ac:dyDescent="0.2">
      <c r="R254" s="1"/>
      <c r="T254" s="1"/>
      <c r="U254" s="1"/>
    </row>
    <row r="255" spans="18:21" ht="15.75" customHeight="1" x14ac:dyDescent="0.2">
      <c r="R255" s="1"/>
      <c r="T255" s="1"/>
      <c r="U255" s="1"/>
    </row>
    <row r="256" spans="18:21" ht="15.75" customHeight="1" x14ac:dyDescent="0.2">
      <c r="R256" s="1"/>
      <c r="T256" s="1"/>
      <c r="U256" s="1"/>
    </row>
    <row r="257" spans="18:21" ht="15.75" customHeight="1" x14ac:dyDescent="0.2">
      <c r="R257" s="1"/>
      <c r="T257" s="1"/>
      <c r="U257" s="1"/>
    </row>
    <row r="258" spans="18:21" ht="15.75" customHeight="1" x14ac:dyDescent="0.2">
      <c r="R258" s="1"/>
      <c r="T258" s="1"/>
      <c r="U258" s="1"/>
    </row>
    <row r="259" spans="18:21" ht="15.75" customHeight="1" x14ac:dyDescent="0.2">
      <c r="R259" s="1"/>
      <c r="T259" s="1"/>
      <c r="U259" s="1"/>
    </row>
    <row r="260" spans="18:21" ht="15.75" customHeight="1" x14ac:dyDescent="0.2">
      <c r="R260" s="1"/>
      <c r="T260" s="1"/>
      <c r="U260" s="1"/>
    </row>
    <row r="261" spans="18:21" ht="15.75" customHeight="1" x14ac:dyDescent="0.2">
      <c r="R261" s="1"/>
      <c r="T261" s="1"/>
      <c r="U261" s="1"/>
    </row>
    <row r="262" spans="18:21" ht="15.75" customHeight="1" x14ac:dyDescent="0.2">
      <c r="R262" s="1"/>
      <c r="T262" s="1"/>
      <c r="U262" s="1"/>
    </row>
    <row r="263" spans="18:21" ht="15.75" customHeight="1" x14ac:dyDescent="0.2">
      <c r="R263" s="1"/>
      <c r="T263" s="1"/>
      <c r="U263" s="1"/>
    </row>
    <row r="264" spans="18:21" ht="15.75" customHeight="1" x14ac:dyDescent="0.2">
      <c r="R264" s="1"/>
      <c r="T264" s="1"/>
      <c r="U264" s="1"/>
    </row>
    <row r="265" spans="18:21" ht="15.75" customHeight="1" x14ac:dyDescent="0.2">
      <c r="R265" s="1"/>
      <c r="T265" s="1"/>
      <c r="U265" s="1"/>
    </row>
    <row r="266" spans="18:21" ht="15.75" customHeight="1" x14ac:dyDescent="0.2">
      <c r="R266" s="1"/>
      <c r="T266" s="1"/>
      <c r="U266" s="1"/>
    </row>
    <row r="267" spans="18:21" ht="15.75" customHeight="1" x14ac:dyDescent="0.2">
      <c r="R267" s="1"/>
      <c r="T267" s="1"/>
      <c r="U267" s="1"/>
    </row>
    <row r="268" spans="18:21" ht="15.75" customHeight="1" x14ac:dyDescent="0.2">
      <c r="R268" s="1"/>
      <c r="T268" s="1"/>
      <c r="U268" s="1"/>
    </row>
    <row r="269" spans="18:21" ht="15.75" customHeight="1" x14ac:dyDescent="0.2">
      <c r="R269" s="1"/>
      <c r="T269" s="1"/>
      <c r="U269" s="1"/>
    </row>
    <row r="270" spans="18:21" ht="15.75" customHeight="1" x14ac:dyDescent="0.2">
      <c r="R270" s="1"/>
      <c r="T270" s="1"/>
      <c r="U270" s="1"/>
    </row>
    <row r="271" spans="18:21" ht="15.75" customHeight="1" x14ac:dyDescent="0.2">
      <c r="R271" s="1"/>
      <c r="T271" s="1"/>
      <c r="U271" s="1"/>
    </row>
    <row r="272" spans="18:21" ht="15.75" customHeight="1" x14ac:dyDescent="0.2">
      <c r="R272" s="1"/>
      <c r="T272" s="1"/>
      <c r="U272" s="1"/>
    </row>
    <row r="273" spans="18:21" ht="15.75" customHeight="1" x14ac:dyDescent="0.2">
      <c r="R273" s="1"/>
      <c r="T273" s="1"/>
      <c r="U273" s="1"/>
    </row>
    <row r="274" spans="18:21" ht="15.75" customHeight="1" x14ac:dyDescent="0.2">
      <c r="R274" s="1"/>
      <c r="T274" s="1"/>
      <c r="U274" s="1"/>
    </row>
    <row r="275" spans="18:21" ht="15.75" customHeight="1" x14ac:dyDescent="0.2">
      <c r="R275" s="1"/>
      <c r="T275" s="1"/>
      <c r="U275" s="1"/>
    </row>
    <row r="276" spans="18:21" ht="15.75" customHeight="1" x14ac:dyDescent="0.2">
      <c r="R276" s="1"/>
      <c r="T276" s="1"/>
      <c r="U276" s="1"/>
    </row>
    <row r="277" spans="18:21" ht="15.75" customHeight="1" x14ac:dyDescent="0.2">
      <c r="R277" s="1"/>
      <c r="T277" s="1"/>
      <c r="U277" s="1"/>
    </row>
    <row r="278" spans="18:21" ht="15.75" customHeight="1" x14ac:dyDescent="0.2">
      <c r="R278" s="1"/>
      <c r="T278" s="1"/>
      <c r="U278" s="1"/>
    </row>
    <row r="279" spans="18:21" ht="15.75" customHeight="1" x14ac:dyDescent="0.2">
      <c r="R279" s="1"/>
      <c r="T279" s="1"/>
      <c r="U279" s="1"/>
    </row>
    <row r="280" spans="18:21" ht="15.75" customHeight="1" x14ac:dyDescent="0.2">
      <c r="R280" s="1"/>
      <c r="T280" s="1"/>
      <c r="U280" s="1"/>
    </row>
    <row r="281" spans="18:21" ht="15.75" customHeight="1" x14ac:dyDescent="0.2">
      <c r="R281" s="1"/>
      <c r="T281" s="1"/>
      <c r="U281" s="1"/>
    </row>
    <row r="282" spans="18:21" ht="15.75" customHeight="1" x14ac:dyDescent="0.2">
      <c r="R282" s="1"/>
      <c r="T282" s="1"/>
      <c r="U282" s="1"/>
    </row>
    <row r="283" spans="18:21" ht="15.75" customHeight="1" x14ac:dyDescent="0.2">
      <c r="R283" s="1"/>
      <c r="T283" s="1"/>
      <c r="U283" s="1"/>
    </row>
    <row r="284" spans="18:21" ht="15.75" customHeight="1" x14ac:dyDescent="0.2">
      <c r="R284" s="1"/>
      <c r="T284" s="1"/>
      <c r="U284" s="1"/>
    </row>
    <row r="285" spans="18:21" ht="15.75" customHeight="1" x14ac:dyDescent="0.2">
      <c r="R285" s="1"/>
      <c r="T285" s="1"/>
      <c r="U285" s="1"/>
    </row>
    <row r="286" spans="18:21" ht="15.75" customHeight="1" x14ac:dyDescent="0.2">
      <c r="R286" s="1"/>
      <c r="T286" s="1"/>
      <c r="U286" s="1"/>
    </row>
    <row r="287" spans="18:21" ht="15.75" customHeight="1" x14ac:dyDescent="0.2">
      <c r="R287" s="1"/>
      <c r="T287" s="1"/>
      <c r="U287" s="1"/>
    </row>
    <row r="288" spans="18:21" ht="15.75" customHeight="1" x14ac:dyDescent="0.2">
      <c r="R288" s="1"/>
      <c r="T288" s="1"/>
      <c r="U288" s="1"/>
    </row>
    <row r="289" spans="18:21" ht="15.75" customHeight="1" x14ac:dyDescent="0.2">
      <c r="R289" s="1"/>
      <c r="T289" s="1"/>
      <c r="U289" s="1"/>
    </row>
    <row r="290" spans="18:21" ht="15.75" customHeight="1" x14ac:dyDescent="0.2">
      <c r="R290" s="1"/>
      <c r="T290" s="1"/>
      <c r="U290" s="1"/>
    </row>
    <row r="291" spans="18:21" ht="15.75" customHeight="1" x14ac:dyDescent="0.2">
      <c r="R291" s="1"/>
      <c r="T291" s="1"/>
      <c r="U291" s="1"/>
    </row>
    <row r="292" spans="18:21" ht="15.75" customHeight="1" x14ac:dyDescent="0.2">
      <c r="R292" s="1"/>
      <c r="T292" s="1"/>
      <c r="U292" s="1"/>
    </row>
    <row r="293" spans="18:21" ht="15.75" customHeight="1" x14ac:dyDescent="0.2">
      <c r="R293" s="1"/>
      <c r="T293" s="1"/>
      <c r="U293" s="1"/>
    </row>
    <row r="294" spans="18:21" ht="15.75" customHeight="1" x14ac:dyDescent="0.2">
      <c r="R294" s="1"/>
      <c r="T294" s="1"/>
      <c r="U294" s="1"/>
    </row>
    <row r="295" spans="18:21" ht="15.75" customHeight="1" x14ac:dyDescent="0.2">
      <c r="R295" s="1"/>
      <c r="T295" s="1"/>
      <c r="U295" s="1"/>
    </row>
    <row r="296" spans="18:21" ht="15.75" customHeight="1" x14ac:dyDescent="0.2">
      <c r="R296" s="1"/>
      <c r="T296" s="1"/>
      <c r="U296" s="1"/>
    </row>
    <row r="297" spans="18:21" ht="15.75" customHeight="1" x14ac:dyDescent="0.2">
      <c r="R297" s="1"/>
      <c r="T297" s="1"/>
      <c r="U297" s="1"/>
    </row>
    <row r="298" spans="18:21" ht="15.75" customHeight="1" x14ac:dyDescent="0.2">
      <c r="R298" s="1"/>
      <c r="T298" s="1"/>
      <c r="U298" s="1"/>
    </row>
    <row r="299" spans="18:21" ht="15.75" customHeight="1" x14ac:dyDescent="0.2">
      <c r="R299" s="1"/>
      <c r="T299" s="1"/>
      <c r="U299" s="1"/>
    </row>
    <row r="300" spans="18:21" ht="15.75" customHeight="1" x14ac:dyDescent="0.2">
      <c r="R300" s="1"/>
      <c r="T300" s="1"/>
      <c r="U300" s="1"/>
    </row>
    <row r="301" spans="18:21" ht="15.75" customHeight="1" x14ac:dyDescent="0.2">
      <c r="R301" s="1"/>
      <c r="T301" s="1"/>
      <c r="U301" s="1"/>
    </row>
    <row r="302" spans="18:21" ht="15.75" customHeight="1" x14ac:dyDescent="0.2">
      <c r="R302" s="1"/>
      <c r="T302" s="1"/>
      <c r="U302" s="1"/>
    </row>
    <row r="303" spans="18:21" ht="15.75" customHeight="1" x14ac:dyDescent="0.2">
      <c r="R303" s="1"/>
      <c r="T303" s="1"/>
      <c r="U303" s="1"/>
    </row>
    <row r="304" spans="18:21" ht="15.75" customHeight="1" x14ac:dyDescent="0.2">
      <c r="R304" s="1"/>
      <c r="T304" s="1"/>
      <c r="U304" s="1"/>
    </row>
    <row r="305" spans="18:21" ht="15.75" customHeight="1" x14ac:dyDescent="0.2">
      <c r="R305" s="1"/>
      <c r="T305" s="1"/>
      <c r="U305" s="1"/>
    </row>
    <row r="306" spans="18:21" ht="15.75" customHeight="1" x14ac:dyDescent="0.2">
      <c r="R306" s="1"/>
      <c r="T306" s="1"/>
      <c r="U306" s="1"/>
    </row>
    <row r="307" spans="18:21" ht="15.75" customHeight="1" x14ac:dyDescent="0.2">
      <c r="R307" s="1"/>
      <c r="T307" s="1"/>
      <c r="U307" s="1"/>
    </row>
    <row r="308" spans="18:21" ht="15.75" customHeight="1" x14ac:dyDescent="0.2">
      <c r="R308" s="1"/>
      <c r="T308" s="1"/>
      <c r="U308" s="1"/>
    </row>
    <row r="309" spans="18:21" ht="15.75" customHeight="1" x14ac:dyDescent="0.2">
      <c r="R309" s="1"/>
      <c r="T309" s="1"/>
      <c r="U309" s="1"/>
    </row>
    <row r="310" spans="18:21" ht="15.75" customHeight="1" x14ac:dyDescent="0.2">
      <c r="R310" s="1"/>
      <c r="T310" s="1"/>
      <c r="U310" s="1"/>
    </row>
    <row r="311" spans="18:21" ht="15.75" customHeight="1" x14ac:dyDescent="0.2">
      <c r="R311" s="1"/>
      <c r="T311" s="1"/>
      <c r="U311" s="1"/>
    </row>
    <row r="312" spans="18:21" ht="15.75" customHeight="1" x14ac:dyDescent="0.2">
      <c r="R312" s="1"/>
      <c r="T312" s="1"/>
      <c r="U312" s="1"/>
    </row>
    <row r="313" spans="18:21" ht="15.75" customHeight="1" x14ac:dyDescent="0.2">
      <c r="R313" s="1"/>
      <c r="T313" s="1"/>
      <c r="U313" s="1"/>
    </row>
    <row r="314" spans="18:21" ht="15.75" customHeight="1" x14ac:dyDescent="0.2">
      <c r="R314" s="1"/>
      <c r="T314" s="1"/>
      <c r="U314" s="1"/>
    </row>
    <row r="315" spans="18:21" ht="15.75" customHeight="1" x14ac:dyDescent="0.2">
      <c r="R315" s="1"/>
      <c r="T315" s="1"/>
      <c r="U315" s="1"/>
    </row>
    <row r="316" spans="18:21" ht="15.75" customHeight="1" x14ac:dyDescent="0.2">
      <c r="R316" s="1"/>
      <c r="T316" s="1"/>
      <c r="U316" s="1"/>
    </row>
    <row r="317" spans="18:21" ht="15.75" customHeight="1" x14ac:dyDescent="0.2">
      <c r="R317" s="1"/>
      <c r="T317" s="1"/>
      <c r="U317" s="1"/>
    </row>
    <row r="318" spans="18:21" ht="15.75" customHeight="1" x14ac:dyDescent="0.2">
      <c r="R318" s="1"/>
      <c r="T318" s="1"/>
      <c r="U318" s="1"/>
    </row>
    <row r="319" spans="18:21" ht="15.75" customHeight="1" x14ac:dyDescent="0.2">
      <c r="R319" s="1"/>
      <c r="T319" s="1"/>
      <c r="U319" s="1"/>
    </row>
    <row r="320" spans="18:21" ht="15.75" customHeight="1" x14ac:dyDescent="0.2">
      <c r="R320" s="1"/>
      <c r="T320" s="1"/>
      <c r="U320" s="1"/>
    </row>
    <row r="321" spans="18:21" ht="15.75" customHeight="1" x14ac:dyDescent="0.2">
      <c r="R321" s="1"/>
      <c r="T321" s="1"/>
      <c r="U321" s="1"/>
    </row>
    <row r="322" spans="18:21" ht="15.75" customHeight="1" x14ac:dyDescent="0.2">
      <c r="R322" s="1"/>
      <c r="T322" s="1"/>
      <c r="U322" s="1"/>
    </row>
    <row r="323" spans="18:21" ht="15.75" customHeight="1" x14ac:dyDescent="0.2">
      <c r="R323" s="1"/>
      <c r="T323" s="1"/>
      <c r="U323" s="1"/>
    </row>
    <row r="324" spans="18:21" ht="15.75" customHeight="1" x14ac:dyDescent="0.2">
      <c r="R324" s="1"/>
      <c r="T324" s="1"/>
      <c r="U324" s="1"/>
    </row>
    <row r="325" spans="18:21" ht="15.75" customHeight="1" x14ac:dyDescent="0.2">
      <c r="R325" s="1"/>
      <c r="T325" s="1"/>
      <c r="U325" s="1"/>
    </row>
    <row r="326" spans="18:21" ht="15.75" customHeight="1" x14ac:dyDescent="0.2">
      <c r="R326" s="1"/>
      <c r="T326" s="1"/>
      <c r="U326" s="1"/>
    </row>
    <row r="327" spans="18:21" ht="15.75" customHeight="1" x14ac:dyDescent="0.2">
      <c r="R327" s="1"/>
      <c r="T327" s="1"/>
      <c r="U327" s="1"/>
    </row>
    <row r="328" spans="18:21" ht="15.75" customHeight="1" x14ac:dyDescent="0.2">
      <c r="R328" s="1"/>
      <c r="T328" s="1"/>
      <c r="U328" s="1"/>
    </row>
    <row r="329" spans="18:21" ht="15.75" customHeight="1" x14ac:dyDescent="0.2">
      <c r="R329" s="1"/>
      <c r="T329" s="1"/>
      <c r="U329" s="1"/>
    </row>
    <row r="330" spans="18:21" ht="15.75" customHeight="1" x14ac:dyDescent="0.2">
      <c r="R330" s="1"/>
      <c r="T330" s="1"/>
      <c r="U330" s="1"/>
    </row>
    <row r="331" spans="18:21" ht="15.75" customHeight="1" x14ac:dyDescent="0.2">
      <c r="R331" s="1"/>
      <c r="T331" s="1"/>
      <c r="U331" s="1"/>
    </row>
    <row r="332" spans="18:21" ht="15.75" customHeight="1" x14ac:dyDescent="0.2">
      <c r="R332" s="1"/>
      <c r="T332" s="1"/>
      <c r="U332" s="1"/>
    </row>
    <row r="333" spans="18:21" ht="15.75" customHeight="1" x14ac:dyDescent="0.2">
      <c r="R333" s="1"/>
      <c r="T333" s="1"/>
      <c r="U333" s="1"/>
    </row>
    <row r="334" spans="18:21" ht="15.75" customHeight="1" x14ac:dyDescent="0.2">
      <c r="R334" s="1"/>
      <c r="T334" s="1"/>
      <c r="U334" s="1"/>
    </row>
    <row r="335" spans="18:21" ht="15.75" customHeight="1" x14ac:dyDescent="0.2">
      <c r="R335" s="1"/>
      <c r="T335" s="1"/>
      <c r="U335" s="1"/>
    </row>
    <row r="336" spans="18:21" ht="15.75" customHeight="1" x14ac:dyDescent="0.2">
      <c r="R336" s="1"/>
      <c r="T336" s="1"/>
      <c r="U336" s="1"/>
    </row>
    <row r="337" spans="18:21" ht="15.75" customHeight="1" x14ac:dyDescent="0.2">
      <c r="R337" s="1"/>
      <c r="T337" s="1"/>
      <c r="U337" s="1"/>
    </row>
    <row r="338" spans="18:21" ht="15.75" customHeight="1" x14ac:dyDescent="0.2">
      <c r="R338" s="1"/>
      <c r="T338" s="1"/>
      <c r="U338" s="1"/>
    </row>
    <row r="339" spans="18:21" ht="15.75" customHeight="1" x14ac:dyDescent="0.2">
      <c r="R339" s="1"/>
      <c r="T339" s="1"/>
      <c r="U339" s="1"/>
    </row>
    <row r="340" spans="18:21" ht="15.75" customHeight="1" x14ac:dyDescent="0.2">
      <c r="R340" s="1"/>
      <c r="T340" s="1"/>
      <c r="U340" s="1"/>
    </row>
    <row r="341" spans="18:21" ht="15.75" customHeight="1" x14ac:dyDescent="0.2">
      <c r="R341" s="1"/>
      <c r="T341" s="1"/>
      <c r="U341" s="1"/>
    </row>
    <row r="342" spans="18:21" ht="15.75" customHeight="1" x14ac:dyDescent="0.2">
      <c r="R342" s="1"/>
      <c r="T342" s="1"/>
      <c r="U342" s="1"/>
    </row>
    <row r="343" spans="18:21" ht="15.75" customHeight="1" x14ac:dyDescent="0.2">
      <c r="R343" s="1"/>
      <c r="T343" s="1"/>
      <c r="U343" s="1"/>
    </row>
    <row r="344" spans="18:21" ht="15.75" customHeight="1" x14ac:dyDescent="0.2">
      <c r="R344" s="1"/>
      <c r="T344" s="1"/>
      <c r="U344" s="1"/>
    </row>
    <row r="345" spans="18:21" ht="15.75" customHeight="1" x14ac:dyDescent="0.2">
      <c r="R345" s="1"/>
      <c r="T345" s="1"/>
      <c r="U345" s="1"/>
    </row>
    <row r="346" spans="18:21" ht="15.75" customHeight="1" x14ac:dyDescent="0.2">
      <c r="R346" s="1"/>
      <c r="T346" s="1"/>
      <c r="U346" s="1"/>
    </row>
    <row r="347" spans="18:21" ht="15.75" customHeight="1" x14ac:dyDescent="0.2">
      <c r="R347" s="1"/>
      <c r="T347" s="1"/>
      <c r="U347" s="1"/>
    </row>
    <row r="348" spans="18:21" ht="15.75" customHeight="1" x14ac:dyDescent="0.2">
      <c r="R348" s="1"/>
      <c r="T348" s="1"/>
      <c r="U348" s="1"/>
    </row>
    <row r="349" spans="18:21" ht="15.75" customHeight="1" x14ac:dyDescent="0.2">
      <c r="R349" s="1"/>
      <c r="T349" s="1"/>
      <c r="U349" s="1"/>
    </row>
    <row r="350" spans="18:21" ht="15.75" customHeight="1" x14ac:dyDescent="0.2">
      <c r="R350" s="1"/>
      <c r="T350" s="1"/>
      <c r="U350" s="1"/>
    </row>
    <row r="351" spans="18:21" ht="15.75" customHeight="1" x14ac:dyDescent="0.2">
      <c r="R351" s="1"/>
      <c r="T351" s="1"/>
      <c r="U351" s="1"/>
    </row>
    <row r="352" spans="18:21" ht="15.75" customHeight="1" x14ac:dyDescent="0.2">
      <c r="R352" s="1"/>
      <c r="T352" s="1"/>
      <c r="U352" s="1"/>
    </row>
    <row r="353" spans="18:21" ht="15.75" customHeight="1" x14ac:dyDescent="0.2">
      <c r="R353" s="1"/>
      <c r="T353" s="1"/>
      <c r="U353" s="1"/>
    </row>
    <row r="354" spans="18:21" ht="15.75" customHeight="1" x14ac:dyDescent="0.2">
      <c r="R354" s="1"/>
      <c r="T354" s="1"/>
      <c r="U354" s="1"/>
    </row>
    <row r="355" spans="18:21" ht="15.75" customHeight="1" x14ac:dyDescent="0.2">
      <c r="R355" s="1"/>
      <c r="T355" s="1"/>
      <c r="U355" s="1"/>
    </row>
    <row r="356" spans="18:21" ht="15.75" customHeight="1" x14ac:dyDescent="0.2">
      <c r="R356" s="1"/>
      <c r="T356" s="1"/>
      <c r="U356" s="1"/>
    </row>
    <row r="357" spans="18:21" ht="15.75" customHeight="1" x14ac:dyDescent="0.2">
      <c r="R357" s="1"/>
      <c r="T357" s="1"/>
      <c r="U357" s="1"/>
    </row>
    <row r="358" spans="18:21" ht="15.75" customHeight="1" x14ac:dyDescent="0.2">
      <c r="R358" s="1"/>
      <c r="T358" s="1"/>
      <c r="U358" s="1"/>
    </row>
    <row r="359" spans="18:21" ht="15.75" customHeight="1" x14ac:dyDescent="0.2">
      <c r="R359" s="1"/>
      <c r="T359" s="1"/>
      <c r="U359" s="1"/>
    </row>
    <row r="360" spans="18:21" ht="15.75" customHeight="1" x14ac:dyDescent="0.2">
      <c r="R360" s="1"/>
      <c r="T360" s="1"/>
      <c r="U360" s="1"/>
    </row>
    <row r="361" spans="18:21" ht="15.75" customHeight="1" x14ac:dyDescent="0.2">
      <c r="R361" s="1"/>
      <c r="T361" s="1"/>
      <c r="U361" s="1"/>
    </row>
    <row r="362" spans="18:21" ht="15.75" customHeight="1" x14ac:dyDescent="0.2">
      <c r="R362" s="1"/>
      <c r="T362" s="1"/>
      <c r="U362" s="1"/>
    </row>
    <row r="363" spans="18:21" ht="15.75" customHeight="1" x14ac:dyDescent="0.2">
      <c r="R363" s="1"/>
      <c r="T363" s="1"/>
      <c r="U363" s="1"/>
    </row>
    <row r="364" spans="18:21" ht="15.75" customHeight="1" x14ac:dyDescent="0.2">
      <c r="R364" s="1"/>
      <c r="T364" s="1"/>
      <c r="U364" s="1"/>
    </row>
    <row r="365" spans="18:21" ht="15.75" customHeight="1" x14ac:dyDescent="0.2">
      <c r="R365" s="1"/>
      <c r="T365" s="1"/>
      <c r="U365" s="1"/>
    </row>
    <row r="366" spans="18:21" ht="15.75" customHeight="1" x14ac:dyDescent="0.2">
      <c r="R366" s="1"/>
      <c r="T366" s="1"/>
      <c r="U366" s="1"/>
    </row>
    <row r="367" spans="18:21" ht="15.75" customHeight="1" x14ac:dyDescent="0.2">
      <c r="R367" s="1"/>
      <c r="T367" s="1"/>
      <c r="U367" s="1"/>
    </row>
    <row r="368" spans="18:21" ht="15.75" customHeight="1" x14ac:dyDescent="0.2">
      <c r="R368" s="1"/>
      <c r="T368" s="1"/>
      <c r="U368" s="1"/>
    </row>
    <row r="369" spans="18:21" ht="15.75" customHeight="1" x14ac:dyDescent="0.2">
      <c r="R369" s="1"/>
      <c r="T369" s="1"/>
      <c r="U369" s="1"/>
    </row>
    <row r="370" spans="18:21" ht="15.75" customHeight="1" x14ac:dyDescent="0.2">
      <c r="R370" s="1"/>
      <c r="T370" s="1"/>
      <c r="U370" s="1"/>
    </row>
    <row r="371" spans="18:21" ht="15.75" customHeight="1" x14ac:dyDescent="0.2">
      <c r="R371" s="1"/>
      <c r="T371" s="1"/>
      <c r="U371" s="1"/>
    </row>
    <row r="372" spans="18:21" ht="15.75" customHeight="1" x14ac:dyDescent="0.2">
      <c r="R372" s="1"/>
      <c r="T372" s="1"/>
      <c r="U372" s="1"/>
    </row>
    <row r="373" spans="18:21" ht="15.75" customHeight="1" x14ac:dyDescent="0.2">
      <c r="R373" s="1"/>
      <c r="T373" s="1"/>
      <c r="U373" s="1"/>
    </row>
    <row r="374" spans="18:21" ht="15.75" customHeight="1" x14ac:dyDescent="0.2">
      <c r="R374" s="1"/>
      <c r="T374" s="1"/>
      <c r="U374" s="1"/>
    </row>
    <row r="375" spans="18:21" ht="15.75" customHeight="1" x14ac:dyDescent="0.2">
      <c r="R375" s="1"/>
      <c r="T375" s="1"/>
      <c r="U375" s="1"/>
    </row>
    <row r="376" spans="18:21" ht="15.75" customHeight="1" x14ac:dyDescent="0.2">
      <c r="R376" s="1"/>
      <c r="T376" s="1"/>
      <c r="U376" s="1"/>
    </row>
    <row r="377" spans="18:21" ht="15.75" customHeight="1" x14ac:dyDescent="0.2">
      <c r="R377" s="1"/>
      <c r="T377" s="1"/>
      <c r="U377" s="1"/>
    </row>
    <row r="378" spans="18:21" ht="15.75" customHeight="1" x14ac:dyDescent="0.2">
      <c r="R378" s="1"/>
      <c r="T378" s="1"/>
      <c r="U378" s="1"/>
    </row>
    <row r="379" spans="18:21" ht="15.75" customHeight="1" x14ac:dyDescent="0.2">
      <c r="R379" s="1"/>
      <c r="T379" s="1"/>
      <c r="U379" s="1"/>
    </row>
    <row r="380" spans="18:21" ht="15.75" customHeight="1" x14ac:dyDescent="0.2">
      <c r="R380" s="1"/>
      <c r="T380" s="1"/>
      <c r="U380" s="1"/>
    </row>
    <row r="381" spans="18:21" ht="15.75" customHeight="1" x14ac:dyDescent="0.2">
      <c r="R381" s="1"/>
      <c r="T381" s="1"/>
      <c r="U381" s="1"/>
    </row>
    <row r="382" spans="18:21" ht="15.75" customHeight="1" x14ac:dyDescent="0.2">
      <c r="R382" s="1"/>
      <c r="T382" s="1"/>
      <c r="U382" s="1"/>
    </row>
    <row r="383" spans="18:21" ht="15.75" customHeight="1" x14ac:dyDescent="0.2">
      <c r="R383" s="1"/>
      <c r="T383" s="1"/>
      <c r="U383" s="1"/>
    </row>
    <row r="384" spans="18:21" ht="15.75" customHeight="1" x14ac:dyDescent="0.2">
      <c r="R384" s="1"/>
      <c r="T384" s="1"/>
      <c r="U384" s="1"/>
    </row>
    <row r="385" spans="18:21" ht="15.75" customHeight="1" x14ac:dyDescent="0.2">
      <c r="R385" s="1"/>
      <c r="T385" s="1"/>
      <c r="U385" s="1"/>
    </row>
    <row r="386" spans="18:21" ht="15.75" customHeight="1" x14ac:dyDescent="0.2">
      <c r="R386" s="1"/>
      <c r="T386" s="1"/>
      <c r="U386" s="1"/>
    </row>
    <row r="387" spans="18:21" ht="15.75" customHeight="1" x14ac:dyDescent="0.2">
      <c r="R387" s="1"/>
      <c r="T387" s="1"/>
      <c r="U387" s="1"/>
    </row>
    <row r="388" spans="18:21" ht="15.75" customHeight="1" x14ac:dyDescent="0.2">
      <c r="R388" s="1"/>
      <c r="T388" s="1"/>
      <c r="U388" s="1"/>
    </row>
    <row r="389" spans="18:21" ht="15.75" customHeight="1" x14ac:dyDescent="0.2">
      <c r="R389" s="1"/>
      <c r="T389" s="1"/>
      <c r="U389" s="1"/>
    </row>
    <row r="390" spans="18:21" ht="15.75" customHeight="1" x14ac:dyDescent="0.2">
      <c r="R390" s="1"/>
      <c r="T390" s="1"/>
      <c r="U390" s="1"/>
    </row>
    <row r="391" spans="18:21" ht="15.75" customHeight="1" x14ac:dyDescent="0.2">
      <c r="R391" s="1"/>
      <c r="T391" s="1"/>
      <c r="U391" s="1"/>
    </row>
    <row r="392" spans="18:21" ht="15.75" customHeight="1" x14ac:dyDescent="0.2">
      <c r="R392" s="1"/>
      <c r="T392" s="1"/>
      <c r="U392" s="1"/>
    </row>
    <row r="393" spans="18:21" ht="15.75" customHeight="1" x14ac:dyDescent="0.2">
      <c r="R393" s="1"/>
      <c r="T393" s="1"/>
      <c r="U393" s="1"/>
    </row>
    <row r="394" spans="18:21" ht="15.75" customHeight="1" x14ac:dyDescent="0.2">
      <c r="R394" s="1"/>
      <c r="T394" s="1"/>
      <c r="U394" s="1"/>
    </row>
    <row r="395" spans="18:21" ht="15.75" customHeight="1" x14ac:dyDescent="0.2">
      <c r="R395" s="1"/>
      <c r="T395" s="1"/>
      <c r="U395" s="1"/>
    </row>
    <row r="396" spans="18:21" ht="15.75" customHeight="1" x14ac:dyDescent="0.2">
      <c r="R396" s="1"/>
      <c r="T396" s="1"/>
      <c r="U396" s="1"/>
    </row>
    <row r="397" spans="18:21" ht="15.75" customHeight="1" x14ac:dyDescent="0.2">
      <c r="R397" s="1"/>
      <c r="T397" s="1"/>
      <c r="U397" s="1"/>
    </row>
    <row r="398" spans="18:21" ht="15.75" customHeight="1" x14ac:dyDescent="0.2">
      <c r="R398" s="1"/>
      <c r="T398" s="1"/>
      <c r="U398" s="1"/>
    </row>
    <row r="399" spans="18:21" ht="15.75" customHeight="1" x14ac:dyDescent="0.2">
      <c r="R399" s="1"/>
      <c r="T399" s="1"/>
      <c r="U399" s="1"/>
    </row>
    <row r="400" spans="18:21" ht="15.75" customHeight="1" x14ac:dyDescent="0.2">
      <c r="R400" s="1"/>
      <c r="T400" s="1"/>
      <c r="U400" s="1"/>
    </row>
    <row r="401" spans="18:21" ht="15.75" customHeight="1" x14ac:dyDescent="0.2">
      <c r="R401" s="1"/>
      <c r="T401" s="1"/>
      <c r="U401" s="1"/>
    </row>
    <row r="402" spans="18:21" ht="15.75" customHeight="1" x14ac:dyDescent="0.2">
      <c r="R402" s="1"/>
      <c r="T402" s="1"/>
      <c r="U402" s="1"/>
    </row>
    <row r="403" spans="18:21" ht="15.75" customHeight="1" x14ac:dyDescent="0.2">
      <c r="R403" s="1"/>
      <c r="T403" s="1"/>
      <c r="U403" s="1"/>
    </row>
    <row r="404" spans="18:21" ht="15.75" customHeight="1" x14ac:dyDescent="0.2">
      <c r="R404" s="1"/>
      <c r="T404" s="1"/>
      <c r="U404" s="1"/>
    </row>
    <row r="405" spans="18:21" ht="15.75" customHeight="1" x14ac:dyDescent="0.2">
      <c r="R405" s="1"/>
      <c r="T405" s="1"/>
      <c r="U405" s="1"/>
    </row>
    <row r="406" spans="18:21" ht="15.75" customHeight="1" x14ac:dyDescent="0.2">
      <c r="R406" s="1"/>
      <c r="T406" s="1"/>
      <c r="U406" s="1"/>
    </row>
    <row r="407" spans="18:21" ht="15.75" customHeight="1" x14ac:dyDescent="0.2">
      <c r="R407" s="1"/>
      <c r="T407" s="1"/>
      <c r="U407" s="1"/>
    </row>
    <row r="408" spans="18:21" ht="15.75" customHeight="1" x14ac:dyDescent="0.2">
      <c r="R408" s="1"/>
      <c r="T408" s="1"/>
      <c r="U408" s="1"/>
    </row>
    <row r="409" spans="18:21" ht="15.75" customHeight="1" x14ac:dyDescent="0.2">
      <c r="R409" s="1"/>
      <c r="T409" s="1"/>
      <c r="U409" s="1"/>
    </row>
    <row r="410" spans="18:21" ht="15.75" customHeight="1" x14ac:dyDescent="0.2">
      <c r="R410" s="1"/>
      <c r="T410" s="1"/>
      <c r="U410" s="1"/>
    </row>
    <row r="411" spans="18:21" ht="15.75" customHeight="1" x14ac:dyDescent="0.2">
      <c r="R411" s="1"/>
      <c r="T411" s="1"/>
      <c r="U411" s="1"/>
    </row>
    <row r="412" spans="18:21" ht="15.75" customHeight="1" x14ac:dyDescent="0.2">
      <c r="R412" s="1"/>
      <c r="T412" s="1"/>
      <c r="U412" s="1"/>
    </row>
    <row r="413" spans="18:21" ht="15.75" customHeight="1" x14ac:dyDescent="0.2">
      <c r="R413" s="1"/>
      <c r="T413" s="1"/>
      <c r="U413" s="1"/>
    </row>
    <row r="414" spans="18:21" ht="15.75" customHeight="1" x14ac:dyDescent="0.2">
      <c r="R414" s="1"/>
      <c r="T414" s="1"/>
      <c r="U414" s="1"/>
    </row>
    <row r="415" spans="18:21" ht="15.75" customHeight="1" x14ac:dyDescent="0.2">
      <c r="R415" s="1"/>
      <c r="T415" s="1"/>
      <c r="U415" s="1"/>
    </row>
    <row r="416" spans="18:21" ht="15.75" customHeight="1" x14ac:dyDescent="0.2">
      <c r="R416" s="1"/>
      <c r="T416" s="1"/>
      <c r="U416" s="1"/>
    </row>
    <row r="417" spans="18:21" ht="15.75" customHeight="1" x14ac:dyDescent="0.2">
      <c r="R417" s="1"/>
      <c r="T417" s="1"/>
      <c r="U417" s="1"/>
    </row>
    <row r="418" spans="18:21" ht="15.75" customHeight="1" x14ac:dyDescent="0.2">
      <c r="R418" s="1"/>
      <c r="T418" s="1"/>
      <c r="U418" s="1"/>
    </row>
    <row r="419" spans="18:21" ht="15.75" customHeight="1" x14ac:dyDescent="0.2">
      <c r="R419" s="1"/>
      <c r="T419" s="1"/>
      <c r="U419" s="1"/>
    </row>
    <row r="420" spans="18:21" ht="15.75" customHeight="1" x14ac:dyDescent="0.2">
      <c r="R420" s="1"/>
      <c r="T420" s="1"/>
      <c r="U420" s="1"/>
    </row>
    <row r="421" spans="18:21" ht="15.75" customHeight="1" x14ac:dyDescent="0.2">
      <c r="R421" s="1"/>
      <c r="T421" s="1"/>
      <c r="U421" s="1"/>
    </row>
    <row r="422" spans="18:21" ht="15.75" customHeight="1" x14ac:dyDescent="0.2">
      <c r="R422" s="1"/>
      <c r="T422" s="1"/>
      <c r="U422" s="1"/>
    </row>
    <row r="423" spans="18:21" ht="15.75" customHeight="1" x14ac:dyDescent="0.2">
      <c r="R423" s="1"/>
      <c r="T423" s="1"/>
      <c r="U423" s="1"/>
    </row>
    <row r="424" spans="18:21" ht="15.75" customHeight="1" x14ac:dyDescent="0.2">
      <c r="R424" s="1"/>
      <c r="T424" s="1"/>
      <c r="U424" s="1"/>
    </row>
    <row r="425" spans="18:21" ht="15.75" customHeight="1" x14ac:dyDescent="0.2">
      <c r="R425" s="1"/>
      <c r="T425" s="1"/>
      <c r="U425" s="1"/>
    </row>
    <row r="426" spans="18:21" ht="15.75" customHeight="1" x14ac:dyDescent="0.2">
      <c r="R426" s="1"/>
      <c r="T426" s="1"/>
      <c r="U426" s="1"/>
    </row>
    <row r="427" spans="18:21" ht="15.75" customHeight="1" x14ac:dyDescent="0.2">
      <c r="R427" s="1"/>
      <c r="T427" s="1"/>
      <c r="U427" s="1"/>
    </row>
    <row r="428" spans="18:21" ht="15.75" customHeight="1" x14ac:dyDescent="0.2">
      <c r="R428" s="1"/>
      <c r="T428" s="1"/>
      <c r="U428" s="1"/>
    </row>
    <row r="429" spans="18:21" ht="15.75" customHeight="1" x14ac:dyDescent="0.2">
      <c r="R429" s="1"/>
      <c r="T429" s="1"/>
      <c r="U429" s="1"/>
    </row>
    <row r="430" spans="18:21" ht="15.75" customHeight="1" x14ac:dyDescent="0.2">
      <c r="R430" s="1"/>
      <c r="T430" s="1"/>
      <c r="U430" s="1"/>
    </row>
    <row r="431" spans="18:21" ht="15.75" customHeight="1" x14ac:dyDescent="0.2">
      <c r="R431" s="1"/>
      <c r="T431" s="1"/>
      <c r="U431" s="1"/>
    </row>
    <row r="432" spans="18:21" ht="15.75" customHeight="1" x14ac:dyDescent="0.2">
      <c r="R432" s="1"/>
      <c r="T432" s="1"/>
      <c r="U432" s="1"/>
    </row>
    <row r="433" spans="18:21" ht="15.75" customHeight="1" x14ac:dyDescent="0.2">
      <c r="R433" s="1"/>
      <c r="T433" s="1"/>
      <c r="U433" s="1"/>
    </row>
    <row r="434" spans="18:21" ht="15.75" customHeight="1" x14ac:dyDescent="0.2">
      <c r="R434" s="1"/>
      <c r="T434" s="1"/>
      <c r="U434" s="1"/>
    </row>
    <row r="435" spans="18:21" ht="15.75" customHeight="1" x14ac:dyDescent="0.2">
      <c r="R435" s="1"/>
      <c r="T435" s="1"/>
      <c r="U435" s="1"/>
    </row>
    <row r="436" spans="18:21" ht="15.75" customHeight="1" x14ac:dyDescent="0.2">
      <c r="R436" s="1"/>
      <c r="T436" s="1"/>
      <c r="U436" s="1"/>
    </row>
    <row r="437" spans="18:21" ht="15.75" customHeight="1" x14ac:dyDescent="0.2">
      <c r="R437" s="1"/>
      <c r="T437" s="1"/>
      <c r="U437" s="1"/>
    </row>
    <row r="438" spans="18:21" ht="15.75" customHeight="1" x14ac:dyDescent="0.2">
      <c r="R438" s="1"/>
      <c r="T438" s="1"/>
      <c r="U438" s="1"/>
    </row>
    <row r="439" spans="18:21" ht="15.75" customHeight="1" x14ac:dyDescent="0.2">
      <c r="R439" s="1"/>
      <c r="T439" s="1"/>
      <c r="U439" s="1"/>
    </row>
    <row r="440" spans="18:21" ht="15.75" customHeight="1" x14ac:dyDescent="0.2">
      <c r="R440" s="1"/>
      <c r="T440" s="1"/>
      <c r="U440" s="1"/>
    </row>
    <row r="441" spans="18:21" ht="15.75" customHeight="1" x14ac:dyDescent="0.2">
      <c r="R441" s="1"/>
      <c r="T441" s="1"/>
      <c r="U441" s="1"/>
    </row>
    <row r="442" spans="18:21" ht="15.75" customHeight="1" x14ac:dyDescent="0.2">
      <c r="R442" s="1"/>
      <c r="T442" s="1"/>
      <c r="U442" s="1"/>
    </row>
    <row r="443" spans="18:21" ht="15.75" customHeight="1" x14ac:dyDescent="0.2">
      <c r="R443" s="1"/>
      <c r="T443" s="1"/>
      <c r="U443" s="1"/>
    </row>
    <row r="444" spans="18:21" ht="15.75" customHeight="1" x14ac:dyDescent="0.2">
      <c r="R444" s="1"/>
      <c r="T444" s="1"/>
      <c r="U444" s="1"/>
    </row>
    <row r="445" spans="18:21" ht="15.75" customHeight="1" x14ac:dyDescent="0.2">
      <c r="R445" s="1"/>
      <c r="T445" s="1"/>
      <c r="U445" s="1"/>
    </row>
    <row r="446" spans="18:21" ht="15.75" customHeight="1" x14ac:dyDescent="0.2">
      <c r="R446" s="1"/>
      <c r="T446" s="1"/>
      <c r="U446" s="1"/>
    </row>
    <row r="447" spans="18:21" ht="15.75" customHeight="1" x14ac:dyDescent="0.2">
      <c r="R447" s="1"/>
      <c r="T447" s="1"/>
      <c r="U447" s="1"/>
    </row>
    <row r="448" spans="18:21" ht="15.75" customHeight="1" x14ac:dyDescent="0.2">
      <c r="R448" s="1"/>
      <c r="T448" s="1"/>
      <c r="U448" s="1"/>
    </row>
    <row r="449" spans="18:21" ht="15.75" customHeight="1" x14ac:dyDescent="0.2">
      <c r="R449" s="1"/>
      <c r="T449" s="1"/>
      <c r="U449" s="1"/>
    </row>
    <row r="450" spans="18:21" ht="15.75" customHeight="1" x14ac:dyDescent="0.2">
      <c r="R450" s="1"/>
      <c r="T450" s="1"/>
      <c r="U450" s="1"/>
    </row>
    <row r="451" spans="18:21" ht="15.75" customHeight="1" x14ac:dyDescent="0.2">
      <c r="R451" s="1"/>
      <c r="T451" s="1"/>
      <c r="U451" s="1"/>
    </row>
    <row r="452" spans="18:21" ht="15.75" customHeight="1" x14ac:dyDescent="0.2">
      <c r="R452" s="1"/>
      <c r="T452" s="1"/>
      <c r="U452" s="1"/>
    </row>
    <row r="453" spans="18:21" ht="15.75" customHeight="1" x14ac:dyDescent="0.2">
      <c r="R453" s="1"/>
      <c r="T453" s="1"/>
      <c r="U453" s="1"/>
    </row>
    <row r="454" spans="18:21" ht="15.75" customHeight="1" x14ac:dyDescent="0.2">
      <c r="R454" s="1"/>
      <c r="T454" s="1"/>
      <c r="U454" s="1"/>
    </row>
    <row r="455" spans="18:21" ht="15.75" customHeight="1" x14ac:dyDescent="0.2">
      <c r="R455" s="1"/>
      <c r="T455" s="1"/>
      <c r="U455" s="1"/>
    </row>
    <row r="456" spans="18:21" ht="15.75" customHeight="1" x14ac:dyDescent="0.2">
      <c r="R456" s="1"/>
      <c r="T456" s="1"/>
      <c r="U456" s="1"/>
    </row>
    <row r="457" spans="18:21" ht="15.75" customHeight="1" x14ac:dyDescent="0.2">
      <c r="R457" s="1"/>
      <c r="T457" s="1"/>
      <c r="U457" s="1"/>
    </row>
    <row r="458" spans="18:21" ht="15.75" customHeight="1" x14ac:dyDescent="0.2">
      <c r="R458" s="1"/>
      <c r="T458" s="1"/>
      <c r="U458" s="1"/>
    </row>
    <row r="459" spans="18:21" ht="15.75" customHeight="1" x14ac:dyDescent="0.2">
      <c r="R459" s="1"/>
      <c r="T459" s="1"/>
      <c r="U459" s="1"/>
    </row>
    <row r="460" spans="18:21" ht="15.75" customHeight="1" x14ac:dyDescent="0.2">
      <c r="R460" s="1"/>
      <c r="T460" s="1"/>
      <c r="U460" s="1"/>
    </row>
    <row r="461" spans="18:21" ht="15.75" customHeight="1" x14ac:dyDescent="0.2">
      <c r="R461" s="1"/>
      <c r="T461" s="1"/>
      <c r="U461" s="1"/>
    </row>
    <row r="462" spans="18:21" ht="15.75" customHeight="1" x14ac:dyDescent="0.2">
      <c r="R462" s="1"/>
      <c r="T462" s="1"/>
      <c r="U462" s="1"/>
    </row>
    <row r="463" spans="18:21" ht="15.75" customHeight="1" x14ac:dyDescent="0.2">
      <c r="R463" s="1"/>
      <c r="T463" s="1"/>
      <c r="U463" s="1"/>
    </row>
    <row r="464" spans="18:21" ht="15.75" customHeight="1" x14ac:dyDescent="0.2">
      <c r="R464" s="1"/>
      <c r="T464" s="1"/>
      <c r="U464" s="1"/>
    </row>
    <row r="465" spans="18:21" ht="15.75" customHeight="1" x14ac:dyDescent="0.2">
      <c r="R465" s="1"/>
      <c r="T465" s="1"/>
      <c r="U465" s="1"/>
    </row>
    <row r="466" spans="18:21" ht="15.75" customHeight="1" x14ac:dyDescent="0.2">
      <c r="R466" s="1"/>
      <c r="T466" s="1"/>
      <c r="U466" s="1"/>
    </row>
    <row r="467" spans="18:21" ht="15.75" customHeight="1" x14ac:dyDescent="0.2">
      <c r="R467" s="1"/>
      <c r="T467" s="1"/>
      <c r="U467" s="1"/>
    </row>
    <row r="468" spans="18:21" ht="15.75" customHeight="1" x14ac:dyDescent="0.2">
      <c r="R468" s="1"/>
      <c r="T468" s="1"/>
      <c r="U468" s="1"/>
    </row>
    <row r="469" spans="18:21" ht="15.75" customHeight="1" x14ac:dyDescent="0.2">
      <c r="R469" s="1"/>
      <c r="T469" s="1"/>
      <c r="U469" s="1"/>
    </row>
    <row r="470" spans="18:21" ht="15.75" customHeight="1" x14ac:dyDescent="0.2">
      <c r="R470" s="1"/>
      <c r="T470" s="1"/>
      <c r="U470" s="1"/>
    </row>
    <row r="471" spans="18:21" ht="15.75" customHeight="1" x14ac:dyDescent="0.2">
      <c r="R471" s="1"/>
      <c r="T471" s="1"/>
      <c r="U471" s="1"/>
    </row>
    <row r="472" spans="18:21" ht="15.75" customHeight="1" x14ac:dyDescent="0.2">
      <c r="R472" s="1"/>
      <c r="T472" s="1"/>
      <c r="U472" s="1"/>
    </row>
    <row r="473" spans="18:21" ht="15.75" customHeight="1" x14ac:dyDescent="0.2">
      <c r="R473" s="1"/>
      <c r="T473" s="1"/>
      <c r="U473" s="1"/>
    </row>
    <row r="474" spans="18:21" ht="15.75" customHeight="1" x14ac:dyDescent="0.2">
      <c r="R474" s="1"/>
      <c r="T474" s="1"/>
      <c r="U474" s="1"/>
    </row>
    <row r="475" spans="18:21" ht="15.75" customHeight="1" x14ac:dyDescent="0.2">
      <c r="R475" s="1"/>
      <c r="T475" s="1"/>
      <c r="U475" s="1"/>
    </row>
    <row r="476" spans="18:21" ht="15.75" customHeight="1" x14ac:dyDescent="0.2">
      <c r="R476" s="1"/>
      <c r="T476" s="1"/>
      <c r="U476" s="1"/>
    </row>
    <row r="477" spans="18:21" ht="15.75" customHeight="1" x14ac:dyDescent="0.2">
      <c r="R477" s="1"/>
      <c r="T477" s="1"/>
      <c r="U477" s="1"/>
    </row>
    <row r="478" spans="18:21" ht="15.75" customHeight="1" x14ac:dyDescent="0.2">
      <c r="R478" s="1"/>
      <c r="T478" s="1"/>
      <c r="U478" s="1"/>
    </row>
    <row r="479" spans="18:21" ht="15.75" customHeight="1" x14ac:dyDescent="0.2">
      <c r="R479" s="1"/>
      <c r="T479" s="1"/>
      <c r="U479" s="1"/>
    </row>
    <row r="480" spans="18:21" ht="15.75" customHeight="1" x14ac:dyDescent="0.2">
      <c r="R480" s="1"/>
      <c r="T480" s="1"/>
      <c r="U480" s="1"/>
    </row>
    <row r="481" spans="18:21" ht="15.75" customHeight="1" x14ac:dyDescent="0.2">
      <c r="R481" s="1"/>
      <c r="T481" s="1"/>
      <c r="U481" s="1"/>
    </row>
    <row r="482" spans="18:21" ht="15.75" customHeight="1" x14ac:dyDescent="0.2">
      <c r="R482" s="1"/>
      <c r="T482" s="1"/>
      <c r="U482" s="1"/>
    </row>
    <row r="483" spans="18:21" ht="15.75" customHeight="1" x14ac:dyDescent="0.2">
      <c r="R483" s="1"/>
      <c r="T483" s="1"/>
      <c r="U483" s="1"/>
    </row>
    <row r="484" spans="18:21" ht="15.75" customHeight="1" x14ac:dyDescent="0.2">
      <c r="R484" s="1"/>
      <c r="T484" s="1"/>
      <c r="U484" s="1"/>
    </row>
    <row r="485" spans="18:21" ht="15.75" customHeight="1" x14ac:dyDescent="0.2">
      <c r="R485" s="1"/>
      <c r="T485" s="1"/>
      <c r="U485" s="1"/>
    </row>
    <row r="486" spans="18:21" ht="15.75" customHeight="1" x14ac:dyDescent="0.2">
      <c r="R486" s="1"/>
      <c r="T486" s="1"/>
      <c r="U486" s="1"/>
    </row>
    <row r="487" spans="18:21" ht="15.75" customHeight="1" x14ac:dyDescent="0.2">
      <c r="R487" s="1"/>
      <c r="T487" s="1"/>
      <c r="U487" s="1"/>
    </row>
    <row r="488" spans="18:21" ht="15.75" customHeight="1" x14ac:dyDescent="0.2">
      <c r="R488" s="1"/>
      <c r="T488" s="1"/>
      <c r="U488" s="1"/>
    </row>
    <row r="489" spans="18:21" ht="15.75" customHeight="1" x14ac:dyDescent="0.2">
      <c r="R489" s="1"/>
      <c r="T489" s="1"/>
      <c r="U489" s="1"/>
    </row>
    <row r="490" spans="18:21" ht="15.75" customHeight="1" x14ac:dyDescent="0.2">
      <c r="R490" s="1"/>
      <c r="T490" s="1"/>
      <c r="U490" s="1"/>
    </row>
    <row r="491" spans="18:21" ht="15.75" customHeight="1" x14ac:dyDescent="0.2">
      <c r="R491" s="1"/>
      <c r="T491" s="1"/>
      <c r="U491" s="1"/>
    </row>
    <row r="492" spans="18:21" ht="15.75" customHeight="1" x14ac:dyDescent="0.2">
      <c r="R492" s="1"/>
      <c r="T492" s="1"/>
      <c r="U492" s="1"/>
    </row>
    <row r="493" spans="18:21" ht="15.75" customHeight="1" x14ac:dyDescent="0.2">
      <c r="R493" s="1"/>
      <c r="T493" s="1"/>
      <c r="U493" s="1"/>
    </row>
    <row r="494" spans="18:21" ht="15.75" customHeight="1" x14ac:dyDescent="0.2">
      <c r="R494" s="1"/>
      <c r="T494" s="1"/>
      <c r="U494" s="1"/>
    </row>
    <row r="495" spans="18:21" ht="15.75" customHeight="1" x14ac:dyDescent="0.2">
      <c r="R495" s="1"/>
      <c r="T495" s="1"/>
      <c r="U495" s="1"/>
    </row>
    <row r="496" spans="18:21" ht="15.75" customHeight="1" x14ac:dyDescent="0.2">
      <c r="R496" s="1"/>
      <c r="T496" s="1"/>
      <c r="U496" s="1"/>
    </row>
    <row r="497" spans="18:21" ht="15.75" customHeight="1" x14ac:dyDescent="0.2">
      <c r="R497" s="1"/>
      <c r="T497" s="1"/>
      <c r="U497" s="1"/>
    </row>
    <row r="498" spans="18:21" ht="15.75" customHeight="1" x14ac:dyDescent="0.2">
      <c r="R498" s="1"/>
      <c r="T498" s="1"/>
      <c r="U498" s="1"/>
    </row>
    <row r="499" spans="18:21" ht="15.75" customHeight="1" x14ac:dyDescent="0.2">
      <c r="R499" s="1"/>
      <c r="T499" s="1"/>
      <c r="U499" s="1"/>
    </row>
    <row r="500" spans="18:21" ht="15.75" customHeight="1" x14ac:dyDescent="0.2">
      <c r="R500" s="1"/>
      <c r="T500" s="1"/>
      <c r="U500" s="1"/>
    </row>
    <row r="501" spans="18:21" ht="15.75" customHeight="1" x14ac:dyDescent="0.2">
      <c r="R501" s="1"/>
      <c r="T501" s="1"/>
      <c r="U501" s="1"/>
    </row>
    <row r="502" spans="18:21" ht="15.75" customHeight="1" x14ac:dyDescent="0.2">
      <c r="R502" s="1"/>
      <c r="T502" s="1"/>
      <c r="U502" s="1"/>
    </row>
    <row r="503" spans="18:21" ht="15.75" customHeight="1" x14ac:dyDescent="0.2">
      <c r="R503" s="1"/>
      <c r="T503" s="1"/>
      <c r="U503" s="1"/>
    </row>
    <row r="504" spans="18:21" ht="15.75" customHeight="1" x14ac:dyDescent="0.2">
      <c r="R504" s="1"/>
      <c r="T504" s="1"/>
      <c r="U504" s="1"/>
    </row>
    <row r="505" spans="18:21" ht="15.75" customHeight="1" x14ac:dyDescent="0.2">
      <c r="R505" s="1"/>
      <c r="T505" s="1"/>
      <c r="U505" s="1"/>
    </row>
    <row r="506" spans="18:21" ht="15.75" customHeight="1" x14ac:dyDescent="0.2">
      <c r="R506" s="1"/>
      <c r="T506" s="1"/>
      <c r="U506" s="1"/>
    </row>
    <row r="507" spans="18:21" ht="15.75" customHeight="1" x14ac:dyDescent="0.2">
      <c r="R507" s="1"/>
      <c r="T507" s="1"/>
      <c r="U507" s="1"/>
    </row>
    <row r="508" spans="18:21" ht="15.75" customHeight="1" x14ac:dyDescent="0.2">
      <c r="R508" s="1"/>
      <c r="T508" s="1"/>
      <c r="U508" s="1"/>
    </row>
    <row r="509" spans="18:21" ht="15.75" customHeight="1" x14ac:dyDescent="0.2">
      <c r="R509" s="1"/>
      <c r="T509" s="1"/>
      <c r="U509" s="1"/>
    </row>
    <row r="510" spans="18:21" ht="15.75" customHeight="1" x14ac:dyDescent="0.2">
      <c r="R510" s="1"/>
      <c r="T510" s="1"/>
      <c r="U510" s="1"/>
    </row>
    <row r="511" spans="18:21" ht="15.75" customHeight="1" x14ac:dyDescent="0.2">
      <c r="R511" s="1"/>
      <c r="T511" s="1"/>
      <c r="U511" s="1"/>
    </row>
    <row r="512" spans="18:21" ht="15.75" customHeight="1" x14ac:dyDescent="0.2">
      <c r="R512" s="1"/>
      <c r="T512" s="1"/>
      <c r="U512" s="1"/>
    </row>
    <row r="513" spans="18:21" ht="15.75" customHeight="1" x14ac:dyDescent="0.2">
      <c r="R513" s="1"/>
      <c r="T513" s="1"/>
      <c r="U513" s="1"/>
    </row>
    <row r="514" spans="18:21" ht="15.75" customHeight="1" x14ac:dyDescent="0.2">
      <c r="R514" s="1"/>
      <c r="T514" s="1"/>
      <c r="U514" s="1"/>
    </row>
    <row r="515" spans="18:21" ht="15.75" customHeight="1" x14ac:dyDescent="0.2">
      <c r="R515" s="1"/>
      <c r="T515" s="1"/>
      <c r="U515" s="1"/>
    </row>
    <row r="516" spans="18:21" ht="15.75" customHeight="1" x14ac:dyDescent="0.2">
      <c r="R516" s="1"/>
      <c r="T516" s="1"/>
      <c r="U516" s="1"/>
    </row>
    <row r="517" spans="18:21" ht="15.75" customHeight="1" x14ac:dyDescent="0.2">
      <c r="R517" s="1"/>
      <c r="T517" s="1"/>
      <c r="U517" s="1"/>
    </row>
    <row r="518" spans="18:21" ht="15.75" customHeight="1" x14ac:dyDescent="0.2">
      <c r="R518" s="1"/>
      <c r="T518" s="1"/>
      <c r="U518" s="1"/>
    </row>
    <row r="519" spans="18:21" ht="15.75" customHeight="1" x14ac:dyDescent="0.2">
      <c r="R519" s="1"/>
      <c r="T519" s="1"/>
      <c r="U519" s="1"/>
    </row>
    <row r="520" spans="18:21" ht="15.75" customHeight="1" x14ac:dyDescent="0.2">
      <c r="R520" s="1"/>
      <c r="T520" s="1"/>
      <c r="U520" s="1"/>
    </row>
    <row r="521" spans="18:21" ht="15.75" customHeight="1" x14ac:dyDescent="0.2">
      <c r="R521" s="1"/>
      <c r="T521" s="1"/>
      <c r="U521" s="1"/>
    </row>
    <row r="522" spans="18:21" ht="15.75" customHeight="1" x14ac:dyDescent="0.2">
      <c r="R522" s="1"/>
      <c r="T522" s="1"/>
      <c r="U522" s="1"/>
    </row>
    <row r="523" spans="18:21" ht="15.75" customHeight="1" x14ac:dyDescent="0.2">
      <c r="R523" s="1"/>
      <c r="T523" s="1"/>
      <c r="U523" s="1"/>
    </row>
    <row r="524" spans="18:21" ht="15.75" customHeight="1" x14ac:dyDescent="0.2">
      <c r="R524" s="1"/>
      <c r="T524" s="1"/>
      <c r="U524" s="1"/>
    </row>
    <row r="525" spans="18:21" ht="15.75" customHeight="1" x14ac:dyDescent="0.2">
      <c r="R525" s="1"/>
      <c r="T525" s="1"/>
      <c r="U525" s="1"/>
    </row>
    <row r="526" spans="18:21" ht="15.75" customHeight="1" x14ac:dyDescent="0.2">
      <c r="R526" s="1"/>
      <c r="T526" s="1"/>
      <c r="U526" s="1"/>
    </row>
    <row r="527" spans="18:21" ht="15.75" customHeight="1" x14ac:dyDescent="0.2">
      <c r="R527" s="1"/>
      <c r="T527" s="1"/>
      <c r="U527" s="1"/>
    </row>
    <row r="528" spans="18:21" ht="15.75" customHeight="1" x14ac:dyDescent="0.2">
      <c r="R528" s="1"/>
      <c r="T528" s="1"/>
      <c r="U528" s="1"/>
    </row>
    <row r="529" spans="18:21" ht="15.75" customHeight="1" x14ac:dyDescent="0.2">
      <c r="R529" s="1"/>
      <c r="T529" s="1"/>
      <c r="U529" s="1"/>
    </row>
    <row r="530" spans="18:21" ht="15.75" customHeight="1" x14ac:dyDescent="0.2">
      <c r="R530" s="1"/>
      <c r="T530" s="1"/>
      <c r="U530" s="1"/>
    </row>
    <row r="531" spans="18:21" ht="15.75" customHeight="1" x14ac:dyDescent="0.2">
      <c r="R531" s="1"/>
      <c r="T531" s="1"/>
      <c r="U531" s="1"/>
    </row>
    <row r="532" spans="18:21" ht="15.75" customHeight="1" x14ac:dyDescent="0.2">
      <c r="R532" s="1"/>
      <c r="T532" s="1"/>
      <c r="U532" s="1"/>
    </row>
    <row r="533" spans="18:21" ht="15.75" customHeight="1" x14ac:dyDescent="0.2">
      <c r="R533" s="1"/>
      <c r="T533" s="1"/>
      <c r="U533" s="1"/>
    </row>
    <row r="534" spans="18:21" ht="15.75" customHeight="1" x14ac:dyDescent="0.2">
      <c r="R534" s="1"/>
      <c r="T534" s="1"/>
      <c r="U534" s="1"/>
    </row>
    <row r="535" spans="18:21" ht="15.75" customHeight="1" x14ac:dyDescent="0.2">
      <c r="R535" s="1"/>
      <c r="T535" s="1"/>
      <c r="U535" s="1"/>
    </row>
    <row r="536" spans="18:21" ht="15.75" customHeight="1" x14ac:dyDescent="0.2">
      <c r="R536" s="1"/>
      <c r="T536" s="1"/>
      <c r="U536" s="1"/>
    </row>
    <row r="537" spans="18:21" ht="15.75" customHeight="1" x14ac:dyDescent="0.2">
      <c r="R537" s="1"/>
      <c r="T537" s="1"/>
      <c r="U537" s="1"/>
    </row>
    <row r="538" spans="18:21" ht="15.75" customHeight="1" x14ac:dyDescent="0.2">
      <c r="R538" s="1"/>
      <c r="T538" s="1"/>
      <c r="U538" s="1"/>
    </row>
    <row r="539" spans="18:21" ht="15.75" customHeight="1" x14ac:dyDescent="0.2">
      <c r="R539" s="1"/>
      <c r="T539" s="1"/>
      <c r="U539" s="1"/>
    </row>
    <row r="540" spans="18:21" ht="15.75" customHeight="1" x14ac:dyDescent="0.2">
      <c r="R540" s="1"/>
      <c r="T540" s="1"/>
      <c r="U540" s="1"/>
    </row>
    <row r="541" spans="18:21" ht="15.75" customHeight="1" x14ac:dyDescent="0.2">
      <c r="R541" s="1"/>
      <c r="T541" s="1"/>
      <c r="U541" s="1"/>
    </row>
    <row r="542" spans="18:21" ht="15.75" customHeight="1" x14ac:dyDescent="0.2">
      <c r="R542" s="1"/>
      <c r="T542" s="1"/>
      <c r="U542" s="1"/>
    </row>
    <row r="543" spans="18:21" ht="15.75" customHeight="1" x14ac:dyDescent="0.2">
      <c r="R543" s="1"/>
      <c r="T543" s="1"/>
      <c r="U543" s="1"/>
    </row>
    <row r="544" spans="18:21" ht="15.75" customHeight="1" x14ac:dyDescent="0.2">
      <c r="R544" s="1"/>
      <c r="T544" s="1"/>
      <c r="U544" s="1"/>
    </row>
    <row r="545" spans="18:21" ht="15.75" customHeight="1" x14ac:dyDescent="0.2">
      <c r="R545" s="1"/>
      <c r="T545" s="1"/>
      <c r="U545" s="1"/>
    </row>
    <row r="546" spans="18:21" ht="15.75" customHeight="1" x14ac:dyDescent="0.2">
      <c r="R546" s="1"/>
      <c r="T546" s="1"/>
      <c r="U546" s="1"/>
    </row>
    <row r="547" spans="18:21" ht="15.75" customHeight="1" x14ac:dyDescent="0.2">
      <c r="R547" s="1"/>
      <c r="T547" s="1"/>
      <c r="U547" s="1"/>
    </row>
    <row r="548" spans="18:21" ht="15.75" customHeight="1" x14ac:dyDescent="0.2">
      <c r="R548" s="1"/>
      <c r="T548" s="1"/>
      <c r="U548" s="1"/>
    </row>
    <row r="549" spans="18:21" ht="15.75" customHeight="1" x14ac:dyDescent="0.2">
      <c r="R549" s="1"/>
      <c r="T549" s="1"/>
      <c r="U549" s="1"/>
    </row>
    <row r="550" spans="18:21" ht="15.75" customHeight="1" x14ac:dyDescent="0.2">
      <c r="R550" s="1"/>
      <c r="T550" s="1"/>
      <c r="U550" s="1"/>
    </row>
    <row r="551" spans="18:21" ht="15.75" customHeight="1" x14ac:dyDescent="0.2">
      <c r="R551" s="1"/>
      <c r="T551" s="1"/>
      <c r="U551" s="1"/>
    </row>
    <row r="552" spans="18:21" ht="15.75" customHeight="1" x14ac:dyDescent="0.2">
      <c r="R552" s="1"/>
      <c r="T552" s="1"/>
      <c r="U552" s="1"/>
    </row>
    <row r="553" spans="18:21" ht="15.75" customHeight="1" x14ac:dyDescent="0.2">
      <c r="R553" s="1"/>
      <c r="T553" s="1"/>
      <c r="U553" s="1"/>
    </row>
    <row r="554" spans="18:21" ht="15.75" customHeight="1" x14ac:dyDescent="0.2">
      <c r="R554" s="1"/>
      <c r="T554" s="1"/>
      <c r="U554" s="1"/>
    </row>
    <row r="555" spans="18:21" ht="15.75" customHeight="1" x14ac:dyDescent="0.2">
      <c r="R555" s="1"/>
      <c r="T555" s="1"/>
      <c r="U555" s="1"/>
    </row>
    <row r="556" spans="18:21" ht="15.75" customHeight="1" x14ac:dyDescent="0.2">
      <c r="R556" s="1"/>
      <c r="T556" s="1"/>
      <c r="U556" s="1"/>
    </row>
    <row r="557" spans="18:21" ht="15.75" customHeight="1" x14ac:dyDescent="0.2">
      <c r="R557" s="1"/>
      <c r="T557" s="1"/>
      <c r="U557" s="1"/>
    </row>
    <row r="558" spans="18:21" ht="15.75" customHeight="1" x14ac:dyDescent="0.2">
      <c r="R558" s="1"/>
      <c r="T558" s="1"/>
      <c r="U558" s="1"/>
    </row>
    <row r="559" spans="18:21" ht="15.75" customHeight="1" x14ac:dyDescent="0.2">
      <c r="R559" s="1"/>
      <c r="T559" s="1"/>
      <c r="U559" s="1"/>
    </row>
    <row r="560" spans="18:21" ht="15.75" customHeight="1" x14ac:dyDescent="0.2">
      <c r="R560" s="1"/>
      <c r="T560" s="1"/>
      <c r="U560" s="1"/>
    </row>
    <row r="561" spans="18:21" ht="15.75" customHeight="1" x14ac:dyDescent="0.2">
      <c r="R561" s="1"/>
      <c r="T561" s="1"/>
      <c r="U561" s="1"/>
    </row>
    <row r="562" spans="18:21" ht="15.75" customHeight="1" x14ac:dyDescent="0.2">
      <c r="R562" s="1"/>
      <c r="T562" s="1"/>
      <c r="U562" s="1"/>
    </row>
    <row r="563" spans="18:21" ht="15.75" customHeight="1" x14ac:dyDescent="0.2">
      <c r="R563" s="1"/>
      <c r="T563" s="1"/>
      <c r="U563" s="1"/>
    </row>
    <row r="564" spans="18:21" ht="15.75" customHeight="1" x14ac:dyDescent="0.2">
      <c r="R564" s="1"/>
      <c r="T564" s="1"/>
      <c r="U564" s="1"/>
    </row>
    <row r="565" spans="18:21" ht="15.75" customHeight="1" x14ac:dyDescent="0.2">
      <c r="R565" s="1"/>
      <c r="T565" s="1"/>
      <c r="U565" s="1"/>
    </row>
    <row r="566" spans="18:21" ht="15.75" customHeight="1" x14ac:dyDescent="0.2">
      <c r="R566" s="1"/>
      <c r="T566" s="1"/>
      <c r="U566" s="1"/>
    </row>
    <row r="567" spans="18:21" ht="15.75" customHeight="1" x14ac:dyDescent="0.2">
      <c r="R567" s="1"/>
      <c r="T567" s="1"/>
      <c r="U567" s="1"/>
    </row>
    <row r="568" spans="18:21" ht="15.75" customHeight="1" x14ac:dyDescent="0.2">
      <c r="R568" s="1"/>
      <c r="T568" s="1"/>
      <c r="U568" s="1"/>
    </row>
    <row r="569" spans="18:21" ht="15.75" customHeight="1" x14ac:dyDescent="0.2">
      <c r="R569" s="1"/>
      <c r="T569" s="1"/>
      <c r="U569" s="1"/>
    </row>
    <row r="570" spans="18:21" ht="15.75" customHeight="1" x14ac:dyDescent="0.2">
      <c r="R570" s="1"/>
      <c r="T570" s="1"/>
      <c r="U570" s="1"/>
    </row>
    <row r="571" spans="18:21" ht="15.75" customHeight="1" x14ac:dyDescent="0.2">
      <c r="R571" s="1"/>
      <c r="T571" s="1"/>
      <c r="U571" s="1"/>
    </row>
    <row r="572" spans="18:21" ht="15.75" customHeight="1" x14ac:dyDescent="0.2">
      <c r="R572" s="1"/>
      <c r="T572" s="1"/>
      <c r="U572" s="1"/>
    </row>
    <row r="573" spans="18:21" ht="15.75" customHeight="1" x14ac:dyDescent="0.2">
      <c r="R573" s="1"/>
      <c r="T573" s="1"/>
      <c r="U573" s="1"/>
    </row>
    <row r="574" spans="18:21" ht="15.75" customHeight="1" x14ac:dyDescent="0.2">
      <c r="R574" s="1"/>
      <c r="T574" s="1"/>
      <c r="U574" s="1"/>
    </row>
    <row r="575" spans="18:21" ht="15.75" customHeight="1" x14ac:dyDescent="0.2">
      <c r="R575" s="1"/>
      <c r="T575" s="1"/>
      <c r="U575" s="1"/>
    </row>
    <row r="576" spans="18:21" ht="15.75" customHeight="1" x14ac:dyDescent="0.2">
      <c r="R576" s="1"/>
      <c r="T576" s="1"/>
      <c r="U576" s="1"/>
    </row>
    <row r="577" spans="18:21" ht="15.75" customHeight="1" x14ac:dyDescent="0.2">
      <c r="R577" s="1"/>
      <c r="T577" s="1"/>
      <c r="U577" s="1"/>
    </row>
    <row r="578" spans="18:21" ht="15.75" customHeight="1" x14ac:dyDescent="0.2">
      <c r="R578" s="1"/>
      <c r="T578" s="1"/>
      <c r="U578" s="1"/>
    </row>
    <row r="579" spans="18:21" ht="15.75" customHeight="1" x14ac:dyDescent="0.2">
      <c r="R579" s="1"/>
      <c r="T579" s="1"/>
      <c r="U579" s="1"/>
    </row>
    <row r="580" spans="18:21" ht="15.75" customHeight="1" x14ac:dyDescent="0.2">
      <c r="R580" s="1"/>
      <c r="T580" s="1"/>
      <c r="U580" s="1"/>
    </row>
    <row r="581" spans="18:21" ht="15.75" customHeight="1" x14ac:dyDescent="0.2">
      <c r="R581" s="1"/>
      <c r="T581" s="1"/>
      <c r="U581" s="1"/>
    </row>
    <row r="582" spans="18:21" ht="15.75" customHeight="1" x14ac:dyDescent="0.2">
      <c r="R582" s="1"/>
      <c r="T582" s="1"/>
      <c r="U582" s="1"/>
    </row>
    <row r="583" spans="18:21" ht="15.75" customHeight="1" x14ac:dyDescent="0.2">
      <c r="R583" s="1"/>
      <c r="T583" s="1"/>
      <c r="U583" s="1"/>
    </row>
    <row r="584" spans="18:21" ht="15.75" customHeight="1" x14ac:dyDescent="0.2">
      <c r="R584" s="1"/>
      <c r="T584" s="1"/>
      <c r="U584" s="1"/>
    </row>
    <row r="585" spans="18:21" ht="15.75" customHeight="1" x14ac:dyDescent="0.2">
      <c r="R585" s="1"/>
      <c r="T585" s="1"/>
      <c r="U585" s="1"/>
    </row>
    <row r="586" spans="18:21" ht="15.75" customHeight="1" x14ac:dyDescent="0.2">
      <c r="R586" s="1"/>
      <c r="T586" s="1"/>
      <c r="U586" s="1"/>
    </row>
    <row r="587" spans="18:21" ht="15.75" customHeight="1" x14ac:dyDescent="0.2">
      <c r="R587" s="1"/>
      <c r="T587" s="1"/>
      <c r="U587" s="1"/>
    </row>
    <row r="588" spans="18:21" ht="15.75" customHeight="1" x14ac:dyDescent="0.2">
      <c r="R588" s="1"/>
      <c r="T588" s="1"/>
      <c r="U588" s="1"/>
    </row>
    <row r="589" spans="18:21" ht="15.75" customHeight="1" x14ac:dyDescent="0.2">
      <c r="R589" s="1"/>
      <c r="T589" s="1"/>
      <c r="U589" s="1"/>
    </row>
    <row r="590" spans="18:21" ht="15.75" customHeight="1" x14ac:dyDescent="0.2">
      <c r="R590" s="1"/>
      <c r="T590" s="1"/>
      <c r="U590" s="1"/>
    </row>
    <row r="591" spans="18:21" ht="15.75" customHeight="1" x14ac:dyDescent="0.2">
      <c r="R591" s="1"/>
      <c r="T591" s="1"/>
      <c r="U591" s="1"/>
    </row>
    <row r="592" spans="18:21" ht="15.75" customHeight="1" x14ac:dyDescent="0.2">
      <c r="R592" s="1"/>
      <c r="T592" s="1"/>
      <c r="U592" s="1"/>
    </row>
    <row r="593" spans="18:21" ht="15.75" customHeight="1" x14ac:dyDescent="0.2">
      <c r="R593" s="1"/>
      <c r="T593" s="1"/>
      <c r="U593" s="1"/>
    </row>
    <row r="594" spans="18:21" ht="15.75" customHeight="1" x14ac:dyDescent="0.2">
      <c r="R594" s="1"/>
      <c r="T594" s="1"/>
      <c r="U594" s="1"/>
    </row>
    <row r="595" spans="18:21" ht="15.75" customHeight="1" x14ac:dyDescent="0.2">
      <c r="R595" s="1"/>
      <c r="T595" s="1"/>
      <c r="U595" s="1"/>
    </row>
    <row r="596" spans="18:21" ht="15.75" customHeight="1" x14ac:dyDescent="0.2">
      <c r="R596" s="1"/>
      <c r="T596" s="1"/>
      <c r="U596" s="1"/>
    </row>
    <row r="597" spans="18:21" ht="15.75" customHeight="1" x14ac:dyDescent="0.2">
      <c r="R597" s="1"/>
      <c r="T597" s="1"/>
      <c r="U597" s="1"/>
    </row>
    <row r="598" spans="18:21" ht="15.75" customHeight="1" x14ac:dyDescent="0.2">
      <c r="R598" s="1"/>
      <c r="T598" s="1"/>
      <c r="U598" s="1"/>
    </row>
    <row r="599" spans="18:21" ht="15.75" customHeight="1" x14ac:dyDescent="0.2">
      <c r="R599" s="1"/>
      <c r="T599" s="1"/>
      <c r="U599" s="1"/>
    </row>
    <row r="600" spans="18:21" ht="15.75" customHeight="1" x14ac:dyDescent="0.2">
      <c r="R600" s="1"/>
      <c r="T600" s="1"/>
      <c r="U600" s="1"/>
    </row>
    <row r="601" spans="18:21" ht="15.75" customHeight="1" x14ac:dyDescent="0.2">
      <c r="R601" s="1"/>
      <c r="T601" s="1"/>
      <c r="U601" s="1"/>
    </row>
    <row r="602" spans="18:21" ht="15.75" customHeight="1" x14ac:dyDescent="0.2">
      <c r="R602" s="1"/>
      <c r="T602" s="1"/>
      <c r="U602" s="1"/>
    </row>
    <row r="603" spans="18:21" ht="15.75" customHeight="1" x14ac:dyDescent="0.2">
      <c r="R603" s="1"/>
      <c r="T603" s="1"/>
      <c r="U603" s="1"/>
    </row>
    <row r="604" spans="18:21" ht="15.75" customHeight="1" x14ac:dyDescent="0.2">
      <c r="R604" s="1"/>
      <c r="T604" s="1"/>
      <c r="U604" s="1"/>
    </row>
    <row r="605" spans="18:21" ht="15.75" customHeight="1" x14ac:dyDescent="0.2">
      <c r="R605" s="1"/>
      <c r="T605" s="1"/>
      <c r="U605" s="1"/>
    </row>
    <row r="606" spans="18:21" ht="15.75" customHeight="1" x14ac:dyDescent="0.2">
      <c r="R606" s="1"/>
      <c r="T606" s="1"/>
      <c r="U606" s="1"/>
    </row>
    <row r="607" spans="18:21" ht="15.75" customHeight="1" x14ac:dyDescent="0.2">
      <c r="R607" s="1"/>
      <c r="T607" s="1"/>
      <c r="U607" s="1"/>
    </row>
    <row r="608" spans="18:21" ht="15.75" customHeight="1" x14ac:dyDescent="0.2">
      <c r="R608" s="1"/>
      <c r="T608" s="1"/>
      <c r="U608" s="1"/>
    </row>
    <row r="609" spans="18:21" ht="15.75" customHeight="1" x14ac:dyDescent="0.2">
      <c r="R609" s="1"/>
      <c r="T609" s="1"/>
      <c r="U609" s="1"/>
    </row>
    <row r="610" spans="18:21" ht="15.75" customHeight="1" x14ac:dyDescent="0.2">
      <c r="R610" s="1"/>
      <c r="T610" s="1"/>
      <c r="U610" s="1"/>
    </row>
    <row r="611" spans="18:21" ht="15.75" customHeight="1" x14ac:dyDescent="0.2">
      <c r="R611" s="1"/>
      <c r="T611" s="1"/>
      <c r="U611" s="1"/>
    </row>
    <row r="612" spans="18:21" ht="15.75" customHeight="1" x14ac:dyDescent="0.2">
      <c r="R612" s="1"/>
      <c r="T612" s="1"/>
      <c r="U612" s="1"/>
    </row>
    <row r="613" spans="18:21" ht="15.75" customHeight="1" x14ac:dyDescent="0.2">
      <c r="R613" s="1"/>
      <c r="T613" s="1"/>
      <c r="U613" s="1"/>
    </row>
    <row r="614" spans="18:21" ht="15.75" customHeight="1" x14ac:dyDescent="0.2">
      <c r="R614" s="1"/>
      <c r="T614" s="1"/>
      <c r="U614" s="1"/>
    </row>
    <row r="615" spans="18:21" ht="15.75" customHeight="1" x14ac:dyDescent="0.2">
      <c r="R615" s="1"/>
      <c r="T615" s="1"/>
      <c r="U615" s="1"/>
    </row>
    <row r="616" spans="18:21" ht="15.75" customHeight="1" x14ac:dyDescent="0.2">
      <c r="R616" s="1"/>
      <c r="T616" s="1"/>
      <c r="U616" s="1"/>
    </row>
    <row r="617" spans="18:21" ht="15.75" customHeight="1" x14ac:dyDescent="0.2">
      <c r="R617" s="1"/>
      <c r="T617" s="1"/>
      <c r="U617" s="1"/>
    </row>
    <row r="618" spans="18:21" ht="15.75" customHeight="1" x14ac:dyDescent="0.2">
      <c r="R618" s="1"/>
      <c r="T618" s="1"/>
      <c r="U618" s="1"/>
    </row>
    <row r="619" spans="18:21" ht="15.75" customHeight="1" x14ac:dyDescent="0.2">
      <c r="R619" s="1"/>
      <c r="T619" s="1"/>
      <c r="U619" s="1"/>
    </row>
    <row r="620" spans="18:21" ht="15.75" customHeight="1" x14ac:dyDescent="0.2">
      <c r="R620" s="1"/>
      <c r="T620" s="1"/>
      <c r="U620" s="1"/>
    </row>
    <row r="621" spans="18:21" ht="15.75" customHeight="1" x14ac:dyDescent="0.2">
      <c r="R621" s="1"/>
      <c r="T621" s="1"/>
      <c r="U621" s="1"/>
    </row>
    <row r="622" spans="18:21" ht="15.75" customHeight="1" x14ac:dyDescent="0.2">
      <c r="R622" s="1"/>
      <c r="T622" s="1"/>
      <c r="U622" s="1"/>
    </row>
    <row r="623" spans="18:21" ht="15.75" customHeight="1" x14ac:dyDescent="0.2">
      <c r="R623" s="1"/>
      <c r="T623" s="1"/>
      <c r="U623" s="1"/>
    </row>
    <row r="624" spans="18:21" ht="15.75" customHeight="1" x14ac:dyDescent="0.2">
      <c r="R624" s="1"/>
      <c r="T624" s="1"/>
      <c r="U624" s="1"/>
    </row>
    <row r="625" spans="18:21" ht="15.75" customHeight="1" x14ac:dyDescent="0.2">
      <c r="R625" s="1"/>
      <c r="T625" s="1"/>
      <c r="U625" s="1"/>
    </row>
    <row r="626" spans="18:21" ht="15.75" customHeight="1" x14ac:dyDescent="0.2">
      <c r="R626" s="1"/>
      <c r="T626" s="1"/>
      <c r="U626" s="1"/>
    </row>
    <row r="627" spans="18:21" ht="15.75" customHeight="1" x14ac:dyDescent="0.2">
      <c r="R627" s="1"/>
      <c r="T627" s="1"/>
      <c r="U627" s="1"/>
    </row>
    <row r="628" spans="18:21" ht="15.75" customHeight="1" x14ac:dyDescent="0.2">
      <c r="R628" s="1"/>
      <c r="T628" s="1"/>
      <c r="U628" s="1"/>
    </row>
    <row r="629" spans="18:21" ht="15.75" customHeight="1" x14ac:dyDescent="0.2">
      <c r="R629" s="1"/>
      <c r="T629" s="1"/>
      <c r="U629" s="1"/>
    </row>
    <row r="630" spans="18:21" ht="15.75" customHeight="1" x14ac:dyDescent="0.2">
      <c r="R630" s="1"/>
      <c r="T630" s="1"/>
      <c r="U630" s="1"/>
    </row>
    <row r="631" spans="18:21" ht="15.75" customHeight="1" x14ac:dyDescent="0.2">
      <c r="R631" s="1"/>
      <c r="T631" s="1"/>
      <c r="U631" s="1"/>
    </row>
    <row r="632" spans="18:21" ht="15.75" customHeight="1" x14ac:dyDescent="0.2">
      <c r="R632" s="1"/>
      <c r="T632" s="1"/>
      <c r="U632" s="1"/>
    </row>
    <row r="633" spans="18:21" ht="15.75" customHeight="1" x14ac:dyDescent="0.2">
      <c r="R633" s="1"/>
      <c r="T633" s="1"/>
      <c r="U633" s="1"/>
    </row>
    <row r="634" spans="18:21" ht="15.75" customHeight="1" x14ac:dyDescent="0.2">
      <c r="R634" s="1"/>
      <c r="T634" s="1"/>
      <c r="U634" s="1"/>
    </row>
    <row r="635" spans="18:21" ht="15.75" customHeight="1" x14ac:dyDescent="0.2">
      <c r="R635" s="1"/>
      <c r="T635" s="1"/>
      <c r="U635" s="1"/>
    </row>
    <row r="636" spans="18:21" ht="15.75" customHeight="1" x14ac:dyDescent="0.2">
      <c r="R636" s="1"/>
      <c r="T636" s="1"/>
      <c r="U636" s="1"/>
    </row>
    <row r="637" spans="18:21" ht="15.75" customHeight="1" x14ac:dyDescent="0.2">
      <c r="R637" s="1"/>
      <c r="T637" s="1"/>
      <c r="U637" s="1"/>
    </row>
    <row r="638" spans="18:21" ht="15.75" customHeight="1" x14ac:dyDescent="0.2">
      <c r="R638" s="1"/>
      <c r="T638" s="1"/>
      <c r="U638" s="1"/>
    </row>
    <row r="639" spans="18:21" ht="15.75" customHeight="1" x14ac:dyDescent="0.2">
      <c r="R639" s="1"/>
      <c r="T639" s="1"/>
      <c r="U639" s="1"/>
    </row>
    <row r="640" spans="18:21" ht="15.75" customHeight="1" x14ac:dyDescent="0.2">
      <c r="R640" s="1"/>
      <c r="T640" s="1"/>
      <c r="U640" s="1"/>
    </row>
    <row r="641" spans="18:21" ht="15.75" customHeight="1" x14ac:dyDescent="0.2">
      <c r="R641" s="1"/>
      <c r="T641" s="1"/>
      <c r="U641" s="1"/>
    </row>
    <row r="642" spans="18:21" ht="15.75" customHeight="1" x14ac:dyDescent="0.2">
      <c r="R642" s="1"/>
      <c r="T642" s="1"/>
      <c r="U642" s="1"/>
    </row>
    <row r="643" spans="18:21" ht="15.75" customHeight="1" x14ac:dyDescent="0.2">
      <c r="R643" s="1"/>
      <c r="T643" s="1"/>
      <c r="U643" s="1"/>
    </row>
    <row r="644" spans="18:21" ht="15.75" customHeight="1" x14ac:dyDescent="0.2">
      <c r="R644" s="1"/>
      <c r="T644" s="1"/>
      <c r="U644" s="1"/>
    </row>
    <row r="645" spans="18:21" ht="15.75" customHeight="1" x14ac:dyDescent="0.2">
      <c r="R645" s="1"/>
      <c r="T645" s="1"/>
      <c r="U645" s="1"/>
    </row>
    <row r="646" spans="18:21" ht="15.75" customHeight="1" x14ac:dyDescent="0.2">
      <c r="R646" s="1"/>
      <c r="T646" s="1"/>
      <c r="U646" s="1"/>
    </row>
    <row r="647" spans="18:21" ht="15.75" customHeight="1" x14ac:dyDescent="0.2">
      <c r="R647" s="1"/>
      <c r="T647" s="1"/>
      <c r="U647" s="1"/>
    </row>
    <row r="648" spans="18:21" ht="15.75" customHeight="1" x14ac:dyDescent="0.2">
      <c r="R648" s="1"/>
      <c r="T648" s="1"/>
      <c r="U648" s="1"/>
    </row>
    <row r="649" spans="18:21" ht="15.75" customHeight="1" x14ac:dyDescent="0.2">
      <c r="R649" s="1"/>
      <c r="T649" s="1"/>
      <c r="U649" s="1"/>
    </row>
    <row r="650" spans="18:21" ht="15.75" customHeight="1" x14ac:dyDescent="0.2">
      <c r="R650" s="1"/>
      <c r="T650" s="1"/>
      <c r="U650" s="1"/>
    </row>
    <row r="651" spans="18:21" ht="15.75" customHeight="1" x14ac:dyDescent="0.2">
      <c r="R651" s="1"/>
      <c r="T651" s="1"/>
      <c r="U651" s="1"/>
    </row>
    <row r="652" spans="18:21" ht="15.75" customHeight="1" x14ac:dyDescent="0.2">
      <c r="R652" s="1"/>
      <c r="T652" s="1"/>
      <c r="U652" s="1"/>
    </row>
    <row r="653" spans="18:21" ht="15.75" customHeight="1" x14ac:dyDescent="0.2">
      <c r="R653" s="1"/>
      <c r="T653" s="1"/>
      <c r="U653" s="1"/>
    </row>
    <row r="654" spans="18:21" ht="15.75" customHeight="1" x14ac:dyDescent="0.2">
      <c r="R654" s="1"/>
      <c r="T654" s="1"/>
      <c r="U654" s="1"/>
    </row>
    <row r="655" spans="18:21" ht="15.75" customHeight="1" x14ac:dyDescent="0.2">
      <c r="R655" s="1"/>
      <c r="T655" s="1"/>
      <c r="U655" s="1"/>
    </row>
    <row r="656" spans="18:21" ht="15.75" customHeight="1" x14ac:dyDescent="0.2">
      <c r="R656" s="1"/>
      <c r="T656" s="1"/>
      <c r="U656" s="1"/>
    </row>
    <row r="657" spans="18:21" ht="15.75" customHeight="1" x14ac:dyDescent="0.2">
      <c r="R657" s="1"/>
      <c r="T657" s="1"/>
      <c r="U657" s="1"/>
    </row>
    <row r="658" spans="18:21" ht="15.75" customHeight="1" x14ac:dyDescent="0.2">
      <c r="R658" s="1"/>
      <c r="T658" s="1"/>
      <c r="U658" s="1"/>
    </row>
    <row r="659" spans="18:21" ht="15.75" customHeight="1" x14ac:dyDescent="0.2">
      <c r="R659" s="1"/>
      <c r="T659" s="1"/>
      <c r="U659" s="1"/>
    </row>
    <row r="660" spans="18:21" ht="15.75" customHeight="1" x14ac:dyDescent="0.2">
      <c r="R660" s="1"/>
      <c r="T660" s="1"/>
      <c r="U660" s="1"/>
    </row>
    <row r="661" spans="18:21" ht="15.75" customHeight="1" x14ac:dyDescent="0.2">
      <c r="R661" s="1"/>
      <c r="T661" s="1"/>
      <c r="U661" s="1"/>
    </row>
    <row r="662" spans="18:21" ht="15.75" customHeight="1" x14ac:dyDescent="0.2">
      <c r="R662" s="1"/>
      <c r="T662" s="1"/>
      <c r="U662" s="1"/>
    </row>
    <row r="663" spans="18:21" ht="15.75" customHeight="1" x14ac:dyDescent="0.2">
      <c r="R663" s="1"/>
      <c r="T663" s="1"/>
      <c r="U663" s="1"/>
    </row>
    <row r="664" spans="18:21" ht="15.75" customHeight="1" x14ac:dyDescent="0.2">
      <c r="R664" s="1"/>
      <c r="T664" s="1"/>
      <c r="U664" s="1"/>
    </row>
    <row r="665" spans="18:21" ht="15.75" customHeight="1" x14ac:dyDescent="0.2">
      <c r="R665" s="1"/>
      <c r="T665" s="1"/>
      <c r="U665" s="1"/>
    </row>
    <row r="666" spans="18:21" ht="15.75" customHeight="1" x14ac:dyDescent="0.2">
      <c r="R666" s="1"/>
      <c r="T666" s="1"/>
      <c r="U666" s="1"/>
    </row>
    <row r="667" spans="18:21" ht="15.75" customHeight="1" x14ac:dyDescent="0.2">
      <c r="R667" s="1"/>
      <c r="T667" s="1"/>
      <c r="U667" s="1"/>
    </row>
    <row r="668" spans="18:21" ht="15.75" customHeight="1" x14ac:dyDescent="0.2">
      <c r="R668" s="1"/>
      <c r="T668" s="1"/>
      <c r="U668" s="1"/>
    </row>
    <row r="669" spans="18:21" ht="15.75" customHeight="1" x14ac:dyDescent="0.2">
      <c r="R669" s="1"/>
      <c r="T669" s="1"/>
      <c r="U669" s="1"/>
    </row>
    <row r="670" spans="18:21" ht="15.75" customHeight="1" x14ac:dyDescent="0.2">
      <c r="R670" s="1"/>
      <c r="T670" s="1"/>
      <c r="U670" s="1"/>
    </row>
    <row r="671" spans="18:21" ht="15.75" customHeight="1" x14ac:dyDescent="0.2">
      <c r="R671" s="1"/>
      <c r="T671" s="1"/>
      <c r="U671" s="1"/>
    </row>
    <row r="672" spans="18:21" ht="15.75" customHeight="1" x14ac:dyDescent="0.2">
      <c r="R672" s="1"/>
      <c r="T672" s="1"/>
      <c r="U672" s="1"/>
    </row>
    <row r="673" spans="18:21" ht="15.75" customHeight="1" x14ac:dyDescent="0.2">
      <c r="R673" s="1"/>
      <c r="T673" s="1"/>
      <c r="U673" s="1"/>
    </row>
    <row r="674" spans="18:21" ht="15.75" customHeight="1" x14ac:dyDescent="0.2">
      <c r="R674" s="1"/>
      <c r="T674" s="1"/>
      <c r="U674" s="1"/>
    </row>
    <row r="675" spans="18:21" ht="15.75" customHeight="1" x14ac:dyDescent="0.2">
      <c r="R675" s="1"/>
      <c r="T675" s="1"/>
      <c r="U675" s="1"/>
    </row>
    <row r="676" spans="18:21" ht="15.75" customHeight="1" x14ac:dyDescent="0.2">
      <c r="R676" s="1"/>
      <c r="T676" s="1"/>
      <c r="U676" s="1"/>
    </row>
    <row r="677" spans="18:21" ht="15.75" customHeight="1" x14ac:dyDescent="0.2">
      <c r="R677" s="1"/>
      <c r="T677" s="1"/>
      <c r="U677" s="1"/>
    </row>
    <row r="678" spans="18:21" ht="15.75" customHeight="1" x14ac:dyDescent="0.2">
      <c r="R678" s="1"/>
      <c r="T678" s="1"/>
      <c r="U678" s="1"/>
    </row>
    <row r="679" spans="18:21" ht="15.75" customHeight="1" x14ac:dyDescent="0.2">
      <c r="R679" s="1"/>
      <c r="T679" s="1"/>
      <c r="U679" s="1"/>
    </row>
    <row r="680" spans="18:21" ht="15.75" customHeight="1" x14ac:dyDescent="0.2">
      <c r="R680" s="1"/>
      <c r="T680" s="1"/>
      <c r="U680" s="1"/>
    </row>
    <row r="681" spans="18:21" ht="15.75" customHeight="1" x14ac:dyDescent="0.2">
      <c r="R681" s="1"/>
      <c r="T681" s="1"/>
      <c r="U681" s="1"/>
    </row>
    <row r="682" spans="18:21" ht="15.75" customHeight="1" x14ac:dyDescent="0.2">
      <c r="R682" s="1"/>
      <c r="T682" s="1"/>
      <c r="U682" s="1"/>
    </row>
    <row r="683" spans="18:21" ht="15.75" customHeight="1" x14ac:dyDescent="0.2">
      <c r="R683" s="1"/>
      <c r="T683" s="1"/>
      <c r="U683" s="1"/>
    </row>
    <row r="684" spans="18:21" ht="15.75" customHeight="1" x14ac:dyDescent="0.2">
      <c r="R684" s="1"/>
      <c r="T684" s="1"/>
      <c r="U684" s="1"/>
    </row>
    <row r="685" spans="18:21" ht="15.75" customHeight="1" x14ac:dyDescent="0.2">
      <c r="R685" s="1"/>
      <c r="T685" s="1"/>
      <c r="U685" s="1"/>
    </row>
    <row r="686" spans="18:21" ht="15.75" customHeight="1" x14ac:dyDescent="0.2">
      <c r="R686" s="1"/>
      <c r="T686" s="1"/>
      <c r="U686" s="1"/>
    </row>
    <row r="687" spans="18:21" ht="15.75" customHeight="1" x14ac:dyDescent="0.2">
      <c r="R687" s="1"/>
      <c r="T687" s="1"/>
      <c r="U687" s="1"/>
    </row>
    <row r="688" spans="18:21" ht="15.75" customHeight="1" x14ac:dyDescent="0.2">
      <c r="R688" s="1"/>
      <c r="T688" s="1"/>
      <c r="U688" s="1"/>
    </row>
    <row r="689" spans="18:21" ht="15.75" customHeight="1" x14ac:dyDescent="0.2">
      <c r="R689" s="1"/>
      <c r="T689" s="1"/>
      <c r="U689" s="1"/>
    </row>
    <row r="690" spans="18:21" ht="15.75" customHeight="1" x14ac:dyDescent="0.2">
      <c r="R690" s="1"/>
      <c r="T690" s="1"/>
      <c r="U690" s="1"/>
    </row>
    <row r="691" spans="18:21" ht="15.75" customHeight="1" x14ac:dyDescent="0.2">
      <c r="R691" s="1"/>
      <c r="T691" s="1"/>
      <c r="U691" s="1"/>
    </row>
    <row r="692" spans="18:21" ht="15.75" customHeight="1" x14ac:dyDescent="0.2">
      <c r="R692" s="1"/>
      <c r="T692" s="1"/>
      <c r="U692" s="1"/>
    </row>
    <row r="693" spans="18:21" ht="15.75" customHeight="1" x14ac:dyDescent="0.2">
      <c r="R693" s="1"/>
      <c r="T693" s="1"/>
      <c r="U693" s="1"/>
    </row>
    <row r="694" spans="18:21" ht="15.75" customHeight="1" x14ac:dyDescent="0.2">
      <c r="R694" s="1"/>
      <c r="T694" s="1"/>
      <c r="U694" s="1"/>
    </row>
    <row r="695" spans="18:21" ht="15.75" customHeight="1" x14ac:dyDescent="0.2">
      <c r="R695" s="1"/>
      <c r="T695" s="1"/>
      <c r="U695" s="1"/>
    </row>
    <row r="696" spans="18:21" ht="15.75" customHeight="1" x14ac:dyDescent="0.2">
      <c r="R696" s="1"/>
      <c r="T696" s="1"/>
      <c r="U696" s="1"/>
    </row>
    <row r="697" spans="18:21" ht="15.75" customHeight="1" x14ac:dyDescent="0.2">
      <c r="R697" s="1"/>
      <c r="T697" s="1"/>
      <c r="U697" s="1"/>
    </row>
    <row r="698" spans="18:21" ht="15.75" customHeight="1" x14ac:dyDescent="0.2">
      <c r="R698" s="1"/>
      <c r="T698" s="1"/>
      <c r="U698" s="1"/>
    </row>
    <row r="699" spans="18:21" ht="15.75" customHeight="1" x14ac:dyDescent="0.2">
      <c r="R699" s="1"/>
      <c r="T699" s="1"/>
      <c r="U699" s="1"/>
    </row>
    <row r="700" spans="18:21" ht="15.75" customHeight="1" x14ac:dyDescent="0.2">
      <c r="R700" s="1"/>
      <c r="T700" s="1"/>
      <c r="U700" s="1"/>
    </row>
    <row r="701" spans="18:21" ht="15.75" customHeight="1" x14ac:dyDescent="0.2">
      <c r="R701" s="1"/>
      <c r="T701" s="1"/>
      <c r="U701" s="1"/>
    </row>
    <row r="702" spans="18:21" ht="15.75" customHeight="1" x14ac:dyDescent="0.2">
      <c r="R702" s="1"/>
      <c r="T702" s="1"/>
      <c r="U702" s="1"/>
    </row>
    <row r="703" spans="18:21" ht="15.75" customHeight="1" x14ac:dyDescent="0.2">
      <c r="R703" s="1"/>
      <c r="T703" s="1"/>
      <c r="U703" s="1"/>
    </row>
    <row r="704" spans="18:21" ht="15.75" customHeight="1" x14ac:dyDescent="0.2">
      <c r="R704" s="1"/>
      <c r="T704" s="1"/>
      <c r="U704" s="1"/>
    </row>
    <row r="705" spans="18:21" ht="15.75" customHeight="1" x14ac:dyDescent="0.2">
      <c r="R705" s="1"/>
      <c r="T705" s="1"/>
      <c r="U705" s="1"/>
    </row>
    <row r="706" spans="18:21" ht="15.75" customHeight="1" x14ac:dyDescent="0.2">
      <c r="R706" s="1"/>
      <c r="T706" s="1"/>
      <c r="U706" s="1"/>
    </row>
    <row r="707" spans="18:21" ht="15.75" customHeight="1" x14ac:dyDescent="0.2">
      <c r="R707" s="1"/>
      <c r="T707" s="1"/>
      <c r="U707" s="1"/>
    </row>
    <row r="708" spans="18:21" ht="15.75" customHeight="1" x14ac:dyDescent="0.2">
      <c r="R708" s="1"/>
      <c r="T708" s="1"/>
      <c r="U708" s="1"/>
    </row>
    <row r="709" spans="18:21" ht="15.75" customHeight="1" x14ac:dyDescent="0.2">
      <c r="R709" s="1"/>
      <c r="T709" s="1"/>
      <c r="U709" s="1"/>
    </row>
    <row r="710" spans="18:21" ht="15.75" customHeight="1" x14ac:dyDescent="0.2">
      <c r="R710" s="1"/>
      <c r="T710" s="1"/>
      <c r="U710" s="1"/>
    </row>
    <row r="711" spans="18:21" ht="15.75" customHeight="1" x14ac:dyDescent="0.2">
      <c r="R711" s="1"/>
      <c r="T711" s="1"/>
      <c r="U711" s="1"/>
    </row>
    <row r="712" spans="18:21" ht="15.75" customHeight="1" x14ac:dyDescent="0.2">
      <c r="R712" s="1"/>
      <c r="T712" s="1"/>
      <c r="U712" s="1"/>
    </row>
    <row r="713" spans="18:21" ht="15.75" customHeight="1" x14ac:dyDescent="0.2">
      <c r="R713" s="1"/>
      <c r="T713" s="1"/>
      <c r="U713" s="1"/>
    </row>
    <row r="714" spans="18:21" ht="15.75" customHeight="1" x14ac:dyDescent="0.2">
      <c r="R714" s="1"/>
      <c r="T714" s="1"/>
      <c r="U714" s="1"/>
    </row>
    <row r="715" spans="18:21" ht="15.75" customHeight="1" x14ac:dyDescent="0.2">
      <c r="R715" s="1"/>
      <c r="T715" s="1"/>
      <c r="U715" s="1"/>
    </row>
    <row r="716" spans="18:21" ht="15.75" customHeight="1" x14ac:dyDescent="0.2">
      <c r="R716" s="1"/>
      <c r="T716" s="1"/>
      <c r="U716" s="1"/>
    </row>
    <row r="717" spans="18:21" ht="15.75" customHeight="1" x14ac:dyDescent="0.2">
      <c r="R717" s="1"/>
      <c r="T717" s="1"/>
      <c r="U717" s="1"/>
    </row>
    <row r="718" spans="18:21" ht="15.75" customHeight="1" x14ac:dyDescent="0.2">
      <c r="R718" s="1"/>
      <c r="T718" s="1"/>
      <c r="U718" s="1"/>
    </row>
    <row r="719" spans="18:21" ht="15.75" customHeight="1" x14ac:dyDescent="0.2">
      <c r="R719" s="1"/>
      <c r="T719" s="1"/>
      <c r="U719" s="1"/>
    </row>
    <row r="720" spans="18:21" ht="15.75" customHeight="1" x14ac:dyDescent="0.2">
      <c r="R720" s="1"/>
      <c r="T720" s="1"/>
      <c r="U720" s="1"/>
    </row>
    <row r="721" spans="18:21" ht="15.75" customHeight="1" x14ac:dyDescent="0.2">
      <c r="R721" s="1"/>
      <c r="T721" s="1"/>
      <c r="U721" s="1"/>
    </row>
    <row r="722" spans="18:21" ht="15.75" customHeight="1" x14ac:dyDescent="0.2">
      <c r="R722" s="1"/>
      <c r="T722" s="1"/>
      <c r="U722" s="1"/>
    </row>
    <row r="723" spans="18:21" ht="15.75" customHeight="1" x14ac:dyDescent="0.2">
      <c r="R723" s="1"/>
      <c r="T723" s="1"/>
      <c r="U723" s="1"/>
    </row>
    <row r="724" spans="18:21" ht="15.75" customHeight="1" x14ac:dyDescent="0.2">
      <c r="R724" s="1"/>
      <c r="T724" s="1"/>
      <c r="U724" s="1"/>
    </row>
    <row r="725" spans="18:21" ht="15.75" customHeight="1" x14ac:dyDescent="0.2">
      <c r="R725" s="1"/>
      <c r="T725" s="1"/>
      <c r="U725" s="1"/>
    </row>
    <row r="726" spans="18:21" ht="15.75" customHeight="1" x14ac:dyDescent="0.2">
      <c r="R726" s="1"/>
      <c r="T726" s="1"/>
      <c r="U726" s="1"/>
    </row>
    <row r="727" spans="18:21" ht="15.75" customHeight="1" x14ac:dyDescent="0.2">
      <c r="R727" s="1"/>
      <c r="T727" s="1"/>
      <c r="U727" s="1"/>
    </row>
    <row r="728" spans="18:21" ht="15.75" customHeight="1" x14ac:dyDescent="0.2">
      <c r="R728" s="1"/>
      <c r="T728" s="1"/>
      <c r="U728" s="1"/>
    </row>
    <row r="729" spans="18:21" ht="15.75" customHeight="1" x14ac:dyDescent="0.2">
      <c r="R729" s="1"/>
      <c r="T729" s="1"/>
      <c r="U729" s="1"/>
    </row>
    <row r="730" spans="18:21" ht="15.75" customHeight="1" x14ac:dyDescent="0.2">
      <c r="R730" s="1"/>
      <c r="T730" s="1"/>
      <c r="U730" s="1"/>
    </row>
    <row r="731" spans="18:21" ht="15.75" customHeight="1" x14ac:dyDescent="0.2">
      <c r="R731" s="1"/>
      <c r="T731" s="1"/>
      <c r="U731" s="1"/>
    </row>
    <row r="732" spans="18:21" ht="15.75" customHeight="1" x14ac:dyDescent="0.2">
      <c r="R732" s="1"/>
      <c r="T732" s="1"/>
      <c r="U732" s="1"/>
    </row>
    <row r="733" spans="18:21" ht="15.75" customHeight="1" x14ac:dyDescent="0.2">
      <c r="R733" s="1"/>
      <c r="T733" s="1"/>
      <c r="U733" s="1"/>
    </row>
    <row r="734" spans="18:21" ht="15.75" customHeight="1" x14ac:dyDescent="0.2">
      <c r="R734" s="1"/>
      <c r="T734" s="1"/>
      <c r="U734" s="1"/>
    </row>
    <row r="735" spans="18:21" ht="15.75" customHeight="1" x14ac:dyDescent="0.2">
      <c r="R735" s="1"/>
      <c r="T735" s="1"/>
      <c r="U735" s="1"/>
    </row>
    <row r="736" spans="18:21" ht="15.75" customHeight="1" x14ac:dyDescent="0.2">
      <c r="R736" s="1"/>
      <c r="T736" s="1"/>
      <c r="U736" s="1"/>
    </row>
    <row r="737" spans="18:21" ht="15.75" customHeight="1" x14ac:dyDescent="0.2">
      <c r="R737" s="1"/>
      <c r="T737" s="1"/>
      <c r="U737" s="1"/>
    </row>
    <row r="738" spans="18:21" ht="15.75" customHeight="1" x14ac:dyDescent="0.2">
      <c r="R738" s="1"/>
      <c r="T738" s="1"/>
      <c r="U738" s="1"/>
    </row>
    <row r="739" spans="18:21" ht="15.75" customHeight="1" x14ac:dyDescent="0.2">
      <c r="R739" s="1"/>
      <c r="T739" s="1"/>
      <c r="U739" s="1"/>
    </row>
    <row r="740" spans="18:21" ht="15.75" customHeight="1" x14ac:dyDescent="0.2">
      <c r="R740" s="1"/>
      <c r="T740" s="1"/>
      <c r="U740" s="1"/>
    </row>
    <row r="741" spans="18:21" ht="15.75" customHeight="1" x14ac:dyDescent="0.2">
      <c r="R741" s="1"/>
      <c r="T741" s="1"/>
      <c r="U741" s="1"/>
    </row>
    <row r="742" spans="18:21" ht="15.75" customHeight="1" x14ac:dyDescent="0.2">
      <c r="R742" s="1"/>
      <c r="T742" s="1"/>
      <c r="U742" s="1"/>
    </row>
    <row r="743" spans="18:21" ht="15.75" customHeight="1" x14ac:dyDescent="0.2">
      <c r="R743" s="1"/>
      <c r="T743" s="1"/>
      <c r="U743" s="1"/>
    </row>
    <row r="744" spans="18:21" ht="15.75" customHeight="1" x14ac:dyDescent="0.2">
      <c r="R744" s="1"/>
      <c r="T744" s="1"/>
      <c r="U744" s="1"/>
    </row>
    <row r="745" spans="18:21" ht="15.75" customHeight="1" x14ac:dyDescent="0.2">
      <c r="R745" s="1"/>
      <c r="T745" s="1"/>
      <c r="U745" s="1"/>
    </row>
    <row r="746" spans="18:21" ht="15.75" customHeight="1" x14ac:dyDescent="0.2">
      <c r="R746" s="1"/>
      <c r="T746" s="1"/>
      <c r="U746" s="1"/>
    </row>
    <row r="747" spans="18:21" ht="15.75" customHeight="1" x14ac:dyDescent="0.2">
      <c r="R747" s="1"/>
      <c r="T747" s="1"/>
      <c r="U747" s="1"/>
    </row>
    <row r="748" spans="18:21" ht="15.75" customHeight="1" x14ac:dyDescent="0.2">
      <c r="R748" s="1"/>
      <c r="T748" s="1"/>
      <c r="U748" s="1"/>
    </row>
    <row r="749" spans="18:21" ht="15.75" customHeight="1" x14ac:dyDescent="0.2">
      <c r="R749" s="1"/>
      <c r="T749" s="1"/>
      <c r="U749" s="1"/>
    </row>
    <row r="750" spans="18:21" ht="15.75" customHeight="1" x14ac:dyDescent="0.2">
      <c r="R750" s="1"/>
      <c r="T750" s="1"/>
      <c r="U750" s="1"/>
    </row>
    <row r="751" spans="18:21" ht="15.75" customHeight="1" x14ac:dyDescent="0.2">
      <c r="R751" s="1"/>
      <c r="T751" s="1"/>
      <c r="U751" s="1"/>
    </row>
    <row r="752" spans="18:21" ht="15.75" customHeight="1" x14ac:dyDescent="0.2">
      <c r="R752" s="1"/>
      <c r="T752" s="1"/>
      <c r="U752" s="1"/>
    </row>
    <row r="753" spans="18:21" ht="15.75" customHeight="1" x14ac:dyDescent="0.2">
      <c r="R753" s="1"/>
      <c r="T753" s="1"/>
      <c r="U753" s="1"/>
    </row>
    <row r="754" spans="18:21" ht="15.75" customHeight="1" x14ac:dyDescent="0.2">
      <c r="R754" s="1"/>
      <c r="T754" s="1"/>
      <c r="U754" s="1"/>
    </row>
    <row r="755" spans="18:21" ht="15.75" customHeight="1" x14ac:dyDescent="0.2">
      <c r="R755" s="1"/>
      <c r="T755" s="1"/>
      <c r="U755" s="1"/>
    </row>
    <row r="756" spans="18:21" ht="15.75" customHeight="1" x14ac:dyDescent="0.2">
      <c r="R756" s="1"/>
      <c r="T756" s="1"/>
      <c r="U756" s="1"/>
    </row>
    <row r="757" spans="18:21" ht="15.75" customHeight="1" x14ac:dyDescent="0.2">
      <c r="R757" s="1"/>
      <c r="T757" s="1"/>
      <c r="U757" s="1"/>
    </row>
    <row r="758" spans="18:21" ht="15.75" customHeight="1" x14ac:dyDescent="0.2">
      <c r="R758" s="1"/>
      <c r="T758" s="1"/>
      <c r="U758" s="1"/>
    </row>
    <row r="759" spans="18:21" ht="15.75" customHeight="1" x14ac:dyDescent="0.2">
      <c r="R759" s="1"/>
      <c r="T759" s="1"/>
      <c r="U759" s="1"/>
    </row>
    <row r="760" spans="18:21" ht="15.75" customHeight="1" x14ac:dyDescent="0.2">
      <c r="R760" s="1"/>
      <c r="T760" s="1"/>
      <c r="U760" s="1"/>
    </row>
    <row r="761" spans="18:21" ht="15.75" customHeight="1" x14ac:dyDescent="0.2">
      <c r="R761" s="1"/>
      <c r="T761" s="1"/>
      <c r="U761" s="1"/>
    </row>
    <row r="762" spans="18:21" ht="15.75" customHeight="1" x14ac:dyDescent="0.2">
      <c r="R762" s="1"/>
      <c r="T762" s="1"/>
      <c r="U762" s="1"/>
    </row>
    <row r="763" spans="18:21" ht="15.75" customHeight="1" x14ac:dyDescent="0.2">
      <c r="R763" s="1"/>
      <c r="T763" s="1"/>
      <c r="U763" s="1"/>
    </row>
    <row r="764" spans="18:21" ht="15.75" customHeight="1" x14ac:dyDescent="0.2">
      <c r="R764" s="1"/>
      <c r="T764" s="1"/>
      <c r="U764" s="1"/>
    </row>
    <row r="765" spans="18:21" ht="15.75" customHeight="1" x14ac:dyDescent="0.2">
      <c r="R765" s="1"/>
      <c r="T765" s="1"/>
      <c r="U765" s="1"/>
    </row>
    <row r="766" spans="18:21" ht="15.75" customHeight="1" x14ac:dyDescent="0.2">
      <c r="R766" s="1"/>
      <c r="T766" s="1"/>
      <c r="U766" s="1"/>
    </row>
    <row r="767" spans="18:21" ht="15.75" customHeight="1" x14ac:dyDescent="0.2">
      <c r="R767" s="1"/>
      <c r="T767" s="1"/>
      <c r="U767" s="1"/>
    </row>
    <row r="768" spans="18:21" ht="15.75" customHeight="1" x14ac:dyDescent="0.2">
      <c r="R768" s="1"/>
      <c r="T768" s="1"/>
      <c r="U768" s="1"/>
    </row>
    <row r="769" spans="18:21" ht="15.75" customHeight="1" x14ac:dyDescent="0.2">
      <c r="R769" s="1"/>
      <c r="T769" s="1"/>
      <c r="U769" s="1"/>
    </row>
    <row r="770" spans="18:21" ht="15.75" customHeight="1" x14ac:dyDescent="0.2">
      <c r="R770" s="1"/>
      <c r="T770" s="1"/>
      <c r="U770" s="1"/>
    </row>
    <row r="771" spans="18:21" ht="15.75" customHeight="1" x14ac:dyDescent="0.2">
      <c r="R771" s="1"/>
      <c r="T771" s="1"/>
      <c r="U771" s="1"/>
    </row>
    <row r="772" spans="18:21" ht="15.75" customHeight="1" x14ac:dyDescent="0.2">
      <c r="R772" s="1"/>
      <c r="T772" s="1"/>
      <c r="U772" s="1"/>
    </row>
    <row r="773" spans="18:21" ht="15.75" customHeight="1" x14ac:dyDescent="0.2">
      <c r="R773" s="1"/>
      <c r="T773" s="1"/>
      <c r="U773" s="1"/>
    </row>
    <row r="774" spans="18:21" ht="15.75" customHeight="1" x14ac:dyDescent="0.2">
      <c r="R774" s="1"/>
      <c r="T774" s="1"/>
      <c r="U774" s="1"/>
    </row>
    <row r="775" spans="18:21" ht="15.75" customHeight="1" x14ac:dyDescent="0.2">
      <c r="R775" s="1"/>
      <c r="T775" s="1"/>
      <c r="U775" s="1"/>
    </row>
    <row r="776" spans="18:21" ht="15.75" customHeight="1" x14ac:dyDescent="0.2">
      <c r="R776" s="1"/>
      <c r="T776" s="1"/>
      <c r="U776" s="1"/>
    </row>
    <row r="777" spans="18:21" ht="15.75" customHeight="1" x14ac:dyDescent="0.2">
      <c r="R777" s="1"/>
      <c r="T777" s="1"/>
      <c r="U777" s="1"/>
    </row>
    <row r="778" spans="18:21" ht="15.75" customHeight="1" x14ac:dyDescent="0.2">
      <c r="R778" s="1"/>
      <c r="T778" s="1"/>
      <c r="U778" s="1"/>
    </row>
    <row r="779" spans="18:21" ht="15.75" customHeight="1" x14ac:dyDescent="0.2">
      <c r="R779" s="1"/>
      <c r="T779" s="1"/>
      <c r="U779" s="1"/>
    </row>
    <row r="780" spans="18:21" ht="15.75" customHeight="1" x14ac:dyDescent="0.2">
      <c r="R780" s="1"/>
      <c r="T780" s="1"/>
      <c r="U780" s="1"/>
    </row>
    <row r="781" spans="18:21" ht="15.75" customHeight="1" x14ac:dyDescent="0.2">
      <c r="R781" s="1"/>
      <c r="T781" s="1"/>
      <c r="U781" s="1"/>
    </row>
    <row r="782" spans="18:21" ht="15.75" customHeight="1" x14ac:dyDescent="0.2">
      <c r="R782" s="1"/>
      <c r="T782" s="1"/>
      <c r="U782" s="1"/>
    </row>
    <row r="783" spans="18:21" ht="15.75" customHeight="1" x14ac:dyDescent="0.2">
      <c r="R783" s="1"/>
      <c r="T783" s="1"/>
      <c r="U783" s="1"/>
    </row>
    <row r="784" spans="18:21" ht="15.75" customHeight="1" x14ac:dyDescent="0.2">
      <c r="R784" s="1"/>
      <c r="T784" s="1"/>
      <c r="U784" s="1"/>
    </row>
    <row r="785" spans="18:21" ht="15.75" customHeight="1" x14ac:dyDescent="0.2">
      <c r="R785" s="1"/>
      <c r="T785" s="1"/>
      <c r="U785" s="1"/>
    </row>
    <row r="786" spans="18:21" ht="15.75" customHeight="1" x14ac:dyDescent="0.2">
      <c r="R786" s="1"/>
      <c r="T786" s="1"/>
      <c r="U786" s="1"/>
    </row>
    <row r="787" spans="18:21" ht="15.75" customHeight="1" x14ac:dyDescent="0.2">
      <c r="R787" s="1"/>
      <c r="T787" s="1"/>
      <c r="U787" s="1"/>
    </row>
    <row r="788" spans="18:21" ht="15.75" customHeight="1" x14ac:dyDescent="0.2">
      <c r="R788" s="1"/>
      <c r="T788" s="1"/>
      <c r="U788" s="1"/>
    </row>
    <row r="789" spans="18:21" ht="15.75" customHeight="1" x14ac:dyDescent="0.2">
      <c r="R789" s="1"/>
      <c r="T789" s="1"/>
      <c r="U789" s="1"/>
    </row>
    <row r="790" spans="18:21" ht="15.75" customHeight="1" x14ac:dyDescent="0.2">
      <c r="R790" s="1"/>
      <c r="T790" s="1"/>
      <c r="U790" s="1"/>
    </row>
    <row r="791" spans="18:21" ht="15.75" customHeight="1" x14ac:dyDescent="0.2">
      <c r="R791" s="1"/>
      <c r="T791" s="1"/>
      <c r="U791" s="1"/>
    </row>
    <row r="792" spans="18:21" ht="15.75" customHeight="1" x14ac:dyDescent="0.2">
      <c r="R792" s="1"/>
      <c r="T792" s="1"/>
      <c r="U792" s="1"/>
    </row>
    <row r="793" spans="18:21" ht="15.75" customHeight="1" x14ac:dyDescent="0.2">
      <c r="R793" s="1"/>
      <c r="T793" s="1"/>
      <c r="U793" s="1"/>
    </row>
    <row r="794" spans="18:21" ht="15.75" customHeight="1" x14ac:dyDescent="0.2">
      <c r="R794" s="1"/>
      <c r="T794" s="1"/>
      <c r="U794" s="1"/>
    </row>
    <row r="795" spans="18:21" ht="15.75" customHeight="1" x14ac:dyDescent="0.2">
      <c r="R795" s="1"/>
      <c r="T795" s="1"/>
      <c r="U795" s="1"/>
    </row>
    <row r="796" spans="18:21" ht="15.75" customHeight="1" x14ac:dyDescent="0.2">
      <c r="R796" s="1"/>
      <c r="T796" s="1"/>
      <c r="U796" s="1"/>
    </row>
    <row r="797" spans="18:21" ht="15.75" customHeight="1" x14ac:dyDescent="0.2">
      <c r="R797" s="1"/>
      <c r="T797" s="1"/>
      <c r="U797" s="1"/>
    </row>
    <row r="798" spans="18:21" ht="15.75" customHeight="1" x14ac:dyDescent="0.2">
      <c r="R798" s="1"/>
      <c r="T798" s="1"/>
      <c r="U798" s="1"/>
    </row>
    <row r="799" spans="18:21" ht="15.75" customHeight="1" x14ac:dyDescent="0.2">
      <c r="R799" s="1"/>
      <c r="T799" s="1"/>
      <c r="U799" s="1"/>
    </row>
    <row r="800" spans="18:21" ht="15.75" customHeight="1" x14ac:dyDescent="0.2">
      <c r="R800" s="1"/>
      <c r="T800" s="1"/>
      <c r="U800" s="1"/>
    </row>
    <row r="801" spans="18:21" ht="15.75" customHeight="1" x14ac:dyDescent="0.2">
      <c r="R801" s="1"/>
      <c r="T801" s="1"/>
      <c r="U801" s="1"/>
    </row>
    <row r="802" spans="18:21" ht="15.75" customHeight="1" x14ac:dyDescent="0.2">
      <c r="R802" s="1"/>
      <c r="T802" s="1"/>
      <c r="U802" s="1"/>
    </row>
    <row r="803" spans="18:21" ht="15.75" customHeight="1" x14ac:dyDescent="0.2">
      <c r="R803" s="1"/>
      <c r="T803" s="1"/>
      <c r="U803" s="1"/>
    </row>
    <row r="804" spans="18:21" ht="15.75" customHeight="1" x14ac:dyDescent="0.2">
      <c r="R804" s="1"/>
      <c r="T804" s="1"/>
      <c r="U804" s="1"/>
    </row>
    <row r="805" spans="18:21" ht="15.75" customHeight="1" x14ac:dyDescent="0.2">
      <c r="R805" s="1"/>
      <c r="T805" s="1"/>
      <c r="U805" s="1"/>
    </row>
    <row r="806" spans="18:21" ht="15.75" customHeight="1" x14ac:dyDescent="0.2">
      <c r="R806" s="1"/>
      <c r="T806" s="1"/>
      <c r="U806" s="1"/>
    </row>
    <row r="807" spans="18:21" ht="15.75" customHeight="1" x14ac:dyDescent="0.2">
      <c r="R807" s="1"/>
      <c r="T807" s="1"/>
      <c r="U807" s="1"/>
    </row>
    <row r="808" spans="18:21" ht="15.75" customHeight="1" x14ac:dyDescent="0.2">
      <c r="R808" s="1"/>
      <c r="T808" s="1"/>
      <c r="U808" s="1"/>
    </row>
    <row r="809" spans="18:21" ht="15.75" customHeight="1" x14ac:dyDescent="0.2">
      <c r="R809" s="1"/>
      <c r="T809" s="1"/>
      <c r="U809" s="1"/>
    </row>
    <row r="810" spans="18:21" ht="15.75" customHeight="1" x14ac:dyDescent="0.2">
      <c r="R810" s="1"/>
      <c r="T810" s="1"/>
      <c r="U810" s="1"/>
    </row>
    <row r="811" spans="18:21" ht="15.75" customHeight="1" x14ac:dyDescent="0.2">
      <c r="R811" s="1"/>
      <c r="T811" s="1"/>
      <c r="U811" s="1"/>
    </row>
    <row r="812" spans="18:21" ht="15.75" customHeight="1" x14ac:dyDescent="0.2">
      <c r="R812" s="1"/>
      <c r="T812" s="1"/>
      <c r="U812" s="1"/>
    </row>
    <row r="813" spans="18:21" ht="15.75" customHeight="1" x14ac:dyDescent="0.2">
      <c r="R813" s="1"/>
      <c r="T813" s="1"/>
      <c r="U813" s="1"/>
    </row>
    <row r="814" spans="18:21" ht="15.75" customHeight="1" x14ac:dyDescent="0.2">
      <c r="R814" s="1"/>
      <c r="T814" s="1"/>
      <c r="U814" s="1"/>
    </row>
    <row r="815" spans="18:21" ht="15.75" customHeight="1" x14ac:dyDescent="0.2">
      <c r="R815" s="1"/>
      <c r="T815" s="1"/>
      <c r="U815" s="1"/>
    </row>
    <row r="816" spans="18:21" ht="15.75" customHeight="1" x14ac:dyDescent="0.2">
      <c r="R816" s="1"/>
      <c r="T816" s="1"/>
      <c r="U816" s="1"/>
    </row>
    <row r="817" spans="18:21" ht="15.75" customHeight="1" x14ac:dyDescent="0.2">
      <c r="R817" s="1"/>
      <c r="T817" s="1"/>
      <c r="U817" s="1"/>
    </row>
    <row r="818" spans="18:21" ht="15.75" customHeight="1" x14ac:dyDescent="0.2">
      <c r="R818" s="1"/>
      <c r="T818" s="1"/>
      <c r="U818" s="1"/>
    </row>
    <row r="819" spans="18:21" ht="15.75" customHeight="1" x14ac:dyDescent="0.2">
      <c r="R819" s="1"/>
      <c r="T819" s="1"/>
      <c r="U819" s="1"/>
    </row>
    <row r="820" spans="18:21" ht="15.75" customHeight="1" x14ac:dyDescent="0.2">
      <c r="R820" s="1"/>
      <c r="T820" s="1"/>
      <c r="U820" s="1"/>
    </row>
    <row r="821" spans="18:21" ht="15.75" customHeight="1" x14ac:dyDescent="0.2">
      <c r="R821" s="1"/>
      <c r="T821" s="1"/>
      <c r="U821" s="1"/>
    </row>
    <row r="822" spans="18:21" ht="15.75" customHeight="1" x14ac:dyDescent="0.2">
      <c r="R822" s="1"/>
      <c r="T822" s="1"/>
      <c r="U822" s="1"/>
    </row>
    <row r="823" spans="18:21" ht="15.75" customHeight="1" x14ac:dyDescent="0.2">
      <c r="R823" s="1"/>
      <c r="T823" s="1"/>
      <c r="U823" s="1"/>
    </row>
    <row r="824" spans="18:21" ht="15.75" customHeight="1" x14ac:dyDescent="0.2">
      <c r="R824" s="1"/>
      <c r="T824" s="1"/>
      <c r="U824" s="1"/>
    </row>
    <row r="825" spans="18:21" ht="15.75" customHeight="1" x14ac:dyDescent="0.2">
      <c r="R825" s="1"/>
      <c r="T825" s="1"/>
      <c r="U825" s="1"/>
    </row>
    <row r="826" spans="18:21" ht="15.75" customHeight="1" x14ac:dyDescent="0.2">
      <c r="R826" s="1"/>
      <c r="T826" s="1"/>
      <c r="U826" s="1"/>
    </row>
    <row r="827" spans="18:21" ht="15.75" customHeight="1" x14ac:dyDescent="0.2">
      <c r="R827" s="1"/>
      <c r="T827" s="1"/>
      <c r="U827" s="1"/>
    </row>
    <row r="828" spans="18:21" ht="15.75" customHeight="1" x14ac:dyDescent="0.2">
      <c r="R828" s="1"/>
      <c r="T828" s="1"/>
      <c r="U828" s="1"/>
    </row>
    <row r="829" spans="18:21" ht="15.75" customHeight="1" x14ac:dyDescent="0.2">
      <c r="R829" s="1"/>
      <c r="T829" s="1"/>
      <c r="U829" s="1"/>
    </row>
    <row r="830" spans="18:21" ht="15.75" customHeight="1" x14ac:dyDescent="0.2">
      <c r="R830" s="1"/>
      <c r="T830" s="1"/>
      <c r="U830" s="1"/>
    </row>
    <row r="831" spans="18:21" ht="15.75" customHeight="1" x14ac:dyDescent="0.2">
      <c r="R831" s="1"/>
      <c r="T831" s="1"/>
      <c r="U831" s="1"/>
    </row>
    <row r="832" spans="18:21" ht="15.75" customHeight="1" x14ac:dyDescent="0.2">
      <c r="R832" s="1"/>
      <c r="T832" s="1"/>
      <c r="U832" s="1"/>
    </row>
    <row r="833" spans="18:21" ht="15.75" customHeight="1" x14ac:dyDescent="0.2">
      <c r="R833" s="1"/>
      <c r="T833" s="1"/>
      <c r="U833" s="1"/>
    </row>
    <row r="834" spans="18:21" ht="15.75" customHeight="1" x14ac:dyDescent="0.2">
      <c r="R834" s="1"/>
      <c r="T834" s="1"/>
      <c r="U834" s="1"/>
    </row>
    <row r="835" spans="18:21" ht="15.75" customHeight="1" x14ac:dyDescent="0.2">
      <c r="R835" s="1"/>
      <c r="T835" s="1"/>
      <c r="U835" s="1"/>
    </row>
    <row r="836" spans="18:21" ht="15.75" customHeight="1" x14ac:dyDescent="0.2">
      <c r="R836" s="1"/>
      <c r="T836" s="1"/>
      <c r="U836" s="1"/>
    </row>
    <row r="837" spans="18:21" ht="15.75" customHeight="1" x14ac:dyDescent="0.2">
      <c r="R837" s="1"/>
      <c r="T837" s="1"/>
      <c r="U837" s="1"/>
    </row>
    <row r="838" spans="18:21" ht="15.75" customHeight="1" x14ac:dyDescent="0.2">
      <c r="R838" s="1"/>
      <c r="T838" s="1"/>
      <c r="U838" s="1"/>
    </row>
    <row r="839" spans="18:21" ht="15.75" customHeight="1" x14ac:dyDescent="0.2">
      <c r="R839" s="1"/>
      <c r="T839" s="1"/>
      <c r="U839" s="1"/>
    </row>
    <row r="840" spans="18:21" ht="15.75" customHeight="1" x14ac:dyDescent="0.2">
      <c r="R840" s="1"/>
      <c r="T840" s="1"/>
      <c r="U840" s="1"/>
    </row>
    <row r="841" spans="18:21" ht="15.75" customHeight="1" x14ac:dyDescent="0.2">
      <c r="R841" s="1"/>
      <c r="T841" s="1"/>
      <c r="U841" s="1"/>
    </row>
    <row r="842" spans="18:21" ht="15.75" customHeight="1" x14ac:dyDescent="0.2">
      <c r="R842" s="1"/>
      <c r="T842" s="1"/>
      <c r="U842" s="1"/>
    </row>
    <row r="843" spans="18:21" ht="15.75" customHeight="1" x14ac:dyDescent="0.2">
      <c r="R843" s="1"/>
      <c r="T843" s="1"/>
      <c r="U843" s="1"/>
    </row>
    <row r="844" spans="18:21" ht="15.75" customHeight="1" x14ac:dyDescent="0.2">
      <c r="R844" s="1"/>
      <c r="T844" s="1"/>
      <c r="U844" s="1"/>
    </row>
    <row r="845" spans="18:21" ht="15.75" customHeight="1" x14ac:dyDescent="0.2">
      <c r="R845" s="1"/>
      <c r="T845" s="1"/>
      <c r="U845" s="1"/>
    </row>
    <row r="846" spans="18:21" ht="15.75" customHeight="1" x14ac:dyDescent="0.2">
      <c r="R846" s="1"/>
      <c r="T846" s="1"/>
      <c r="U846" s="1"/>
    </row>
    <row r="847" spans="18:21" ht="15.75" customHeight="1" x14ac:dyDescent="0.2">
      <c r="R847" s="1"/>
      <c r="T847" s="1"/>
      <c r="U847" s="1"/>
    </row>
    <row r="848" spans="18:21" ht="15.75" customHeight="1" x14ac:dyDescent="0.2">
      <c r="R848" s="1"/>
      <c r="T848" s="1"/>
      <c r="U848" s="1"/>
    </row>
    <row r="849" spans="18:21" ht="15.75" customHeight="1" x14ac:dyDescent="0.2">
      <c r="R849" s="1"/>
      <c r="T849" s="1"/>
      <c r="U849" s="1"/>
    </row>
    <row r="850" spans="18:21" ht="15.75" customHeight="1" x14ac:dyDescent="0.2">
      <c r="R850" s="1"/>
      <c r="T850" s="1"/>
      <c r="U850" s="1"/>
    </row>
    <row r="851" spans="18:21" ht="15.75" customHeight="1" x14ac:dyDescent="0.2">
      <c r="R851" s="1"/>
      <c r="T851" s="1"/>
      <c r="U851" s="1"/>
    </row>
    <row r="852" spans="18:21" ht="15.75" customHeight="1" x14ac:dyDescent="0.2">
      <c r="R852" s="1"/>
      <c r="T852" s="1"/>
      <c r="U852" s="1"/>
    </row>
    <row r="853" spans="18:21" ht="15.75" customHeight="1" x14ac:dyDescent="0.2">
      <c r="R853" s="1"/>
      <c r="T853" s="1"/>
      <c r="U853" s="1"/>
    </row>
    <row r="854" spans="18:21" ht="15.75" customHeight="1" x14ac:dyDescent="0.2">
      <c r="R854" s="1"/>
      <c r="T854" s="1"/>
      <c r="U854" s="1"/>
    </row>
    <row r="855" spans="18:21" ht="15.75" customHeight="1" x14ac:dyDescent="0.2">
      <c r="R855" s="1"/>
      <c r="T855" s="1"/>
      <c r="U855" s="1"/>
    </row>
    <row r="856" spans="18:21" ht="15.75" customHeight="1" x14ac:dyDescent="0.2">
      <c r="R856" s="1"/>
      <c r="T856" s="1"/>
      <c r="U856" s="1"/>
    </row>
    <row r="857" spans="18:21" ht="15.75" customHeight="1" x14ac:dyDescent="0.2">
      <c r="R857" s="1"/>
      <c r="T857" s="1"/>
      <c r="U857" s="1"/>
    </row>
    <row r="858" spans="18:21" ht="15.75" customHeight="1" x14ac:dyDescent="0.2">
      <c r="R858" s="1"/>
      <c r="T858" s="1"/>
      <c r="U858" s="1"/>
    </row>
    <row r="859" spans="18:21" ht="15.75" customHeight="1" x14ac:dyDescent="0.2">
      <c r="R859" s="1"/>
      <c r="T859" s="1"/>
      <c r="U859" s="1"/>
    </row>
    <row r="860" spans="18:21" ht="15.75" customHeight="1" x14ac:dyDescent="0.2">
      <c r="R860" s="1"/>
      <c r="T860" s="1"/>
      <c r="U860" s="1"/>
    </row>
    <row r="861" spans="18:21" ht="15.75" customHeight="1" x14ac:dyDescent="0.2">
      <c r="R861" s="1"/>
      <c r="T861" s="1"/>
      <c r="U861" s="1"/>
    </row>
    <row r="862" spans="18:21" ht="15.75" customHeight="1" x14ac:dyDescent="0.2">
      <c r="R862" s="1"/>
      <c r="T862" s="1"/>
      <c r="U862" s="1"/>
    </row>
    <row r="863" spans="18:21" ht="15.75" customHeight="1" x14ac:dyDescent="0.2">
      <c r="R863" s="1"/>
      <c r="T863" s="1"/>
      <c r="U863" s="1"/>
    </row>
    <row r="864" spans="18:21" ht="15.75" customHeight="1" x14ac:dyDescent="0.2">
      <c r="R864" s="1"/>
      <c r="T864" s="1"/>
      <c r="U864" s="1"/>
    </row>
    <row r="865" spans="18:21" ht="15.75" customHeight="1" x14ac:dyDescent="0.2">
      <c r="R865" s="1"/>
      <c r="T865" s="1"/>
      <c r="U865" s="1"/>
    </row>
    <row r="866" spans="18:21" ht="15.75" customHeight="1" x14ac:dyDescent="0.2">
      <c r="R866" s="1"/>
      <c r="T866" s="1"/>
      <c r="U866" s="1"/>
    </row>
    <row r="867" spans="18:21" ht="15.75" customHeight="1" x14ac:dyDescent="0.2">
      <c r="R867" s="1"/>
      <c r="T867" s="1"/>
      <c r="U867" s="1"/>
    </row>
    <row r="868" spans="18:21" ht="15.75" customHeight="1" x14ac:dyDescent="0.2">
      <c r="R868" s="1"/>
      <c r="T868" s="1"/>
      <c r="U868" s="1"/>
    </row>
    <row r="869" spans="18:21" ht="15.75" customHeight="1" x14ac:dyDescent="0.2">
      <c r="R869" s="1"/>
      <c r="T869" s="1"/>
      <c r="U869" s="1"/>
    </row>
    <row r="870" spans="18:21" ht="15.75" customHeight="1" x14ac:dyDescent="0.2">
      <c r="R870" s="1"/>
      <c r="T870" s="1"/>
      <c r="U870" s="1"/>
    </row>
    <row r="871" spans="18:21" ht="15.75" customHeight="1" x14ac:dyDescent="0.2">
      <c r="R871" s="1"/>
      <c r="T871" s="1"/>
      <c r="U871" s="1"/>
    </row>
    <row r="872" spans="18:21" ht="15.75" customHeight="1" x14ac:dyDescent="0.2">
      <c r="R872" s="1"/>
      <c r="T872" s="1"/>
      <c r="U872" s="1"/>
    </row>
    <row r="873" spans="18:21" ht="15.75" customHeight="1" x14ac:dyDescent="0.2">
      <c r="R873" s="1"/>
      <c r="T873" s="1"/>
      <c r="U873" s="1"/>
    </row>
    <row r="874" spans="18:21" ht="15.75" customHeight="1" x14ac:dyDescent="0.2">
      <c r="R874" s="1"/>
      <c r="T874" s="1"/>
      <c r="U874" s="1"/>
    </row>
    <row r="875" spans="18:21" ht="15.75" customHeight="1" x14ac:dyDescent="0.2">
      <c r="R875" s="1"/>
      <c r="T875" s="1"/>
      <c r="U875" s="1"/>
    </row>
    <row r="876" spans="18:21" ht="15.75" customHeight="1" x14ac:dyDescent="0.2">
      <c r="R876" s="1"/>
      <c r="T876" s="1"/>
      <c r="U876" s="1"/>
    </row>
    <row r="877" spans="18:21" ht="15.75" customHeight="1" x14ac:dyDescent="0.2">
      <c r="R877" s="1"/>
      <c r="T877" s="1"/>
      <c r="U877" s="1"/>
    </row>
    <row r="878" spans="18:21" ht="15.75" customHeight="1" x14ac:dyDescent="0.2">
      <c r="R878" s="1"/>
      <c r="T878" s="1"/>
      <c r="U878" s="1"/>
    </row>
    <row r="879" spans="18:21" ht="15.75" customHeight="1" x14ac:dyDescent="0.2">
      <c r="R879" s="1"/>
      <c r="T879" s="1"/>
      <c r="U879" s="1"/>
    </row>
    <row r="880" spans="18:21" ht="15.75" customHeight="1" x14ac:dyDescent="0.2">
      <c r="R880" s="1"/>
      <c r="T880" s="1"/>
      <c r="U880" s="1"/>
    </row>
    <row r="881" spans="18:21" ht="15.75" customHeight="1" x14ac:dyDescent="0.2">
      <c r="R881" s="1"/>
      <c r="T881" s="1"/>
      <c r="U881" s="1"/>
    </row>
    <row r="882" spans="18:21" ht="15.75" customHeight="1" x14ac:dyDescent="0.2">
      <c r="R882" s="1"/>
      <c r="T882" s="1"/>
      <c r="U882" s="1"/>
    </row>
    <row r="883" spans="18:21" ht="15.75" customHeight="1" x14ac:dyDescent="0.2">
      <c r="R883" s="1"/>
      <c r="T883" s="1"/>
      <c r="U883" s="1"/>
    </row>
    <row r="884" spans="18:21" ht="15.75" customHeight="1" x14ac:dyDescent="0.2">
      <c r="R884" s="1"/>
      <c r="T884" s="1"/>
      <c r="U884" s="1"/>
    </row>
    <row r="885" spans="18:21" ht="15.75" customHeight="1" x14ac:dyDescent="0.2">
      <c r="R885" s="1"/>
      <c r="T885" s="1"/>
      <c r="U885" s="1"/>
    </row>
    <row r="886" spans="18:21" ht="15.75" customHeight="1" x14ac:dyDescent="0.2">
      <c r="R886" s="1"/>
      <c r="T886" s="1"/>
      <c r="U886" s="1"/>
    </row>
    <row r="887" spans="18:21" ht="15.75" customHeight="1" x14ac:dyDescent="0.2">
      <c r="R887" s="1"/>
      <c r="T887" s="1"/>
      <c r="U887" s="1"/>
    </row>
    <row r="888" spans="18:21" ht="15.75" customHeight="1" x14ac:dyDescent="0.2">
      <c r="R888" s="1"/>
      <c r="T888" s="1"/>
      <c r="U888" s="1"/>
    </row>
    <row r="889" spans="18:21" ht="15.75" customHeight="1" x14ac:dyDescent="0.2">
      <c r="R889" s="1"/>
      <c r="T889" s="1"/>
      <c r="U889" s="1"/>
    </row>
    <row r="890" spans="18:21" ht="15.75" customHeight="1" x14ac:dyDescent="0.2">
      <c r="R890" s="1"/>
      <c r="T890" s="1"/>
      <c r="U890" s="1"/>
    </row>
    <row r="891" spans="18:21" ht="15.75" customHeight="1" x14ac:dyDescent="0.2">
      <c r="R891" s="1"/>
      <c r="T891" s="1"/>
      <c r="U891" s="1"/>
    </row>
    <row r="892" spans="18:21" ht="15.75" customHeight="1" x14ac:dyDescent="0.2">
      <c r="R892" s="1"/>
      <c r="T892" s="1"/>
      <c r="U892" s="1"/>
    </row>
    <row r="893" spans="18:21" ht="15.75" customHeight="1" x14ac:dyDescent="0.2">
      <c r="R893" s="1"/>
      <c r="T893" s="1"/>
      <c r="U893" s="1"/>
    </row>
    <row r="894" spans="18:21" ht="15.75" customHeight="1" x14ac:dyDescent="0.2">
      <c r="R894" s="1"/>
      <c r="T894" s="1"/>
      <c r="U894" s="1"/>
    </row>
    <row r="895" spans="18:21" ht="15.75" customHeight="1" x14ac:dyDescent="0.2">
      <c r="R895" s="1"/>
      <c r="T895" s="1"/>
      <c r="U895" s="1"/>
    </row>
    <row r="896" spans="18:21" ht="15.75" customHeight="1" x14ac:dyDescent="0.2">
      <c r="R896" s="1"/>
      <c r="T896" s="1"/>
      <c r="U896" s="1"/>
    </row>
    <row r="897" spans="18:21" ht="15.75" customHeight="1" x14ac:dyDescent="0.2">
      <c r="R897" s="1"/>
      <c r="T897" s="1"/>
      <c r="U897" s="1"/>
    </row>
    <row r="898" spans="18:21" ht="15.75" customHeight="1" x14ac:dyDescent="0.2">
      <c r="R898" s="1"/>
      <c r="T898" s="1"/>
      <c r="U898" s="1"/>
    </row>
    <row r="899" spans="18:21" ht="15.75" customHeight="1" x14ac:dyDescent="0.2">
      <c r="R899" s="1"/>
      <c r="T899" s="1"/>
      <c r="U899" s="1"/>
    </row>
    <row r="900" spans="18:21" ht="15.75" customHeight="1" x14ac:dyDescent="0.2">
      <c r="R900" s="1"/>
      <c r="T900" s="1"/>
      <c r="U900" s="1"/>
    </row>
    <row r="901" spans="18:21" ht="15.75" customHeight="1" x14ac:dyDescent="0.2">
      <c r="R901" s="1"/>
      <c r="T901" s="1"/>
      <c r="U901" s="1"/>
    </row>
    <row r="902" spans="18:21" ht="15.75" customHeight="1" x14ac:dyDescent="0.2">
      <c r="R902" s="1"/>
      <c r="T902" s="1"/>
      <c r="U902" s="1"/>
    </row>
    <row r="903" spans="18:21" ht="15.75" customHeight="1" x14ac:dyDescent="0.2">
      <c r="R903" s="1"/>
      <c r="T903" s="1"/>
      <c r="U903" s="1"/>
    </row>
    <row r="904" spans="18:21" ht="15.75" customHeight="1" x14ac:dyDescent="0.2">
      <c r="R904" s="1"/>
      <c r="T904" s="1"/>
      <c r="U904" s="1"/>
    </row>
    <row r="905" spans="18:21" ht="15.75" customHeight="1" x14ac:dyDescent="0.2">
      <c r="R905" s="1"/>
      <c r="T905" s="1"/>
      <c r="U905" s="1"/>
    </row>
    <row r="906" spans="18:21" ht="15.75" customHeight="1" x14ac:dyDescent="0.2">
      <c r="R906" s="1"/>
      <c r="T906" s="1"/>
      <c r="U906" s="1"/>
    </row>
    <row r="907" spans="18:21" ht="15.75" customHeight="1" x14ac:dyDescent="0.2">
      <c r="R907" s="1"/>
      <c r="T907" s="1"/>
      <c r="U907" s="1"/>
    </row>
    <row r="908" spans="18:21" ht="15.75" customHeight="1" x14ac:dyDescent="0.2">
      <c r="R908" s="1"/>
      <c r="T908" s="1"/>
      <c r="U908" s="1"/>
    </row>
    <row r="909" spans="18:21" ht="15.75" customHeight="1" x14ac:dyDescent="0.2">
      <c r="R909" s="1"/>
      <c r="T909" s="1"/>
      <c r="U909" s="1"/>
    </row>
    <row r="910" spans="18:21" ht="15.75" customHeight="1" x14ac:dyDescent="0.2">
      <c r="R910" s="1"/>
      <c r="T910" s="1"/>
      <c r="U910" s="1"/>
    </row>
    <row r="911" spans="18:21" ht="15.75" customHeight="1" x14ac:dyDescent="0.2">
      <c r="R911" s="1"/>
      <c r="T911" s="1"/>
      <c r="U911" s="1"/>
    </row>
    <row r="912" spans="18:21" ht="15.75" customHeight="1" x14ac:dyDescent="0.2">
      <c r="R912" s="1"/>
      <c r="T912" s="1"/>
      <c r="U912" s="1"/>
    </row>
    <row r="913" spans="18:21" ht="15.75" customHeight="1" x14ac:dyDescent="0.2">
      <c r="R913" s="1"/>
      <c r="T913" s="1"/>
      <c r="U913" s="1"/>
    </row>
    <row r="914" spans="18:21" ht="15.75" customHeight="1" x14ac:dyDescent="0.2">
      <c r="R914" s="1"/>
      <c r="T914" s="1"/>
      <c r="U914" s="1"/>
    </row>
    <row r="915" spans="18:21" ht="15.75" customHeight="1" x14ac:dyDescent="0.2">
      <c r="R915" s="1"/>
      <c r="T915" s="1"/>
      <c r="U915" s="1"/>
    </row>
    <row r="916" spans="18:21" ht="15.75" customHeight="1" x14ac:dyDescent="0.2">
      <c r="R916" s="1"/>
      <c r="T916" s="1"/>
      <c r="U916" s="1"/>
    </row>
    <row r="917" spans="18:21" ht="15.75" customHeight="1" x14ac:dyDescent="0.2">
      <c r="R917" s="1"/>
      <c r="T917" s="1"/>
      <c r="U917" s="1"/>
    </row>
    <row r="918" spans="18:21" ht="15.75" customHeight="1" x14ac:dyDescent="0.2">
      <c r="R918" s="1"/>
      <c r="T918" s="1"/>
      <c r="U918" s="1"/>
    </row>
    <row r="919" spans="18:21" ht="15.75" customHeight="1" x14ac:dyDescent="0.2">
      <c r="R919" s="1"/>
      <c r="T919" s="1"/>
      <c r="U919" s="1"/>
    </row>
    <row r="920" spans="18:21" ht="15.75" customHeight="1" x14ac:dyDescent="0.2">
      <c r="R920" s="1"/>
      <c r="T920" s="1"/>
      <c r="U920" s="1"/>
    </row>
    <row r="921" spans="18:21" ht="15.75" customHeight="1" x14ac:dyDescent="0.2">
      <c r="R921" s="1"/>
      <c r="T921" s="1"/>
      <c r="U921" s="1"/>
    </row>
    <row r="922" spans="18:21" ht="15.75" customHeight="1" x14ac:dyDescent="0.2">
      <c r="R922" s="1"/>
      <c r="T922" s="1"/>
      <c r="U922" s="1"/>
    </row>
    <row r="923" spans="18:21" ht="15.75" customHeight="1" x14ac:dyDescent="0.2">
      <c r="R923" s="1"/>
      <c r="T923" s="1"/>
      <c r="U923" s="1"/>
    </row>
    <row r="924" spans="18:21" ht="15.75" customHeight="1" x14ac:dyDescent="0.2">
      <c r="R924" s="1"/>
      <c r="T924" s="1"/>
      <c r="U924" s="1"/>
    </row>
    <row r="925" spans="18:21" ht="15.75" customHeight="1" x14ac:dyDescent="0.2">
      <c r="R925" s="1"/>
      <c r="T925" s="1"/>
      <c r="U925" s="1"/>
    </row>
    <row r="926" spans="18:21" ht="15.75" customHeight="1" x14ac:dyDescent="0.2">
      <c r="R926" s="1"/>
      <c r="T926" s="1"/>
      <c r="U926" s="1"/>
    </row>
    <row r="927" spans="18:21" ht="15.75" customHeight="1" x14ac:dyDescent="0.2">
      <c r="R927" s="1"/>
      <c r="T927" s="1"/>
      <c r="U927" s="1"/>
    </row>
    <row r="928" spans="18:21" ht="15.75" customHeight="1" x14ac:dyDescent="0.2">
      <c r="R928" s="1"/>
      <c r="T928" s="1"/>
      <c r="U928" s="1"/>
    </row>
    <row r="929" spans="18:21" ht="15.75" customHeight="1" x14ac:dyDescent="0.2">
      <c r="R929" s="1"/>
      <c r="T929" s="1"/>
      <c r="U929" s="1"/>
    </row>
    <row r="930" spans="18:21" ht="15.75" customHeight="1" x14ac:dyDescent="0.2">
      <c r="R930" s="1"/>
      <c r="T930" s="1"/>
      <c r="U930" s="1"/>
    </row>
    <row r="931" spans="18:21" ht="15.75" customHeight="1" x14ac:dyDescent="0.2">
      <c r="R931" s="1"/>
      <c r="T931" s="1"/>
      <c r="U931" s="1"/>
    </row>
    <row r="932" spans="18:21" ht="15.75" customHeight="1" x14ac:dyDescent="0.2">
      <c r="R932" s="1"/>
      <c r="T932" s="1"/>
      <c r="U932" s="1"/>
    </row>
    <row r="933" spans="18:21" ht="15.75" customHeight="1" x14ac:dyDescent="0.2">
      <c r="R933" s="1"/>
      <c r="T933" s="1"/>
      <c r="U933" s="1"/>
    </row>
    <row r="934" spans="18:21" ht="15.75" customHeight="1" x14ac:dyDescent="0.2">
      <c r="R934" s="1"/>
      <c r="T934" s="1"/>
      <c r="U934" s="1"/>
    </row>
    <row r="935" spans="18:21" ht="15.75" customHeight="1" x14ac:dyDescent="0.2">
      <c r="R935" s="1"/>
      <c r="T935" s="1"/>
      <c r="U935" s="1"/>
    </row>
    <row r="936" spans="18:21" ht="15.75" customHeight="1" x14ac:dyDescent="0.2">
      <c r="R936" s="1"/>
      <c r="T936" s="1"/>
      <c r="U936" s="1"/>
    </row>
    <row r="937" spans="18:21" ht="15.75" customHeight="1" x14ac:dyDescent="0.2">
      <c r="R937" s="1"/>
      <c r="T937" s="1"/>
      <c r="U937" s="1"/>
    </row>
    <row r="938" spans="18:21" ht="15.75" customHeight="1" x14ac:dyDescent="0.2">
      <c r="R938" s="1"/>
      <c r="T938" s="1"/>
      <c r="U938" s="1"/>
    </row>
    <row r="939" spans="18:21" ht="15.75" customHeight="1" x14ac:dyDescent="0.2">
      <c r="R939" s="1"/>
      <c r="T939" s="1"/>
      <c r="U939" s="1"/>
    </row>
    <row r="940" spans="18:21" ht="15.75" customHeight="1" x14ac:dyDescent="0.2">
      <c r="R940" s="1"/>
      <c r="T940" s="1"/>
      <c r="U940" s="1"/>
    </row>
    <row r="941" spans="18:21" ht="15.75" customHeight="1" x14ac:dyDescent="0.2">
      <c r="R941" s="1"/>
      <c r="T941" s="1"/>
      <c r="U941" s="1"/>
    </row>
    <row r="942" spans="18:21" ht="15.75" customHeight="1" x14ac:dyDescent="0.2">
      <c r="R942" s="1"/>
      <c r="T942" s="1"/>
      <c r="U942" s="1"/>
    </row>
    <row r="943" spans="18:21" ht="15.75" customHeight="1" x14ac:dyDescent="0.2">
      <c r="R943" s="1"/>
      <c r="T943" s="1"/>
      <c r="U943" s="1"/>
    </row>
    <row r="944" spans="18:21" ht="15.75" customHeight="1" x14ac:dyDescent="0.2">
      <c r="R944" s="1"/>
      <c r="T944" s="1"/>
      <c r="U944" s="1"/>
    </row>
    <row r="945" spans="18:21" ht="15.75" customHeight="1" x14ac:dyDescent="0.2">
      <c r="R945" s="1"/>
      <c r="T945" s="1"/>
      <c r="U945" s="1"/>
    </row>
    <row r="946" spans="18:21" ht="15.75" customHeight="1" x14ac:dyDescent="0.2">
      <c r="R946" s="1"/>
      <c r="T946" s="1"/>
      <c r="U946" s="1"/>
    </row>
    <row r="947" spans="18:21" ht="15.75" customHeight="1" x14ac:dyDescent="0.2">
      <c r="R947" s="1"/>
      <c r="T947" s="1"/>
      <c r="U947" s="1"/>
    </row>
    <row r="948" spans="18:21" ht="15.75" customHeight="1" x14ac:dyDescent="0.2">
      <c r="R948" s="1"/>
      <c r="T948" s="1"/>
      <c r="U948" s="1"/>
    </row>
    <row r="949" spans="18:21" ht="15.75" customHeight="1" x14ac:dyDescent="0.2">
      <c r="R949" s="1"/>
      <c r="T949" s="1"/>
      <c r="U949" s="1"/>
    </row>
    <row r="950" spans="18:21" ht="15.75" customHeight="1" x14ac:dyDescent="0.2">
      <c r="R950" s="1"/>
      <c r="T950" s="1"/>
      <c r="U950" s="1"/>
    </row>
    <row r="951" spans="18:21" ht="15.75" customHeight="1" x14ac:dyDescent="0.2">
      <c r="R951" s="1"/>
      <c r="T951" s="1"/>
      <c r="U951" s="1"/>
    </row>
    <row r="952" spans="18:21" ht="15.75" customHeight="1" x14ac:dyDescent="0.2">
      <c r="R952" s="1"/>
      <c r="T952" s="1"/>
      <c r="U952" s="1"/>
    </row>
    <row r="953" spans="18:21" ht="15.75" customHeight="1" x14ac:dyDescent="0.2">
      <c r="R953" s="1"/>
      <c r="T953" s="1"/>
      <c r="U953" s="1"/>
    </row>
    <row r="954" spans="18:21" ht="15.75" customHeight="1" x14ac:dyDescent="0.2">
      <c r="R954" s="1"/>
      <c r="T954" s="1"/>
      <c r="U954" s="1"/>
    </row>
    <row r="955" spans="18:21" ht="15.75" customHeight="1" x14ac:dyDescent="0.2">
      <c r="R955" s="1"/>
      <c r="T955" s="1"/>
      <c r="U955" s="1"/>
    </row>
    <row r="956" spans="18:21" ht="15.75" customHeight="1" x14ac:dyDescent="0.2">
      <c r="R956" s="1"/>
      <c r="T956" s="1"/>
      <c r="U956" s="1"/>
    </row>
    <row r="957" spans="18:21" ht="15.75" customHeight="1" x14ac:dyDescent="0.2">
      <c r="R957" s="1"/>
      <c r="T957" s="1"/>
      <c r="U957" s="1"/>
    </row>
    <row r="958" spans="18:21" ht="15.75" customHeight="1" x14ac:dyDescent="0.2">
      <c r="R958" s="1"/>
      <c r="T958" s="1"/>
      <c r="U958" s="1"/>
    </row>
    <row r="959" spans="18:21" ht="15.75" customHeight="1" x14ac:dyDescent="0.2">
      <c r="R959" s="1"/>
      <c r="T959" s="1"/>
      <c r="U959" s="1"/>
    </row>
    <row r="960" spans="18:21" ht="15.75" customHeight="1" x14ac:dyDescent="0.2">
      <c r="R960" s="1"/>
      <c r="T960" s="1"/>
      <c r="U960" s="1"/>
    </row>
    <row r="961" spans="18:21" ht="15.75" customHeight="1" x14ac:dyDescent="0.2">
      <c r="R961" s="1"/>
      <c r="T961" s="1"/>
      <c r="U961" s="1"/>
    </row>
    <row r="962" spans="18:21" ht="15.75" customHeight="1" x14ac:dyDescent="0.2">
      <c r="R962" s="1"/>
      <c r="T962" s="1"/>
      <c r="U962" s="1"/>
    </row>
    <row r="963" spans="18:21" ht="15.75" customHeight="1" x14ac:dyDescent="0.2">
      <c r="R963" s="1"/>
      <c r="T963" s="1"/>
      <c r="U963" s="1"/>
    </row>
    <row r="964" spans="18:21" ht="15.75" customHeight="1" x14ac:dyDescent="0.2">
      <c r="R964" s="1"/>
      <c r="T964" s="1"/>
      <c r="U964" s="1"/>
    </row>
    <row r="965" spans="18:21" ht="15.75" customHeight="1" x14ac:dyDescent="0.2">
      <c r="R965" s="1"/>
      <c r="T965" s="1"/>
      <c r="U965" s="1"/>
    </row>
    <row r="966" spans="18:21" ht="15.75" customHeight="1" x14ac:dyDescent="0.2">
      <c r="R966" s="1"/>
      <c r="T966" s="1"/>
      <c r="U966" s="1"/>
    </row>
    <row r="967" spans="18:21" ht="15.75" customHeight="1" x14ac:dyDescent="0.2">
      <c r="R967" s="1"/>
      <c r="T967" s="1"/>
      <c r="U967" s="1"/>
    </row>
    <row r="968" spans="18:21" ht="15.75" customHeight="1" x14ac:dyDescent="0.2">
      <c r="R968" s="1"/>
      <c r="T968" s="1"/>
      <c r="U968" s="1"/>
    </row>
    <row r="969" spans="18:21" ht="15.75" customHeight="1" x14ac:dyDescent="0.2">
      <c r="R969" s="1"/>
      <c r="T969" s="1"/>
      <c r="U969" s="1"/>
    </row>
    <row r="970" spans="18:21" ht="15.75" customHeight="1" x14ac:dyDescent="0.2">
      <c r="R970" s="1"/>
      <c r="T970" s="1"/>
      <c r="U970" s="1"/>
    </row>
    <row r="971" spans="18:21" ht="15.75" customHeight="1" x14ac:dyDescent="0.2">
      <c r="R971" s="1"/>
      <c r="T971" s="1"/>
      <c r="U971" s="1"/>
    </row>
    <row r="972" spans="18:21" ht="15.75" customHeight="1" x14ac:dyDescent="0.2">
      <c r="R972" s="1"/>
      <c r="T972" s="1"/>
      <c r="U972" s="1"/>
    </row>
    <row r="973" spans="18:21" ht="15.75" customHeight="1" x14ac:dyDescent="0.2">
      <c r="R973" s="1"/>
      <c r="T973" s="1"/>
      <c r="U973" s="1"/>
    </row>
    <row r="974" spans="18:21" ht="15.75" customHeight="1" x14ac:dyDescent="0.2">
      <c r="R974" s="1"/>
      <c r="T974" s="1"/>
      <c r="U974" s="1"/>
    </row>
    <row r="975" spans="18:21" ht="15.75" customHeight="1" x14ac:dyDescent="0.2">
      <c r="R975" s="1"/>
      <c r="T975" s="1"/>
      <c r="U975" s="1"/>
    </row>
    <row r="976" spans="18:21" ht="15.75" customHeight="1" x14ac:dyDescent="0.2">
      <c r="R976" s="1"/>
      <c r="T976" s="1"/>
      <c r="U976" s="1"/>
    </row>
    <row r="977" spans="18:21" ht="15.75" customHeight="1" x14ac:dyDescent="0.2">
      <c r="R977" s="1"/>
      <c r="T977" s="1"/>
      <c r="U977" s="1"/>
    </row>
    <row r="978" spans="18:21" ht="15.75" customHeight="1" x14ac:dyDescent="0.2">
      <c r="R978" s="1"/>
      <c r="T978" s="1"/>
      <c r="U978" s="1"/>
    </row>
    <row r="979" spans="18:21" ht="15.75" customHeight="1" x14ac:dyDescent="0.2">
      <c r="R979" s="1"/>
      <c r="T979" s="1"/>
      <c r="U979" s="1"/>
    </row>
    <row r="980" spans="18:21" ht="15.75" customHeight="1" x14ac:dyDescent="0.2">
      <c r="R980" s="1"/>
      <c r="T980" s="1"/>
      <c r="U980" s="1"/>
    </row>
    <row r="981" spans="18:21" ht="15.75" customHeight="1" x14ac:dyDescent="0.2">
      <c r="R981" s="1"/>
      <c r="T981" s="1"/>
      <c r="U981" s="1"/>
    </row>
    <row r="982" spans="18:21" ht="15.75" customHeight="1" x14ac:dyDescent="0.2">
      <c r="R982" s="1"/>
      <c r="T982" s="1"/>
      <c r="U982" s="1"/>
    </row>
    <row r="983" spans="18:21" ht="15.75" customHeight="1" x14ac:dyDescent="0.2">
      <c r="R983" s="1"/>
      <c r="T983" s="1"/>
      <c r="U983" s="1"/>
    </row>
    <row r="984" spans="18:21" ht="15.75" customHeight="1" x14ac:dyDescent="0.2">
      <c r="R984" s="1"/>
      <c r="T984" s="1"/>
      <c r="U984" s="1"/>
    </row>
    <row r="985" spans="18:21" ht="15.75" customHeight="1" x14ac:dyDescent="0.2">
      <c r="R985" s="1"/>
      <c r="T985" s="1"/>
      <c r="U985" s="1"/>
    </row>
    <row r="986" spans="18:21" ht="15.75" customHeight="1" x14ac:dyDescent="0.2">
      <c r="R986" s="1"/>
      <c r="T986" s="1"/>
      <c r="U986" s="1"/>
    </row>
    <row r="987" spans="18:21" ht="15.75" customHeight="1" x14ac:dyDescent="0.2">
      <c r="R987" s="1"/>
      <c r="T987" s="1"/>
      <c r="U987" s="1"/>
    </row>
    <row r="988" spans="18:21" ht="15.75" customHeight="1" x14ac:dyDescent="0.2">
      <c r="R988" s="1"/>
      <c r="T988" s="1"/>
      <c r="U988" s="1"/>
    </row>
    <row r="989" spans="18:21" ht="15.75" customHeight="1" x14ac:dyDescent="0.2">
      <c r="R989" s="1"/>
      <c r="T989" s="1"/>
      <c r="U989" s="1"/>
    </row>
    <row r="990" spans="18:21" ht="15.75" customHeight="1" x14ac:dyDescent="0.2">
      <c r="R990" s="1"/>
      <c r="T990" s="1"/>
      <c r="U990" s="1"/>
    </row>
    <row r="991" spans="18:21" ht="15.75" customHeight="1" x14ac:dyDescent="0.2">
      <c r="R991" s="1"/>
      <c r="T991" s="1"/>
      <c r="U991" s="1"/>
    </row>
    <row r="992" spans="18:21" ht="15.75" customHeight="1" x14ac:dyDescent="0.2">
      <c r="R992" s="1"/>
      <c r="T992" s="1"/>
      <c r="U992" s="1"/>
    </row>
    <row r="993" spans="18:21" ht="15.75" customHeight="1" x14ac:dyDescent="0.2">
      <c r="R993" s="1"/>
      <c r="T993" s="1"/>
      <c r="U993" s="1"/>
    </row>
    <row r="994" spans="18:21" ht="15.75" customHeight="1" x14ac:dyDescent="0.2">
      <c r="R994" s="1"/>
      <c r="T994" s="1"/>
      <c r="U994" s="1"/>
    </row>
    <row r="995" spans="18:21" ht="15.75" customHeight="1" x14ac:dyDescent="0.2">
      <c r="R995" s="1"/>
      <c r="T995" s="1"/>
      <c r="U995" s="1"/>
    </row>
    <row r="996" spans="18:21" ht="15.75" customHeight="1" x14ac:dyDescent="0.2">
      <c r="R996" s="1"/>
      <c r="T996" s="1"/>
      <c r="U996" s="1"/>
    </row>
    <row r="997" spans="18:21" ht="15.75" customHeight="1" x14ac:dyDescent="0.2">
      <c r="R997" s="1"/>
      <c r="T997" s="1"/>
      <c r="U997" s="1"/>
    </row>
    <row r="998" spans="18:21" ht="15.75" customHeight="1" x14ac:dyDescent="0.2">
      <c r="R998" s="1"/>
      <c r="T998" s="1"/>
      <c r="U998" s="1"/>
    </row>
    <row r="999" spans="18:21" ht="15.75" customHeight="1" x14ac:dyDescent="0.2">
      <c r="R999" s="1"/>
      <c r="T999" s="1"/>
      <c r="U999" s="1"/>
    </row>
    <row r="1000" spans="18:21" ht="15.75" customHeight="1" x14ac:dyDescent="0.2">
      <c r="R1000" s="1"/>
      <c r="T1000" s="1"/>
      <c r="U1000" s="1"/>
    </row>
  </sheetData>
  <mergeCells count="5">
    <mergeCell ref="A3:S3"/>
    <mergeCell ref="A23:S23"/>
    <mergeCell ref="A47:S47"/>
    <mergeCell ref="A1:S1"/>
    <mergeCell ref="A2:S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natashat</cp:lastModifiedBy>
  <dcterms:modified xsi:type="dcterms:W3CDTF">2020-05-30T15:47:49Z</dcterms:modified>
</cp:coreProperties>
</file>