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60" windowWidth="22320" windowHeight="11595"/>
  </bookViews>
  <sheets>
    <sheet name="Sheet1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K34" i="1" l="1"/>
  <c r="K35" i="1"/>
  <c r="K36" i="1"/>
  <c r="K37" i="1"/>
  <c r="K38" i="1"/>
  <c r="K39" i="1"/>
  <c r="K40" i="1"/>
  <c r="K41" i="1"/>
  <c r="K42" i="1"/>
  <c r="K43" i="1"/>
  <c r="K27" i="1"/>
  <c r="K28" i="1"/>
  <c r="K29" i="1"/>
  <c r="K30" i="1"/>
  <c r="K31" i="1"/>
  <c r="K32" i="1"/>
  <c r="K20" i="1"/>
  <c r="K21" i="1"/>
  <c r="K22" i="1"/>
  <c r="K23" i="1"/>
  <c r="K24" i="1"/>
  <c r="K25" i="1"/>
  <c r="K10" i="1"/>
  <c r="K11" i="1"/>
  <c r="K12" i="1"/>
  <c r="K13" i="1"/>
  <c r="K14" i="1"/>
  <c r="K15" i="1"/>
  <c r="K16" i="1"/>
  <c r="K17" i="1"/>
  <c r="K18" i="1"/>
  <c r="K45" i="1"/>
  <c r="K47" i="1"/>
  <c r="J34" i="1"/>
  <c r="J35" i="1"/>
  <c r="J36" i="1"/>
  <c r="J37" i="1"/>
  <c r="J38" i="1"/>
  <c r="J39" i="1"/>
  <c r="J40" i="1"/>
  <c r="J41" i="1"/>
  <c r="J42" i="1"/>
  <c r="J43" i="1"/>
  <c r="J27" i="1"/>
  <c r="J28" i="1"/>
  <c r="J29" i="1"/>
  <c r="J30" i="1"/>
  <c r="J31" i="1"/>
  <c r="J32" i="1"/>
  <c r="J20" i="1"/>
  <c r="J21" i="1"/>
  <c r="J22" i="1"/>
  <c r="J23" i="1"/>
  <c r="J24" i="1"/>
  <c r="J25" i="1"/>
  <c r="J10" i="1"/>
  <c r="J11" i="1"/>
  <c r="J12" i="1"/>
  <c r="J13" i="1"/>
  <c r="J14" i="1"/>
  <c r="J15" i="1"/>
  <c r="J16" i="1"/>
  <c r="J17" i="1"/>
  <c r="J18" i="1"/>
  <c r="J45" i="1"/>
  <c r="J47" i="1"/>
  <c r="I34" i="1"/>
  <c r="I35" i="1"/>
  <c r="I36" i="1"/>
  <c r="I37" i="1"/>
  <c r="I38" i="1"/>
  <c r="I39" i="1"/>
  <c r="I40" i="1"/>
  <c r="I41" i="1"/>
  <c r="I42" i="1"/>
  <c r="I43" i="1"/>
  <c r="I27" i="1"/>
  <c r="I28" i="1"/>
  <c r="I29" i="1"/>
  <c r="I30" i="1"/>
  <c r="I31" i="1"/>
  <c r="I32" i="1"/>
  <c r="I20" i="1"/>
  <c r="I21" i="1"/>
  <c r="I22" i="1"/>
  <c r="I23" i="1"/>
  <c r="I24" i="1"/>
  <c r="I25" i="1"/>
  <c r="I10" i="1"/>
  <c r="I11" i="1"/>
  <c r="I12" i="1"/>
  <c r="I13" i="1"/>
  <c r="I14" i="1"/>
  <c r="I15" i="1"/>
  <c r="I16" i="1"/>
  <c r="I17" i="1"/>
  <c r="I18" i="1"/>
  <c r="I45" i="1"/>
  <c r="I47" i="1"/>
  <c r="H34" i="1"/>
  <c r="H35" i="1"/>
  <c r="H36" i="1"/>
  <c r="H37" i="1"/>
  <c r="H38" i="1"/>
  <c r="H39" i="1"/>
  <c r="H40" i="1"/>
  <c r="H41" i="1"/>
  <c r="H42" i="1"/>
  <c r="H43" i="1"/>
  <c r="H27" i="1"/>
  <c r="H28" i="1"/>
  <c r="H29" i="1"/>
  <c r="H30" i="1"/>
  <c r="H31" i="1"/>
  <c r="H32" i="1"/>
  <c r="H20" i="1"/>
  <c r="H21" i="1"/>
  <c r="H22" i="1"/>
  <c r="H23" i="1"/>
  <c r="H24" i="1"/>
  <c r="H25" i="1"/>
  <c r="H10" i="1"/>
  <c r="H11" i="1"/>
  <c r="H12" i="1"/>
  <c r="H13" i="1"/>
  <c r="H14" i="1"/>
  <c r="H15" i="1"/>
  <c r="H16" i="1"/>
  <c r="H17" i="1"/>
  <c r="H18" i="1"/>
  <c r="H45" i="1"/>
  <c r="H47" i="1"/>
  <c r="G34" i="1"/>
  <c r="G35" i="1"/>
  <c r="G36" i="1"/>
  <c r="G37" i="1"/>
  <c r="G38" i="1"/>
  <c r="G39" i="1"/>
  <c r="G40" i="1"/>
  <c r="G41" i="1"/>
  <c r="G42" i="1"/>
  <c r="G43" i="1"/>
  <c r="G27" i="1"/>
  <c r="G28" i="1"/>
  <c r="G29" i="1"/>
  <c r="G30" i="1"/>
  <c r="G31" i="1"/>
  <c r="G32" i="1"/>
  <c r="G20" i="1"/>
  <c r="G21" i="1"/>
  <c r="G22" i="1"/>
  <c r="G23" i="1"/>
  <c r="G24" i="1"/>
  <c r="G25" i="1"/>
  <c r="G10" i="1"/>
  <c r="G11" i="1"/>
  <c r="G12" i="1"/>
  <c r="G13" i="1"/>
  <c r="G14" i="1"/>
  <c r="G15" i="1"/>
  <c r="G16" i="1"/>
  <c r="G17" i="1"/>
  <c r="G18" i="1"/>
  <c r="G45" i="1"/>
  <c r="G47" i="1"/>
  <c r="F34" i="1"/>
  <c r="F35" i="1"/>
  <c r="F36" i="1"/>
  <c r="F37" i="1"/>
  <c r="F38" i="1"/>
  <c r="F39" i="1"/>
  <c r="F40" i="1"/>
  <c r="F41" i="1"/>
  <c r="F42" i="1"/>
  <c r="F43" i="1"/>
  <c r="F27" i="1"/>
  <c r="F28" i="1"/>
  <c r="F29" i="1"/>
  <c r="F30" i="1"/>
  <c r="F31" i="1"/>
  <c r="F32" i="1"/>
  <c r="F20" i="1"/>
  <c r="F21" i="1"/>
  <c r="F22" i="1"/>
  <c r="F23" i="1"/>
  <c r="F24" i="1"/>
  <c r="F25" i="1"/>
  <c r="F10" i="1"/>
  <c r="F11" i="1"/>
  <c r="F12" i="1"/>
  <c r="F13" i="1"/>
  <c r="F14" i="1"/>
  <c r="F15" i="1"/>
  <c r="F16" i="1"/>
  <c r="F17" i="1"/>
  <c r="F18" i="1"/>
  <c r="F45" i="1"/>
  <c r="F47" i="1"/>
  <c r="E34" i="1"/>
  <c r="E35" i="1"/>
  <c r="E36" i="1"/>
  <c r="E37" i="1"/>
  <c r="E38" i="1"/>
  <c r="E39" i="1"/>
  <c r="E40" i="1"/>
  <c r="E41" i="1"/>
  <c r="E42" i="1"/>
  <c r="E43" i="1"/>
  <c r="E27" i="1"/>
  <c r="E28" i="1"/>
  <c r="E29" i="1"/>
  <c r="E30" i="1"/>
  <c r="E31" i="1"/>
  <c r="E32" i="1"/>
  <c r="E20" i="1"/>
  <c r="E21" i="1"/>
  <c r="E22" i="1"/>
  <c r="E23" i="1"/>
  <c r="E24" i="1"/>
  <c r="E25" i="1"/>
  <c r="E10" i="1"/>
  <c r="E11" i="1"/>
  <c r="E12" i="1"/>
  <c r="E13" i="1"/>
  <c r="E14" i="1"/>
  <c r="E15" i="1"/>
  <c r="E16" i="1"/>
  <c r="E17" i="1"/>
  <c r="E18" i="1"/>
  <c r="E45" i="1"/>
  <c r="E47" i="1"/>
  <c r="D34" i="1"/>
  <c r="D35" i="1"/>
  <c r="D36" i="1"/>
  <c r="D37" i="1"/>
  <c r="D38" i="1"/>
  <c r="D39" i="1"/>
  <c r="D40" i="1"/>
  <c r="D41" i="1"/>
  <c r="D42" i="1"/>
  <c r="D43" i="1"/>
  <c r="D27" i="1"/>
  <c r="D28" i="1"/>
  <c r="D29" i="1"/>
  <c r="D30" i="1"/>
  <c r="D31" i="1"/>
  <c r="D32" i="1"/>
  <c r="D20" i="1"/>
  <c r="D21" i="1"/>
  <c r="D22" i="1"/>
  <c r="D23" i="1"/>
  <c r="D24" i="1"/>
  <c r="D25" i="1"/>
  <c r="D10" i="1"/>
  <c r="D11" i="1"/>
  <c r="D12" i="1"/>
  <c r="D13" i="1"/>
  <c r="D14" i="1"/>
  <c r="D15" i="1"/>
  <c r="D16" i="1"/>
  <c r="D17" i="1"/>
  <c r="D18" i="1"/>
  <c r="D45" i="1"/>
  <c r="D47" i="1"/>
  <c r="C34" i="1"/>
  <c r="C35" i="1"/>
  <c r="C36" i="1"/>
  <c r="C37" i="1"/>
  <c r="C38" i="1"/>
  <c r="C39" i="1"/>
  <c r="C40" i="1"/>
  <c r="C41" i="1"/>
  <c r="C42" i="1"/>
  <c r="C43" i="1"/>
  <c r="C27" i="1"/>
  <c r="C28" i="1"/>
  <c r="C29" i="1"/>
  <c r="C30" i="1"/>
  <c r="C31" i="1"/>
  <c r="C32" i="1"/>
  <c r="C20" i="1"/>
  <c r="C21" i="1"/>
  <c r="C22" i="1"/>
  <c r="C23" i="1"/>
  <c r="C24" i="1"/>
  <c r="C25" i="1"/>
  <c r="C10" i="1"/>
  <c r="C11" i="1"/>
  <c r="C12" i="1"/>
  <c r="C13" i="1"/>
  <c r="C14" i="1"/>
  <c r="C15" i="1"/>
  <c r="C16" i="1"/>
  <c r="C17" i="1"/>
  <c r="C18" i="1"/>
  <c r="C45" i="1"/>
  <c r="C47" i="1"/>
  <c r="B34" i="1"/>
  <c r="B35" i="1"/>
  <c r="B36" i="1"/>
  <c r="B37" i="1"/>
  <c r="B38" i="1"/>
  <c r="B39" i="1"/>
  <c r="B40" i="1"/>
  <c r="B41" i="1"/>
  <c r="B42" i="1"/>
  <c r="B43" i="1"/>
  <c r="B27" i="1"/>
  <c r="B28" i="1"/>
  <c r="B29" i="1"/>
  <c r="B30" i="1"/>
  <c r="B31" i="1"/>
  <c r="B32" i="1"/>
  <c r="B20" i="1"/>
  <c r="B21" i="1"/>
  <c r="B22" i="1"/>
  <c r="B23" i="1"/>
  <c r="B24" i="1"/>
  <c r="B25" i="1"/>
  <c r="B10" i="1"/>
  <c r="B11" i="1"/>
  <c r="B12" i="1"/>
  <c r="B13" i="1"/>
  <c r="B14" i="1"/>
  <c r="B15" i="1"/>
  <c r="B16" i="1"/>
  <c r="B17" i="1"/>
  <c r="B18" i="1"/>
  <c r="B45" i="1"/>
  <c r="B47" i="1"/>
</calcChain>
</file>

<file path=xl/sharedStrings.xml><?xml version="1.0" encoding="utf-8"?>
<sst xmlns="http://schemas.openxmlformats.org/spreadsheetml/2006/main" count="61" uniqueCount="47">
  <si>
    <t>Projects</t>
  </si>
  <si>
    <t>2020 Bridge Year</t>
  </si>
  <si>
    <t>2021 Test Year</t>
  </si>
  <si>
    <t>2022 Test Year</t>
  </si>
  <si>
    <t>2023 Test Year</t>
  </si>
  <si>
    <t>2024 Test Year</t>
  </si>
  <si>
    <t>2025 Test Year</t>
  </si>
  <si>
    <t>Reporting Basis</t>
  </si>
  <si>
    <t>MIFRS</t>
  </si>
  <si>
    <t>System Access</t>
  </si>
  <si>
    <t>Plant Relocation</t>
  </si>
  <si>
    <t>Residential</t>
  </si>
  <si>
    <t>Commercial</t>
  </si>
  <si>
    <t>System Expansion</t>
  </si>
  <si>
    <t>Stations Embedded Generation</t>
  </si>
  <si>
    <t>Infill &amp; Upgrade</t>
  </si>
  <si>
    <t>Damage to Plant</t>
  </si>
  <si>
    <t>Metering</t>
  </si>
  <si>
    <t>Sub-Total</t>
  </si>
  <si>
    <t>System Renewal</t>
  </si>
  <si>
    <t>Stations Asset Renewal</t>
  </si>
  <si>
    <t>OH Distribution Assets Renewal</t>
  </si>
  <si>
    <t>UG Distribution Assets Renewal</t>
  </si>
  <si>
    <t>Corrective Renewal</t>
  </si>
  <si>
    <t>Metering Renewal</t>
  </si>
  <si>
    <t>System Service</t>
  </si>
  <si>
    <t>Capacity Upgrades</t>
  </si>
  <si>
    <t>Stations Enhancements</t>
  </si>
  <si>
    <t>Distribution Enhancements</t>
  </si>
  <si>
    <t>Grid Technology</t>
  </si>
  <si>
    <t>General Plant</t>
  </si>
  <si>
    <t>Buildings - Facilities</t>
  </si>
  <si>
    <t>Customer Service</t>
  </si>
  <si>
    <t>ERP System</t>
  </si>
  <si>
    <t>Fleet Replacement</t>
  </si>
  <si>
    <t>IT New Initiatives</t>
  </si>
  <si>
    <t>IT Life Cycle &amp; Ongoing Enhancement</t>
  </si>
  <si>
    <t>Operations Initiatives</t>
  </si>
  <si>
    <t>Tools Replacement</t>
  </si>
  <si>
    <t>Hydro One Payments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</si>
  <si>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</si>
  <si>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</si>
  <si>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</si>
  <si>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Capital Programs Table - In Service Additions</t>
  </si>
  <si>
    <t>$000</t>
  </si>
  <si>
    <t>Appendix 2-AA Format for SEC- 49</t>
  </si>
  <si>
    <t>Hydro Ottawa Limited
EB-2019-0261
Interrogatory Response
IRR SEC-49
Attachment A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</si>
</sst>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0" borderId="4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1" fillId="0" borderId="3" xfId="0" applyFont="1" applyBorder="1" applyAlignment="1"/>
    <xf numFmtId="0" fontId="1" fillId="3" borderId="2" xfId="0" applyFont="1" applyFill="1" applyBorder="1" applyAlignment="1"/>
    <xf numFmtId="0" fontId="3" fillId="3" borderId="4" xfId="0" applyFont="1" applyFill="1" applyBorder="1" applyAlignment="1"/>
    <xf numFmtId="3" fontId="1" fillId="3" borderId="3" xfId="1" applyNumberFormat="1" applyFont="1" applyFill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" fillId="0" borderId="3" xfId="1" applyFont="1" applyBorder="1" applyAlignment="1"/>
    <xf numFmtId="0" fontId="1" fillId="3" borderId="5" xfId="1" applyFont="1" applyFill="1" applyBorder="1" applyAlignment="1"/>
    <xf numFmtId="3" fontId="3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rild\.syncclient\1584528126191\aprildugan@hydroottawa.com\1vV8mYjkSXuG0ZOEIKZP7IGN1MlBB76-u\Rate%20App%20DSP%202015%20to%202025%20Financial%20Reference%20Sheet%20V3%20with%20JC%20and%20Fcst%202019%20Actuals%20149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AA Version"/>
      <sheetName val="DIST Plant"/>
      <sheetName val="Gen Plant"/>
      <sheetName val="Rate App DSP 2015 to 2025 Finan"/>
    </sheetNames>
    <sheetDataSet>
      <sheetData sheetId="0"/>
      <sheetData sheetId="1">
        <row r="5">
          <cell r="C5">
            <v>-7328072.8699999955</v>
          </cell>
          <cell r="D5">
            <v>-4836260.76</v>
          </cell>
          <cell r="E5">
            <v>-4755892.1099999975</v>
          </cell>
          <cell r="F5">
            <v>-8547995.3499999978</v>
          </cell>
          <cell r="G5">
            <v>-12241314.029999999</v>
          </cell>
          <cell r="H5">
            <v>-10415170.770000003</v>
          </cell>
          <cell r="I5">
            <v>-8441568.2699999996</v>
          </cell>
          <cell r="J5">
            <v>-8463558.9000000004</v>
          </cell>
          <cell r="K5">
            <v>-5454900.4299999997</v>
          </cell>
          <cell r="L5">
            <v>-5431833.2400000002</v>
          </cell>
        </row>
        <row r="6">
          <cell r="C6">
            <v>-5908932.9900000021</v>
          </cell>
          <cell r="D6">
            <v>-6941905.1300000036</v>
          </cell>
          <cell r="E6">
            <v>-11172077.199999997</v>
          </cell>
          <cell r="F6">
            <v>-16120939.869999999</v>
          </cell>
          <cell r="G6">
            <v>-7160624.5499999998</v>
          </cell>
          <cell r="H6">
            <v>-6284091.9100000001</v>
          </cell>
          <cell r="I6">
            <v>-6455102.5300000012</v>
          </cell>
          <cell r="J6">
            <v>-6502260.8299999991</v>
          </cell>
          <cell r="K6">
            <v>-6508701.4900000002</v>
          </cell>
          <cell r="L6">
            <v>-6482075.3700000001</v>
          </cell>
        </row>
        <row r="7">
          <cell r="C7">
            <v>-11691503.240000006</v>
          </cell>
          <cell r="D7">
            <v>-11679778.690000013</v>
          </cell>
          <cell r="E7">
            <v>-19421224.119999997</v>
          </cell>
          <cell r="F7">
            <v>-11012617.579999993</v>
          </cell>
          <cell r="G7">
            <v>-12060809.359999998</v>
          </cell>
          <cell r="H7">
            <v>-15424117.09</v>
          </cell>
          <cell r="I7">
            <v>-14035761.489999998</v>
          </cell>
          <cell r="J7">
            <v>-11558453.060000002</v>
          </cell>
          <cell r="K7">
            <v>-11761548.76</v>
          </cell>
          <cell r="L7">
            <v>-11885192.669999998</v>
          </cell>
        </row>
        <row r="8">
          <cell r="C8">
            <v>-5621907.8699999982</v>
          </cell>
          <cell r="D8">
            <v>-11693783.790000001</v>
          </cell>
          <cell r="E8">
            <v>-5739709.879999999</v>
          </cell>
          <cell r="F8">
            <v>-7369353.6599999992</v>
          </cell>
          <cell r="G8">
            <v>-18744074.780000005</v>
          </cell>
          <cell r="H8">
            <v>-19846583.890000001</v>
          </cell>
          <cell r="I8">
            <v>-8654651.3200000003</v>
          </cell>
          <cell r="J8">
            <v>-6821409.2000000011</v>
          </cell>
          <cell r="K8">
            <v>-6796039.129999999</v>
          </cell>
          <cell r="L8">
            <v>-6358247.4699999997</v>
          </cell>
        </row>
        <row r="9">
          <cell r="C9">
            <v>-44617.59</v>
          </cell>
          <cell r="D9">
            <v>-772875.90999999992</v>
          </cell>
          <cell r="E9">
            <v>-310491.61</v>
          </cell>
          <cell r="F9">
            <v>-33504.839999999997</v>
          </cell>
          <cell r="G9">
            <v>-338937.06</v>
          </cell>
          <cell r="H9">
            <v>-359829.66000000003</v>
          </cell>
          <cell r="I9">
            <v>-295982.19</v>
          </cell>
          <cell r="J9">
            <v>-296809.21999999997</v>
          </cell>
          <cell r="K9">
            <v>-305866.23999999999</v>
          </cell>
          <cell r="L9">
            <v>-319484.92000000004</v>
          </cell>
        </row>
        <row r="10">
          <cell r="C10">
            <v>-3828668.1200000006</v>
          </cell>
          <cell r="D10">
            <v>-4844767.7</v>
          </cell>
          <cell r="E10">
            <v>-2928584.6</v>
          </cell>
          <cell r="F10">
            <v>-2567980.0000000005</v>
          </cell>
          <cell r="G10">
            <v>-4122284.9600000004</v>
          </cell>
          <cell r="H10">
            <v>-4147344.6</v>
          </cell>
          <cell r="I10">
            <v>-4204549.05</v>
          </cell>
          <cell r="J10">
            <v>-4134860.7300000004</v>
          </cell>
          <cell r="K10">
            <v>-4145558.1500000004</v>
          </cell>
          <cell r="L10">
            <v>-4155045.54</v>
          </cell>
        </row>
        <row r="11">
          <cell r="C11">
            <v>-1121722.96</v>
          </cell>
          <cell r="D11">
            <v>-850700.88</v>
          </cell>
          <cell r="E11">
            <v>-1121208.82</v>
          </cell>
          <cell r="F11">
            <v>-2163563.29</v>
          </cell>
          <cell r="G11">
            <v>-814637.33</v>
          </cell>
          <cell r="H11">
            <v>-363825.06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-72851.95</v>
          </cell>
          <cell r="D12">
            <v>6479.3100000000049</v>
          </cell>
          <cell r="E12">
            <v>-205725.67</v>
          </cell>
          <cell r="F12">
            <v>-860485.28</v>
          </cell>
          <cell r="G12">
            <v>-1080748.08</v>
          </cell>
          <cell r="H12">
            <v>-946796.71</v>
          </cell>
          <cell r="I12">
            <v>-947054.30999999994</v>
          </cell>
          <cell r="J12">
            <v>-958248.64999999991</v>
          </cell>
          <cell r="K12">
            <v>-956553.89</v>
          </cell>
          <cell r="L12">
            <v>-958648.69000000006</v>
          </cell>
        </row>
        <row r="14">
          <cell r="C14">
            <v>-7662358.1800000034</v>
          </cell>
          <cell r="D14">
            <v>-8984892.8900000006</v>
          </cell>
          <cell r="E14">
            <v>-12211019.350000001</v>
          </cell>
          <cell r="F14">
            <v>-30306079.639999993</v>
          </cell>
          <cell r="G14">
            <v>-1953132.0499999998</v>
          </cell>
          <cell r="H14">
            <v>-11992874.109999999</v>
          </cell>
          <cell r="I14">
            <v>-15204574.680000007</v>
          </cell>
          <cell r="J14">
            <v>-4914152.8100000005</v>
          </cell>
          <cell r="K14">
            <v>-5562076.2600000007</v>
          </cell>
          <cell r="L14">
            <v>-9219614.160000002</v>
          </cell>
        </row>
        <row r="15">
          <cell r="C15">
            <v>-7809739.5500000017</v>
          </cell>
          <cell r="D15">
            <v>-9037295.2799999975</v>
          </cell>
          <cell r="E15">
            <v>-14186539.840000002</v>
          </cell>
          <cell r="F15">
            <v>-12118977.480000002</v>
          </cell>
          <cell r="G15">
            <v>-8712375.2199999914</v>
          </cell>
          <cell r="H15">
            <v>-9818538.7400000021</v>
          </cell>
          <cell r="I15">
            <v>-9805015.9000000004</v>
          </cell>
          <cell r="J15">
            <v>-9838330.5300000031</v>
          </cell>
          <cell r="K15">
            <v>-9812082.6000000015</v>
          </cell>
          <cell r="L15">
            <v>-9817130.2700000014</v>
          </cell>
        </row>
        <row r="16">
          <cell r="C16">
            <v>-11068361.950000003</v>
          </cell>
          <cell r="D16">
            <v>-11189531.660000002</v>
          </cell>
          <cell r="E16">
            <v>-11584035.729999995</v>
          </cell>
          <cell r="F16">
            <v>-5737981.1899999995</v>
          </cell>
          <cell r="G16">
            <v>-8044473.9800000004</v>
          </cell>
          <cell r="H16">
            <v>-7441634.0500000017</v>
          </cell>
          <cell r="I16">
            <v>-6379762.5399999991</v>
          </cell>
          <cell r="J16">
            <v>-11767429.92</v>
          </cell>
          <cell r="K16">
            <v>-8840886.120000001</v>
          </cell>
          <cell r="L16">
            <v>-8044004.7200000007</v>
          </cell>
        </row>
        <row r="17">
          <cell r="C17">
            <v>-9778719.8600000013</v>
          </cell>
          <cell r="D17">
            <v>-9457997.7499999981</v>
          </cell>
          <cell r="E17">
            <v>-8976510.3000000045</v>
          </cell>
          <cell r="F17">
            <v>-5041706.5600000015</v>
          </cell>
          <cell r="G17">
            <v>-8337827.2599999998</v>
          </cell>
          <cell r="H17">
            <v>-10305746.720000004</v>
          </cell>
          <cell r="I17">
            <v>-10780472.729999999</v>
          </cell>
          <cell r="J17">
            <v>-11940782.829999998</v>
          </cell>
          <cell r="K17">
            <v>-11079487.429999998</v>
          </cell>
          <cell r="L17">
            <v>-11077402.719999999</v>
          </cell>
        </row>
        <row r="18">
          <cell r="G18">
            <v>0</v>
          </cell>
          <cell r="H18">
            <v>-4454925</v>
          </cell>
          <cell r="I18">
            <v>-2560590</v>
          </cell>
          <cell r="J18">
            <v>-1949888</v>
          </cell>
          <cell r="K18">
            <v>-2265625</v>
          </cell>
          <cell r="L18">
            <v>-2219254</v>
          </cell>
        </row>
        <row r="20">
          <cell r="C20">
            <v>-4555398.9700000007</v>
          </cell>
          <cell r="D20">
            <v>-7529061.9599999981</v>
          </cell>
          <cell r="E20">
            <v>-3679555.7900000005</v>
          </cell>
          <cell r="F20">
            <v>-19178363.559999995</v>
          </cell>
          <cell r="G20">
            <v>-11436187.739999996</v>
          </cell>
          <cell r="H20">
            <v>-12430203.299999997</v>
          </cell>
          <cell r="I20">
            <v>-30573932.849999998</v>
          </cell>
          <cell r="J20">
            <v>-4250188.93</v>
          </cell>
          <cell r="K20">
            <v>-14684679.910000004</v>
          </cell>
          <cell r="L20">
            <v>-31758073.169999991</v>
          </cell>
        </row>
        <row r="21">
          <cell r="C21">
            <v>-217187.75</v>
          </cell>
          <cell r="D21">
            <v>-57189.34</v>
          </cell>
          <cell r="E21">
            <v>-150023.57</v>
          </cell>
          <cell r="F21">
            <v>-3247.71</v>
          </cell>
          <cell r="G21">
            <v>-20663.91</v>
          </cell>
          <cell r="H21">
            <v>-904748.05999999994</v>
          </cell>
          <cell r="I21">
            <v>-458655.98</v>
          </cell>
          <cell r="J21">
            <v>-458655.75</v>
          </cell>
          <cell r="K21">
            <v>-458655.75</v>
          </cell>
          <cell r="L21">
            <v>-458655.86</v>
          </cell>
        </row>
        <row r="22">
          <cell r="C22">
            <v>-6149.91</v>
          </cell>
        </row>
        <row r="23">
          <cell r="C23">
            <v>-17128991.47000001</v>
          </cell>
          <cell r="D23">
            <v>-7504199.0900000008</v>
          </cell>
          <cell r="E23">
            <v>-9813419.8599999957</v>
          </cell>
          <cell r="F23">
            <v>-5234311.6199999982</v>
          </cell>
          <cell r="G23">
            <v>-6223196.29</v>
          </cell>
          <cell r="H23">
            <v>-2307539.8600000008</v>
          </cell>
          <cell r="I23">
            <v>-13940399.59</v>
          </cell>
          <cell r="J23">
            <v>-5980687.080000001</v>
          </cell>
          <cell r="K23">
            <v>-4763329.7500000019</v>
          </cell>
          <cell r="L23">
            <v>-4629356.2800000012</v>
          </cell>
        </row>
        <row r="24">
          <cell r="C24">
            <v>-349303.70999999996</v>
          </cell>
          <cell r="D24">
            <v>-5981154.330000001</v>
          </cell>
          <cell r="E24">
            <v>-6399605.1499999994</v>
          </cell>
          <cell r="F24">
            <v>-8043590.8599999994</v>
          </cell>
          <cell r="G24">
            <v>-2022574.75</v>
          </cell>
          <cell r="H24">
            <v>-2847145.33</v>
          </cell>
          <cell r="I24">
            <v>-4005711.64</v>
          </cell>
          <cell r="J24">
            <v>-2818968.2600000002</v>
          </cell>
          <cell r="K24">
            <v>-1798804.29</v>
          </cell>
          <cell r="L24">
            <v>-4179446.03</v>
          </cell>
        </row>
        <row r="25">
          <cell r="C25">
            <v>-356787.77</v>
          </cell>
          <cell r="D25">
            <v>-890216.33</v>
          </cell>
          <cell r="E25">
            <v>-1012669.41</v>
          </cell>
          <cell r="F25">
            <v>-938555.63</v>
          </cell>
          <cell r="G25">
            <v>-1034416.57</v>
          </cell>
          <cell r="H25">
            <v>-501078</v>
          </cell>
          <cell r="I25">
            <v>-501070</v>
          </cell>
          <cell r="J25">
            <v>-501071</v>
          </cell>
          <cell r="K25">
            <v>-501073</v>
          </cell>
          <cell r="L25">
            <v>-501071</v>
          </cell>
        </row>
      </sheetData>
      <sheetData sheetId="2">
        <row r="5">
          <cell r="C5">
            <v>-356366.64</v>
          </cell>
          <cell r="D5">
            <v>-821966.41999999993</v>
          </cell>
          <cell r="E5">
            <v>-3323770.1000000006</v>
          </cell>
          <cell r="F5">
            <v>-84539210.890000015</v>
          </cell>
          <cell r="G5">
            <v>-453444.84</v>
          </cell>
          <cell r="H5">
            <v>-428253.41000000003</v>
          </cell>
          <cell r="I5">
            <v>-428253.41000000003</v>
          </cell>
          <cell r="J5">
            <v>-403062.1</v>
          </cell>
          <cell r="K5">
            <v>-403062.1</v>
          </cell>
          <cell r="L5">
            <v>-403062.1</v>
          </cell>
        </row>
        <row r="6">
          <cell r="C6">
            <v>-691756.82000000007</v>
          </cell>
          <cell r="D6">
            <v>-2878418.2299999995</v>
          </cell>
          <cell r="E6">
            <v>49851.049999999967</v>
          </cell>
          <cell r="F6">
            <v>-530825.16</v>
          </cell>
          <cell r="G6">
            <v>-9030911.8900000006</v>
          </cell>
          <cell r="H6">
            <v>-2538705.15</v>
          </cell>
          <cell r="I6">
            <v>-1616472.0899999999</v>
          </cell>
          <cell r="J6">
            <v>-845844.75</v>
          </cell>
          <cell r="K6">
            <v>-825691.65</v>
          </cell>
          <cell r="L6">
            <v>-1188447.45</v>
          </cell>
        </row>
        <row r="7">
          <cell r="C7">
            <v>20046.949999999997</v>
          </cell>
          <cell r="D7">
            <v>-11291628.140000001</v>
          </cell>
          <cell r="E7">
            <v>-104236.31</v>
          </cell>
          <cell r="F7">
            <v>-185549.44</v>
          </cell>
          <cell r="G7">
            <v>-679278.44</v>
          </cell>
          <cell r="H7">
            <v>-755660.64</v>
          </cell>
          <cell r="I7">
            <v>-895503</v>
          </cell>
          <cell r="J7">
            <v>-503827.5</v>
          </cell>
          <cell r="K7">
            <v>-377870.63</v>
          </cell>
          <cell r="L7">
            <v>-12504973.870000001</v>
          </cell>
        </row>
        <row r="8">
          <cell r="C8">
            <v>-3903196.3800000004</v>
          </cell>
          <cell r="D8">
            <v>-1458170.6</v>
          </cell>
          <cell r="E8">
            <v>-236821.10000000003</v>
          </cell>
          <cell r="F8">
            <v>-1740470.5</v>
          </cell>
          <cell r="G8">
            <v>-535467.87</v>
          </cell>
          <cell r="H8">
            <v>-6288271.0200000005</v>
          </cell>
          <cell r="I8">
            <v>-5223985.8100000005</v>
          </cell>
          <cell r="J8">
            <v>-2348440.75</v>
          </cell>
          <cell r="K8">
            <v>-1844411.71</v>
          </cell>
          <cell r="L8">
            <v>-929662.5</v>
          </cell>
        </row>
        <row r="9">
          <cell r="C9">
            <v>-1521855.06</v>
          </cell>
          <cell r="D9">
            <v>-578887.06000000006</v>
          </cell>
          <cell r="E9">
            <v>-321693.75</v>
          </cell>
          <cell r="F9">
            <v>-4120165.7599999993</v>
          </cell>
          <cell r="G9">
            <v>-1114609.56</v>
          </cell>
          <cell r="H9">
            <v>-924180.99</v>
          </cell>
          <cell r="I9">
            <v>-548809.22000000009</v>
          </cell>
          <cell r="J9">
            <v>-608623.62</v>
          </cell>
          <cell r="K9">
            <v>-333171.05000000005</v>
          </cell>
          <cell r="L9">
            <v>-886736.4</v>
          </cell>
        </row>
        <row r="10">
          <cell r="C10">
            <v>-1126604.8899999999</v>
          </cell>
          <cell r="D10">
            <v>-907220.8899999999</v>
          </cell>
          <cell r="E10">
            <v>-2050908.9399999997</v>
          </cell>
          <cell r="F10">
            <v>-871483.15</v>
          </cell>
          <cell r="G10">
            <v>-1458076.9300000002</v>
          </cell>
          <cell r="H10">
            <v>-1981372.21</v>
          </cell>
          <cell r="I10">
            <v>-1410717.0300000003</v>
          </cell>
          <cell r="J10">
            <v>-1250419.29</v>
          </cell>
          <cell r="K10">
            <v>-1034861.7200000001</v>
          </cell>
          <cell r="L10">
            <v>-1664081.84</v>
          </cell>
        </row>
        <row r="11">
          <cell r="C11">
            <v>-771234.34000000008</v>
          </cell>
          <cell r="D11">
            <v>-334531.74999999994</v>
          </cell>
          <cell r="E11">
            <v>-493299.82</v>
          </cell>
          <cell r="F11">
            <v>-1010157.72</v>
          </cell>
          <cell r="G11">
            <v>-1624075.9</v>
          </cell>
          <cell r="H11">
            <v>-1167872.1499999999</v>
          </cell>
          <cell r="I11">
            <v>-2085153.6</v>
          </cell>
          <cell r="J11">
            <v>-321434.89</v>
          </cell>
          <cell r="K11">
            <v>-928204.42999999993</v>
          </cell>
          <cell r="L11">
            <v>-476962.41</v>
          </cell>
        </row>
        <row r="12">
          <cell r="C12">
            <v>-378612.79</v>
          </cell>
          <cell r="D12">
            <v>-452818.67</v>
          </cell>
          <cell r="E12">
            <v>-503199.9800000001</v>
          </cell>
          <cell r="F12">
            <v>-932509.05</v>
          </cell>
          <cell r="G12">
            <v>-449595.51</v>
          </cell>
          <cell r="H12">
            <v>-473651.3000000001</v>
          </cell>
          <cell r="I12">
            <v>-474389.91000000009</v>
          </cell>
          <cell r="J12">
            <v>-461809.34000000008</v>
          </cell>
          <cell r="K12">
            <v>-464862.53000000009</v>
          </cell>
          <cell r="L12">
            <v>-468678.52000000008</v>
          </cell>
        </row>
        <row r="13">
          <cell r="C13">
            <v>63300</v>
          </cell>
          <cell r="D13">
            <v>-684149.07</v>
          </cell>
          <cell r="E13">
            <v>-2101835.1800000002</v>
          </cell>
          <cell r="F13">
            <v>-11709863.59</v>
          </cell>
          <cell r="G13">
            <v>-910000</v>
          </cell>
          <cell r="H13">
            <v>-51223891.350000001</v>
          </cell>
          <cell r="I13">
            <v>-210000</v>
          </cell>
          <cell r="J13">
            <v>-100000</v>
          </cell>
          <cell r="K13">
            <v>-2130000</v>
          </cell>
          <cell r="L13">
            <v>-7300000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L1" sqref="L1"/>
    </sheetView>
  </sheetViews>
  <sheetFormatPr defaultColWidth="8.7109375" defaultRowHeight="15" x14ac:dyDescent="0.25"/>
  <cols>
    <col min="1" max="1" width="42.5703125" style="3" customWidth="1"/>
    <col min="2" max="5" width="12.5703125" style="3" customWidth="1"/>
    <col min="6" max="6" width="15.5703125" style="3" bestFit="1" customWidth="1"/>
    <col min="7" max="11" width="13.7109375" style="3" bestFit="1" customWidth="1"/>
    <col min="12" max="16384" width="8.7109375" style="3"/>
  </cols>
  <sheetData>
    <row r="1" spans="1:11" ht="78" customHeight="1" x14ac:dyDescent="0.25">
      <c r="A1" s="21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customHeight="1" x14ac:dyDescent="0.25">
      <c r="A3" s="17" t="s">
        <v>45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8" x14ac:dyDescent="0.25">
      <c r="A4" s="17" t="s">
        <v>43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8" x14ac:dyDescent="0.25">
      <c r="A5" s="20" t="s">
        <v>44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75" thickBot="1" x14ac:dyDescent="0.3">
      <c r="A7" s="5" t="s">
        <v>0</v>
      </c>
      <c r="B7" s="6">
        <v>2016</v>
      </c>
      <c r="C7" s="6">
        <v>2017</v>
      </c>
      <c r="D7" s="6">
        <v>2018</v>
      </c>
      <c r="E7" s="6">
        <v>2019</v>
      </c>
      <c r="F7" s="6" t="s">
        <v>1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6</v>
      </c>
    </row>
    <row r="8" spans="1:11" ht="15.75" thickBot="1" x14ac:dyDescent="0.3">
      <c r="A8" s="5" t="s">
        <v>7</v>
      </c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 t="s">
        <v>8</v>
      </c>
      <c r="H8" s="7" t="s">
        <v>8</v>
      </c>
      <c r="I8" s="7" t="s">
        <v>8</v>
      </c>
      <c r="J8" s="7" t="s">
        <v>8</v>
      </c>
      <c r="K8" s="7" t="s">
        <v>8</v>
      </c>
    </row>
    <row r="9" spans="1:11" ht="15.75" thickBot="1" x14ac:dyDescent="0.3">
      <c r="A9" s="8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5.75" thickBot="1" x14ac:dyDescent="0.3">
      <c r="A10" s="10" t="s">
        <v>10</v>
      </c>
      <c r="B10" s="12">
        <f>-'[1]DIST Plant'!C5/1000</f>
        <v>7328.0728699999954</v>
      </c>
      <c r="C10" s="12">
        <f>-'[1]DIST Plant'!D5/1000</f>
        <v>4836.2607600000001</v>
      </c>
      <c r="D10" s="12">
        <f>-'[1]DIST Plant'!E5/1000</f>
        <v>4755.892109999998</v>
      </c>
      <c r="E10" s="12">
        <f>-'[1]DIST Plant'!F5/1000</f>
        <v>8547.9953499999974</v>
      </c>
      <c r="F10" s="12">
        <f>-'[1]DIST Plant'!G5/1000</f>
        <v>12241.31403</v>
      </c>
      <c r="G10" s="12">
        <f>-'[1]DIST Plant'!H5/1000</f>
        <v>10415.170770000002</v>
      </c>
      <c r="H10" s="12">
        <f>-'[1]DIST Plant'!I5/1000</f>
        <v>8441.5682699999998</v>
      </c>
      <c r="I10" s="12">
        <f>-'[1]DIST Plant'!J5/1000</f>
        <v>8463.5589</v>
      </c>
      <c r="J10" s="12">
        <f>-'[1]DIST Plant'!K5/1000</f>
        <v>5454.9004299999997</v>
      </c>
      <c r="K10" s="12">
        <f>-'[1]DIST Plant'!L5/1000</f>
        <v>5431.8332399999999</v>
      </c>
    </row>
    <row r="11" spans="1:11" ht="15.75" thickBot="1" x14ac:dyDescent="0.3">
      <c r="A11" s="10" t="s">
        <v>11</v>
      </c>
      <c r="B11" s="12">
        <f>-'[1]DIST Plant'!C6/1000</f>
        <v>5908.9329900000021</v>
      </c>
      <c r="C11" s="12">
        <f>-'[1]DIST Plant'!D6/1000</f>
        <v>6941.9051300000037</v>
      </c>
      <c r="D11" s="12">
        <f>-'[1]DIST Plant'!E6/1000</f>
        <v>11172.077199999998</v>
      </c>
      <c r="E11" s="12">
        <f>-'[1]DIST Plant'!F6/1000</f>
        <v>16120.939869999998</v>
      </c>
      <c r="F11" s="12">
        <f>-'[1]DIST Plant'!G6/1000</f>
        <v>7160.6245499999995</v>
      </c>
      <c r="G11" s="12">
        <f>-'[1]DIST Plant'!H6/1000</f>
        <v>6284.0919100000001</v>
      </c>
      <c r="H11" s="12">
        <f>-'[1]DIST Plant'!I6/1000</f>
        <v>6455.102530000001</v>
      </c>
      <c r="I11" s="12">
        <f>-'[1]DIST Plant'!J6/1000</f>
        <v>6502.2608299999993</v>
      </c>
      <c r="J11" s="12">
        <f>-'[1]DIST Plant'!K6/1000</f>
        <v>6508.7014900000004</v>
      </c>
      <c r="K11" s="12">
        <f>-'[1]DIST Plant'!L6/1000</f>
        <v>6482.0753700000005</v>
      </c>
    </row>
    <row r="12" spans="1:11" ht="15.75" thickBot="1" x14ac:dyDescent="0.3">
      <c r="A12" s="10" t="s">
        <v>12</v>
      </c>
      <c r="B12" s="12">
        <f>-'[1]DIST Plant'!C7/1000</f>
        <v>11691.503240000005</v>
      </c>
      <c r="C12" s="12">
        <f>-'[1]DIST Plant'!D7/1000</f>
        <v>11679.778690000012</v>
      </c>
      <c r="D12" s="12">
        <f>-'[1]DIST Plant'!E7/1000</f>
        <v>19421.224119999999</v>
      </c>
      <c r="E12" s="12">
        <f>-'[1]DIST Plant'!F7/1000</f>
        <v>11012.617579999993</v>
      </c>
      <c r="F12" s="12">
        <f>-'[1]DIST Plant'!G7/1000</f>
        <v>12060.809359999997</v>
      </c>
      <c r="G12" s="12">
        <f>-'[1]DIST Plant'!H7/1000</f>
        <v>15424.11709</v>
      </c>
      <c r="H12" s="12">
        <f>-'[1]DIST Plant'!I7/1000</f>
        <v>14035.761489999999</v>
      </c>
      <c r="I12" s="12">
        <f>-'[1]DIST Plant'!J7/1000</f>
        <v>11558.453060000002</v>
      </c>
      <c r="J12" s="12">
        <f>-'[1]DIST Plant'!K7/1000</f>
        <v>11761.54876</v>
      </c>
      <c r="K12" s="12">
        <f>-'[1]DIST Plant'!L7/1000</f>
        <v>11885.192669999999</v>
      </c>
    </row>
    <row r="13" spans="1:11" ht="15.75" thickBot="1" x14ac:dyDescent="0.3">
      <c r="A13" s="10" t="s">
        <v>13</v>
      </c>
      <c r="B13" s="12">
        <f>-'[1]DIST Plant'!C8/1000</f>
        <v>5621.9078699999982</v>
      </c>
      <c r="C13" s="12">
        <f>-'[1]DIST Plant'!D8/1000</f>
        <v>11693.783790000001</v>
      </c>
      <c r="D13" s="12">
        <f>-'[1]DIST Plant'!E8/1000</f>
        <v>5739.7098799999985</v>
      </c>
      <c r="E13" s="12">
        <f>-'[1]DIST Plant'!F8/1000</f>
        <v>7369.3536599999989</v>
      </c>
      <c r="F13" s="12">
        <f>-'[1]DIST Plant'!G8/1000</f>
        <v>18744.074780000006</v>
      </c>
      <c r="G13" s="12">
        <f>-'[1]DIST Plant'!H8/1000</f>
        <v>19846.583890000002</v>
      </c>
      <c r="H13" s="12">
        <f>-'[1]DIST Plant'!I8/1000</f>
        <v>8654.6513200000009</v>
      </c>
      <c r="I13" s="12">
        <f>-'[1]DIST Plant'!J8/1000</f>
        <v>6821.409200000001</v>
      </c>
      <c r="J13" s="12">
        <f>-'[1]DIST Plant'!K8/1000</f>
        <v>6796.0391299999992</v>
      </c>
      <c r="K13" s="12">
        <f>-'[1]DIST Plant'!L8/1000</f>
        <v>6358.2474699999993</v>
      </c>
    </row>
    <row r="14" spans="1:11" ht="15.75" thickBot="1" x14ac:dyDescent="0.3">
      <c r="A14" s="10" t="s">
        <v>14</v>
      </c>
      <c r="B14" s="12">
        <f>-'[1]DIST Plant'!C9/1000</f>
        <v>44.61759</v>
      </c>
      <c r="C14" s="12">
        <f>-'[1]DIST Plant'!D9/1000</f>
        <v>772.87590999999986</v>
      </c>
      <c r="D14" s="12">
        <f>-'[1]DIST Plant'!E9/1000</f>
        <v>310.49160999999998</v>
      </c>
      <c r="E14" s="12">
        <f>-'[1]DIST Plant'!F9/1000</f>
        <v>33.504839999999994</v>
      </c>
      <c r="F14" s="12">
        <f>-'[1]DIST Plant'!G9/1000</f>
        <v>338.93705999999997</v>
      </c>
      <c r="G14" s="12">
        <f>-'[1]DIST Plant'!H9/1000</f>
        <v>359.82966000000005</v>
      </c>
      <c r="H14" s="12">
        <f>-'[1]DIST Plant'!I9/1000</f>
        <v>295.98219</v>
      </c>
      <c r="I14" s="12">
        <f>-'[1]DIST Plant'!J9/1000</f>
        <v>296.80921999999998</v>
      </c>
      <c r="J14" s="12">
        <f>-'[1]DIST Plant'!K9/1000</f>
        <v>305.86624</v>
      </c>
      <c r="K14" s="12">
        <f>-'[1]DIST Plant'!L9/1000</f>
        <v>319.48492000000005</v>
      </c>
    </row>
    <row r="15" spans="1:11" ht="15.75" thickBot="1" x14ac:dyDescent="0.3">
      <c r="A15" s="10" t="s">
        <v>15</v>
      </c>
      <c r="B15" s="12">
        <f>-'[1]DIST Plant'!C10/1000</f>
        <v>3828.6681200000007</v>
      </c>
      <c r="C15" s="12">
        <f>-'[1]DIST Plant'!D10/1000</f>
        <v>4844.7677000000003</v>
      </c>
      <c r="D15" s="12">
        <f>-'[1]DIST Plant'!E10/1000</f>
        <v>2928.5846000000001</v>
      </c>
      <c r="E15" s="12">
        <f>-'[1]DIST Plant'!F10/1000</f>
        <v>2567.9800000000005</v>
      </c>
      <c r="F15" s="12">
        <f>-'[1]DIST Plant'!G10/1000</f>
        <v>4122.2849600000009</v>
      </c>
      <c r="G15" s="12">
        <f>-'[1]DIST Plant'!H10/1000</f>
        <v>4147.3446000000004</v>
      </c>
      <c r="H15" s="12">
        <f>-'[1]DIST Plant'!I10/1000</f>
        <v>4204.5490499999996</v>
      </c>
      <c r="I15" s="12">
        <f>-'[1]DIST Plant'!J10/1000</f>
        <v>4134.8607300000003</v>
      </c>
      <c r="J15" s="12">
        <f>-'[1]DIST Plant'!K10/1000</f>
        <v>4145.5581500000008</v>
      </c>
      <c r="K15" s="12">
        <f>-'[1]DIST Plant'!L10/1000</f>
        <v>4155.0455400000001</v>
      </c>
    </row>
    <row r="16" spans="1:11" ht="15.75" thickBot="1" x14ac:dyDescent="0.3">
      <c r="A16" s="10" t="s">
        <v>16</v>
      </c>
      <c r="B16" s="12">
        <f>-'[1]DIST Plant'!C11/1000</f>
        <v>1121.7229600000001</v>
      </c>
      <c r="C16" s="12">
        <f>-'[1]DIST Plant'!D11/1000</f>
        <v>850.70087999999998</v>
      </c>
      <c r="D16" s="12">
        <f>-'[1]DIST Plant'!E11/1000</f>
        <v>1121.2088200000001</v>
      </c>
      <c r="E16" s="12">
        <f>-'[1]DIST Plant'!F11/1000</f>
        <v>2163.5632900000001</v>
      </c>
      <c r="F16" s="12">
        <f>-'[1]DIST Plant'!G11/1000</f>
        <v>814.63732999999991</v>
      </c>
      <c r="G16" s="12">
        <f>-'[1]DIST Plant'!H11/1000</f>
        <v>363.82506000000001</v>
      </c>
      <c r="H16" s="12">
        <f>-'[1]DIST Plant'!I11/1000</f>
        <v>0</v>
      </c>
      <c r="I16" s="12">
        <f>-'[1]DIST Plant'!J11/1000</f>
        <v>0</v>
      </c>
      <c r="J16" s="12">
        <f>-'[1]DIST Plant'!K11/1000</f>
        <v>0</v>
      </c>
      <c r="K16" s="12">
        <f>-'[1]DIST Plant'!L11/1000</f>
        <v>0</v>
      </c>
    </row>
    <row r="17" spans="1:11" ht="15.75" thickBot="1" x14ac:dyDescent="0.3">
      <c r="A17" s="10" t="s">
        <v>17</v>
      </c>
      <c r="B17" s="12">
        <f>-'[1]DIST Plant'!C12/1000</f>
        <v>72.851950000000002</v>
      </c>
      <c r="C17" s="12">
        <f>-'[1]DIST Plant'!D12/1000</f>
        <v>-6.4793100000000052</v>
      </c>
      <c r="D17" s="12">
        <f>-'[1]DIST Plant'!E12/1000</f>
        <v>205.72567000000001</v>
      </c>
      <c r="E17" s="12">
        <f>-'[1]DIST Plant'!F12/1000</f>
        <v>860.48527999999999</v>
      </c>
      <c r="F17" s="12">
        <f>-'[1]DIST Plant'!G12/1000</f>
        <v>1080.7480800000001</v>
      </c>
      <c r="G17" s="12">
        <f>-'[1]DIST Plant'!H12/1000</f>
        <v>946.79670999999996</v>
      </c>
      <c r="H17" s="12">
        <f>-'[1]DIST Plant'!I12/1000</f>
        <v>947.05430999999999</v>
      </c>
      <c r="I17" s="12">
        <f>-'[1]DIST Plant'!J12/1000</f>
        <v>958.24864999999988</v>
      </c>
      <c r="J17" s="12">
        <f>-'[1]DIST Plant'!K12/1000</f>
        <v>956.55389000000002</v>
      </c>
      <c r="K17" s="12">
        <f>-'[1]DIST Plant'!L12/1000</f>
        <v>958.6486900000001</v>
      </c>
    </row>
    <row r="18" spans="1:11" ht="15.75" thickBot="1" x14ac:dyDescent="0.3">
      <c r="A18" s="5" t="s">
        <v>18</v>
      </c>
      <c r="B18" s="13">
        <f>SUM(B10:B17)</f>
        <v>35618.277589999998</v>
      </c>
      <c r="C18" s="13">
        <f t="shared" ref="C18:K18" si="0">SUM(C10:C17)</f>
        <v>41613.59355000002</v>
      </c>
      <c r="D18" s="13">
        <f t="shared" si="0"/>
        <v>45654.914009999993</v>
      </c>
      <c r="E18" s="13">
        <f t="shared" si="0"/>
        <v>48676.439869999995</v>
      </c>
      <c r="F18" s="13">
        <f t="shared" si="0"/>
        <v>56563.430149999993</v>
      </c>
      <c r="G18" s="13">
        <f t="shared" si="0"/>
        <v>57787.759690000014</v>
      </c>
      <c r="H18" s="13">
        <f t="shared" si="0"/>
        <v>43034.669160000005</v>
      </c>
      <c r="I18" s="13">
        <f t="shared" si="0"/>
        <v>38735.600590000009</v>
      </c>
      <c r="J18" s="13">
        <f t="shared" si="0"/>
        <v>35929.168089999999</v>
      </c>
      <c r="K18" s="13">
        <f t="shared" si="0"/>
        <v>35590.527900000001</v>
      </c>
    </row>
    <row r="19" spans="1:11" ht="15.75" thickBot="1" x14ac:dyDescent="0.3">
      <c r="A19" s="8" t="s">
        <v>19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5.75" thickBot="1" x14ac:dyDescent="0.3">
      <c r="A20" s="10" t="s">
        <v>20</v>
      </c>
      <c r="B20" s="12">
        <f>-'[1]DIST Plant'!C14/1000</f>
        <v>7662.3581800000038</v>
      </c>
      <c r="C20" s="12">
        <f>-'[1]DIST Plant'!D14/1000</f>
        <v>8984.892890000001</v>
      </c>
      <c r="D20" s="12">
        <f>-'[1]DIST Plant'!E14/1000</f>
        <v>12211.019350000002</v>
      </c>
      <c r="E20" s="12">
        <f>-'[1]DIST Plant'!F14/1000</f>
        <v>30306.079639999993</v>
      </c>
      <c r="F20" s="12">
        <f>-'[1]DIST Plant'!G14/1000</f>
        <v>1953.1320499999997</v>
      </c>
      <c r="G20" s="12">
        <f>-'[1]DIST Plant'!H14/1000</f>
        <v>11992.874109999999</v>
      </c>
      <c r="H20" s="12">
        <f>-'[1]DIST Plant'!I14/1000</f>
        <v>15204.574680000007</v>
      </c>
      <c r="I20" s="12">
        <f>-'[1]DIST Plant'!J14/1000</f>
        <v>4914.1528100000005</v>
      </c>
      <c r="J20" s="12">
        <f>-'[1]DIST Plant'!K14/1000</f>
        <v>5562.0762600000007</v>
      </c>
      <c r="K20" s="12">
        <f>-'[1]DIST Plant'!L14/1000</f>
        <v>9219.6141600000028</v>
      </c>
    </row>
    <row r="21" spans="1:11" ht="15.75" thickBot="1" x14ac:dyDescent="0.3">
      <c r="A21" s="10" t="s">
        <v>21</v>
      </c>
      <c r="B21" s="12">
        <f>-'[1]DIST Plant'!C15/1000</f>
        <v>7809.7395500000021</v>
      </c>
      <c r="C21" s="12">
        <f>-'[1]DIST Plant'!D15/1000</f>
        <v>9037.2952799999966</v>
      </c>
      <c r="D21" s="12">
        <f>-'[1]DIST Plant'!E15/1000</f>
        <v>14186.539840000001</v>
      </c>
      <c r="E21" s="12">
        <f>-'[1]DIST Plant'!F15/1000</f>
        <v>12118.977480000003</v>
      </c>
      <c r="F21" s="12">
        <f>-'[1]DIST Plant'!G15/1000</f>
        <v>8712.3752199999908</v>
      </c>
      <c r="G21" s="12">
        <f>-'[1]DIST Plant'!H15/1000</f>
        <v>9818.5387400000018</v>
      </c>
      <c r="H21" s="12">
        <f>-'[1]DIST Plant'!I15/1000</f>
        <v>9805.0159000000003</v>
      </c>
      <c r="I21" s="12">
        <f>-'[1]DIST Plant'!J15/1000</f>
        <v>9838.3305300000029</v>
      </c>
      <c r="J21" s="12">
        <f>-'[1]DIST Plant'!K15/1000</f>
        <v>9812.0826000000015</v>
      </c>
      <c r="K21" s="12">
        <f>-'[1]DIST Plant'!L15/1000</f>
        <v>9817.1302700000015</v>
      </c>
    </row>
    <row r="22" spans="1:11" ht="15.75" thickBot="1" x14ac:dyDescent="0.3">
      <c r="A22" s="10" t="s">
        <v>22</v>
      </c>
      <c r="B22" s="12">
        <f>-'[1]DIST Plant'!C16/1000</f>
        <v>11068.361950000002</v>
      </c>
      <c r="C22" s="12">
        <f>-'[1]DIST Plant'!D16/1000</f>
        <v>11189.531660000002</v>
      </c>
      <c r="D22" s="12">
        <f>-'[1]DIST Plant'!E16/1000</f>
        <v>11584.035729999994</v>
      </c>
      <c r="E22" s="12">
        <f>-'[1]DIST Plant'!F16/1000</f>
        <v>5737.9811899999995</v>
      </c>
      <c r="F22" s="12">
        <f>-'[1]DIST Plant'!G16/1000</f>
        <v>8044.4739800000007</v>
      </c>
      <c r="G22" s="12">
        <f>-'[1]DIST Plant'!H16/1000</f>
        <v>7441.6340500000015</v>
      </c>
      <c r="H22" s="12">
        <f>-'[1]DIST Plant'!I16/1000</f>
        <v>6379.7625399999988</v>
      </c>
      <c r="I22" s="12">
        <f>-'[1]DIST Plant'!J16/1000</f>
        <v>11767.42992</v>
      </c>
      <c r="J22" s="12">
        <f>-'[1]DIST Plant'!K16/1000</f>
        <v>8840.886120000001</v>
      </c>
      <c r="K22" s="12">
        <f>-'[1]DIST Plant'!L16/1000</f>
        <v>8044.0047200000008</v>
      </c>
    </row>
    <row r="23" spans="1:11" ht="15.75" thickBot="1" x14ac:dyDescent="0.3">
      <c r="A23" s="10" t="s">
        <v>23</v>
      </c>
      <c r="B23" s="12">
        <f>-'[1]DIST Plant'!C17/1000</f>
        <v>9778.7198600000011</v>
      </c>
      <c r="C23" s="12">
        <f>-'[1]DIST Plant'!D17/1000</f>
        <v>9457.9977499999986</v>
      </c>
      <c r="D23" s="12">
        <f>-'[1]DIST Plant'!E17/1000</f>
        <v>8976.5103000000054</v>
      </c>
      <c r="E23" s="12">
        <f>-'[1]DIST Plant'!F17/1000</f>
        <v>5041.7065600000014</v>
      </c>
      <c r="F23" s="12">
        <f>-'[1]DIST Plant'!G17/1000</f>
        <v>8337.82726</v>
      </c>
      <c r="G23" s="12">
        <f>-'[1]DIST Plant'!H17/1000</f>
        <v>10305.746720000005</v>
      </c>
      <c r="H23" s="12">
        <f>-'[1]DIST Plant'!I17/1000</f>
        <v>10780.472729999998</v>
      </c>
      <c r="I23" s="12">
        <f>-'[1]DIST Plant'!J17/1000</f>
        <v>11940.782829999998</v>
      </c>
      <c r="J23" s="12">
        <f>-'[1]DIST Plant'!K17/1000</f>
        <v>11079.487429999997</v>
      </c>
      <c r="K23" s="12">
        <f>-'[1]DIST Plant'!L17/1000</f>
        <v>11077.402719999998</v>
      </c>
    </row>
    <row r="24" spans="1:11" ht="15.75" thickBot="1" x14ac:dyDescent="0.3">
      <c r="A24" s="10" t="s">
        <v>24</v>
      </c>
      <c r="B24" s="12">
        <f>-'[1]DIST Plant'!C18/1000</f>
        <v>0</v>
      </c>
      <c r="C24" s="12">
        <f>-'[1]DIST Plant'!D18/1000</f>
        <v>0</v>
      </c>
      <c r="D24" s="12">
        <f>-'[1]DIST Plant'!E18/1000</f>
        <v>0</v>
      </c>
      <c r="E24" s="12">
        <f>-'[1]DIST Plant'!F18/1000</f>
        <v>0</v>
      </c>
      <c r="F24" s="12">
        <f>-'[1]DIST Plant'!G18/1000</f>
        <v>0</v>
      </c>
      <c r="G24" s="12">
        <f>-'[1]DIST Plant'!H18/1000</f>
        <v>4454.9250000000002</v>
      </c>
      <c r="H24" s="12">
        <f>-'[1]DIST Plant'!I18/1000</f>
        <v>2560.59</v>
      </c>
      <c r="I24" s="12">
        <f>-'[1]DIST Plant'!J18/1000</f>
        <v>1949.8879999999999</v>
      </c>
      <c r="J24" s="12">
        <f>-'[1]DIST Plant'!K18/1000</f>
        <v>2265.625</v>
      </c>
      <c r="K24" s="12">
        <f>-'[1]DIST Plant'!L18/1000</f>
        <v>2219.2539999999999</v>
      </c>
    </row>
    <row r="25" spans="1:11" ht="15.75" thickBot="1" x14ac:dyDescent="0.3">
      <c r="A25" s="5" t="s">
        <v>18</v>
      </c>
      <c r="B25" s="13">
        <f>SUM(B20:B24)</f>
        <v>36319.179540000012</v>
      </c>
      <c r="C25" s="13">
        <f t="shared" ref="C25:K25" si="1">SUM(C20:C24)</f>
        <v>38669.717579999997</v>
      </c>
      <c r="D25" s="13">
        <f t="shared" si="1"/>
        <v>46958.105219999998</v>
      </c>
      <c r="E25" s="13">
        <f t="shared" si="1"/>
        <v>53204.744869999995</v>
      </c>
      <c r="F25" s="13">
        <f t="shared" si="1"/>
        <v>27047.808509999988</v>
      </c>
      <c r="G25" s="13">
        <f t="shared" si="1"/>
        <v>44013.718620000007</v>
      </c>
      <c r="H25" s="13">
        <f t="shared" si="1"/>
        <v>44730.415850000005</v>
      </c>
      <c r="I25" s="13">
        <f t="shared" si="1"/>
        <v>40410.584089999997</v>
      </c>
      <c r="J25" s="13">
        <f t="shared" si="1"/>
        <v>37560.15741</v>
      </c>
      <c r="K25" s="13">
        <f t="shared" si="1"/>
        <v>40377.405870000002</v>
      </c>
    </row>
    <row r="26" spans="1:11" ht="15.75" thickBot="1" x14ac:dyDescent="0.3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15.75" thickBot="1" x14ac:dyDescent="0.3">
      <c r="A27" s="10" t="s">
        <v>26</v>
      </c>
      <c r="B27" s="12">
        <f>-'[1]DIST Plant'!C20/1000</f>
        <v>4555.3989700000011</v>
      </c>
      <c r="C27" s="12">
        <f>-'[1]DIST Plant'!D20/1000</f>
        <v>7529.0619599999982</v>
      </c>
      <c r="D27" s="12">
        <f>-'[1]DIST Plant'!E20/1000</f>
        <v>3679.5557900000003</v>
      </c>
      <c r="E27" s="12">
        <f>-'[1]DIST Plant'!F20/1000</f>
        <v>19178.363559999994</v>
      </c>
      <c r="F27" s="12">
        <f>-'[1]DIST Plant'!G20/1000</f>
        <v>11436.187739999996</v>
      </c>
      <c r="G27" s="12">
        <f>-'[1]DIST Plant'!H20/1000</f>
        <v>12430.203299999997</v>
      </c>
      <c r="H27" s="12">
        <f>-'[1]DIST Plant'!I20/1000</f>
        <v>30573.932849999997</v>
      </c>
      <c r="I27" s="12">
        <f>-'[1]DIST Plant'!J20/1000</f>
        <v>4250.1889299999993</v>
      </c>
      <c r="J27" s="12">
        <f>-'[1]DIST Plant'!K20/1000</f>
        <v>14684.679910000004</v>
      </c>
      <c r="K27" s="12">
        <f>-'[1]DIST Plant'!L20/1000</f>
        <v>31758.073169999992</v>
      </c>
    </row>
    <row r="28" spans="1:11" ht="15.75" thickBot="1" x14ac:dyDescent="0.3">
      <c r="A28" s="10" t="s">
        <v>27</v>
      </c>
      <c r="B28" s="12">
        <f>-'[1]DIST Plant'!C21/1000+(-'[1]DIST Plant'!C22/1000)</f>
        <v>223.33766</v>
      </c>
      <c r="C28" s="12">
        <f>-'[1]DIST Plant'!D21/1000</f>
        <v>57.189339999999994</v>
      </c>
      <c r="D28" s="12">
        <f>-'[1]DIST Plant'!E21/1000</f>
        <v>150.02357000000001</v>
      </c>
      <c r="E28" s="12">
        <f>-'[1]DIST Plant'!F21/1000</f>
        <v>3.2477100000000001</v>
      </c>
      <c r="F28" s="12">
        <f>-'[1]DIST Plant'!G21/1000</f>
        <v>20.663910000000001</v>
      </c>
      <c r="G28" s="12">
        <f>-'[1]DIST Plant'!H21/1000</f>
        <v>904.7480599999999</v>
      </c>
      <c r="H28" s="12">
        <f>-'[1]DIST Plant'!I21/1000</f>
        <v>458.65598</v>
      </c>
      <c r="I28" s="12">
        <f>-'[1]DIST Plant'!J21/1000</f>
        <v>458.65575000000001</v>
      </c>
      <c r="J28" s="12">
        <f>-'[1]DIST Plant'!K21/1000</f>
        <v>458.65575000000001</v>
      </c>
      <c r="K28" s="12">
        <f>-'[1]DIST Plant'!L21/1000</f>
        <v>458.65585999999996</v>
      </c>
    </row>
    <row r="29" spans="1:11" ht="15.75" thickBot="1" x14ac:dyDescent="0.3">
      <c r="A29" s="10" t="s">
        <v>28</v>
      </c>
      <c r="B29" s="12">
        <f>-'[1]DIST Plant'!C23/1000</f>
        <v>17128.991470000012</v>
      </c>
      <c r="C29" s="12">
        <f>-'[1]DIST Plant'!D23/1000</f>
        <v>7504.199090000001</v>
      </c>
      <c r="D29" s="12">
        <f>-'[1]DIST Plant'!E23/1000</f>
        <v>9813.4198599999963</v>
      </c>
      <c r="E29" s="12">
        <f>-'[1]DIST Plant'!F23/1000</f>
        <v>5234.3116199999986</v>
      </c>
      <c r="F29" s="12">
        <f>-'[1]DIST Plant'!G23/1000</f>
        <v>6223.1962899999999</v>
      </c>
      <c r="G29" s="12">
        <f>-'[1]DIST Plant'!H23/1000</f>
        <v>2307.5398600000008</v>
      </c>
      <c r="H29" s="12">
        <f>-'[1]DIST Plant'!I23/1000</f>
        <v>13940.399589999999</v>
      </c>
      <c r="I29" s="12">
        <f>-'[1]DIST Plant'!J23/1000</f>
        <v>5980.6870800000006</v>
      </c>
      <c r="J29" s="12">
        <f>-'[1]DIST Plant'!K23/1000</f>
        <v>4763.3297500000017</v>
      </c>
      <c r="K29" s="12">
        <f>-'[1]DIST Plant'!L23/1000</f>
        <v>4629.3562800000009</v>
      </c>
    </row>
    <row r="30" spans="1:11" ht="15.75" thickBot="1" x14ac:dyDescent="0.3">
      <c r="A30" s="10" t="s">
        <v>29</v>
      </c>
      <c r="B30" s="12">
        <f>-'[1]DIST Plant'!C24/1000</f>
        <v>349.30370999999997</v>
      </c>
      <c r="C30" s="12">
        <f>-'[1]DIST Plant'!D24/1000</f>
        <v>5981.1543300000012</v>
      </c>
      <c r="D30" s="12">
        <f>-'[1]DIST Plant'!E24/1000</f>
        <v>6399.6051499999994</v>
      </c>
      <c r="E30" s="12">
        <f>-'[1]DIST Plant'!F24/1000</f>
        <v>8043.5908599999993</v>
      </c>
      <c r="F30" s="12">
        <f>-'[1]DIST Plant'!G24/1000</f>
        <v>2022.57475</v>
      </c>
      <c r="G30" s="12">
        <f>-'[1]DIST Plant'!H24/1000</f>
        <v>2847.1453300000003</v>
      </c>
      <c r="H30" s="12">
        <f>-'[1]DIST Plant'!I24/1000</f>
        <v>4005.71164</v>
      </c>
      <c r="I30" s="12">
        <f>-'[1]DIST Plant'!J24/1000</f>
        <v>2818.9682600000001</v>
      </c>
      <c r="J30" s="12">
        <f>-'[1]DIST Plant'!K24/1000</f>
        <v>1798.80429</v>
      </c>
      <c r="K30" s="12">
        <f>-'[1]DIST Plant'!L24/1000</f>
        <v>4179.4460300000001</v>
      </c>
    </row>
    <row r="31" spans="1:11" ht="15.75" thickBot="1" x14ac:dyDescent="0.3">
      <c r="A31" s="10" t="s">
        <v>17</v>
      </c>
      <c r="B31" s="12">
        <f>-'[1]DIST Plant'!C25/1000</f>
        <v>356.78777000000002</v>
      </c>
      <c r="C31" s="12">
        <f>-'[1]DIST Plant'!D25/1000</f>
        <v>890.21632999999997</v>
      </c>
      <c r="D31" s="12">
        <f>-'[1]DIST Plant'!E25/1000</f>
        <v>1012.6694100000001</v>
      </c>
      <c r="E31" s="12">
        <f>-'[1]DIST Plant'!F25/1000</f>
        <v>938.55562999999995</v>
      </c>
      <c r="F31" s="12">
        <f>-'[1]DIST Plant'!G25/1000</f>
        <v>1034.4165699999999</v>
      </c>
      <c r="G31" s="12">
        <f>-'[1]DIST Plant'!H25/1000</f>
        <v>501.07799999999997</v>
      </c>
      <c r="H31" s="12">
        <f>-'[1]DIST Plant'!I25/1000</f>
        <v>501.07</v>
      </c>
      <c r="I31" s="12">
        <f>-'[1]DIST Plant'!J25/1000</f>
        <v>501.07100000000003</v>
      </c>
      <c r="J31" s="12">
        <f>-'[1]DIST Plant'!K25/1000</f>
        <v>501.07299999999998</v>
      </c>
      <c r="K31" s="12">
        <f>-'[1]DIST Plant'!L25/1000</f>
        <v>501.07100000000003</v>
      </c>
    </row>
    <row r="32" spans="1:11" ht="15.75" thickBot="1" x14ac:dyDescent="0.3">
      <c r="A32" s="5" t="s">
        <v>18</v>
      </c>
      <c r="B32" s="13">
        <f>SUM(B27:B31)</f>
        <v>22613.819580000014</v>
      </c>
      <c r="C32" s="13">
        <f t="shared" ref="C32:K32" si="2">SUM(C27:C31)</f>
        <v>21961.821049999999</v>
      </c>
      <c r="D32" s="13">
        <f t="shared" si="2"/>
        <v>21055.273779999992</v>
      </c>
      <c r="E32" s="13">
        <f t="shared" si="2"/>
        <v>33398.069379999994</v>
      </c>
      <c r="F32" s="13">
        <f t="shared" si="2"/>
        <v>20737.039259999998</v>
      </c>
      <c r="G32" s="13">
        <f t="shared" si="2"/>
        <v>18990.714550000001</v>
      </c>
      <c r="H32" s="13">
        <f t="shared" si="2"/>
        <v>49479.770059999995</v>
      </c>
      <c r="I32" s="13">
        <f t="shared" si="2"/>
        <v>14009.571019999999</v>
      </c>
      <c r="J32" s="13">
        <f t="shared" si="2"/>
        <v>22206.542700000005</v>
      </c>
      <c r="K32" s="13">
        <f t="shared" si="2"/>
        <v>41526.602339999998</v>
      </c>
    </row>
    <row r="33" spans="1:11" ht="15.75" thickBot="1" x14ac:dyDescent="0.3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15.75" thickBot="1" x14ac:dyDescent="0.3">
      <c r="A34" s="8" t="s">
        <v>31</v>
      </c>
      <c r="B34" s="12">
        <f>-'[1]Gen Plant'!C5/1000</f>
        <v>356.36664000000002</v>
      </c>
      <c r="C34" s="12">
        <f>-'[1]Gen Plant'!D5/1000</f>
        <v>821.96641999999997</v>
      </c>
      <c r="D34" s="12">
        <f>-'[1]Gen Plant'!E5/1000</f>
        <v>3323.7701000000006</v>
      </c>
      <c r="E34" s="12">
        <f>-'[1]Gen Plant'!F5/1000</f>
        <v>84539.210890000017</v>
      </c>
      <c r="F34" s="12">
        <f>-'[1]Gen Plant'!G5/1000</f>
        <v>453.44484</v>
      </c>
      <c r="G34" s="12">
        <f>-'[1]Gen Plant'!H5/1000</f>
        <v>428.25341000000003</v>
      </c>
      <c r="H34" s="12">
        <f>-'[1]Gen Plant'!I5/1000</f>
        <v>428.25341000000003</v>
      </c>
      <c r="I34" s="12">
        <f>-'[1]Gen Plant'!J5/1000</f>
        <v>403.06209999999999</v>
      </c>
      <c r="J34" s="12">
        <f>-'[1]Gen Plant'!K5/1000</f>
        <v>403.06209999999999</v>
      </c>
      <c r="K34" s="12">
        <f>-'[1]Gen Plant'!L5/1000</f>
        <v>403.06209999999999</v>
      </c>
    </row>
    <row r="35" spans="1:11" ht="15.75" thickBot="1" x14ac:dyDescent="0.3">
      <c r="A35" s="8" t="s">
        <v>32</v>
      </c>
      <c r="B35" s="12">
        <f>-'[1]Gen Plant'!C6/1000</f>
        <v>691.75682000000006</v>
      </c>
      <c r="C35" s="12">
        <f>-'[1]Gen Plant'!D6/1000</f>
        <v>2878.4182299999993</v>
      </c>
      <c r="D35" s="12">
        <f>-'[1]Gen Plant'!E6/1000</f>
        <v>-49.851049999999965</v>
      </c>
      <c r="E35" s="12">
        <f>-'[1]Gen Plant'!F6/1000</f>
        <v>530.82515999999998</v>
      </c>
      <c r="F35" s="12">
        <f>-'[1]Gen Plant'!G6/1000</f>
        <v>9030.9118900000012</v>
      </c>
      <c r="G35" s="12">
        <f>-'[1]Gen Plant'!H6/1000</f>
        <v>2538.7051499999998</v>
      </c>
      <c r="H35" s="12">
        <f>-'[1]Gen Plant'!I6/1000</f>
        <v>1616.4720899999998</v>
      </c>
      <c r="I35" s="12">
        <f>-'[1]Gen Plant'!J6/1000</f>
        <v>845.84474999999998</v>
      </c>
      <c r="J35" s="12">
        <f>-'[1]Gen Plant'!K6/1000</f>
        <v>825.69164999999998</v>
      </c>
      <c r="K35" s="12">
        <f>-'[1]Gen Plant'!L6/1000</f>
        <v>1188.4474499999999</v>
      </c>
    </row>
    <row r="36" spans="1:11" ht="15.75" thickBot="1" x14ac:dyDescent="0.3">
      <c r="A36" s="8" t="s">
        <v>33</v>
      </c>
      <c r="B36" s="12">
        <f>-'[1]Gen Plant'!C7/1000</f>
        <v>-20.046949999999995</v>
      </c>
      <c r="C36" s="12">
        <f>-'[1]Gen Plant'!D7/1000</f>
        <v>11291.628140000001</v>
      </c>
      <c r="D36" s="12">
        <f>-'[1]Gen Plant'!E7/1000</f>
        <v>104.23631</v>
      </c>
      <c r="E36" s="12">
        <f>-'[1]Gen Plant'!F7/1000</f>
        <v>185.54944</v>
      </c>
      <c r="F36" s="12">
        <f>-'[1]Gen Plant'!G7/1000</f>
        <v>679.27843999999993</v>
      </c>
      <c r="G36" s="12">
        <f>-'[1]Gen Plant'!H7/1000</f>
        <v>755.66064000000006</v>
      </c>
      <c r="H36" s="12">
        <f>-'[1]Gen Plant'!I7/1000</f>
        <v>895.50300000000004</v>
      </c>
      <c r="I36" s="12">
        <f>-'[1]Gen Plant'!J7/1000</f>
        <v>503.82749999999999</v>
      </c>
      <c r="J36" s="12">
        <f>-'[1]Gen Plant'!K7/1000</f>
        <v>377.87063000000001</v>
      </c>
      <c r="K36" s="12">
        <f>-'[1]Gen Plant'!L7/1000</f>
        <v>12504.973870000002</v>
      </c>
    </row>
    <row r="37" spans="1:11" ht="15.75" thickBot="1" x14ac:dyDescent="0.3">
      <c r="A37" s="8" t="s">
        <v>34</v>
      </c>
      <c r="B37" s="12">
        <f>-'[1]Gen Plant'!C8/1000</f>
        <v>3903.1963800000003</v>
      </c>
      <c r="C37" s="12">
        <f>-'[1]Gen Plant'!D8/1000</f>
        <v>1458.1706000000001</v>
      </c>
      <c r="D37" s="12">
        <f>-'[1]Gen Plant'!E8/1000</f>
        <v>236.82110000000003</v>
      </c>
      <c r="E37" s="12">
        <f>-'[1]Gen Plant'!F8/1000</f>
        <v>1740.4704999999999</v>
      </c>
      <c r="F37" s="12">
        <f>-'[1]Gen Plant'!G8/1000</f>
        <v>535.46786999999995</v>
      </c>
      <c r="G37" s="12">
        <f>-'[1]Gen Plant'!H8/1000</f>
        <v>6288.2710200000001</v>
      </c>
      <c r="H37" s="12">
        <f>-'[1]Gen Plant'!I8/1000</f>
        <v>5223.9858100000001</v>
      </c>
      <c r="I37" s="12">
        <f>-'[1]Gen Plant'!J8/1000</f>
        <v>2348.4407500000002</v>
      </c>
      <c r="J37" s="12">
        <f>-'[1]Gen Plant'!K8/1000</f>
        <v>1844.4117099999999</v>
      </c>
      <c r="K37" s="12">
        <f>-'[1]Gen Plant'!L8/1000</f>
        <v>929.66250000000002</v>
      </c>
    </row>
    <row r="38" spans="1:11" ht="15.75" thickBot="1" x14ac:dyDescent="0.3">
      <c r="A38" s="8" t="s">
        <v>35</v>
      </c>
      <c r="B38" s="12">
        <f>-'[1]Gen Plant'!C9/1000</f>
        <v>1521.8550600000001</v>
      </c>
      <c r="C38" s="12">
        <f>-'[1]Gen Plant'!D9/1000</f>
        <v>578.88706000000002</v>
      </c>
      <c r="D38" s="12">
        <f>-'[1]Gen Plant'!E9/1000</f>
        <v>321.69375000000002</v>
      </c>
      <c r="E38" s="12">
        <f>-'[1]Gen Plant'!F9/1000</f>
        <v>4120.165759999999</v>
      </c>
      <c r="F38" s="12">
        <f>-'[1]Gen Plant'!G9/1000</f>
        <v>1114.6095600000001</v>
      </c>
      <c r="G38" s="12">
        <f>-'[1]Gen Plant'!H9/1000</f>
        <v>924.18098999999995</v>
      </c>
      <c r="H38" s="12">
        <f>-'[1]Gen Plant'!I9/1000</f>
        <v>548.8092200000001</v>
      </c>
      <c r="I38" s="12">
        <f>-'[1]Gen Plant'!J9/1000</f>
        <v>608.62361999999996</v>
      </c>
      <c r="J38" s="12">
        <f>-'[1]Gen Plant'!K9/1000</f>
        <v>333.17105000000004</v>
      </c>
      <c r="K38" s="12">
        <f>-'[1]Gen Plant'!L9/1000</f>
        <v>886.7364</v>
      </c>
    </row>
    <row r="39" spans="1:11" ht="15.75" thickBot="1" x14ac:dyDescent="0.3">
      <c r="A39" s="8" t="s">
        <v>36</v>
      </c>
      <c r="B39" s="12">
        <f>-'[1]Gen Plant'!C10/1000</f>
        <v>1126.6048899999998</v>
      </c>
      <c r="C39" s="12">
        <f>-'[1]Gen Plant'!D10/1000</f>
        <v>907.22088999999994</v>
      </c>
      <c r="D39" s="12">
        <f>-'[1]Gen Plant'!E10/1000</f>
        <v>2050.9089399999998</v>
      </c>
      <c r="E39" s="12">
        <f>-'[1]Gen Plant'!F10/1000</f>
        <v>871.48315000000002</v>
      </c>
      <c r="F39" s="12">
        <f>-'[1]Gen Plant'!G10/1000</f>
        <v>1458.0769300000002</v>
      </c>
      <c r="G39" s="12">
        <f>-'[1]Gen Plant'!H10/1000</f>
        <v>1981.37221</v>
      </c>
      <c r="H39" s="12">
        <f>-'[1]Gen Plant'!I10/1000</f>
        <v>1410.7170300000002</v>
      </c>
      <c r="I39" s="12">
        <f>-'[1]Gen Plant'!J10/1000</f>
        <v>1250.41929</v>
      </c>
      <c r="J39" s="12">
        <f>-'[1]Gen Plant'!K10/1000</f>
        <v>1034.8617200000001</v>
      </c>
      <c r="K39" s="12">
        <f>-'[1]Gen Plant'!L10/1000</f>
        <v>1664.0818400000001</v>
      </c>
    </row>
    <row r="40" spans="1:11" ht="15.75" thickBot="1" x14ac:dyDescent="0.3">
      <c r="A40" s="8" t="s">
        <v>37</v>
      </c>
      <c r="B40" s="12">
        <f>-'[1]Gen Plant'!C11/1000</f>
        <v>771.23434000000009</v>
      </c>
      <c r="C40" s="12">
        <f>-'[1]Gen Plant'!D11/1000</f>
        <v>334.53174999999993</v>
      </c>
      <c r="D40" s="12">
        <f>-'[1]Gen Plant'!E11/1000</f>
        <v>493.29982000000001</v>
      </c>
      <c r="E40" s="12">
        <f>-'[1]Gen Plant'!F11/1000</f>
        <v>1010.1577199999999</v>
      </c>
      <c r="F40" s="12">
        <f>-'[1]Gen Plant'!G11/1000</f>
        <v>1624.0758999999998</v>
      </c>
      <c r="G40" s="12">
        <f>-'[1]Gen Plant'!H11/1000</f>
        <v>1167.8721499999999</v>
      </c>
      <c r="H40" s="12">
        <f>-'[1]Gen Plant'!I11/1000</f>
        <v>2085.1536000000001</v>
      </c>
      <c r="I40" s="12">
        <f>-'[1]Gen Plant'!J11/1000</f>
        <v>321.43489</v>
      </c>
      <c r="J40" s="12">
        <f>-'[1]Gen Plant'!K11/1000</f>
        <v>928.20442999999989</v>
      </c>
      <c r="K40" s="12">
        <f>-'[1]Gen Plant'!L11/1000</f>
        <v>476.96240999999998</v>
      </c>
    </row>
    <row r="41" spans="1:11" ht="15.75" thickBot="1" x14ac:dyDescent="0.3">
      <c r="A41" s="8" t="s">
        <v>38</v>
      </c>
      <c r="B41" s="12">
        <f>-'[1]Gen Plant'!C12/1000</f>
        <v>378.61278999999996</v>
      </c>
      <c r="C41" s="12">
        <f>-'[1]Gen Plant'!D12/1000</f>
        <v>452.81867</v>
      </c>
      <c r="D41" s="12">
        <f>-'[1]Gen Plant'!E12/1000</f>
        <v>503.1999800000001</v>
      </c>
      <c r="E41" s="12">
        <f>-'[1]Gen Plant'!F12/1000</f>
        <v>932.50905</v>
      </c>
      <c r="F41" s="12">
        <f>-'[1]Gen Plant'!G12/1000</f>
        <v>449.59550999999999</v>
      </c>
      <c r="G41" s="12">
        <f>-'[1]Gen Plant'!H12/1000</f>
        <v>473.65130000000011</v>
      </c>
      <c r="H41" s="12">
        <f>-'[1]Gen Plant'!I12/1000</f>
        <v>474.3899100000001</v>
      </c>
      <c r="I41" s="12">
        <f>-'[1]Gen Plant'!J12/1000</f>
        <v>461.80934000000008</v>
      </c>
      <c r="J41" s="12">
        <f>-'[1]Gen Plant'!K12/1000</f>
        <v>464.86253000000011</v>
      </c>
      <c r="K41" s="12">
        <f>-'[1]Gen Plant'!L12/1000</f>
        <v>468.67852000000005</v>
      </c>
    </row>
    <row r="42" spans="1:11" ht="15.75" thickBot="1" x14ac:dyDescent="0.3">
      <c r="A42" s="8" t="s">
        <v>39</v>
      </c>
      <c r="B42" s="12">
        <f>-'[1]Gen Plant'!C13/1000</f>
        <v>-63.3</v>
      </c>
      <c r="C42" s="12">
        <f>-'[1]Gen Plant'!D13/1000</f>
        <v>684.14906999999994</v>
      </c>
      <c r="D42" s="12">
        <f>-'[1]Gen Plant'!E13/1000</f>
        <v>2101.83518</v>
      </c>
      <c r="E42" s="12">
        <f>-'[1]Gen Plant'!F13/1000</f>
        <v>11709.863589999999</v>
      </c>
      <c r="F42" s="12">
        <f>-'[1]Gen Plant'!G13/1000</f>
        <v>910</v>
      </c>
      <c r="G42" s="12">
        <f>-'[1]Gen Plant'!H13/1000</f>
        <v>51223.891349999998</v>
      </c>
      <c r="H42" s="12">
        <f>-'[1]Gen Plant'!I13/1000</f>
        <v>210</v>
      </c>
      <c r="I42" s="12">
        <f>-'[1]Gen Plant'!J13/1000</f>
        <v>100</v>
      </c>
      <c r="J42" s="12">
        <f>-'[1]Gen Plant'!K13/1000</f>
        <v>2130</v>
      </c>
      <c r="K42" s="12">
        <f>-'[1]Gen Plant'!L13/1000</f>
        <v>7300</v>
      </c>
    </row>
    <row r="43" spans="1:11" ht="15.75" thickBot="1" x14ac:dyDescent="0.3">
      <c r="A43" s="5" t="s">
        <v>18</v>
      </c>
      <c r="B43" s="13">
        <f>SUM(B34:B42)</f>
        <v>8666.2799699999996</v>
      </c>
      <c r="C43" s="13">
        <f t="shared" ref="C43:K43" si="3">SUM(C34:C42)</f>
        <v>19407.790830000002</v>
      </c>
      <c r="D43" s="13">
        <f t="shared" si="3"/>
        <v>9085.914130000001</v>
      </c>
      <c r="E43" s="13">
        <f t="shared" si="3"/>
        <v>105640.23526</v>
      </c>
      <c r="F43" s="13">
        <f t="shared" si="3"/>
        <v>16255.460940000001</v>
      </c>
      <c r="G43" s="13">
        <f t="shared" si="3"/>
        <v>65781.858219999995</v>
      </c>
      <c r="H43" s="13">
        <f t="shared" si="3"/>
        <v>12893.284069999998</v>
      </c>
      <c r="I43" s="13">
        <f t="shared" si="3"/>
        <v>6843.4622400000007</v>
      </c>
      <c r="J43" s="13">
        <f t="shared" si="3"/>
        <v>8342.1358199999995</v>
      </c>
      <c r="K43" s="13">
        <f t="shared" si="3"/>
        <v>25822.605090000001</v>
      </c>
    </row>
    <row r="44" spans="1:11" ht="15.75" thickBot="1" x14ac:dyDescent="0.3">
      <c r="A44" s="11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6.5" thickTop="1" thickBot="1" x14ac:dyDescent="0.3">
      <c r="A45" s="5" t="s">
        <v>41</v>
      </c>
      <c r="B45" s="16">
        <f>+B43+B32+B25+B18</f>
        <v>103217.55668000002</v>
      </c>
      <c r="C45" s="16">
        <f t="shared" ref="C45:K45" si="4">+C43+C32+C25+C18</f>
        <v>121652.92301000001</v>
      </c>
      <c r="D45" s="16">
        <f t="shared" si="4"/>
        <v>122754.20713999998</v>
      </c>
      <c r="E45" s="16">
        <f t="shared" si="4"/>
        <v>240919.48937999998</v>
      </c>
      <c r="F45" s="16">
        <f t="shared" si="4"/>
        <v>120603.73885999998</v>
      </c>
      <c r="G45" s="16">
        <f t="shared" si="4"/>
        <v>186574.05108</v>
      </c>
      <c r="H45" s="16">
        <f t="shared" si="4"/>
        <v>150138.13913999998</v>
      </c>
      <c r="I45" s="16">
        <f t="shared" si="4"/>
        <v>99999.217940000002</v>
      </c>
      <c r="J45" s="16">
        <f t="shared" si="4"/>
        <v>104038.00401999999</v>
      </c>
      <c r="K45" s="16">
        <f t="shared" si="4"/>
        <v>143317.14120000001</v>
      </c>
    </row>
    <row r="46" spans="1:11" ht="39" thickBot="1" x14ac:dyDescent="0.3">
      <c r="A46" s="1" t="s">
        <v>42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6.5" thickTop="1" thickBot="1" x14ac:dyDescent="0.3">
      <c r="A47" s="5" t="s">
        <v>41</v>
      </c>
      <c r="B47" s="16">
        <f>+B45-B46</f>
        <v>103217.55668000002</v>
      </c>
      <c r="C47" s="16">
        <f t="shared" ref="C47:K47" si="5">+C45-C46</f>
        <v>121652.92301000001</v>
      </c>
      <c r="D47" s="16">
        <f t="shared" si="5"/>
        <v>122754.20713999998</v>
      </c>
      <c r="E47" s="16">
        <f t="shared" si="5"/>
        <v>240919.48937999998</v>
      </c>
      <c r="F47" s="16">
        <f t="shared" si="5"/>
        <v>120603.73885999998</v>
      </c>
      <c r="G47" s="16">
        <f t="shared" si="5"/>
        <v>186574.05108</v>
      </c>
      <c r="H47" s="16">
        <f t="shared" si="5"/>
        <v>150138.13913999998</v>
      </c>
      <c r="I47" s="16">
        <f t="shared" si="5"/>
        <v>99999.217940000002</v>
      </c>
      <c r="J47" s="16">
        <f t="shared" si="5"/>
        <v>104038.00401999999</v>
      </c>
      <c r="K47" s="16">
        <f t="shared" si="5"/>
        <v>143317.14120000001</v>
      </c>
    </row>
  </sheetData>
  <mergeCells count="4">
    <mergeCell ref="A3:K3"/>
    <mergeCell ref="A4:K4"/>
    <mergeCell ref="A5:K5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jamesd</dc:creator>
  <cp:lastModifiedBy>Aprild</cp:lastModifiedBy>
  <dcterms:created xsi:type="dcterms:W3CDTF">2020-05-14T19:44:06Z</dcterms:created>
  <dcterms:modified xsi:type="dcterms:W3CDTF">2020-06-02T16:32:16Z</dcterms:modified>
</cp:coreProperties>
</file>