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common\Finance\Rates\_Alectra\Month End\2020\LRAMVA\2021 Rate Application\LRAMVA\Workforms\Unprotected\v5\Rate Application\Backup\"/>
    </mc:Choice>
  </mc:AlternateContent>
  <xr:revisionPtr revIDLastSave="0" documentId="13_ncr:1_{7618E98E-AF68-430D-B528-8EAA895A8D52}" xr6:coauthVersionLast="45" xr6:coauthVersionMax="45" xr10:uidLastSave="{00000000-0000-0000-0000-000000000000}"/>
  <bookViews>
    <workbookView xWindow="28740" yWindow="-60" windowWidth="28920" windowHeight="15720" firstSheet="1" activeTab="1" xr2:uid="{FE54F37D-76A5-408F-804C-4FDDEF004D06}"/>
  </bookViews>
  <sheets>
    <sheet name="Cognos_Office_Connection_Cache" sheetId="3" state="veryHidden" r:id="rId1"/>
    <sheet name="CDM Savings Breakdowm" sheetId="4" r:id="rId2"/>
  </sheets>
  <externalReferences>
    <externalReference r:id="rId3"/>
    <externalReference r:id="rId4"/>
  </externalReferences>
  <definedNames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ID" localSheetId="1" hidden="1">"7bce9a22-ef67-4681-8775-a55fbbb07b90"</definedName>
    <definedName name="LDC">[1]Database!$BW$12190:$BW$18332</definedName>
    <definedName name="MEWarning" hidden="1">0</definedName>
    <definedName name="_xlnm.Print_Area" localSheetId="1">'CDM Savings Breakdowm'!$A$1:$Q$67,'CDM Savings Breakdowm'!$T$1:$AJ$67,'CDM Savings Breakdowm'!$A$72:$Q$138,'CDM Savings Breakdowm'!$T$72:$AJ$138,'CDM Savings Breakdowm'!$A$144:$I$166</definedName>
    <definedName name="project_count">[1]Database!$BI$12190:$BI$18332</definedName>
    <definedName name="Targets">'[2]LDC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136" i="4" l="1"/>
  <c r="AJ118" i="4"/>
  <c r="AJ103" i="4"/>
  <c r="AJ89" i="4"/>
  <c r="AJ135" i="4"/>
  <c r="Q135" i="4"/>
  <c r="AJ117" i="4"/>
  <c r="Q117" i="4"/>
  <c r="AJ102" i="4"/>
  <c r="Q102" i="4"/>
  <c r="AJ88" i="4"/>
  <c r="Q88" i="4"/>
  <c r="AJ101" i="4"/>
  <c r="Q101" i="4"/>
  <c r="AJ134" i="4"/>
  <c r="Q134" i="4"/>
  <c r="AJ116" i="4"/>
  <c r="Q116" i="4"/>
  <c r="AJ100" i="4"/>
  <c r="Q100" i="4"/>
  <c r="AJ87" i="4"/>
  <c r="Q87" i="4"/>
  <c r="AJ133" i="4"/>
  <c r="Q133" i="4"/>
  <c r="AJ115" i="4"/>
  <c r="Q115" i="4"/>
  <c r="AJ99" i="4"/>
  <c r="Q99" i="4"/>
  <c r="AJ86" i="4"/>
  <c r="Q86" i="4"/>
  <c r="AJ132" i="4"/>
  <c r="Q132" i="4"/>
  <c r="AJ131" i="4"/>
  <c r="Q131" i="4"/>
  <c r="AJ130" i="4"/>
  <c r="Q130" i="4"/>
  <c r="AJ129" i="4"/>
  <c r="AJ128" i="4"/>
  <c r="Q128" i="4"/>
  <c r="AJ127" i="4"/>
  <c r="Q127" i="4"/>
  <c r="AJ126" i="4"/>
  <c r="Q126" i="4"/>
  <c r="AJ125" i="4"/>
  <c r="Q125" i="4"/>
  <c r="AJ124" i="4"/>
  <c r="Q124" i="4"/>
  <c r="AJ123" i="4"/>
  <c r="Q123" i="4"/>
  <c r="AJ122" i="4"/>
  <c r="Q122" i="4"/>
  <c r="AJ121" i="4"/>
  <c r="Q121" i="4"/>
  <c r="AJ120" i="4"/>
  <c r="Q120" i="4"/>
  <c r="AJ114" i="4"/>
  <c r="Q114" i="4"/>
  <c r="AJ113" i="4"/>
  <c r="AJ112" i="4"/>
  <c r="Q112" i="4"/>
  <c r="AJ111" i="4"/>
  <c r="Q111" i="4"/>
  <c r="AJ110" i="4"/>
  <c r="Q110" i="4"/>
  <c r="AJ109" i="4"/>
  <c r="Q109" i="4"/>
  <c r="AJ108" i="4"/>
  <c r="Q108" i="4"/>
  <c r="AJ107" i="4"/>
  <c r="Q107" i="4"/>
  <c r="AJ106" i="4"/>
  <c r="Q106" i="4"/>
  <c r="AJ105" i="4"/>
  <c r="Q105" i="4"/>
  <c r="AJ98" i="4"/>
  <c r="Q98" i="4"/>
  <c r="AJ97" i="4"/>
  <c r="Q97" i="4"/>
  <c r="AJ96" i="4"/>
  <c r="Q96" i="4"/>
  <c r="AJ95" i="4"/>
  <c r="Q95" i="4"/>
  <c r="AJ94" i="4"/>
  <c r="Q94" i="4"/>
  <c r="AJ93" i="4"/>
  <c r="Q93" i="4"/>
  <c r="AJ92" i="4"/>
  <c r="Q92" i="4"/>
  <c r="AJ91" i="4"/>
  <c r="Q91" i="4"/>
  <c r="AJ85" i="4"/>
  <c r="Q85" i="4"/>
  <c r="AJ84" i="4"/>
  <c r="AJ83" i="4"/>
  <c r="Q83" i="4"/>
  <c r="AJ82" i="4"/>
  <c r="Q82" i="4"/>
  <c r="AJ81" i="4"/>
  <c r="Q81" i="4"/>
  <c r="AJ80" i="4"/>
  <c r="AJ90" i="4" s="1"/>
  <c r="AJ79" i="4"/>
  <c r="Q79" i="4"/>
  <c r="AJ78" i="4"/>
  <c r="Q78" i="4"/>
  <c r="AJ77" i="4"/>
  <c r="Q77" i="4"/>
  <c r="AJ76" i="4"/>
  <c r="Q76" i="4"/>
  <c r="Q90" i="4" s="1"/>
  <c r="AJ75" i="4"/>
  <c r="Q75" i="4"/>
  <c r="AJ65" i="4"/>
  <c r="AJ47" i="4"/>
  <c r="AJ32" i="4"/>
  <c r="AJ18" i="4"/>
  <c r="AJ64" i="4"/>
  <c r="Q64" i="4"/>
  <c r="AJ46" i="4"/>
  <c r="Q46" i="4"/>
  <c r="AJ31" i="4"/>
  <c r="Q31" i="4"/>
  <c r="AJ17" i="4"/>
  <c r="Q17" i="4"/>
  <c r="AJ30" i="4"/>
  <c r="Q30" i="4"/>
  <c r="AJ63" i="4"/>
  <c r="Q63" i="4"/>
  <c r="AJ45" i="4"/>
  <c r="Q45" i="4"/>
  <c r="AJ29" i="4"/>
  <c r="Q29" i="4"/>
  <c r="AJ16" i="4"/>
  <c r="Q16" i="4"/>
  <c r="AJ62" i="4"/>
  <c r="Q62" i="4"/>
  <c r="AJ44" i="4"/>
  <c r="Q44" i="4"/>
  <c r="AJ28" i="4"/>
  <c r="Q28" i="4"/>
  <c r="AJ15" i="4"/>
  <c r="Q15" i="4"/>
  <c r="AJ61" i="4"/>
  <c r="Q61" i="4"/>
  <c r="AJ60" i="4"/>
  <c r="Q60" i="4"/>
  <c r="AJ59" i="4"/>
  <c r="Q59" i="4"/>
  <c r="AJ58" i="4"/>
  <c r="Q58" i="4"/>
  <c r="AJ57" i="4"/>
  <c r="Q57" i="4"/>
  <c r="AJ56" i="4"/>
  <c r="Q56" i="4"/>
  <c r="Q55" i="4"/>
  <c r="AJ54" i="4"/>
  <c r="Q54" i="4"/>
  <c r="Q53" i="4"/>
  <c r="AJ52" i="4"/>
  <c r="Q52" i="4"/>
  <c r="AJ51" i="4"/>
  <c r="Q51" i="4"/>
  <c r="Q50" i="4"/>
  <c r="AJ49" i="4"/>
  <c r="Q49" i="4"/>
  <c r="AJ43" i="4"/>
  <c r="Q43" i="4"/>
  <c r="AJ42" i="4"/>
  <c r="Q42" i="4"/>
  <c r="AJ41" i="4"/>
  <c r="Q41" i="4"/>
  <c r="AJ40" i="4"/>
  <c r="Q40" i="4"/>
  <c r="Q39" i="4"/>
  <c r="AJ38" i="4"/>
  <c r="Q38" i="4"/>
  <c r="Q37" i="4"/>
  <c r="AJ36" i="4"/>
  <c r="Q36" i="4"/>
  <c r="Q35" i="4"/>
  <c r="AJ34" i="4"/>
  <c r="Q34" i="4"/>
  <c r="AJ27" i="4"/>
  <c r="Q27" i="4"/>
  <c r="AJ26" i="4"/>
  <c r="Q26" i="4"/>
  <c r="AJ25" i="4"/>
  <c r="Q25" i="4"/>
  <c r="AJ24" i="4"/>
  <c r="Q24" i="4"/>
  <c r="AJ23" i="4"/>
  <c r="Q23" i="4"/>
  <c r="AJ22" i="4"/>
  <c r="Q22" i="4"/>
  <c r="Q21" i="4"/>
  <c r="AJ20" i="4"/>
  <c r="Q20" i="4"/>
  <c r="AJ14" i="4"/>
  <c r="Q14" i="4"/>
  <c r="AJ13" i="4"/>
  <c r="Q13" i="4"/>
  <c r="AJ12" i="4"/>
  <c r="Q12" i="4"/>
  <c r="AJ11" i="4"/>
  <c r="Q11" i="4"/>
  <c r="AJ10" i="4"/>
  <c r="Q10" i="4"/>
  <c r="AJ9" i="4"/>
  <c r="Q9" i="4"/>
  <c r="AJ8" i="4"/>
  <c r="Q8" i="4"/>
  <c r="AJ7" i="4"/>
  <c r="Q7" i="4"/>
  <c r="AJ6" i="4"/>
  <c r="Q6" i="4"/>
  <c r="AJ5" i="4"/>
  <c r="Q5" i="4"/>
  <c r="AJ4" i="4"/>
  <c r="Q4" i="4"/>
  <c r="AJ104" i="4" l="1"/>
  <c r="Q137" i="4"/>
  <c r="Q104" i="4"/>
  <c r="Q119" i="4"/>
  <c r="AJ137" i="4"/>
  <c r="AJ119" i="4"/>
  <c r="AJ33" i="4"/>
  <c r="AJ66" i="4"/>
  <c r="Q19" i="4"/>
  <c r="AJ19" i="4"/>
  <c r="Q48" i="4"/>
  <c r="AJ48" i="4"/>
  <c r="Q33" i="4"/>
  <c r="Q66" i="4"/>
  <c r="Q138" i="4" l="1"/>
  <c r="AJ67" i="4"/>
  <c r="Q67" i="4"/>
  <c r="AJ138" i="4"/>
</calcChain>
</file>

<file path=xl/sharedStrings.xml><?xml version="1.0" encoding="utf-8"?>
<sst xmlns="http://schemas.openxmlformats.org/spreadsheetml/2006/main" count="632" uniqueCount="60">
  <si>
    <t>Rate Zone</t>
  </si>
  <si>
    <t>Sum of Net Energy</t>
  </si>
  <si>
    <t>Program Name</t>
  </si>
  <si>
    <t>Funding Mechanism</t>
  </si>
  <si>
    <t>Audit Funding Program</t>
  </si>
  <si>
    <t>FCR</t>
  </si>
  <si>
    <t>Business Refrigeration Incentives Program</t>
  </si>
  <si>
    <t>Coupons Program</t>
  </si>
  <si>
    <t>Heating and Cooling Program</t>
  </si>
  <si>
    <t>High Performance New Construction Program</t>
  </si>
  <si>
    <t>Home Assistance Program</t>
  </si>
  <si>
    <t>Instant Discount Program</t>
  </si>
  <si>
    <t>Process &amp; Systems Upgrade Program</t>
  </si>
  <si>
    <t>Residential New Construction</t>
  </si>
  <si>
    <t>Retrofit</t>
  </si>
  <si>
    <t>P4P</t>
  </si>
  <si>
    <t>Retrofit - Streetlighting Project</t>
  </si>
  <si>
    <t>Small Business Lighting Program</t>
  </si>
  <si>
    <t>Social Benchmarking Program - OPower</t>
  </si>
  <si>
    <t>Social Benchmarking Program - Simple Energy</t>
  </si>
  <si>
    <t>Energy Manager</t>
  </si>
  <si>
    <t>Monitoring and Targeting</t>
  </si>
  <si>
    <t>Smart Themostats</t>
  </si>
  <si>
    <t>Rate Class</t>
  </si>
  <si>
    <t>GS 50 - 499 kW</t>
  </si>
  <si>
    <t>GS 50 - 4999 kW</t>
  </si>
  <si>
    <t>GS 50 - 699 kW</t>
  </si>
  <si>
    <t>GS 500 - 4999 kW</t>
  </si>
  <si>
    <t>GS 700 - 4999 kW</t>
  </si>
  <si>
    <t>GS&lt;50 kW</t>
  </si>
  <si>
    <t>Large Use</t>
  </si>
  <si>
    <t>Large Use (2)</t>
  </si>
  <si>
    <t>Residential</t>
  </si>
  <si>
    <t>Sentinel Lights</t>
  </si>
  <si>
    <t>Street Lighting</t>
  </si>
  <si>
    <t>Unmetered Scattered Load</t>
  </si>
  <si>
    <t>(blank)</t>
  </si>
  <si>
    <t>Grand Total</t>
  </si>
  <si>
    <t>BRZ</t>
  </si>
  <si>
    <t>BRZ Total</t>
  </si>
  <si>
    <t>ERZ</t>
  </si>
  <si>
    <t>ERZ Total</t>
  </si>
  <si>
    <t>HRZ</t>
  </si>
  <si>
    <t>HRZ Total</t>
  </si>
  <si>
    <t>PRZ</t>
  </si>
  <si>
    <t>PRZ Total</t>
  </si>
  <si>
    <t>Total Participation and Cost Report</t>
  </si>
  <si>
    <t>Total Post- Participation and Cost Report</t>
  </si>
  <si>
    <t>Sum of Net Demand</t>
  </si>
  <si>
    <t>GS 1000 - 4999 kW</t>
  </si>
  <si>
    <t>GS 50 - 999 kW</t>
  </si>
  <si>
    <t>GRZ</t>
  </si>
  <si>
    <t>Smart Thermostat Program</t>
  </si>
  <si>
    <t>GRZ Total</t>
  </si>
  <si>
    <t xml:space="preserve">Table 1b- Net Energy Savings from Post-Participation And Cost Report </t>
  </si>
  <si>
    <t xml:space="preserve">Table 2b- Net Demand Savings from Post-Participation And Cost Report </t>
  </si>
  <si>
    <t>Table 2a- Net Demand Savings prorating for Participation and Cost Report</t>
  </si>
  <si>
    <t>Table 3 GRZ Energy Savings Breakdown- Participation and Cost Report</t>
  </si>
  <si>
    <t>Table 4 GRZ Demand Savings Breakdown- Participation and Cost Report</t>
  </si>
  <si>
    <t>Table 1a- Net Energy Savings from Participation And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</si>
</sst>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rgb="FF000000"/>
      </bottom>
      <diagonal/>
    </border>
    <border>
      <left/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57">
    <xf numFmtId="0" fontId="0" fillId="0" borderId="0"/>
    <xf numFmtId="165" fontId="1" fillId="0" borderId="0" applyFont="0" applyFill="0" applyBorder="0" applyAlignment="0" applyProtection="0"/>
    <xf numFmtId="0" fontId="2" fillId="0" borderId="2" applyNumberFormat="0" applyFill="0" applyProtection="0">
      <alignment horizontal="center" vertical="center"/>
    </xf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3" fillId="0" borderId="3" applyFont="0" applyFill="0" applyAlignment="0" applyProtection="0"/>
    <xf numFmtId="3" fontId="2" fillId="0" borderId="2" applyNumberFormat="0" applyFill="0" applyAlignment="0" applyProtection="0"/>
    <xf numFmtId="0" fontId="2" fillId="0" borderId="2" applyNumberFormat="0" applyFill="0" applyAlignment="0" applyProtection="0"/>
    <xf numFmtId="3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0" applyNumberFormat="0" applyBorder="0" applyAlignment="0" applyProtection="0"/>
    <xf numFmtId="3" fontId="3" fillId="0" borderId="3" applyNumberFormat="0" applyBorder="0" applyAlignment="0" applyProtection="0"/>
    <xf numFmtId="3" fontId="3" fillId="0" borderId="3" applyNumberFormat="0" applyBorder="0" applyAlignment="0" applyProtection="0"/>
    <xf numFmtId="3" fontId="3" fillId="0" borderId="3" applyNumberFormat="0" applyBorder="0" applyAlignment="0" applyProtection="0"/>
    <xf numFmtId="0" fontId="3" fillId="0" borderId="3" applyNumberFormat="0" applyFill="0" applyAlignment="0" applyProtection="0"/>
    <xf numFmtId="0" fontId="3" fillId="0" borderId="3" applyNumberFormat="0" applyFill="0" applyAlignment="0" applyProtection="0"/>
    <xf numFmtId="0" fontId="3" fillId="0" borderId="3">
      <alignment horizontal="right" vertical="center"/>
    </xf>
    <xf numFmtId="3" fontId="3" fillId="3" borderId="3">
      <alignment horizontal="center" vertical="center"/>
    </xf>
    <xf numFmtId="0" fontId="3" fillId="3" borderId="3">
      <alignment horizontal="right" vertical="center"/>
    </xf>
    <xf numFmtId="0" fontId="2" fillId="0" borderId="4">
      <alignment horizontal="left" vertical="center"/>
    </xf>
    <xf numFmtId="0" fontId="2" fillId="0" borderId="5">
      <alignment horizontal="center" vertical="center"/>
    </xf>
    <xf numFmtId="0" fontId="4" fillId="0" borderId="6">
      <alignment horizontal="center" vertical="center"/>
    </xf>
    <xf numFmtId="0" fontId="3" fillId="4" borderId="3"/>
    <xf numFmtId="3" fontId="5" fillId="0" borderId="3"/>
    <xf numFmtId="3" fontId="6" fillId="0" borderId="3"/>
    <xf numFmtId="0" fontId="2" fillId="0" borderId="5">
      <alignment horizontal="left" vertical="top"/>
    </xf>
    <xf numFmtId="0" fontId="7" fillId="0" borderId="3"/>
    <xf numFmtId="0" fontId="2" fillId="0" borderId="5">
      <alignment horizontal="left" vertical="center"/>
    </xf>
    <xf numFmtId="0" fontId="3" fillId="3" borderId="7"/>
    <xf numFmtId="3" fontId="3" fillId="0" borderId="3">
      <alignment horizontal="right" vertical="center"/>
    </xf>
    <xf numFmtId="0" fontId="2" fillId="0" borderId="5">
      <alignment horizontal="right" vertical="center"/>
    </xf>
    <xf numFmtId="0" fontId="3" fillId="0" borderId="6">
      <alignment horizontal="center" vertical="center"/>
    </xf>
    <xf numFmtId="3" fontId="3" fillId="0" borderId="3"/>
    <xf numFmtId="3" fontId="3" fillId="0" borderId="3"/>
    <xf numFmtId="0" fontId="3" fillId="0" borderId="6">
      <alignment horizontal="center" vertical="center" wrapText="1"/>
    </xf>
    <xf numFmtId="0" fontId="8" fillId="0" borderId="6">
      <alignment horizontal="left" vertical="center" indent="1"/>
    </xf>
    <xf numFmtId="0" fontId="9" fillId="0" borderId="3"/>
    <xf numFmtId="0" fontId="2" fillId="0" borderId="4">
      <alignment horizontal="left" vertical="center"/>
    </xf>
    <xf numFmtId="3" fontId="3" fillId="0" borderId="3">
      <alignment horizontal="center" vertical="center"/>
    </xf>
    <xf numFmtId="0" fontId="2" fillId="0" borderId="5">
      <alignment horizontal="center" vertical="center"/>
    </xf>
    <xf numFmtId="0" fontId="2" fillId="0" borderId="5">
      <alignment horizontal="center" vertical="center"/>
    </xf>
    <xf numFmtId="0" fontId="2" fillId="0" borderId="4">
      <alignment horizontal="left" vertical="center"/>
    </xf>
    <xf numFmtId="0" fontId="2" fillId="0" borderId="4">
      <alignment horizontal="left" vertical="center"/>
    </xf>
    <xf numFmtId="0" fontId="10" fillId="0" borderId="3"/>
  </cellStyleXfs>
  <cellXfs count="64">
    <xf numFmtId="0" fontId="0" fillId="0" borderId="0" xfId="0"/>
    <xf numFmtId="164" fontId="12" fillId="0" borderId="0" xfId="1" applyNumberFormat="1" applyFont="1"/>
    <xf numFmtId="164" fontId="12" fillId="0" borderId="0" xfId="1" applyNumberFormat="1" applyFont="1" applyAlignment="1">
      <alignment horizontal="center"/>
    </xf>
    <xf numFmtId="0" fontId="12" fillId="0" borderId="0" xfId="0" applyFont="1"/>
    <xf numFmtId="164" fontId="13" fillId="2" borderId="8" xfId="1" applyNumberFormat="1" applyFont="1" applyFill="1" applyBorder="1"/>
    <xf numFmtId="164" fontId="13" fillId="2" borderId="8" xfId="1" applyNumberFormat="1" applyFont="1" applyFill="1" applyBorder="1" applyAlignment="1">
      <alignment horizontal="center"/>
    </xf>
    <xf numFmtId="164" fontId="11" fillId="0" borderId="8" xfId="1" applyNumberFormat="1" applyFont="1" applyBorder="1"/>
    <xf numFmtId="164" fontId="12" fillId="0" borderId="8" xfId="1" applyNumberFormat="1" applyFont="1" applyBorder="1"/>
    <xf numFmtId="164" fontId="12" fillId="0" borderId="8" xfId="1" applyNumberFormat="1" applyFont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9" xfId="1" applyNumberFormat="1" applyFont="1" applyBorder="1"/>
    <xf numFmtId="164" fontId="12" fillId="0" borderId="9" xfId="1" applyNumberFormat="1" applyFont="1" applyBorder="1"/>
    <xf numFmtId="164" fontId="12" fillId="0" borderId="9" xfId="1" applyNumberFormat="1" applyFont="1" applyBorder="1" applyAlignment="1">
      <alignment horizontal="center"/>
    </xf>
    <xf numFmtId="164" fontId="12" fillId="0" borderId="10" xfId="1" applyNumberFormat="1" applyFont="1" applyBorder="1"/>
    <xf numFmtId="164" fontId="12" fillId="0" borderId="10" xfId="1" applyNumberFormat="1" applyFont="1" applyBorder="1" applyAlignment="1">
      <alignment horizontal="center"/>
    </xf>
    <xf numFmtId="164" fontId="12" fillId="0" borderId="1" xfId="1" applyNumberFormat="1" applyFont="1" applyBorder="1"/>
    <xf numFmtId="164" fontId="12" fillId="0" borderId="1" xfId="1" applyNumberFormat="1" applyFont="1" applyBorder="1" applyAlignment="1">
      <alignment horizontal="center"/>
    </xf>
    <xf numFmtId="164" fontId="13" fillId="2" borderId="8" xfId="1" applyNumberFormat="1" applyFont="1" applyFill="1" applyBorder="1" applyAlignment="1">
      <alignment wrapText="1"/>
    </xf>
    <xf numFmtId="164" fontId="13" fillId="2" borderId="8" xfId="1" applyNumberFormat="1" applyFont="1" applyFill="1" applyBorder="1" applyAlignment="1">
      <alignment horizontal="center" wrapText="1"/>
    </xf>
    <xf numFmtId="164" fontId="12" fillId="0" borderId="0" xfId="1" applyNumberFormat="1" applyFont="1" applyAlignment="1">
      <alignment wrapText="1"/>
    </xf>
    <xf numFmtId="0" fontId="12" fillId="0" borderId="0" xfId="0" applyFont="1" applyAlignment="1">
      <alignment wrapText="1"/>
    </xf>
    <xf numFmtId="164" fontId="11" fillId="0" borderId="11" xfId="1" applyNumberFormat="1" applyFont="1" applyBorder="1"/>
    <xf numFmtId="164" fontId="12" fillId="0" borderId="12" xfId="1" applyNumberFormat="1" applyFont="1" applyBorder="1"/>
    <xf numFmtId="164" fontId="12" fillId="0" borderId="12" xfId="1" applyNumberFormat="1" applyFont="1" applyBorder="1" applyAlignment="1">
      <alignment horizontal="center"/>
    </xf>
    <xf numFmtId="164" fontId="12" fillId="0" borderId="13" xfId="1" applyNumberFormat="1" applyFont="1" applyBorder="1"/>
    <xf numFmtId="164" fontId="11" fillId="2" borderId="14" xfId="1" applyNumberFormat="1" applyFont="1" applyFill="1" applyBorder="1"/>
    <xf numFmtId="164" fontId="11" fillId="2" borderId="0" xfId="1" applyNumberFormat="1" applyFont="1" applyFill="1" applyBorder="1"/>
    <xf numFmtId="164" fontId="11" fillId="2" borderId="0" xfId="1" applyNumberFormat="1" applyFont="1" applyFill="1" applyBorder="1" applyAlignment="1">
      <alignment horizontal="center"/>
    </xf>
    <xf numFmtId="164" fontId="11" fillId="2" borderId="15" xfId="1" applyNumberFormat="1" applyFont="1" applyFill="1" applyBorder="1"/>
    <xf numFmtId="164" fontId="13" fillId="2" borderId="16" xfId="1" applyNumberFormat="1" applyFont="1" applyFill="1" applyBorder="1" applyAlignment="1">
      <alignment wrapText="1"/>
    </xf>
    <xf numFmtId="164" fontId="13" fillId="2" borderId="17" xfId="1" applyNumberFormat="1" applyFont="1" applyFill="1" applyBorder="1" applyAlignment="1">
      <alignment wrapText="1"/>
    </xf>
    <xf numFmtId="164" fontId="11" fillId="0" borderId="16" xfId="1" applyNumberFormat="1" applyFont="1" applyBorder="1"/>
    <xf numFmtId="164" fontId="12" fillId="0" borderId="17" xfId="1" applyNumberFormat="1" applyFont="1" applyBorder="1"/>
    <xf numFmtId="164" fontId="11" fillId="0" borderId="18" xfId="1" applyNumberFormat="1" applyFont="1" applyBorder="1"/>
    <xf numFmtId="164" fontId="11" fillId="0" borderId="17" xfId="1" applyNumberFormat="1" applyFont="1" applyBorder="1"/>
    <xf numFmtId="164" fontId="11" fillId="0" borderId="19" xfId="1" applyNumberFormat="1" applyFont="1" applyBorder="1"/>
    <xf numFmtId="164" fontId="11" fillId="0" borderId="20" xfId="1" applyNumberFormat="1" applyFont="1" applyBorder="1"/>
    <xf numFmtId="164" fontId="12" fillId="0" borderId="20" xfId="1" applyNumberFormat="1" applyFont="1" applyBorder="1"/>
    <xf numFmtId="164" fontId="12" fillId="0" borderId="20" xfId="1" applyNumberFormat="1" applyFont="1" applyBorder="1" applyAlignment="1">
      <alignment horizontal="center"/>
    </xf>
    <xf numFmtId="164" fontId="11" fillId="0" borderId="21" xfId="1" applyNumberFormat="1" applyFont="1" applyBorder="1"/>
    <xf numFmtId="164" fontId="13" fillId="2" borderId="16" xfId="1" applyNumberFormat="1" applyFont="1" applyFill="1" applyBorder="1"/>
    <xf numFmtId="164" fontId="13" fillId="2" borderId="17" xfId="1" applyNumberFormat="1" applyFont="1" applyFill="1" applyBorder="1"/>
    <xf numFmtId="164" fontId="11" fillId="0" borderId="22" xfId="1" applyNumberFormat="1" applyFont="1" applyBorder="1"/>
    <xf numFmtId="164" fontId="12" fillId="0" borderId="23" xfId="1" applyNumberFormat="1" applyFont="1" applyBorder="1"/>
    <xf numFmtId="164" fontId="12" fillId="0" borderId="24" xfId="1" applyNumberFormat="1" applyFont="1" applyBorder="1"/>
    <xf numFmtId="164" fontId="12" fillId="0" borderId="25" xfId="1" applyNumberFormat="1" applyFont="1" applyBorder="1"/>
    <xf numFmtId="164" fontId="12" fillId="0" borderId="25" xfId="1" applyNumberFormat="1" applyFont="1" applyBorder="1" applyAlignment="1">
      <alignment horizontal="center"/>
    </xf>
    <xf numFmtId="164" fontId="12" fillId="0" borderId="26" xfId="1" applyNumberFormat="1" applyFont="1" applyBorder="1"/>
    <xf numFmtId="164" fontId="11" fillId="0" borderId="12" xfId="1" applyNumberFormat="1" applyFont="1" applyBorder="1"/>
    <xf numFmtId="164" fontId="11" fillId="0" borderId="14" xfId="1" applyNumberFormat="1" applyFont="1" applyBorder="1"/>
    <xf numFmtId="164" fontId="12" fillId="0" borderId="0" xfId="1" applyNumberFormat="1" applyFont="1" applyBorder="1"/>
    <xf numFmtId="164" fontId="12" fillId="0" borderId="0" xfId="1" applyNumberFormat="1" applyFont="1" applyBorder="1" applyAlignment="1">
      <alignment horizontal="center"/>
    </xf>
    <xf numFmtId="164" fontId="12" fillId="0" borderId="15" xfId="1" applyNumberFormat="1" applyFont="1" applyBorder="1"/>
    <xf numFmtId="164" fontId="12" fillId="0" borderId="18" xfId="1" applyNumberFormat="1" applyFont="1" applyBorder="1"/>
    <xf numFmtId="164" fontId="12" fillId="0" borderId="27" xfId="1" applyNumberFormat="1" applyFont="1" applyBorder="1"/>
    <xf numFmtId="164" fontId="12" fillId="0" borderId="16" xfId="1" applyNumberFormat="1" applyFont="1" applyBorder="1"/>
    <xf numFmtId="164" fontId="12" fillId="0" borderId="28" xfId="1" applyNumberFormat="1" applyFont="1" applyBorder="1"/>
    <xf numFmtId="164" fontId="12" fillId="0" borderId="29" xfId="1" applyNumberFormat="1" applyFont="1" applyBorder="1"/>
    <xf numFmtId="164" fontId="12" fillId="0" borderId="14" xfId="1" applyNumberFormat="1" applyFont="1" applyBorder="1"/>
    <xf numFmtId="164" fontId="12" fillId="0" borderId="30" xfId="1" applyNumberFormat="1" applyFont="1" applyBorder="1"/>
    <xf numFmtId="164" fontId="12" fillId="0" borderId="31" xfId="1" applyNumberFormat="1" applyFont="1" applyBorder="1"/>
    <xf numFmtId="164" fontId="12" fillId="0" borderId="31" xfId="1" applyNumberFormat="1" applyFont="1" applyBorder="1" applyAlignment="1">
      <alignment horizontal="center"/>
    </xf>
    <xf numFmtId="164" fontId="12" fillId="0" borderId="32" xfId="1" applyNumberFormat="1" applyFont="1" applyBorder="1"/>
    <xf numFmtId="164" fontId="12" fillId="0" borderId="21" xfId="1" applyNumberFormat="1" applyFont="1" applyBorder="1"/>
  </cellXfs>
  <cellStyles count="57">
    <cellStyle name="AF Column - IBM Cognos" xfId="2" xr:uid="{5AAAD3AF-5CA7-42BB-9409-B25E307FEB8B}"/>
    <cellStyle name="AF Data - IBM Cognos" xfId="3" xr:uid="{B5493C25-D1AC-4024-8EE2-E0F903CB2FC9}"/>
    <cellStyle name="AF Data 0 - IBM Cognos" xfId="4" xr:uid="{05643A81-B208-4FDD-BA03-90333BEF2F18}"/>
    <cellStyle name="AF Data 1 - IBM Cognos" xfId="5" xr:uid="{CBD137E0-8DCD-47F3-ACC5-490CDCD30ADF}"/>
    <cellStyle name="AF Data 2 - IBM Cognos" xfId="6" xr:uid="{28DD563B-2112-44FF-A64A-EE2CB6FBCB78}"/>
    <cellStyle name="AF Data 3 - IBM Cognos" xfId="7" xr:uid="{6B298B90-01B8-4D1C-9598-6ACB2D2E08C0}"/>
    <cellStyle name="AF Data 4 - IBM Cognos" xfId="8" xr:uid="{F57D6A1E-8C74-4CCB-8880-F315ABD9D778}"/>
    <cellStyle name="AF Data 5 - IBM Cognos" xfId="9" xr:uid="{FF71F340-FE34-4E8C-A50D-CAFFEC689F6B}"/>
    <cellStyle name="AF Data Leaf - IBM Cognos" xfId="10" xr:uid="{6C9B08D8-EAF4-455E-865C-C674F9852066}"/>
    <cellStyle name="AF Header - IBM Cognos" xfId="11" xr:uid="{29790851-9ED3-4C88-B7F6-9AF9A3C41588}"/>
    <cellStyle name="AF Header 0 - IBM Cognos" xfId="12" xr:uid="{E33AD46F-6C19-4700-95B1-7433144CE897}"/>
    <cellStyle name="AF Header 1 - IBM Cognos" xfId="13" xr:uid="{6187378A-358A-46FD-8BDD-E4BE38646ACC}"/>
    <cellStyle name="AF Header 2 - IBM Cognos" xfId="14" xr:uid="{AECD870F-9A32-41EE-A776-609A40EDC961}"/>
    <cellStyle name="AF Header 3 - IBM Cognos" xfId="15" xr:uid="{220E3620-66F0-4A2D-B3C0-2A9C93D396A2}"/>
    <cellStyle name="AF Header 4 - IBM Cognos" xfId="16" xr:uid="{BC1AAA88-E602-4987-A72D-DD53B62071D1}"/>
    <cellStyle name="AF Header 5 - IBM Cognos" xfId="17" xr:uid="{D7B3129B-65C1-428D-B4DB-3984AC665F9A}"/>
    <cellStyle name="AF Header Leaf - IBM Cognos" xfId="18" xr:uid="{076918FB-D535-41D9-A5AE-A0A3D9232C1E}"/>
    <cellStyle name="AF Row - IBM Cognos" xfId="19" xr:uid="{29690A37-5CE0-4A42-AF4D-8356D48197B5}"/>
    <cellStyle name="AF Row 0 - IBM Cognos" xfId="20" xr:uid="{F96F4983-8805-44E1-8302-3CB124D2C633}"/>
    <cellStyle name="AF Row 1 - IBM Cognos" xfId="21" xr:uid="{21D25F24-D61E-466E-AA8F-F0F3222B94DA}"/>
    <cellStyle name="AF Row 2 - IBM Cognos" xfId="22" xr:uid="{4F1D3145-29E9-4F29-AB0B-83F01C215D02}"/>
    <cellStyle name="AF Row 3 - IBM Cognos" xfId="23" xr:uid="{FE250112-39CE-48AC-96C3-D68128D4509A}"/>
    <cellStyle name="AF Row 4 - IBM Cognos" xfId="24" xr:uid="{D1F7B49C-2171-42AF-9731-010FE1352428}"/>
    <cellStyle name="AF Row 5 - IBM Cognos" xfId="25" xr:uid="{8E66359C-C2A9-4EB8-938C-A62FBA11C4D2}"/>
    <cellStyle name="AF Row Leaf - IBM Cognos" xfId="26" xr:uid="{6F590BED-19BD-4480-8A56-5EFFEF3E8910}"/>
    <cellStyle name="AF Subnm - IBM Cognos" xfId="27" xr:uid="{DBD25D30-9ECB-47CB-94FB-F3965EDF41E2}"/>
    <cellStyle name="AF Title - IBM Cognos" xfId="28" xr:uid="{9A0A3DD2-7E29-490D-9058-08329BD8B5A3}"/>
    <cellStyle name="Calculated Column - IBM Cognos" xfId="29" xr:uid="{8D331128-2B66-493C-AC49-B1CDBCB6325C}"/>
    <cellStyle name="Calculated Column Name - IBM Cognos" xfId="30" xr:uid="{818270EA-379D-42AE-B335-9FAEE2E50F46}"/>
    <cellStyle name="Calculated Row - IBM Cognos" xfId="31" xr:uid="{99AF8324-3AB0-4B09-8AEB-4CEABBD852A4}"/>
    <cellStyle name="Calculated Row Name - IBM Cognos" xfId="32" xr:uid="{8794AF5C-4B5A-4194-A292-65D897BCE111}"/>
    <cellStyle name="Column Name - IBM Cognos" xfId="33" xr:uid="{78FA6E34-4D67-4E92-A1A9-BE266417B9F5}"/>
    <cellStyle name="Column Template - IBM Cognos" xfId="34" xr:uid="{5BBE33B4-6152-4F31-8463-BA1A8BFCC802}"/>
    <cellStyle name="Comma" xfId="1" builtinId="3"/>
    <cellStyle name="Differs From Base - IBM Cognos" xfId="35" xr:uid="{4A2B9039-B72C-4D22-B831-0B2082C883BE}"/>
    <cellStyle name="Edit - IBM Cognos" xfId="36" xr:uid="{0711486B-695C-42D4-8E67-2C6E200FBB08}"/>
    <cellStyle name="Formula - IBM Cognos" xfId="37" xr:uid="{8A48B14E-F026-4304-B806-967A072AE93C}"/>
    <cellStyle name="Group Name - IBM Cognos" xfId="38" xr:uid="{89034E37-7470-4A52-A30F-78A857A751A7}"/>
    <cellStyle name="Hold Values - IBM Cognos" xfId="39" xr:uid="{DD2186E5-02B8-4AC0-B49B-68ECCC8C5163}"/>
    <cellStyle name="List Name - IBM Cognos" xfId="40" xr:uid="{41B9B2F6-3D8A-4EA2-AD19-B0B87B4913B7}"/>
    <cellStyle name="Locked - IBM Cognos" xfId="41" xr:uid="{7343BE51-A5DB-44B8-B979-11E2E694BB25}"/>
    <cellStyle name="Measure - IBM Cognos" xfId="42" xr:uid="{F11073B9-8194-463D-B322-B0DAD5F02B3B}"/>
    <cellStyle name="Measure Header - IBM Cognos" xfId="43" xr:uid="{E482F21C-918C-4F4E-B49D-0ACF94EDD5FD}"/>
    <cellStyle name="Measure Name - IBM Cognos" xfId="44" xr:uid="{14116882-6220-41AE-ABE7-6435A8267463}"/>
    <cellStyle name="Measure Summary - IBM Cognos" xfId="45" xr:uid="{91DFDC7C-A0EA-4CB2-A11C-D8C76CA080BB}"/>
    <cellStyle name="Measure Summary TM1 - IBM Cognos" xfId="46" xr:uid="{D5D58429-047B-433D-B62A-9DEB172DA876}"/>
    <cellStyle name="Measure Template - IBM Cognos" xfId="47" xr:uid="{3B14CB6C-ADDB-4559-8048-F5D571A4EBC5}"/>
    <cellStyle name="More - IBM Cognos" xfId="48" xr:uid="{47E6DCDD-BBFD-4F57-A2B9-F76E287A46D5}"/>
    <cellStyle name="Normal" xfId="0" builtinId="0"/>
    <cellStyle name="Pending Change - IBM Cognos" xfId="49" xr:uid="{6ABE2082-FE87-4803-BA4F-CC9AF9C1038D}"/>
    <cellStyle name="Row Name - IBM Cognos" xfId="50" xr:uid="{701DD0E1-EE43-4D5A-BD13-64D8F17D3B7C}"/>
    <cellStyle name="Row Template - IBM Cognos" xfId="51" xr:uid="{E8563EFE-6742-4068-8491-814A089B1948}"/>
    <cellStyle name="Summary Column Name - IBM Cognos" xfId="52" xr:uid="{7BA090EB-71F2-4C5C-90D3-685E20633CA4}"/>
    <cellStyle name="Summary Column Name TM1 - IBM Cognos" xfId="53" xr:uid="{25478562-4CEF-4654-83CD-05603B6834F9}"/>
    <cellStyle name="Summary Row Name - IBM Cognos" xfId="54" xr:uid="{C7D22C6B-211F-4D7A-AF64-AA7E0347A9BE}"/>
    <cellStyle name="Summary Row Name TM1 - IBM Cognos" xfId="55" xr:uid="{21D7AC2E-7776-485F-8BE2-C320E0679DEC}"/>
    <cellStyle name="Unsaved Change - IBM Cognos" xfId="56" xr:uid="{CBFEA396-9F94-4897-A675-77F34771A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ROGRAMS/Portfolio%20of%20Programs%20-%20Consolidated%20View/Reports/LDC%20Quarterly%20Report%20Template/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9D53-C8BD-4AA3-A414-AA7E88AFB5AC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B1AA-A455-4138-8FA2-97A3AAAB676D}">
  <dimension ref="A1:AJ166"/>
  <sheetViews>
    <sheetView showGridLines="0" showZeros="0" tabSelected="1" view="pageBreakPreview" topLeftCell="F4" zoomScale="60" zoomScaleNormal="85" workbookViewId="0">
      <selection activeCell="T138" sqref="T72:AJ138"/>
    </sheetView>
  </sheetViews>
  <sheetFormatPr defaultRowHeight="14.25" x14ac:dyDescent="0.2"/>
  <cols>
    <col min="1" max="1" width="21.28515625" style="1" customWidth="1"/>
    <col min="2" max="2" width="62.28515625" style="1" bestFit="1" customWidth="1"/>
    <col min="3" max="3" width="21.42578125" style="1" bestFit="1" customWidth="1"/>
    <col min="4" max="4" width="14.85546875" style="2" customWidth="1"/>
    <col min="5" max="5" width="17.140625" style="1" customWidth="1"/>
    <col min="6" max="6" width="14.28515625" style="1" customWidth="1"/>
    <col min="7" max="7" width="18.140625" style="1" customWidth="1"/>
    <col min="8" max="8" width="17.85546875" style="1" customWidth="1"/>
    <col min="9" max="9" width="15.7109375" style="1" customWidth="1"/>
    <col min="10" max="10" width="16.140625" style="1" customWidth="1"/>
    <col min="11" max="11" width="18.7109375" style="1" customWidth="1"/>
    <col min="12" max="12" width="16.140625" style="1" customWidth="1"/>
    <col min="13" max="13" width="16.5703125" style="1" customWidth="1"/>
    <col min="14" max="14" width="15" style="1" customWidth="1"/>
    <col min="15" max="15" width="19.5703125" style="1" customWidth="1"/>
    <col min="16" max="16" width="25.140625" style="1" hidden="1" customWidth="1"/>
    <col min="17" max="17" width="18.7109375" style="1" customWidth="1"/>
    <col min="18" max="19" width="17" style="1" bestFit="1" customWidth="1"/>
    <col min="20" max="20" width="11.28515625" style="1" bestFit="1" customWidth="1"/>
    <col min="21" max="21" width="62.28515625" style="1" bestFit="1" customWidth="1"/>
    <col min="22" max="22" width="9.140625" style="1"/>
    <col min="23" max="23" width="14.28515625" style="1" bestFit="1" customWidth="1"/>
    <col min="24" max="24" width="15.140625" style="1" customWidth="1"/>
    <col min="25" max="25" width="14" style="1" customWidth="1"/>
    <col min="26" max="26" width="13" style="1" customWidth="1"/>
    <col min="27" max="27" width="16.42578125" style="1" bestFit="1" customWidth="1"/>
    <col min="28" max="28" width="13.42578125" style="1" bestFit="1" customWidth="1"/>
    <col min="29" max="29" width="13" style="1" customWidth="1"/>
    <col min="30" max="30" width="14.42578125" style="1" bestFit="1" customWidth="1"/>
    <col min="31" max="31" width="17.7109375" style="1" customWidth="1"/>
    <col min="32" max="32" width="14.28515625" style="1" bestFit="1" customWidth="1"/>
    <col min="33" max="33" width="14.140625" style="1" bestFit="1" customWidth="1"/>
    <col min="34" max="34" width="21" style="1" customWidth="1"/>
    <col min="35" max="35" width="9" style="1" hidden="1" customWidth="1"/>
    <col min="36" max="36" width="17.5703125" style="1" customWidth="1"/>
    <col min="37" max="39" width="9.140625" style="3"/>
    <col min="40" max="40" width="42.28515625" style="3" bestFit="1" customWidth="1"/>
    <col min="41" max="41" width="9.140625" style="3"/>
    <col min="42" max="42" width="14" style="3" bestFit="1" customWidth="1"/>
    <col min="43" max="43" width="15" style="3" customWidth="1"/>
    <col min="44" max="44" width="14" style="3" customWidth="1"/>
    <col min="45" max="45" width="16" style="3" bestFit="1" customWidth="1"/>
    <col min="46" max="46" width="16" style="3" customWidth="1"/>
    <col min="47" max="47" width="9.85546875" style="3" bestFit="1" customWidth="1"/>
    <col min="48" max="48" width="9.5703125" style="3" bestFit="1" customWidth="1"/>
    <col min="49" max="49" width="12.42578125" style="3" customWidth="1"/>
    <col min="50" max="50" width="11" style="3" bestFit="1" customWidth="1"/>
    <col min="51" max="51" width="14.140625" style="3" customWidth="1"/>
    <col min="52" max="52" width="14" style="3" bestFit="1" customWidth="1"/>
    <col min="53" max="53" width="25.140625" style="3" bestFit="1" customWidth="1"/>
    <col min="54" max="54" width="7.28515625" style="3" customWidth="1"/>
    <col min="55" max="55" width="11.28515625" style="3" bestFit="1" customWidth="1"/>
    <col min="56" max="57" width="9.140625" style="3"/>
    <col min="58" max="58" width="11.5703125" style="3" customWidth="1"/>
    <col min="59" max="59" width="42.28515625" style="3" bestFit="1" customWidth="1"/>
    <col min="60" max="60" width="19.85546875" style="3" customWidth="1"/>
    <col min="61" max="61" width="16.140625" style="3" customWidth="1"/>
    <col min="62" max="62" width="17.140625" style="3" customWidth="1"/>
    <col min="63" max="63" width="16.140625" style="3" customWidth="1"/>
    <col min="64" max="65" width="18.140625" style="3" customWidth="1"/>
    <col min="66" max="67" width="13.28515625" style="3" customWidth="1"/>
    <col min="68" max="68" width="14.28515625" style="3" customWidth="1"/>
    <col min="69" max="69" width="15" style="3" customWidth="1"/>
    <col min="70" max="71" width="15.28515625" style="3" customWidth="1"/>
    <col min="72" max="72" width="25.42578125" style="3" customWidth="1"/>
    <col min="73" max="73" width="9.28515625" style="3" customWidth="1"/>
    <col min="74" max="74" width="16.140625" style="3" bestFit="1" customWidth="1"/>
    <col min="75" max="76" width="9.140625" style="3"/>
    <col min="77" max="77" width="11.5703125" style="3" customWidth="1"/>
    <col min="78" max="78" width="42.28515625" style="3" bestFit="1" customWidth="1"/>
    <col min="79" max="79" width="19.85546875" style="3" customWidth="1"/>
    <col min="80" max="80" width="16.140625" style="3" customWidth="1"/>
    <col min="81" max="81" width="17.140625" style="3" customWidth="1"/>
    <col min="82" max="82" width="16.140625" style="3" customWidth="1"/>
    <col min="83" max="84" width="18.140625" style="3" customWidth="1"/>
    <col min="85" max="86" width="13.28515625" style="3" customWidth="1"/>
    <col min="87" max="87" width="14.28515625" style="3" customWidth="1"/>
    <col min="88" max="88" width="15" style="3" customWidth="1"/>
    <col min="89" max="90" width="15.28515625" style="3" customWidth="1"/>
    <col min="91" max="91" width="25.42578125" style="3" customWidth="1"/>
    <col min="92" max="92" width="9.140625" style="3" customWidth="1"/>
    <col min="93" max="93" width="25.140625" style="3" customWidth="1"/>
    <col min="94" max="16384" width="9.140625" style="3"/>
  </cols>
  <sheetData>
    <row r="1" spans="1:36" ht="15" x14ac:dyDescent="0.25">
      <c r="A1" s="21" t="s">
        <v>59</v>
      </c>
      <c r="B1" s="22"/>
      <c r="C1" s="22"/>
      <c r="D1" s="23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4"/>
      <c r="T1" s="21" t="s">
        <v>54</v>
      </c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4"/>
    </row>
    <row r="2" spans="1:36" ht="15" x14ac:dyDescent="0.25">
      <c r="A2" s="25" t="s">
        <v>1</v>
      </c>
      <c r="B2" s="26"/>
      <c r="C2" s="26"/>
      <c r="D2" s="27" t="s">
        <v>23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8"/>
      <c r="T2" s="25" t="s">
        <v>1</v>
      </c>
      <c r="U2" s="26"/>
      <c r="V2" s="26"/>
      <c r="W2" s="26" t="s">
        <v>23</v>
      </c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8"/>
    </row>
    <row r="3" spans="1:36" s="20" customFormat="1" ht="41.25" customHeight="1" x14ac:dyDescent="0.25">
      <c r="A3" s="29" t="s">
        <v>0</v>
      </c>
      <c r="B3" s="17" t="s">
        <v>2</v>
      </c>
      <c r="C3" s="17" t="s">
        <v>3</v>
      </c>
      <c r="D3" s="18" t="s">
        <v>24</v>
      </c>
      <c r="E3" s="17" t="s">
        <v>25</v>
      </c>
      <c r="F3" s="17" t="s">
        <v>26</v>
      </c>
      <c r="G3" s="17" t="s">
        <v>27</v>
      </c>
      <c r="H3" s="17" t="s">
        <v>28</v>
      </c>
      <c r="I3" s="17" t="s">
        <v>29</v>
      </c>
      <c r="J3" s="17" t="s">
        <v>30</v>
      </c>
      <c r="K3" s="17" t="s">
        <v>31</v>
      </c>
      <c r="L3" s="17" t="s">
        <v>32</v>
      </c>
      <c r="M3" s="17" t="s">
        <v>33</v>
      </c>
      <c r="N3" s="17" t="s">
        <v>34</v>
      </c>
      <c r="O3" s="17" t="s">
        <v>35</v>
      </c>
      <c r="P3" s="17" t="s">
        <v>36</v>
      </c>
      <c r="Q3" s="30" t="s">
        <v>37</v>
      </c>
      <c r="R3" s="19"/>
      <c r="S3" s="19"/>
      <c r="T3" s="29" t="s">
        <v>0</v>
      </c>
      <c r="U3" s="17" t="s">
        <v>2</v>
      </c>
      <c r="V3" s="17" t="s">
        <v>3</v>
      </c>
      <c r="W3" s="17" t="s">
        <v>24</v>
      </c>
      <c r="X3" s="17" t="s">
        <v>25</v>
      </c>
      <c r="Y3" s="17" t="s">
        <v>26</v>
      </c>
      <c r="Z3" s="17" t="s">
        <v>27</v>
      </c>
      <c r="AA3" s="17" t="s">
        <v>28</v>
      </c>
      <c r="AB3" s="17" t="s">
        <v>29</v>
      </c>
      <c r="AC3" s="17" t="s">
        <v>30</v>
      </c>
      <c r="AD3" s="17" t="s">
        <v>31</v>
      </c>
      <c r="AE3" s="17" t="s">
        <v>32</v>
      </c>
      <c r="AF3" s="17" t="s">
        <v>33</v>
      </c>
      <c r="AG3" s="17" t="s">
        <v>34</v>
      </c>
      <c r="AH3" s="17" t="s">
        <v>35</v>
      </c>
      <c r="AI3" s="17" t="s">
        <v>36</v>
      </c>
      <c r="AJ3" s="30" t="s">
        <v>37</v>
      </c>
    </row>
    <row r="4" spans="1:36" ht="15" x14ac:dyDescent="0.25">
      <c r="A4" s="31" t="s">
        <v>38</v>
      </c>
      <c r="B4" s="6" t="s">
        <v>4</v>
      </c>
      <c r="C4" s="7" t="s">
        <v>5</v>
      </c>
      <c r="D4" s="8">
        <v>0</v>
      </c>
      <c r="E4" s="7">
        <v>0</v>
      </c>
      <c r="F4" s="7">
        <v>104518.26039785548</v>
      </c>
      <c r="G4" s="7">
        <v>0</v>
      </c>
      <c r="H4" s="7">
        <v>146325.56455699768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/>
      <c r="Q4" s="32">
        <f t="shared" ref="Q4:Q14" si="0">SUM(D4:P4)</f>
        <v>250843.82495485316</v>
      </c>
      <c r="T4" s="31" t="s">
        <v>38</v>
      </c>
      <c r="U4" s="6" t="s">
        <v>4</v>
      </c>
      <c r="V4" s="7" t="s">
        <v>5</v>
      </c>
      <c r="W4" s="7">
        <v>0</v>
      </c>
      <c r="X4" s="7">
        <v>0</v>
      </c>
      <c r="Y4" s="7">
        <v>222150.08794491767</v>
      </c>
      <c r="Z4" s="7">
        <v>0</v>
      </c>
      <c r="AA4" s="7">
        <v>311010.12312288472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/>
      <c r="AJ4" s="32">
        <f>SUM(W4:AI4)</f>
        <v>533160.21106780239</v>
      </c>
    </row>
    <row r="5" spans="1:36" ht="15" x14ac:dyDescent="0.25">
      <c r="A5" s="31"/>
      <c r="B5" s="6" t="s">
        <v>6</v>
      </c>
      <c r="C5" s="7" t="s">
        <v>5</v>
      </c>
      <c r="D5" s="8">
        <v>0</v>
      </c>
      <c r="E5" s="7">
        <v>0</v>
      </c>
      <c r="F5" s="7">
        <v>388846.163333331</v>
      </c>
      <c r="G5" s="7">
        <v>0</v>
      </c>
      <c r="H5" s="7">
        <v>0</v>
      </c>
      <c r="I5" s="7">
        <v>64421.589166666294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/>
      <c r="Q5" s="32">
        <f t="shared" si="0"/>
        <v>453267.75249999727</v>
      </c>
      <c r="T5" s="31"/>
      <c r="U5" s="6" t="s">
        <v>6</v>
      </c>
      <c r="V5" s="7" t="s">
        <v>5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32">
        <f t="shared" ref="AJ5:AJ61" si="1">SUM(W5:AI5)</f>
        <v>0</v>
      </c>
    </row>
    <row r="6" spans="1:36" ht="15" x14ac:dyDescent="0.25">
      <c r="A6" s="31"/>
      <c r="B6" s="6" t="s">
        <v>8</v>
      </c>
      <c r="C6" s="7" t="s">
        <v>5</v>
      </c>
      <c r="D6" s="8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941792.33098861005</v>
      </c>
      <c r="M6" s="7">
        <v>0</v>
      </c>
      <c r="N6" s="7">
        <v>0</v>
      </c>
      <c r="O6" s="7">
        <v>0</v>
      </c>
      <c r="P6" s="7"/>
      <c r="Q6" s="32">
        <f t="shared" si="0"/>
        <v>941792.33098861005</v>
      </c>
      <c r="T6" s="31"/>
      <c r="U6" s="6" t="s">
        <v>8</v>
      </c>
      <c r="V6" s="7" t="s">
        <v>5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68782.18163639016</v>
      </c>
      <c r="AF6" s="7">
        <v>0</v>
      </c>
      <c r="AG6" s="7">
        <v>0</v>
      </c>
      <c r="AH6" s="7">
        <v>0</v>
      </c>
      <c r="AI6" s="7"/>
      <c r="AJ6" s="32">
        <f t="shared" si="1"/>
        <v>68782.18163639016</v>
      </c>
    </row>
    <row r="7" spans="1:36" ht="15" x14ac:dyDescent="0.25">
      <c r="A7" s="31"/>
      <c r="B7" s="6" t="s">
        <v>9</v>
      </c>
      <c r="C7" s="7" t="s">
        <v>5</v>
      </c>
      <c r="D7" s="8">
        <v>0</v>
      </c>
      <c r="E7" s="7">
        <v>0</v>
      </c>
      <c r="F7" s="7">
        <v>116822.15590867111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/>
      <c r="Q7" s="32">
        <f t="shared" si="0"/>
        <v>116822.15590867111</v>
      </c>
      <c r="T7" s="31"/>
      <c r="U7" s="6" t="s">
        <v>9</v>
      </c>
      <c r="V7" s="7" t="s">
        <v>5</v>
      </c>
      <c r="W7" s="7">
        <v>0</v>
      </c>
      <c r="X7" s="7">
        <v>0</v>
      </c>
      <c r="Y7" s="7">
        <v>165656.7344518993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/>
      <c r="AJ7" s="32">
        <f t="shared" si="1"/>
        <v>165656.7344518993</v>
      </c>
    </row>
    <row r="8" spans="1:36" ht="15" x14ac:dyDescent="0.25">
      <c r="A8" s="31"/>
      <c r="B8" s="6" t="s">
        <v>10</v>
      </c>
      <c r="C8" s="7" t="s">
        <v>5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94466.620387146046</v>
      </c>
      <c r="M8" s="7">
        <v>0</v>
      </c>
      <c r="N8" s="7">
        <v>0</v>
      </c>
      <c r="O8" s="7">
        <v>0</v>
      </c>
      <c r="P8" s="7"/>
      <c r="Q8" s="32">
        <f t="shared" si="0"/>
        <v>94466.620387146046</v>
      </c>
      <c r="T8" s="31"/>
      <c r="U8" s="6" t="s">
        <v>10</v>
      </c>
      <c r="V8" s="7" t="s">
        <v>5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2">
        <f t="shared" si="1"/>
        <v>0</v>
      </c>
    </row>
    <row r="9" spans="1:36" ht="15" x14ac:dyDescent="0.25">
      <c r="A9" s="31"/>
      <c r="B9" s="6" t="s">
        <v>12</v>
      </c>
      <c r="C9" s="7" t="s">
        <v>5</v>
      </c>
      <c r="D9" s="8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/>
      <c r="Q9" s="32">
        <f t="shared" si="0"/>
        <v>0</v>
      </c>
      <c r="T9" s="31"/>
      <c r="U9" s="6" t="s">
        <v>12</v>
      </c>
      <c r="V9" s="7" t="s">
        <v>5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32">
        <f t="shared" si="1"/>
        <v>0</v>
      </c>
    </row>
    <row r="10" spans="1:36" ht="15" x14ac:dyDescent="0.25">
      <c r="A10" s="31"/>
      <c r="B10" s="6" t="s">
        <v>13</v>
      </c>
      <c r="C10" s="7" t="s">
        <v>5</v>
      </c>
      <c r="D10" s="8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434050.36131461099</v>
      </c>
      <c r="M10" s="7">
        <v>0</v>
      </c>
      <c r="N10" s="7">
        <v>0</v>
      </c>
      <c r="O10" s="7">
        <v>0</v>
      </c>
      <c r="P10" s="7"/>
      <c r="Q10" s="32">
        <f t="shared" si="0"/>
        <v>434050.36131461099</v>
      </c>
      <c r="T10" s="31"/>
      <c r="U10" s="6" t="s">
        <v>13</v>
      </c>
      <c r="V10" s="7" t="s">
        <v>5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32">
        <f t="shared" si="1"/>
        <v>0</v>
      </c>
    </row>
    <row r="11" spans="1:36" ht="15" x14ac:dyDescent="0.25">
      <c r="A11" s="31"/>
      <c r="B11" s="6" t="s">
        <v>14</v>
      </c>
      <c r="C11" s="7" t="s">
        <v>5</v>
      </c>
      <c r="D11" s="8">
        <v>0</v>
      </c>
      <c r="E11" s="7">
        <v>0</v>
      </c>
      <c r="F11" s="7">
        <v>5422242.2361798091</v>
      </c>
      <c r="G11" s="7">
        <v>0</v>
      </c>
      <c r="H11" s="7">
        <v>1692565.5376791584</v>
      </c>
      <c r="I11" s="7">
        <v>612041.41326335096</v>
      </c>
      <c r="J11" s="7">
        <v>136708.67174410383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/>
      <c r="Q11" s="32">
        <f t="shared" si="0"/>
        <v>7863557.8588664215</v>
      </c>
      <c r="T11" s="31"/>
      <c r="U11" s="6" t="s">
        <v>14</v>
      </c>
      <c r="V11" s="7" t="s">
        <v>5</v>
      </c>
      <c r="W11" s="7">
        <v>0</v>
      </c>
      <c r="X11" s="7">
        <v>0</v>
      </c>
      <c r="Y11" s="7">
        <v>3827604.3259567535</v>
      </c>
      <c r="Z11" s="7">
        <v>0</v>
      </c>
      <c r="AA11" s="7">
        <v>1194795.6014872573</v>
      </c>
      <c r="AB11" s="7">
        <v>432044.94728033058</v>
      </c>
      <c r="AC11" s="7">
        <v>96503.748923654959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/>
      <c r="AJ11" s="32">
        <f t="shared" si="1"/>
        <v>5550948.6236479962</v>
      </c>
    </row>
    <row r="12" spans="1:36" ht="15" x14ac:dyDescent="0.25">
      <c r="A12" s="31"/>
      <c r="B12" s="6" t="s">
        <v>14</v>
      </c>
      <c r="C12" s="7" t="s">
        <v>15</v>
      </c>
      <c r="D12" s="8">
        <v>0</v>
      </c>
      <c r="E12" s="7">
        <v>0</v>
      </c>
      <c r="F12" s="7">
        <v>1617130.1697904528</v>
      </c>
      <c r="G12" s="7">
        <v>0</v>
      </c>
      <c r="H12" s="7">
        <v>644955.35015771375</v>
      </c>
      <c r="I12" s="7">
        <v>436397.78868072398</v>
      </c>
      <c r="J12" s="7">
        <v>413726.97427000763</v>
      </c>
      <c r="K12" s="7">
        <v>0</v>
      </c>
      <c r="L12" s="7">
        <v>0</v>
      </c>
      <c r="M12" s="7">
        <v>0</v>
      </c>
      <c r="N12" s="7">
        <v>0</v>
      </c>
      <c r="O12" s="7">
        <v>3833.7477529094176</v>
      </c>
      <c r="P12" s="7"/>
      <c r="Q12" s="32">
        <f t="shared" si="0"/>
        <v>3116044.0306518078</v>
      </c>
      <c r="T12" s="31"/>
      <c r="U12" s="6" t="s">
        <v>14</v>
      </c>
      <c r="V12" s="7" t="s">
        <v>15</v>
      </c>
      <c r="W12" s="7">
        <v>0</v>
      </c>
      <c r="X12" s="7">
        <v>0</v>
      </c>
      <c r="Y12" s="7">
        <v>11989884.879330585</v>
      </c>
      <c r="Z12" s="7">
        <v>0</v>
      </c>
      <c r="AA12" s="7">
        <v>4781891.1211713813</v>
      </c>
      <c r="AB12" s="7">
        <v>3235583.2236772403</v>
      </c>
      <c r="AC12" s="7">
        <v>3067495.0511955032</v>
      </c>
      <c r="AD12" s="7">
        <v>0</v>
      </c>
      <c r="AE12" s="7">
        <v>0</v>
      </c>
      <c r="AF12" s="7">
        <v>0</v>
      </c>
      <c r="AG12" s="7">
        <v>0</v>
      </c>
      <c r="AH12" s="7">
        <v>28424.548049667836</v>
      </c>
      <c r="AI12" s="7"/>
      <c r="AJ12" s="32">
        <f t="shared" si="1"/>
        <v>23103278.823424377</v>
      </c>
    </row>
    <row r="13" spans="1:36" ht="15" x14ac:dyDescent="0.25">
      <c r="A13" s="31"/>
      <c r="B13" s="6" t="s">
        <v>16</v>
      </c>
      <c r="C13" s="7" t="s">
        <v>5</v>
      </c>
      <c r="D13" s="8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/>
      <c r="Q13" s="32">
        <f t="shared" si="0"/>
        <v>0</v>
      </c>
      <c r="T13" s="31"/>
      <c r="U13" s="6" t="s">
        <v>16</v>
      </c>
      <c r="V13" s="7" t="s">
        <v>5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9164653.7598350737</v>
      </c>
      <c r="AH13" s="7">
        <v>0</v>
      </c>
      <c r="AI13" s="7"/>
      <c r="AJ13" s="32">
        <f t="shared" si="1"/>
        <v>9164653.7598350737</v>
      </c>
    </row>
    <row r="14" spans="1:36" ht="15" x14ac:dyDescent="0.25">
      <c r="A14" s="31"/>
      <c r="B14" s="6" t="s">
        <v>17</v>
      </c>
      <c r="C14" s="7" t="s">
        <v>5</v>
      </c>
      <c r="D14" s="8">
        <v>0</v>
      </c>
      <c r="E14" s="7">
        <v>0</v>
      </c>
      <c r="F14" s="7">
        <v>459231.20003029011</v>
      </c>
      <c r="G14" s="7">
        <v>0</v>
      </c>
      <c r="H14" s="7">
        <v>0</v>
      </c>
      <c r="I14" s="7">
        <v>195851.04924493056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/>
      <c r="Q14" s="32">
        <f t="shared" si="0"/>
        <v>655082.24927522067</v>
      </c>
      <c r="T14" s="31"/>
      <c r="U14" s="6" t="s">
        <v>17</v>
      </c>
      <c r="V14" s="7" t="s">
        <v>5</v>
      </c>
      <c r="W14" s="7">
        <v>0</v>
      </c>
      <c r="X14" s="7">
        <v>0</v>
      </c>
      <c r="Y14" s="7">
        <v>94455.422304518579</v>
      </c>
      <c r="Z14" s="7">
        <v>0</v>
      </c>
      <c r="AA14" s="7">
        <v>0</v>
      </c>
      <c r="AB14" s="7">
        <v>40282.963274256617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/>
      <c r="AJ14" s="32">
        <f t="shared" si="1"/>
        <v>134738.3855787752</v>
      </c>
    </row>
    <row r="15" spans="1:36" ht="15" x14ac:dyDescent="0.25">
      <c r="A15" s="33"/>
      <c r="B15" s="6" t="s">
        <v>11</v>
      </c>
      <c r="C15" s="7" t="s">
        <v>5</v>
      </c>
      <c r="D15" s="8"/>
      <c r="E15" s="7"/>
      <c r="F15" s="7"/>
      <c r="G15" s="7"/>
      <c r="H15" s="7"/>
      <c r="I15" s="7"/>
      <c r="J15" s="7"/>
      <c r="K15" s="7"/>
      <c r="L15" s="7">
        <v>6817427.917358798</v>
      </c>
      <c r="M15" s="7"/>
      <c r="N15" s="7"/>
      <c r="O15" s="7"/>
      <c r="P15" s="7"/>
      <c r="Q15" s="32">
        <f>SUM(B15:P15)</f>
        <v>6817427.917358798</v>
      </c>
      <c r="T15" s="33"/>
      <c r="U15" s="6" t="s">
        <v>11</v>
      </c>
      <c r="V15" s="7" t="s">
        <v>5</v>
      </c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32">
        <f>SUM(W15:AI15)</f>
        <v>0</v>
      </c>
    </row>
    <row r="16" spans="1:36" ht="15" x14ac:dyDescent="0.25">
      <c r="A16" s="33"/>
      <c r="B16" s="6" t="s">
        <v>20</v>
      </c>
      <c r="C16" s="7" t="s">
        <v>5</v>
      </c>
      <c r="D16" s="8"/>
      <c r="E16" s="7"/>
      <c r="F16" s="7"/>
      <c r="G16" s="7"/>
      <c r="H16" s="7"/>
      <c r="I16" s="7"/>
      <c r="J16" s="7">
        <v>43518.616880485177</v>
      </c>
      <c r="K16" s="7"/>
      <c r="L16" s="7"/>
      <c r="M16" s="7"/>
      <c r="N16" s="7"/>
      <c r="O16" s="7"/>
      <c r="P16" s="7"/>
      <c r="Q16" s="32">
        <f>SUM(B16:P16)</f>
        <v>43518.616880485177</v>
      </c>
      <c r="T16" s="33"/>
      <c r="U16" s="6" t="s">
        <v>20</v>
      </c>
      <c r="V16" s="7" t="s">
        <v>5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32">
        <f>SUM(W16:AI16)</f>
        <v>0</v>
      </c>
    </row>
    <row r="17" spans="1:36" ht="15" x14ac:dyDescent="0.25">
      <c r="A17" s="33"/>
      <c r="B17" s="6" t="s">
        <v>22</v>
      </c>
      <c r="C17" s="7" t="s">
        <v>5</v>
      </c>
      <c r="D17" s="8"/>
      <c r="E17" s="7"/>
      <c r="F17" s="7"/>
      <c r="G17" s="7"/>
      <c r="H17" s="7"/>
      <c r="I17" s="7"/>
      <c r="J17" s="7"/>
      <c r="K17" s="7"/>
      <c r="L17" s="7">
        <v>182977.34290650234</v>
      </c>
      <c r="M17" s="7"/>
      <c r="N17" s="7"/>
      <c r="O17" s="7"/>
      <c r="P17" s="7"/>
      <c r="Q17" s="32">
        <f>SUM(B17:P17)</f>
        <v>182977.34290650234</v>
      </c>
      <c r="T17" s="33"/>
      <c r="U17" s="6" t="s">
        <v>22</v>
      </c>
      <c r="V17" s="7" t="s">
        <v>5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2">
        <f>SUM(W17:AI17)</f>
        <v>0</v>
      </c>
    </row>
    <row r="18" spans="1:36" ht="15" x14ac:dyDescent="0.25">
      <c r="A18" s="33"/>
      <c r="B18" s="6" t="s">
        <v>7</v>
      </c>
      <c r="C18" s="7" t="s">
        <v>5</v>
      </c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32"/>
      <c r="T18" s="33"/>
      <c r="U18" s="6" t="s">
        <v>7</v>
      </c>
      <c r="V18" s="7" t="s">
        <v>5</v>
      </c>
      <c r="W18" s="7"/>
      <c r="X18" s="7"/>
      <c r="Y18" s="7"/>
      <c r="Z18" s="7"/>
      <c r="AA18" s="7"/>
      <c r="AB18" s="7"/>
      <c r="AC18" s="7"/>
      <c r="AD18" s="7"/>
      <c r="AE18" s="7">
        <v>21705.780712894342</v>
      </c>
      <c r="AF18" s="7"/>
      <c r="AG18" s="7"/>
      <c r="AH18" s="7"/>
      <c r="AI18" s="7"/>
      <c r="AJ18" s="32">
        <f>SUM(W18:AI18)</f>
        <v>21705.780712894342</v>
      </c>
    </row>
    <row r="19" spans="1:36" ht="15" x14ac:dyDescent="0.25">
      <c r="A19" s="31" t="s">
        <v>39</v>
      </c>
      <c r="B19" s="6"/>
      <c r="C19" s="6"/>
      <c r="D19" s="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34">
        <f>SUM(Q4:Q18)</f>
        <v>20969851.061993122</v>
      </c>
      <c r="T19" s="31" t="s">
        <v>39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34">
        <f>SUM(AJ4:AJ18)</f>
        <v>38742924.500355206</v>
      </c>
    </row>
    <row r="20" spans="1:36" ht="15" x14ac:dyDescent="0.25">
      <c r="A20" s="31" t="s">
        <v>40</v>
      </c>
      <c r="B20" s="6" t="s">
        <v>4</v>
      </c>
      <c r="C20" s="7" t="s">
        <v>5</v>
      </c>
      <c r="D20" s="8">
        <v>167229.21663656874</v>
      </c>
      <c r="E20" s="7">
        <v>0</v>
      </c>
      <c r="F20" s="7">
        <v>0</v>
      </c>
      <c r="G20" s="7">
        <v>146325.56455699765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/>
      <c r="Q20" s="32">
        <f t="shared" ref="Q20:Q27" si="2">SUM(D20:P20)</f>
        <v>313554.78119356639</v>
      </c>
      <c r="T20" s="31" t="s">
        <v>40</v>
      </c>
      <c r="U20" s="6" t="s">
        <v>4</v>
      </c>
      <c r="V20" s="7" t="s">
        <v>5</v>
      </c>
      <c r="W20" s="7">
        <v>355440.1407118683</v>
      </c>
      <c r="X20" s="7">
        <v>0</v>
      </c>
      <c r="Y20" s="7">
        <v>0</v>
      </c>
      <c r="Z20" s="7">
        <v>311010.12312288478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/>
      <c r="AJ20" s="32">
        <f t="shared" si="1"/>
        <v>666450.26383475307</v>
      </c>
    </row>
    <row r="21" spans="1:36" ht="15" x14ac:dyDescent="0.25">
      <c r="A21" s="31"/>
      <c r="B21" s="6" t="s">
        <v>6</v>
      </c>
      <c r="C21" s="7" t="s">
        <v>5</v>
      </c>
      <c r="D21" s="8">
        <v>437454.37333333079</v>
      </c>
      <c r="E21" s="7">
        <v>0</v>
      </c>
      <c r="F21" s="7">
        <v>0</v>
      </c>
      <c r="G21" s="7">
        <v>0</v>
      </c>
      <c r="H21" s="7">
        <v>0</v>
      </c>
      <c r="I21" s="7">
        <v>335420.26416666468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9826.6416666666082</v>
      </c>
      <c r="P21" s="7"/>
      <c r="Q21" s="32">
        <f t="shared" si="2"/>
        <v>782701.27916666213</v>
      </c>
      <c r="T21" s="31"/>
      <c r="U21" s="6" t="s">
        <v>6</v>
      </c>
      <c r="V21" s="7" t="s">
        <v>5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32"/>
    </row>
    <row r="22" spans="1:36" ht="15" x14ac:dyDescent="0.25">
      <c r="A22" s="31"/>
      <c r="B22" s="6" t="s">
        <v>8</v>
      </c>
      <c r="C22" s="7" t="s">
        <v>5</v>
      </c>
      <c r="D22" s="8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1320767.4254825267</v>
      </c>
      <c r="M22" s="7">
        <v>0</v>
      </c>
      <c r="N22" s="7">
        <v>0</v>
      </c>
      <c r="O22" s="7">
        <v>0</v>
      </c>
      <c r="P22" s="7"/>
      <c r="Q22" s="32">
        <f t="shared" si="2"/>
        <v>1320767.4254825267</v>
      </c>
      <c r="T22" s="31"/>
      <c r="U22" s="6" t="s">
        <v>8</v>
      </c>
      <c r="V22" s="7" t="s">
        <v>5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96459.975272473646</v>
      </c>
      <c r="AF22" s="7">
        <v>0</v>
      </c>
      <c r="AG22" s="7">
        <v>0</v>
      </c>
      <c r="AH22" s="7">
        <v>0</v>
      </c>
      <c r="AI22" s="7"/>
      <c r="AJ22" s="32">
        <f t="shared" si="1"/>
        <v>96459.975272473646</v>
      </c>
    </row>
    <row r="23" spans="1:36" ht="15" x14ac:dyDescent="0.25">
      <c r="A23" s="31"/>
      <c r="B23" s="6" t="s">
        <v>9</v>
      </c>
      <c r="C23" s="7" t="s">
        <v>5</v>
      </c>
      <c r="D23" s="8">
        <v>8267.4797360584489</v>
      </c>
      <c r="E23" s="7">
        <v>0</v>
      </c>
      <c r="F23" s="7">
        <v>0</v>
      </c>
      <c r="G23" s="7">
        <v>494526.0859333289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/>
      <c r="Q23" s="32">
        <f t="shared" si="2"/>
        <v>502793.56566938735</v>
      </c>
      <c r="T23" s="31"/>
      <c r="U23" s="6" t="s">
        <v>9</v>
      </c>
      <c r="V23" s="7" t="s">
        <v>5</v>
      </c>
      <c r="W23" s="7">
        <v>11723.492727641376</v>
      </c>
      <c r="X23" s="7">
        <v>0</v>
      </c>
      <c r="Y23" s="7">
        <v>0</v>
      </c>
      <c r="Z23" s="7">
        <v>701250.33954208996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/>
      <c r="AJ23" s="32">
        <f t="shared" si="1"/>
        <v>712973.83226973133</v>
      </c>
    </row>
    <row r="24" spans="1:36" ht="15" x14ac:dyDescent="0.25">
      <c r="A24" s="31"/>
      <c r="B24" s="6" t="s">
        <v>12</v>
      </c>
      <c r="C24" s="7" t="s">
        <v>5</v>
      </c>
      <c r="D24" s="8">
        <v>119484.53660066117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/>
      <c r="Q24" s="32">
        <f t="shared" si="2"/>
        <v>119484.53660066117</v>
      </c>
      <c r="T24" s="31"/>
      <c r="U24" s="6" t="s">
        <v>12</v>
      </c>
      <c r="V24" s="7" t="s">
        <v>5</v>
      </c>
      <c r="W24" s="7">
        <v>387306.63913300657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/>
      <c r="AJ24" s="32">
        <f t="shared" si="1"/>
        <v>387306.63913300657</v>
      </c>
    </row>
    <row r="25" spans="1:36" ht="15" x14ac:dyDescent="0.25">
      <c r="A25" s="31"/>
      <c r="B25" s="6" t="s">
        <v>14</v>
      </c>
      <c r="C25" s="7" t="s">
        <v>5</v>
      </c>
      <c r="D25" s="8">
        <v>716068.74626848497</v>
      </c>
      <c r="E25" s="7">
        <v>0</v>
      </c>
      <c r="F25" s="7">
        <v>0</v>
      </c>
      <c r="G25" s="7">
        <v>268605.14930711751</v>
      </c>
      <c r="H25" s="7">
        <v>0</v>
      </c>
      <c r="I25" s="7">
        <v>148127.57165777512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/>
      <c r="Q25" s="32">
        <f t="shared" si="2"/>
        <v>1132801.4672333777</v>
      </c>
      <c r="T25" s="31"/>
      <c r="U25" s="6" t="s">
        <v>14</v>
      </c>
      <c r="V25" s="7" t="s">
        <v>5</v>
      </c>
      <c r="W25" s="7">
        <v>505478.67681225319</v>
      </c>
      <c r="X25" s="7">
        <v>0</v>
      </c>
      <c r="Y25" s="7">
        <v>0</v>
      </c>
      <c r="Z25" s="7">
        <v>189610.5313410954</v>
      </c>
      <c r="AA25" s="7">
        <v>0</v>
      </c>
      <c r="AB25" s="7">
        <v>104564.44204717517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/>
      <c r="AJ25" s="32">
        <f t="shared" si="1"/>
        <v>799653.65020052379</v>
      </c>
    </row>
    <row r="26" spans="1:36" ht="15" x14ac:dyDescent="0.25">
      <c r="A26" s="31"/>
      <c r="B26" s="6" t="s">
        <v>14</v>
      </c>
      <c r="C26" s="7" t="s">
        <v>15</v>
      </c>
      <c r="D26" s="8">
        <v>2648706.1437226515</v>
      </c>
      <c r="E26" s="7">
        <v>0</v>
      </c>
      <c r="F26" s="7">
        <v>0</v>
      </c>
      <c r="G26" s="7">
        <v>3670852.6988049573</v>
      </c>
      <c r="H26" s="7">
        <v>0</v>
      </c>
      <c r="I26" s="7">
        <v>1243319.7045725696</v>
      </c>
      <c r="J26" s="7">
        <v>651910.87708132248</v>
      </c>
      <c r="K26" s="7">
        <v>0</v>
      </c>
      <c r="L26" s="7">
        <v>0</v>
      </c>
      <c r="M26" s="7">
        <v>0</v>
      </c>
      <c r="N26" s="7">
        <v>0</v>
      </c>
      <c r="O26" s="7">
        <v>98546.313012353698</v>
      </c>
      <c r="P26" s="7"/>
      <c r="Q26" s="32">
        <f t="shared" si="2"/>
        <v>8313335.7371938555</v>
      </c>
      <c r="T26" s="31"/>
      <c r="U26" s="6" t="s">
        <v>14</v>
      </c>
      <c r="V26" s="7" t="s">
        <v>15</v>
      </c>
      <c r="W26" s="7">
        <v>19638296.493179269</v>
      </c>
      <c r="X26" s="7">
        <v>0</v>
      </c>
      <c r="Y26" s="7">
        <v>0</v>
      </c>
      <c r="Z26" s="7">
        <v>27216795.586316116</v>
      </c>
      <c r="AA26" s="7">
        <v>0</v>
      </c>
      <c r="AB26" s="7">
        <v>9218342.7187930699</v>
      </c>
      <c r="AC26" s="7">
        <v>4833461.4700814877</v>
      </c>
      <c r="AD26" s="7">
        <v>0</v>
      </c>
      <c r="AE26" s="7">
        <v>0</v>
      </c>
      <c r="AF26" s="7">
        <v>0</v>
      </c>
      <c r="AG26" s="7">
        <v>0</v>
      </c>
      <c r="AH26" s="7">
        <v>730651.72511975607</v>
      </c>
      <c r="AI26" s="7"/>
      <c r="AJ26" s="32">
        <f t="shared" si="1"/>
        <v>61637547.993489698</v>
      </c>
    </row>
    <row r="27" spans="1:36" ht="15" x14ac:dyDescent="0.25">
      <c r="A27" s="31"/>
      <c r="B27" s="6" t="s">
        <v>17</v>
      </c>
      <c r="C27" s="7" t="s">
        <v>5</v>
      </c>
      <c r="D27" s="8">
        <v>1222439.7345002596</v>
      </c>
      <c r="E27" s="7">
        <v>0</v>
      </c>
      <c r="F27" s="7">
        <v>0</v>
      </c>
      <c r="G27" s="7">
        <v>0</v>
      </c>
      <c r="H27" s="7">
        <v>0</v>
      </c>
      <c r="I27" s="7">
        <v>271547.51063678943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/>
      <c r="Q27" s="32">
        <f t="shared" si="2"/>
        <v>1493987.2451370491</v>
      </c>
      <c r="T27" s="31"/>
      <c r="U27" s="6" t="s">
        <v>17</v>
      </c>
      <c r="V27" s="7" t="s">
        <v>5</v>
      </c>
      <c r="W27" s="7">
        <v>251433.39859406254</v>
      </c>
      <c r="X27" s="7">
        <v>0</v>
      </c>
      <c r="Y27" s="7">
        <v>0</v>
      </c>
      <c r="Z27" s="7">
        <v>0</v>
      </c>
      <c r="AA27" s="7">
        <v>0</v>
      </c>
      <c r="AB27" s="7">
        <v>55852.334926823212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/>
      <c r="AJ27" s="32">
        <f t="shared" si="1"/>
        <v>307285.73352088575</v>
      </c>
    </row>
    <row r="28" spans="1:36" ht="15" x14ac:dyDescent="0.25">
      <c r="A28" s="33"/>
      <c r="B28" s="6" t="s">
        <v>11</v>
      </c>
      <c r="C28" s="7" t="s">
        <v>5</v>
      </c>
      <c r="D28" s="8"/>
      <c r="E28" s="7"/>
      <c r="F28" s="7"/>
      <c r="G28" s="7"/>
      <c r="H28" s="7"/>
      <c r="I28" s="7"/>
      <c r="J28" s="7"/>
      <c r="K28" s="7"/>
      <c r="L28" s="7">
        <v>8811075.9848068301</v>
      </c>
      <c r="M28" s="7"/>
      <c r="N28" s="7"/>
      <c r="O28" s="7"/>
      <c r="P28" s="7"/>
      <c r="Q28" s="32">
        <f>SUM(B28:P28)</f>
        <v>8811075.9848068301</v>
      </c>
      <c r="T28" s="33"/>
      <c r="U28" s="6" t="s">
        <v>11</v>
      </c>
      <c r="V28" s="7" t="s">
        <v>5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32">
        <f>SUM(W28:AI28)</f>
        <v>0</v>
      </c>
    </row>
    <row r="29" spans="1:36" ht="15" x14ac:dyDescent="0.25">
      <c r="A29" s="33"/>
      <c r="B29" s="6" t="s">
        <v>20</v>
      </c>
      <c r="C29" s="7" t="s">
        <v>5</v>
      </c>
      <c r="D29" s="8"/>
      <c r="E29" s="7"/>
      <c r="F29" s="7"/>
      <c r="G29" s="7">
        <v>986768.39947512059</v>
      </c>
      <c r="H29" s="7"/>
      <c r="I29" s="7"/>
      <c r="J29" s="7"/>
      <c r="K29" s="7"/>
      <c r="L29" s="7"/>
      <c r="M29" s="7"/>
      <c r="N29" s="7"/>
      <c r="O29" s="7"/>
      <c r="P29" s="7"/>
      <c r="Q29" s="32">
        <f>SUM(B29:P29)</f>
        <v>986768.39947512059</v>
      </c>
      <c r="T29" s="33"/>
      <c r="U29" s="6" t="s">
        <v>20</v>
      </c>
      <c r="V29" s="7" t="s">
        <v>5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32">
        <f>SUM(W29:AI29)</f>
        <v>0</v>
      </c>
    </row>
    <row r="30" spans="1:36" ht="15" x14ac:dyDescent="0.25">
      <c r="A30" s="33"/>
      <c r="B30" s="6" t="s">
        <v>21</v>
      </c>
      <c r="C30" s="7" t="s">
        <v>5</v>
      </c>
      <c r="D30" s="8">
        <v>106000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32">
        <f>SUM(B30:P30)</f>
        <v>106000</v>
      </c>
      <c r="T30" s="33"/>
      <c r="U30" s="6" t="s">
        <v>21</v>
      </c>
      <c r="V30" s="7" t="s">
        <v>5</v>
      </c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32">
        <f>SUM(W30:AI30)</f>
        <v>0</v>
      </c>
    </row>
    <row r="31" spans="1:36" ht="15" x14ac:dyDescent="0.25">
      <c r="A31" s="33"/>
      <c r="B31" s="6" t="s">
        <v>22</v>
      </c>
      <c r="C31" s="7" t="s">
        <v>5</v>
      </c>
      <c r="D31" s="8"/>
      <c r="E31" s="7"/>
      <c r="F31" s="7"/>
      <c r="G31" s="7"/>
      <c r="H31" s="7"/>
      <c r="I31" s="7"/>
      <c r="J31" s="7"/>
      <c r="K31" s="7"/>
      <c r="L31" s="7">
        <v>236486.14864590383</v>
      </c>
      <c r="M31" s="7"/>
      <c r="N31" s="7"/>
      <c r="O31" s="7"/>
      <c r="P31" s="7"/>
      <c r="Q31" s="32">
        <f>SUM(B31:P31)</f>
        <v>236486.14864590383</v>
      </c>
      <c r="T31" s="33"/>
      <c r="U31" s="6" t="s">
        <v>22</v>
      </c>
      <c r="V31" s="7" t="s">
        <v>5</v>
      </c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32">
        <f>SUM(W31:AI31)</f>
        <v>0</v>
      </c>
    </row>
    <row r="32" spans="1:36" ht="15" x14ac:dyDescent="0.25">
      <c r="A32" s="33"/>
      <c r="B32" s="6" t="s">
        <v>7</v>
      </c>
      <c r="C32" s="7" t="s">
        <v>5</v>
      </c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32"/>
      <c r="T32" s="33"/>
      <c r="U32" s="6" t="s">
        <v>7</v>
      </c>
      <c r="V32" s="7" t="s">
        <v>5</v>
      </c>
      <c r="W32" s="7"/>
      <c r="X32" s="7"/>
      <c r="Y32" s="7"/>
      <c r="Z32" s="7"/>
      <c r="AA32" s="7"/>
      <c r="AB32" s="7"/>
      <c r="AC32" s="7"/>
      <c r="AD32" s="7"/>
      <c r="AE32" s="7">
        <v>28053.290110174137</v>
      </c>
      <c r="AF32" s="7"/>
      <c r="AG32" s="7"/>
      <c r="AH32" s="7"/>
      <c r="AI32" s="7"/>
      <c r="AJ32" s="32">
        <f>SUM(W32:AI32)</f>
        <v>28053.290110174137</v>
      </c>
    </row>
    <row r="33" spans="1:36" ht="15" x14ac:dyDescent="0.25">
      <c r="A33" s="31" t="s">
        <v>41</v>
      </c>
      <c r="B33" s="6"/>
      <c r="C33" s="6"/>
      <c r="D33" s="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34">
        <f>SUM(Q20:Q32)</f>
        <v>24119756.570604939</v>
      </c>
      <c r="T33" s="31" t="s">
        <v>41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34">
        <f>SUM(AJ20:AJ32)</f>
        <v>64635731.377831243</v>
      </c>
    </row>
    <row r="34" spans="1:36" ht="15" x14ac:dyDescent="0.25">
      <c r="A34" s="31" t="s">
        <v>42</v>
      </c>
      <c r="B34" s="6" t="s">
        <v>4</v>
      </c>
      <c r="C34" s="7" t="s">
        <v>5</v>
      </c>
      <c r="D34" s="8">
        <v>0</v>
      </c>
      <c r="E34" s="7">
        <v>355362.0853527087</v>
      </c>
      <c r="F34" s="7">
        <v>0</v>
      </c>
      <c r="G34" s="7">
        <v>0</v>
      </c>
      <c r="H34" s="7">
        <v>0</v>
      </c>
      <c r="I34" s="7">
        <v>41807.304159142186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/>
      <c r="Q34" s="32">
        <f t="shared" ref="Q34:Q43" si="3">SUM(D34:P34)</f>
        <v>397169.3895118509</v>
      </c>
      <c r="T34" s="31" t="s">
        <v>42</v>
      </c>
      <c r="U34" s="6" t="s">
        <v>4</v>
      </c>
      <c r="V34" s="7" t="s">
        <v>5</v>
      </c>
      <c r="W34" s="7">
        <v>0</v>
      </c>
      <c r="X34" s="7">
        <v>755310.29901272024</v>
      </c>
      <c r="Y34" s="7">
        <v>0</v>
      </c>
      <c r="Z34" s="7">
        <v>0</v>
      </c>
      <c r="AA34" s="7">
        <v>0</v>
      </c>
      <c r="AB34" s="7">
        <v>88860.035177967075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/>
      <c r="AJ34" s="32">
        <f t="shared" si="1"/>
        <v>844170.33419068728</v>
      </c>
    </row>
    <row r="35" spans="1:36" ht="15" x14ac:dyDescent="0.25">
      <c r="A35" s="31"/>
      <c r="B35" s="6" t="s">
        <v>6</v>
      </c>
      <c r="C35" s="7" t="s">
        <v>5</v>
      </c>
      <c r="D35" s="8">
        <v>0</v>
      </c>
      <c r="E35" s="7">
        <v>272421.43999999843</v>
      </c>
      <c r="F35" s="7">
        <v>0</v>
      </c>
      <c r="G35" s="7">
        <v>0</v>
      </c>
      <c r="H35" s="7">
        <v>0</v>
      </c>
      <c r="I35" s="7">
        <v>245169.34249999857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/>
      <c r="Q35" s="32">
        <f t="shared" si="3"/>
        <v>517590.782499997</v>
      </c>
      <c r="T35" s="31"/>
      <c r="U35" s="6" t="s">
        <v>6</v>
      </c>
      <c r="V35" s="7" t="s">
        <v>5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32"/>
    </row>
    <row r="36" spans="1:36" ht="15" x14ac:dyDescent="0.25">
      <c r="A36" s="31"/>
      <c r="B36" s="6" t="s">
        <v>8</v>
      </c>
      <c r="C36" s="7" t="s">
        <v>5</v>
      </c>
      <c r="D36" s="8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880905.79429599782</v>
      </c>
      <c r="M36" s="7">
        <v>0</v>
      </c>
      <c r="N36" s="7">
        <v>0</v>
      </c>
      <c r="O36" s="7">
        <v>0</v>
      </c>
      <c r="P36" s="7"/>
      <c r="Q36" s="32">
        <f t="shared" si="3"/>
        <v>880905.79429599782</v>
      </c>
      <c r="T36" s="31"/>
      <c r="U36" s="6" t="s">
        <v>8</v>
      </c>
      <c r="V36" s="7" t="s">
        <v>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64335.438242752687</v>
      </c>
      <c r="AF36" s="7">
        <v>0</v>
      </c>
      <c r="AG36" s="7">
        <v>0</v>
      </c>
      <c r="AH36" s="7">
        <v>0</v>
      </c>
      <c r="AI36" s="7"/>
      <c r="AJ36" s="32">
        <f t="shared" si="1"/>
        <v>64335.438242752687</v>
      </c>
    </row>
    <row r="37" spans="1:36" ht="15" x14ac:dyDescent="0.25">
      <c r="A37" s="31"/>
      <c r="B37" s="6" t="s">
        <v>10</v>
      </c>
      <c r="C37" s="7" t="s">
        <v>5</v>
      </c>
      <c r="D37" s="8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133395.35672121428</v>
      </c>
      <c r="M37" s="7">
        <v>0</v>
      </c>
      <c r="N37" s="7">
        <v>0</v>
      </c>
      <c r="O37" s="7">
        <v>0</v>
      </c>
      <c r="P37" s="7"/>
      <c r="Q37" s="32">
        <f t="shared" si="3"/>
        <v>133395.35672121428</v>
      </c>
      <c r="T37" s="31"/>
      <c r="U37" s="6" t="s">
        <v>10</v>
      </c>
      <c r="V37" s="7" t="s">
        <v>5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32"/>
    </row>
    <row r="38" spans="1:36" ht="15" x14ac:dyDescent="0.25">
      <c r="A38" s="31"/>
      <c r="B38" s="6" t="s">
        <v>12</v>
      </c>
      <c r="C38" s="7" t="s">
        <v>5</v>
      </c>
      <c r="D38" s="8">
        <v>0</v>
      </c>
      <c r="E38" s="7">
        <v>87315.622900483169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/>
      <c r="Q38" s="32">
        <f t="shared" si="3"/>
        <v>87315.622900483169</v>
      </c>
      <c r="T38" s="31"/>
      <c r="U38" s="6" t="s">
        <v>12</v>
      </c>
      <c r="V38" s="7" t="s">
        <v>5</v>
      </c>
      <c r="W38" s="7">
        <v>0</v>
      </c>
      <c r="X38" s="7">
        <v>283031.7747510433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/>
      <c r="AJ38" s="32">
        <f t="shared" si="1"/>
        <v>283031.7747510433</v>
      </c>
    </row>
    <row r="39" spans="1:36" ht="15" x14ac:dyDescent="0.25">
      <c r="A39" s="31"/>
      <c r="B39" s="6" t="s">
        <v>13</v>
      </c>
      <c r="C39" s="7" t="s">
        <v>5</v>
      </c>
      <c r="D39" s="8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210226.70806138622</v>
      </c>
      <c r="M39" s="7">
        <v>0</v>
      </c>
      <c r="N39" s="7">
        <v>0</v>
      </c>
      <c r="O39" s="7">
        <v>0</v>
      </c>
      <c r="P39" s="7"/>
      <c r="Q39" s="32">
        <f t="shared" si="3"/>
        <v>210226.70806138622</v>
      </c>
      <c r="T39" s="31"/>
      <c r="U39" s="6" t="s">
        <v>13</v>
      </c>
      <c r="V39" s="7" t="s">
        <v>5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32"/>
    </row>
    <row r="40" spans="1:36" ht="15" x14ac:dyDescent="0.25">
      <c r="A40" s="31"/>
      <c r="B40" s="6" t="s">
        <v>14</v>
      </c>
      <c r="C40" s="7" t="s">
        <v>5</v>
      </c>
      <c r="D40" s="8">
        <v>0</v>
      </c>
      <c r="E40" s="7">
        <v>6151397.0304698562</v>
      </c>
      <c r="F40" s="7">
        <v>0</v>
      </c>
      <c r="G40" s="7">
        <v>0</v>
      </c>
      <c r="H40" s="7">
        <v>0</v>
      </c>
      <c r="I40" s="7">
        <v>764315.45519303682</v>
      </c>
      <c r="J40" s="7">
        <v>488344.83917742339</v>
      </c>
      <c r="K40" s="7">
        <v>1301406.2371299858</v>
      </c>
      <c r="L40" s="7">
        <v>0</v>
      </c>
      <c r="M40" s="7">
        <v>0</v>
      </c>
      <c r="N40" s="7">
        <v>0</v>
      </c>
      <c r="O40" s="7">
        <v>111163.93645840407</v>
      </c>
      <c r="P40" s="7"/>
      <c r="Q40" s="32">
        <f t="shared" si="3"/>
        <v>8816627.4984287061</v>
      </c>
      <c r="T40" s="31"/>
      <c r="U40" s="6" t="s">
        <v>14</v>
      </c>
      <c r="V40" s="7" t="s">
        <v>5</v>
      </c>
      <c r="W40" s="7">
        <v>0</v>
      </c>
      <c r="X40" s="7">
        <v>4342320.5491262684</v>
      </c>
      <c r="Y40" s="7">
        <v>0</v>
      </c>
      <c r="Z40" s="7">
        <v>0</v>
      </c>
      <c r="AA40" s="7">
        <v>0</v>
      </c>
      <c r="AB40" s="7">
        <v>539536.41598159319</v>
      </c>
      <c r="AC40" s="7">
        <v>344726.54255872616</v>
      </c>
      <c r="AD40" s="7">
        <v>918673.11088177096</v>
      </c>
      <c r="AE40" s="7">
        <v>0</v>
      </c>
      <c r="AF40" s="7">
        <v>0</v>
      </c>
      <c r="AG40" s="7">
        <v>0</v>
      </c>
      <c r="AH40" s="7">
        <v>78471.51520444527</v>
      </c>
      <c r="AI40" s="7"/>
      <c r="AJ40" s="32">
        <f t="shared" si="1"/>
        <v>6223728.1337528042</v>
      </c>
    </row>
    <row r="41" spans="1:36" ht="15" x14ac:dyDescent="0.25">
      <c r="A41" s="31"/>
      <c r="B41" s="6" t="s">
        <v>14</v>
      </c>
      <c r="C41" s="7" t="s">
        <v>15</v>
      </c>
      <c r="D41" s="8">
        <v>0</v>
      </c>
      <c r="E41" s="7">
        <v>2490500.5057424684</v>
      </c>
      <c r="F41" s="7">
        <v>0</v>
      </c>
      <c r="G41" s="7">
        <v>0</v>
      </c>
      <c r="H41" s="7">
        <v>0</v>
      </c>
      <c r="I41" s="7">
        <v>529323.22944957321</v>
      </c>
      <c r="J41" s="7">
        <v>143849.80615680426</v>
      </c>
      <c r="K41" s="7">
        <v>1494681.7157000038</v>
      </c>
      <c r="L41" s="7">
        <v>1123.9569995074119</v>
      </c>
      <c r="M41" s="7">
        <v>0</v>
      </c>
      <c r="N41" s="7">
        <v>0</v>
      </c>
      <c r="O41" s="7">
        <v>146073.48003307241</v>
      </c>
      <c r="P41" s="7"/>
      <c r="Q41" s="32">
        <f t="shared" si="3"/>
        <v>4805552.6940814303</v>
      </c>
      <c r="T41" s="31"/>
      <c r="U41" s="6" t="s">
        <v>14</v>
      </c>
      <c r="V41" s="7" t="s">
        <v>15</v>
      </c>
      <c r="W41" s="7">
        <v>0</v>
      </c>
      <c r="X41" s="7">
        <v>18465312.758116525</v>
      </c>
      <c r="Y41" s="7">
        <v>0</v>
      </c>
      <c r="Z41" s="7">
        <v>0</v>
      </c>
      <c r="AA41" s="7">
        <v>0</v>
      </c>
      <c r="AB41" s="7">
        <v>3924560.1273262072</v>
      </c>
      <c r="AC41" s="7">
        <v>1066545.3208121113</v>
      </c>
      <c r="AD41" s="7">
        <v>11082015.558961201</v>
      </c>
      <c r="AE41" s="7">
        <v>8333.3520610514097</v>
      </c>
      <c r="AF41" s="7">
        <v>0</v>
      </c>
      <c r="AG41" s="7">
        <v>0</v>
      </c>
      <c r="AH41" s="7">
        <v>1083032.301442177</v>
      </c>
      <c r="AI41" s="7"/>
      <c r="AJ41" s="32">
        <f t="shared" si="1"/>
        <v>35629799.418719269</v>
      </c>
    </row>
    <row r="42" spans="1:36" ht="15" x14ac:dyDescent="0.25">
      <c r="A42" s="31"/>
      <c r="B42" s="6" t="s">
        <v>16</v>
      </c>
      <c r="C42" s="7" t="s">
        <v>5</v>
      </c>
      <c r="D42" s="8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/>
      <c r="Q42" s="32">
        <f t="shared" si="3"/>
        <v>0</v>
      </c>
      <c r="T42" s="31"/>
      <c r="U42" s="6" t="s">
        <v>16</v>
      </c>
      <c r="V42" s="7" t="s">
        <v>5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4855692.4065753249</v>
      </c>
      <c r="AH42" s="7">
        <v>0</v>
      </c>
      <c r="AI42" s="7"/>
      <c r="AJ42" s="32">
        <f t="shared" si="1"/>
        <v>4855692.4065753249</v>
      </c>
    </row>
    <row r="43" spans="1:36" ht="15" x14ac:dyDescent="0.25">
      <c r="A43" s="31"/>
      <c r="B43" s="6" t="s">
        <v>17</v>
      </c>
      <c r="C43" s="7" t="s">
        <v>5</v>
      </c>
      <c r="D43" s="8">
        <v>0</v>
      </c>
      <c r="E43" s="7">
        <v>142339.23934827931</v>
      </c>
      <c r="F43" s="7">
        <v>0</v>
      </c>
      <c r="G43" s="7">
        <v>0</v>
      </c>
      <c r="H43" s="7">
        <v>0</v>
      </c>
      <c r="I43" s="7">
        <v>1147414.503351521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/>
      <c r="Q43" s="32">
        <f t="shared" si="3"/>
        <v>1289753.7426998003</v>
      </c>
      <c r="T43" s="31"/>
      <c r="U43" s="6" t="s">
        <v>17</v>
      </c>
      <c r="V43" s="7" t="s">
        <v>5</v>
      </c>
      <c r="W43" s="7">
        <v>0</v>
      </c>
      <c r="X43" s="7">
        <v>29276.566928072163</v>
      </c>
      <c r="Y43" s="7">
        <v>0</v>
      </c>
      <c r="Z43" s="7">
        <v>0</v>
      </c>
      <c r="AA43" s="7">
        <v>0</v>
      </c>
      <c r="AB43" s="7">
        <v>236002.08667278895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/>
      <c r="AJ43" s="32">
        <f t="shared" si="1"/>
        <v>265278.65360086109</v>
      </c>
    </row>
    <row r="44" spans="1:36" ht="15" x14ac:dyDescent="0.25">
      <c r="A44" s="33"/>
      <c r="B44" s="6" t="s">
        <v>11</v>
      </c>
      <c r="C44" s="7" t="s">
        <v>5</v>
      </c>
      <c r="D44" s="8"/>
      <c r="E44" s="7"/>
      <c r="F44" s="7"/>
      <c r="G44" s="7"/>
      <c r="H44" s="7"/>
      <c r="I44" s="7"/>
      <c r="J44" s="7"/>
      <c r="K44" s="7"/>
      <c r="L44" s="7">
        <v>7060380.1922740079</v>
      </c>
      <c r="M44" s="7"/>
      <c r="N44" s="7"/>
      <c r="O44" s="7"/>
      <c r="P44" s="7"/>
      <c r="Q44" s="32">
        <f>SUM(B44:P44)</f>
        <v>7060380.1922740079</v>
      </c>
      <c r="T44" s="33"/>
      <c r="U44" s="6" t="s">
        <v>11</v>
      </c>
      <c r="V44" s="7" t="s">
        <v>5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32">
        <f>SUM(W44:AI44)</f>
        <v>0</v>
      </c>
    </row>
    <row r="45" spans="1:36" ht="15" x14ac:dyDescent="0.25">
      <c r="A45" s="33"/>
      <c r="B45" s="6" t="s">
        <v>20</v>
      </c>
      <c r="C45" s="7" t="s">
        <v>5</v>
      </c>
      <c r="D45" s="8"/>
      <c r="E45" s="7">
        <v>3277605.9294169317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32">
        <f>SUM(B45:P45)</f>
        <v>3277605.9294169317</v>
      </c>
      <c r="T45" s="33"/>
      <c r="U45" s="6" t="s">
        <v>20</v>
      </c>
      <c r="V45" s="7" t="s">
        <v>5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32">
        <f>SUM(W45:AI45)</f>
        <v>0</v>
      </c>
    </row>
    <row r="46" spans="1:36" ht="15" x14ac:dyDescent="0.25">
      <c r="A46" s="33"/>
      <c r="B46" s="6" t="s">
        <v>22</v>
      </c>
      <c r="C46" s="7" t="s">
        <v>5</v>
      </c>
      <c r="D46" s="8"/>
      <c r="E46" s="7"/>
      <c r="F46" s="7"/>
      <c r="G46" s="7"/>
      <c r="H46" s="7"/>
      <c r="I46" s="7"/>
      <c r="J46" s="7"/>
      <c r="K46" s="7"/>
      <c r="L46" s="7">
        <v>189498.09563846493</v>
      </c>
      <c r="M46" s="7"/>
      <c r="N46" s="7"/>
      <c r="O46" s="7"/>
      <c r="P46" s="7"/>
      <c r="Q46" s="32">
        <f>SUM(B46:P46)</f>
        <v>189498.09563846493</v>
      </c>
      <c r="T46" s="33"/>
      <c r="U46" s="6" t="s">
        <v>22</v>
      </c>
      <c r="V46" s="7" t="s">
        <v>5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32">
        <f>SUM(W46:AI46)</f>
        <v>0</v>
      </c>
    </row>
    <row r="47" spans="1:36" ht="15" x14ac:dyDescent="0.25">
      <c r="A47" s="33"/>
      <c r="B47" s="6" t="s">
        <v>7</v>
      </c>
      <c r="C47" s="7" t="s">
        <v>5</v>
      </c>
      <c r="D47" s="8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2"/>
      <c r="T47" s="33"/>
      <c r="U47" s="6" t="s">
        <v>7</v>
      </c>
      <c r="V47" s="7" t="s">
        <v>5</v>
      </c>
      <c r="W47" s="7"/>
      <c r="X47" s="7"/>
      <c r="Y47" s="7"/>
      <c r="Z47" s="7"/>
      <c r="AA47" s="7"/>
      <c r="AB47" s="7"/>
      <c r="AC47" s="7"/>
      <c r="AD47" s="7"/>
      <c r="AE47" s="7">
        <v>22479.308334591798</v>
      </c>
      <c r="AF47" s="7"/>
      <c r="AG47" s="7"/>
      <c r="AH47" s="7"/>
      <c r="AI47" s="7"/>
      <c r="AJ47" s="32">
        <f>SUM(W47:AI47)</f>
        <v>22479.308334591798</v>
      </c>
    </row>
    <row r="48" spans="1:36" ht="15" x14ac:dyDescent="0.25">
      <c r="A48" s="31" t="s">
        <v>43</v>
      </c>
      <c r="B48" s="6"/>
      <c r="C48" s="6"/>
      <c r="D48" s="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34">
        <f>SUM(Q34:Q47)</f>
        <v>27666021.806530274</v>
      </c>
      <c r="T48" s="31" t="s">
        <v>43</v>
      </c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34">
        <f>SUM(AJ34:AJ47)</f>
        <v>48188515.468167335</v>
      </c>
    </row>
    <row r="49" spans="1:36" ht="15" x14ac:dyDescent="0.25">
      <c r="A49" s="31" t="s">
        <v>44</v>
      </c>
      <c r="B49" s="6" t="s">
        <v>4</v>
      </c>
      <c r="C49" s="7" t="s">
        <v>5</v>
      </c>
      <c r="D49" s="8">
        <v>0</v>
      </c>
      <c r="E49" s="7">
        <v>877953.38734198629</v>
      </c>
      <c r="F49" s="7">
        <v>0</v>
      </c>
      <c r="G49" s="7">
        <v>0</v>
      </c>
      <c r="H49" s="7">
        <v>0</v>
      </c>
      <c r="I49" s="7">
        <v>62710.95623871329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/>
      <c r="Q49" s="32">
        <f t="shared" ref="Q49:Q60" si="4">SUM(D49:P49)</f>
        <v>940664.34358069953</v>
      </c>
      <c r="T49" s="31" t="s">
        <v>44</v>
      </c>
      <c r="U49" s="6" t="s">
        <v>4</v>
      </c>
      <c r="V49" s="7" t="s">
        <v>5</v>
      </c>
      <c r="W49" s="7">
        <v>0</v>
      </c>
      <c r="X49" s="7">
        <v>1866060.7387373089</v>
      </c>
      <c r="Y49" s="7">
        <v>0</v>
      </c>
      <c r="Z49" s="7">
        <v>0</v>
      </c>
      <c r="AA49" s="7">
        <v>0</v>
      </c>
      <c r="AB49" s="7">
        <v>133290.0527669506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/>
      <c r="AJ49" s="32">
        <f t="shared" si="1"/>
        <v>1999350.7915042595</v>
      </c>
    </row>
    <row r="50" spans="1:36" ht="15" x14ac:dyDescent="0.25">
      <c r="A50" s="31"/>
      <c r="B50" s="6" t="s">
        <v>6</v>
      </c>
      <c r="C50" s="7" t="s">
        <v>5</v>
      </c>
      <c r="D50" s="8">
        <v>0</v>
      </c>
      <c r="E50" s="7">
        <v>518707.13583333016</v>
      </c>
      <c r="F50" s="7">
        <v>0</v>
      </c>
      <c r="G50" s="7">
        <v>0</v>
      </c>
      <c r="H50" s="7">
        <v>0</v>
      </c>
      <c r="I50" s="7">
        <v>311048.82666666486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/>
      <c r="Q50" s="32">
        <f t="shared" si="4"/>
        <v>829755.96249999502</v>
      </c>
      <c r="T50" s="31"/>
      <c r="U50" s="6" t="s">
        <v>6</v>
      </c>
      <c r="V50" s="7" t="s">
        <v>5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32"/>
    </row>
    <row r="51" spans="1:36" ht="15" x14ac:dyDescent="0.25">
      <c r="A51" s="31"/>
      <c r="B51" s="6" t="s">
        <v>8</v>
      </c>
      <c r="C51" s="7" t="s">
        <v>5</v>
      </c>
      <c r="D51" s="8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3630430.8342143442</v>
      </c>
      <c r="M51" s="7">
        <v>0</v>
      </c>
      <c r="N51" s="7">
        <v>0</v>
      </c>
      <c r="O51" s="7">
        <v>0</v>
      </c>
      <c r="P51" s="7"/>
      <c r="Q51" s="32">
        <f t="shared" si="4"/>
        <v>3630430.8342143442</v>
      </c>
      <c r="T51" s="31"/>
      <c r="U51" s="6" t="s">
        <v>8</v>
      </c>
      <c r="V51" s="7" t="s">
        <v>5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265142.26633716607</v>
      </c>
      <c r="AF51" s="7">
        <v>0</v>
      </c>
      <c r="AG51" s="7">
        <v>0</v>
      </c>
      <c r="AH51" s="7">
        <v>0</v>
      </c>
      <c r="AI51" s="7"/>
      <c r="AJ51" s="32">
        <f t="shared" si="1"/>
        <v>265142.26633716607</v>
      </c>
    </row>
    <row r="52" spans="1:36" ht="15" x14ac:dyDescent="0.25">
      <c r="A52" s="31"/>
      <c r="B52" s="6" t="s">
        <v>9</v>
      </c>
      <c r="C52" s="7" t="s">
        <v>5</v>
      </c>
      <c r="D52" s="8">
        <v>0</v>
      </c>
      <c r="E52" s="7">
        <v>2890657.0374473142</v>
      </c>
      <c r="F52" s="7">
        <v>0</v>
      </c>
      <c r="G52" s="7">
        <v>0</v>
      </c>
      <c r="H52" s="7">
        <v>0</v>
      </c>
      <c r="I52" s="7">
        <v>539.43873404642375</v>
      </c>
      <c r="J52" s="7">
        <v>2493654.8805841743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/>
      <c r="Q52" s="32">
        <f t="shared" si="4"/>
        <v>5384851.3567655347</v>
      </c>
      <c r="T52" s="31"/>
      <c r="U52" s="6" t="s">
        <v>9</v>
      </c>
      <c r="V52" s="7" t="s">
        <v>5</v>
      </c>
      <c r="W52" s="7">
        <v>0</v>
      </c>
      <c r="X52" s="7">
        <v>4099023.8668278209</v>
      </c>
      <c r="Y52" s="7">
        <v>0</v>
      </c>
      <c r="Z52" s="7">
        <v>0</v>
      </c>
      <c r="AA52" s="7">
        <v>0</v>
      </c>
      <c r="AB52" s="7">
        <v>764.93759615991019</v>
      </c>
      <c r="AC52" s="7">
        <v>3536064.894150388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/>
      <c r="AJ52" s="32">
        <f t="shared" si="1"/>
        <v>7635853.6985743688</v>
      </c>
    </row>
    <row r="53" spans="1:36" ht="15" x14ac:dyDescent="0.25">
      <c r="A53" s="31"/>
      <c r="B53" s="6" t="s">
        <v>10</v>
      </c>
      <c r="C53" s="7" t="s">
        <v>5</v>
      </c>
      <c r="D53" s="8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159460.32478363474</v>
      </c>
      <c r="M53" s="7">
        <v>0</v>
      </c>
      <c r="N53" s="7">
        <v>0</v>
      </c>
      <c r="O53" s="7">
        <v>0</v>
      </c>
      <c r="P53" s="7"/>
      <c r="Q53" s="32">
        <f t="shared" si="4"/>
        <v>159460.32478363474</v>
      </c>
      <c r="T53" s="31"/>
      <c r="U53" s="6" t="s">
        <v>10</v>
      </c>
      <c r="V53" s="7" t="s">
        <v>5</v>
      </c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32"/>
    </row>
    <row r="54" spans="1:36" ht="15" x14ac:dyDescent="0.25">
      <c r="A54" s="31"/>
      <c r="B54" s="6" t="s">
        <v>12</v>
      </c>
      <c r="C54" s="7" t="s">
        <v>5</v>
      </c>
      <c r="D54" s="8">
        <v>0</v>
      </c>
      <c r="E54" s="7">
        <v>120797.55348638272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/>
      <c r="Q54" s="32">
        <f t="shared" si="4"/>
        <v>120797.55348638272</v>
      </c>
      <c r="T54" s="31"/>
      <c r="U54" s="6" t="s">
        <v>12</v>
      </c>
      <c r="V54" s="7" t="s">
        <v>5</v>
      </c>
      <c r="W54" s="7">
        <v>0</v>
      </c>
      <c r="X54" s="7">
        <v>391562.75604655611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/>
      <c r="AJ54" s="32">
        <f t="shared" si="1"/>
        <v>391562.75604655611</v>
      </c>
    </row>
    <row r="55" spans="1:36" ht="15" x14ac:dyDescent="0.25">
      <c r="A55" s="31"/>
      <c r="B55" s="6" t="s">
        <v>13</v>
      </c>
      <c r="C55" s="7" t="s">
        <v>5</v>
      </c>
      <c r="D55" s="8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776524.96413167962</v>
      </c>
      <c r="M55" s="7">
        <v>0</v>
      </c>
      <c r="N55" s="7">
        <v>0</v>
      </c>
      <c r="O55" s="7">
        <v>0</v>
      </c>
      <c r="P55" s="7"/>
      <c r="Q55" s="32">
        <f t="shared" si="4"/>
        <v>776524.96413167962</v>
      </c>
      <c r="T55" s="31"/>
      <c r="U55" s="6" t="s">
        <v>13</v>
      </c>
      <c r="V55" s="7" t="s">
        <v>5</v>
      </c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32"/>
    </row>
    <row r="56" spans="1:36" ht="15" x14ac:dyDescent="0.25">
      <c r="A56" s="31"/>
      <c r="B56" s="6" t="s">
        <v>14</v>
      </c>
      <c r="C56" s="7" t="s">
        <v>5</v>
      </c>
      <c r="D56" s="8">
        <v>0</v>
      </c>
      <c r="E56" s="7">
        <v>20999112.366915401</v>
      </c>
      <c r="F56" s="7">
        <v>0</v>
      </c>
      <c r="G56" s="7">
        <v>0</v>
      </c>
      <c r="H56" s="7">
        <v>0</v>
      </c>
      <c r="I56" s="7">
        <v>670052.46047715284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/>
      <c r="Q56" s="32">
        <f t="shared" si="4"/>
        <v>21669164.827392556</v>
      </c>
      <c r="T56" s="31"/>
      <c r="U56" s="6" t="s">
        <v>14</v>
      </c>
      <c r="V56" s="7" t="s">
        <v>5</v>
      </c>
      <c r="W56" s="7">
        <v>0</v>
      </c>
      <c r="X56" s="7">
        <v>14823442.007173348</v>
      </c>
      <c r="Y56" s="7">
        <v>0</v>
      </c>
      <c r="Z56" s="7">
        <v>0</v>
      </c>
      <c r="AA56" s="7">
        <v>0</v>
      </c>
      <c r="AB56" s="7">
        <v>472995.41123917932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/>
      <c r="AJ56" s="32">
        <f t="shared" si="1"/>
        <v>15296437.418412527</v>
      </c>
    </row>
    <row r="57" spans="1:36" ht="15" x14ac:dyDescent="0.25">
      <c r="A57" s="31"/>
      <c r="B57" s="6" t="s">
        <v>14</v>
      </c>
      <c r="C57" s="7" t="s">
        <v>15</v>
      </c>
      <c r="D57" s="8">
        <v>0</v>
      </c>
      <c r="E57" s="7">
        <v>5312069.2302790098</v>
      </c>
      <c r="F57" s="7">
        <v>0</v>
      </c>
      <c r="G57" s="7">
        <v>0</v>
      </c>
      <c r="H57" s="7">
        <v>0</v>
      </c>
      <c r="I57" s="7">
        <v>934740.35561073117</v>
      </c>
      <c r="J57" s="7">
        <v>0</v>
      </c>
      <c r="K57" s="7">
        <v>0</v>
      </c>
      <c r="L57" s="7">
        <v>0</v>
      </c>
      <c r="M57" s="7">
        <v>2969.1915534936243</v>
      </c>
      <c r="N57" s="7">
        <v>0</v>
      </c>
      <c r="O57" s="7">
        <v>2145.3669296919015</v>
      </c>
      <c r="P57" s="7"/>
      <c r="Q57" s="32">
        <f t="shared" si="4"/>
        <v>6251924.144372927</v>
      </c>
      <c r="T57" s="31"/>
      <c r="U57" s="6" t="s">
        <v>14</v>
      </c>
      <c r="V57" s="7" t="s">
        <v>15</v>
      </c>
      <c r="W57" s="7">
        <v>0</v>
      </c>
      <c r="X57" s="7">
        <v>39385263.927351385</v>
      </c>
      <c r="Y57" s="7">
        <v>0</v>
      </c>
      <c r="Z57" s="7">
        <v>0</v>
      </c>
      <c r="AA57" s="7">
        <v>0</v>
      </c>
      <c r="AB57" s="7">
        <v>6930443.4888438527</v>
      </c>
      <c r="AC57" s="7">
        <v>0</v>
      </c>
      <c r="AD57" s="7">
        <v>0</v>
      </c>
      <c r="AE57" s="7">
        <v>0</v>
      </c>
      <c r="AF57" s="7">
        <v>22014.470805205718</v>
      </c>
      <c r="AG57" s="7">
        <v>0</v>
      </c>
      <c r="AH57" s="7">
        <v>15906.389597729134</v>
      </c>
      <c r="AI57" s="7"/>
      <c r="AJ57" s="32">
        <f t="shared" si="1"/>
        <v>46353628.27659817</v>
      </c>
    </row>
    <row r="58" spans="1:36" ht="15" x14ac:dyDescent="0.25">
      <c r="A58" s="31"/>
      <c r="B58" s="6" t="s">
        <v>16</v>
      </c>
      <c r="C58" s="7" t="s">
        <v>5</v>
      </c>
      <c r="D58" s="8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/>
      <c r="Q58" s="32">
        <f t="shared" si="4"/>
        <v>0</v>
      </c>
      <c r="T58" s="31"/>
      <c r="U58" s="6" t="s">
        <v>16</v>
      </c>
      <c r="V58" s="7" t="s">
        <v>5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531594.03987469955</v>
      </c>
      <c r="AH58" s="7">
        <v>0</v>
      </c>
      <c r="AI58" s="7"/>
      <c r="AJ58" s="32">
        <f t="shared" si="1"/>
        <v>531594.03987469955</v>
      </c>
    </row>
    <row r="59" spans="1:36" ht="15" x14ac:dyDescent="0.25">
      <c r="A59" s="31"/>
      <c r="B59" s="6" t="s">
        <v>17</v>
      </c>
      <c r="C59" s="7" t="s">
        <v>5</v>
      </c>
      <c r="D59" s="8">
        <v>0</v>
      </c>
      <c r="E59" s="7">
        <v>1660125.2955477803</v>
      </c>
      <c r="F59" s="7">
        <v>0</v>
      </c>
      <c r="G59" s="7">
        <v>0</v>
      </c>
      <c r="H59" s="7">
        <v>0</v>
      </c>
      <c r="I59" s="7">
        <v>28441.926940655088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/>
      <c r="Q59" s="32">
        <f t="shared" si="4"/>
        <v>1688567.2224884355</v>
      </c>
      <c r="T59" s="31"/>
      <c r="U59" s="6" t="s">
        <v>17</v>
      </c>
      <c r="V59" s="7" t="s">
        <v>5</v>
      </c>
      <c r="W59" s="7">
        <v>0</v>
      </c>
      <c r="X59" s="7">
        <v>341457.27872809302</v>
      </c>
      <c r="Y59" s="7">
        <v>0</v>
      </c>
      <c r="Z59" s="7">
        <v>0</v>
      </c>
      <c r="AA59" s="7">
        <v>0</v>
      </c>
      <c r="AB59" s="7">
        <v>5849.9819266562117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/>
      <c r="AJ59" s="32">
        <f t="shared" si="1"/>
        <v>347307.26065474923</v>
      </c>
    </row>
    <row r="60" spans="1:36" ht="15" x14ac:dyDescent="0.25">
      <c r="A60" s="31"/>
      <c r="B60" s="6" t="s">
        <v>18</v>
      </c>
      <c r="C60" s="7" t="s">
        <v>5</v>
      </c>
      <c r="D60" s="8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2">
        <f t="shared" si="4"/>
        <v>0</v>
      </c>
      <c r="T60" s="31"/>
      <c r="U60" s="6" t="s">
        <v>18</v>
      </c>
      <c r="V60" s="7" t="s">
        <v>5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29380301.63331392</v>
      </c>
      <c r="AF60" s="7">
        <v>0</v>
      </c>
      <c r="AG60" s="7">
        <v>0</v>
      </c>
      <c r="AH60" s="7">
        <v>0</v>
      </c>
      <c r="AI60" s="7"/>
      <c r="AJ60" s="32">
        <f t="shared" si="1"/>
        <v>29380301.63331392</v>
      </c>
    </row>
    <row r="61" spans="1:36" ht="15" x14ac:dyDescent="0.25">
      <c r="A61" s="31"/>
      <c r="B61" s="6" t="s">
        <v>19</v>
      </c>
      <c r="C61" s="7" t="s">
        <v>5</v>
      </c>
      <c r="D61" s="8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2">
        <f>SUM(D61:P61)</f>
        <v>0</v>
      </c>
      <c r="T61" s="31"/>
      <c r="U61" s="6" t="s">
        <v>19</v>
      </c>
      <c r="V61" s="7" t="s">
        <v>5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3085423.2953288788</v>
      </c>
      <c r="AF61" s="7">
        <v>0</v>
      </c>
      <c r="AG61" s="7">
        <v>0</v>
      </c>
      <c r="AH61" s="7">
        <v>0</v>
      </c>
      <c r="AI61" s="7"/>
      <c r="AJ61" s="32">
        <f t="shared" si="1"/>
        <v>3085423.2953288788</v>
      </c>
    </row>
    <row r="62" spans="1:36" ht="15" x14ac:dyDescent="0.25">
      <c r="A62" s="33"/>
      <c r="B62" s="6" t="s">
        <v>11</v>
      </c>
      <c r="C62" s="7" t="s">
        <v>5</v>
      </c>
      <c r="D62" s="8"/>
      <c r="E62" s="7"/>
      <c r="F62" s="7"/>
      <c r="G62" s="7"/>
      <c r="H62" s="7"/>
      <c r="I62" s="7"/>
      <c r="J62" s="7"/>
      <c r="K62" s="7"/>
      <c r="L62" s="7">
        <v>14839116.449423978</v>
      </c>
      <c r="M62" s="7"/>
      <c r="N62" s="7"/>
      <c r="O62" s="7"/>
      <c r="P62" s="7"/>
      <c r="Q62" s="32">
        <f>SUM(B62:P62)</f>
        <v>14839116.449423978</v>
      </c>
      <c r="T62" s="33"/>
      <c r="U62" s="6" t="s">
        <v>11</v>
      </c>
      <c r="V62" s="7" t="s">
        <v>5</v>
      </c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32">
        <f>SUM(W62:AI62)</f>
        <v>0</v>
      </c>
    </row>
    <row r="63" spans="1:36" ht="15" x14ac:dyDescent="0.25">
      <c r="A63" s="33"/>
      <c r="B63" s="6" t="s">
        <v>20</v>
      </c>
      <c r="C63" s="7" t="s">
        <v>5</v>
      </c>
      <c r="D63" s="8"/>
      <c r="E63" s="7">
        <v>8320174.9691130584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2">
        <f>SUM(B63:P63)</f>
        <v>8320174.9691130584</v>
      </c>
      <c r="T63" s="33"/>
      <c r="U63" s="6" t="s">
        <v>20</v>
      </c>
      <c r="V63" s="7" t="s">
        <v>5</v>
      </c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32">
        <f>SUM(W63:AI63)</f>
        <v>0</v>
      </c>
    </row>
    <row r="64" spans="1:36" ht="15" x14ac:dyDescent="0.25">
      <c r="A64" s="33"/>
      <c r="B64" s="6" t="s">
        <v>22</v>
      </c>
      <c r="C64" s="7" t="s">
        <v>5</v>
      </c>
      <c r="D64" s="8"/>
      <c r="E64" s="7"/>
      <c r="F64" s="7"/>
      <c r="G64" s="7"/>
      <c r="H64" s="7"/>
      <c r="I64" s="7"/>
      <c r="J64" s="7"/>
      <c r="K64" s="7"/>
      <c r="L64" s="7">
        <v>398276.61280908709</v>
      </c>
      <c r="M64" s="7"/>
      <c r="N64" s="7"/>
      <c r="O64" s="7"/>
      <c r="P64" s="7"/>
      <c r="Q64" s="32">
        <f t="shared" ref="Q64" si="5">SUM(B64:P64)</f>
        <v>398276.61280908709</v>
      </c>
      <c r="T64" s="33"/>
      <c r="U64" s="6" t="s">
        <v>22</v>
      </c>
      <c r="V64" s="7" t="s">
        <v>5</v>
      </c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32">
        <f>SUM(W64:AI64)</f>
        <v>0</v>
      </c>
    </row>
    <row r="65" spans="1:36" ht="15" x14ac:dyDescent="0.25">
      <c r="A65" s="33"/>
      <c r="B65" s="6" t="s">
        <v>7</v>
      </c>
      <c r="C65" s="7" t="s">
        <v>5</v>
      </c>
      <c r="D65" s="8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2"/>
      <c r="T65" s="33"/>
      <c r="U65" s="6" t="s">
        <v>7</v>
      </c>
      <c r="V65" s="7" t="s">
        <v>5</v>
      </c>
      <c r="W65" s="7"/>
      <c r="X65" s="7"/>
      <c r="Y65" s="7"/>
      <c r="Z65" s="7"/>
      <c r="AA65" s="7"/>
      <c r="AB65" s="7"/>
      <c r="AC65" s="7"/>
      <c r="AD65" s="7"/>
      <c r="AE65" s="7">
        <v>47245.766516162272</v>
      </c>
      <c r="AF65" s="7"/>
      <c r="AG65" s="7"/>
      <c r="AH65" s="7"/>
      <c r="AI65" s="7"/>
      <c r="AJ65" s="32">
        <f>SUM(W65:AI65)</f>
        <v>47245.766516162272</v>
      </c>
    </row>
    <row r="66" spans="1:36" ht="15" x14ac:dyDescent="0.25">
      <c r="A66" s="31" t="s">
        <v>45</v>
      </c>
      <c r="B66" s="6"/>
      <c r="C66" s="6"/>
      <c r="D66" s="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34">
        <f>SUM(Q49:Q65)</f>
        <v>65009709.565062307</v>
      </c>
      <c r="T66" s="31" t="s">
        <v>45</v>
      </c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34">
        <f>SUM(AJ49:AJ65)</f>
        <v>105333847.20316146</v>
      </c>
    </row>
    <row r="67" spans="1:36" ht="15.75" thickBot="1" x14ac:dyDescent="0.3">
      <c r="A67" s="35" t="s">
        <v>46</v>
      </c>
      <c r="B67" s="36"/>
      <c r="C67" s="37"/>
      <c r="D67" s="38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9">
        <f>SUM(Q66:Q66,Q48,Q33,Q19)</f>
        <v>137765339.00419062</v>
      </c>
      <c r="T67" s="35" t="s">
        <v>47</v>
      </c>
      <c r="U67" s="36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9">
        <f>SUM(AJ66:AJ66,AJ48,AJ33,AJ19)</f>
        <v>256901018.54951525</v>
      </c>
    </row>
    <row r="71" spans="1:36" ht="15" thickBot="1" x14ac:dyDescent="0.25"/>
    <row r="72" spans="1:36" ht="15" x14ac:dyDescent="0.25">
      <c r="A72" s="21" t="s">
        <v>56</v>
      </c>
      <c r="B72" s="22"/>
      <c r="C72" s="22"/>
      <c r="D72" s="23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4"/>
      <c r="T72" s="21" t="s">
        <v>55</v>
      </c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4"/>
    </row>
    <row r="73" spans="1:36" ht="15" x14ac:dyDescent="0.25">
      <c r="A73" s="25" t="s">
        <v>1</v>
      </c>
      <c r="B73" s="26"/>
      <c r="C73" s="26"/>
      <c r="D73" s="27" t="s">
        <v>23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8"/>
      <c r="T73" s="25" t="s">
        <v>1</v>
      </c>
      <c r="U73" s="26"/>
      <c r="V73" s="26"/>
      <c r="W73" s="26" t="s">
        <v>23</v>
      </c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8"/>
    </row>
    <row r="74" spans="1:36" ht="15" x14ac:dyDescent="0.25">
      <c r="A74" s="40" t="s">
        <v>0</v>
      </c>
      <c r="B74" s="4" t="s">
        <v>2</v>
      </c>
      <c r="C74" s="4" t="s">
        <v>3</v>
      </c>
      <c r="D74" s="5" t="s">
        <v>24</v>
      </c>
      <c r="E74" s="4" t="s">
        <v>25</v>
      </c>
      <c r="F74" s="4" t="s">
        <v>26</v>
      </c>
      <c r="G74" s="4" t="s">
        <v>27</v>
      </c>
      <c r="H74" s="4" t="s">
        <v>28</v>
      </c>
      <c r="I74" s="4" t="s">
        <v>29</v>
      </c>
      <c r="J74" s="4" t="s">
        <v>30</v>
      </c>
      <c r="K74" s="4" t="s">
        <v>31</v>
      </c>
      <c r="L74" s="4" t="s">
        <v>32</v>
      </c>
      <c r="M74" s="4" t="s">
        <v>33</v>
      </c>
      <c r="N74" s="4" t="s">
        <v>34</v>
      </c>
      <c r="O74" s="4" t="s">
        <v>35</v>
      </c>
      <c r="P74" s="4" t="s">
        <v>36</v>
      </c>
      <c r="Q74" s="41" t="s">
        <v>37</v>
      </c>
      <c r="T74" s="40" t="s">
        <v>0</v>
      </c>
      <c r="U74" s="4" t="s">
        <v>2</v>
      </c>
      <c r="V74" s="4" t="s">
        <v>3</v>
      </c>
      <c r="W74" s="4" t="s">
        <v>24</v>
      </c>
      <c r="X74" s="4" t="s">
        <v>25</v>
      </c>
      <c r="Y74" s="4" t="s">
        <v>26</v>
      </c>
      <c r="Z74" s="4" t="s">
        <v>27</v>
      </c>
      <c r="AA74" s="4" t="s">
        <v>28</v>
      </c>
      <c r="AB74" s="4" t="s">
        <v>29</v>
      </c>
      <c r="AC74" s="4" t="s">
        <v>30</v>
      </c>
      <c r="AD74" s="4" t="s">
        <v>31</v>
      </c>
      <c r="AE74" s="4" t="s">
        <v>32</v>
      </c>
      <c r="AF74" s="4" t="s">
        <v>33</v>
      </c>
      <c r="AG74" s="4" t="s">
        <v>34</v>
      </c>
      <c r="AH74" s="4" t="s">
        <v>35</v>
      </c>
      <c r="AI74" s="4" t="s">
        <v>36</v>
      </c>
      <c r="AJ74" s="41" t="s">
        <v>37</v>
      </c>
    </row>
    <row r="75" spans="1:36" ht="15" x14ac:dyDescent="0.25">
      <c r="A75" s="31" t="s">
        <v>38</v>
      </c>
      <c r="B75" s="6" t="s">
        <v>4</v>
      </c>
      <c r="C75" s="7" t="s">
        <v>5</v>
      </c>
      <c r="D75" s="8">
        <v>0</v>
      </c>
      <c r="E75" s="7">
        <v>0</v>
      </c>
      <c r="F75" s="7">
        <v>4.6400243543598316</v>
      </c>
      <c r="G75" s="7">
        <v>0</v>
      </c>
      <c r="H75" s="7">
        <v>6.4960340961037639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/>
      <c r="Q75" s="32">
        <f t="shared" ref="Q75:Q85" si="6">SUM(D75:P75)</f>
        <v>11.136058450463596</v>
      </c>
      <c r="T75" s="31" t="s">
        <v>38</v>
      </c>
      <c r="U75" s="6" t="s">
        <v>4</v>
      </c>
      <c r="V75" s="7" t="s">
        <v>5</v>
      </c>
      <c r="W75" s="7">
        <v>0</v>
      </c>
      <c r="X75" s="7">
        <v>0</v>
      </c>
      <c r="Y75" s="7">
        <v>9.8622175155217739</v>
      </c>
      <c r="Z75" s="7">
        <v>0</v>
      </c>
      <c r="AA75" s="7">
        <v>13.807104521730487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/>
      <c r="AJ75" s="32">
        <f>SUM(W75:AI75)</f>
        <v>23.669322037252261</v>
      </c>
    </row>
    <row r="76" spans="1:36" ht="15" x14ac:dyDescent="0.25">
      <c r="A76" s="31"/>
      <c r="B76" s="6" t="s">
        <v>6</v>
      </c>
      <c r="C76" s="7" t="s">
        <v>5</v>
      </c>
      <c r="D76" s="8">
        <v>0</v>
      </c>
      <c r="E76" s="7">
        <v>0</v>
      </c>
      <c r="F76" s="7">
        <v>39.086832978021164</v>
      </c>
      <c r="G76" s="7">
        <v>0</v>
      </c>
      <c r="H76" s="7">
        <v>0</v>
      </c>
      <c r="I76" s="7">
        <v>5.5031208435359247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/>
      <c r="Q76" s="32">
        <f t="shared" si="6"/>
        <v>44.589953821557089</v>
      </c>
      <c r="T76" s="31"/>
      <c r="U76" s="6" t="s">
        <v>6</v>
      </c>
      <c r="V76" s="7" t="s">
        <v>5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/>
      <c r="AJ76" s="32">
        <f t="shared" ref="AJ76:AJ85" si="7">SUM(W76:AI76)</f>
        <v>0</v>
      </c>
    </row>
    <row r="77" spans="1:36" ht="15" x14ac:dyDescent="0.25">
      <c r="A77" s="31"/>
      <c r="B77" s="6" t="s">
        <v>8</v>
      </c>
      <c r="C77" s="7" t="s">
        <v>5</v>
      </c>
      <c r="D77" s="8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490.57101119453785</v>
      </c>
      <c r="M77" s="7">
        <v>0</v>
      </c>
      <c r="N77" s="7">
        <v>0</v>
      </c>
      <c r="O77" s="7">
        <v>0</v>
      </c>
      <c r="P77" s="7"/>
      <c r="Q77" s="32">
        <f t="shared" si="6"/>
        <v>490.57101119453785</v>
      </c>
      <c r="T77" s="31"/>
      <c r="U77" s="6" t="s">
        <v>8</v>
      </c>
      <c r="V77" s="7" t="s">
        <v>5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35.828009304461375</v>
      </c>
      <c r="AF77" s="7">
        <v>0</v>
      </c>
      <c r="AG77" s="7">
        <v>0</v>
      </c>
      <c r="AH77" s="7">
        <v>0</v>
      </c>
      <c r="AI77" s="7"/>
      <c r="AJ77" s="32">
        <f t="shared" si="7"/>
        <v>35.828009304461375</v>
      </c>
    </row>
    <row r="78" spans="1:36" ht="15" x14ac:dyDescent="0.25">
      <c r="A78" s="31"/>
      <c r="B78" s="6" t="s">
        <v>9</v>
      </c>
      <c r="C78" s="7" t="s">
        <v>5</v>
      </c>
      <c r="D78" s="8">
        <v>0</v>
      </c>
      <c r="E78" s="7">
        <v>0</v>
      </c>
      <c r="F78" s="7">
        <v>11.523387189106552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/>
      <c r="Q78" s="32">
        <f t="shared" si="6"/>
        <v>11.523387189106552</v>
      </c>
      <c r="T78" s="31"/>
      <c r="U78" s="6" t="s">
        <v>9</v>
      </c>
      <c r="V78" s="7" t="s">
        <v>5</v>
      </c>
      <c r="W78" s="7">
        <v>0</v>
      </c>
      <c r="X78" s="7">
        <v>0</v>
      </c>
      <c r="Y78" s="7">
        <v>16.34045080510753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/>
      <c r="AJ78" s="32">
        <f t="shared" si="7"/>
        <v>16.34045080510753</v>
      </c>
    </row>
    <row r="79" spans="1:36" ht="15" x14ac:dyDescent="0.25">
      <c r="A79" s="31"/>
      <c r="B79" s="6" t="s">
        <v>10</v>
      </c>
      <c r="C79" s="7" t="s">
        <v>5</v>
      </c>
      <c r="D79" s="8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12.929129129129125</v>
      </c>
      <c r="M79" s="7">
        <v>0</v>
      </c>
      <c r="N79" s="7">
        <v>0</v>
      </c>
      <c r="O79" s="7">
        <v>0</v>
      </c>
      <c r="P79" s="7"/>
      <c r="Q79" s="32">
        <f t="shared" si="6"/>
        <v>12.929129129129125</v>
      </c>
      <c r="T79" s="31"/>
      <c r="U79" s="6" t="s">
        <v>10</v>
      </c>
      <c r="V79" s="7" t="s">
        <v>5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/>
      <c r="AJ79" s="32">
        <f t="shared" si="7"/>
        <v>0</v>
      </c>
    </row>
    <row r="80" spans="1:36" ht="15" x14ac:dyDescent="0.25">
      <c r="A80" s="31"/>
      <c r="B80" s="6" t="s">
        <v>12</v>
      </c>
      <c r="C80" s="7" t="s">
        <v>5</v>
      </c>
      <c r="D80" s="8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32"/>
      <c r="T80" s="31"/>
      <c r="U80" s="6" t="s">
        <v>12</v>
      </c>
      <c r="V80" s="7" t="s">
        <v>5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/>
      <c r="AJ80" s="32">
        <f t="shared" si="7"/>
        <v>0</v>
      </c>
    </row>
    <row r="81" spans="1:36" ht="15" x14ac:dyDescent="0.25">
      <c r="A81" s="31"/>
      <c r="B81" s="6" t="s">
        <v>13</v>
      </c>
      <c r="C81" s="7" t="s">
        <v>5</v>
      </c>
      <c r="D81" s="8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72.982529226199603</v>
      </c>
      <c r="M81" s="7">
        <v>0</v>
      </c>
      <c r="N81" s="7">
        <v>0</v>
      </c>
      <c r="O81" s="7">
        <v>0</v>
      </c>
      <c r="P81" s="7"/>
      <c r="Q81" s="32">
        <f t="shared" si="6"/>
        <v>72.982529226199603</v>
      </c>
      <c r="T81" s="31"/>
      <c r="U81" s="6" t="s">
        <v>13</v>
      </c>
      <c r="V81" s="7" t="s">
        <v>5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/>
      <c r="AJ81" s="32">
        <f t="shared" si="7"/>
        <v>0</v>
      </c>
    </row>
    <row r="82" spans="1:36" ht="15" x14ac:dyDescent="0.25">
      <c r="A82" s="31"/>
      <c r="B82" s="6" t="s">
        <v>14</v>
      </c>
      <c r="C82" s="7" t="s">
        <v>5</v>
      </c>
      <c r="D82" s="8">
        <v>0</v>
      </c>
      <c r="E82" s="7">
        <v>0</v>
      </c>
      <c r="F82" s="7">
        <v>366.3134829298117</v>
      </c>
      <c r="G82" s="7">
        <v>0</v>
      </c>
      <c r="H82" s="7">
        <v>149.98047191339089</v>
      </c>
      <c r="I82" s="7">
        <v>66.453913522437631</v>
      </c>
      <c r="J82" s="7">
        <v>14.776812428984243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/>
      <c r="Q82" s="32">
        <f t="shared" si="6"/>
        <v>597.52468079462449</v>
      </c>
      <c r="T82" s="31"/>
      <c r="U82" s="6" t="s">
        <v>14</v>
      </c>
      <c r="V82" s="7" t="s">
        <v>5</v>
      </c>
      <c r="W82" s="7">
        <v>0</v>
      </c>
      <c r="X82" s="7">
        <v>0</v>
      </c>
      <c r="Y82" s="7">
        <v>258.58362847807246</v>
      </c>
      <c r="Z82" s="7">
        <v>0</v>
      </c>
      <c r="AA82" s="7">
        <v>105.8724192132706</v>
      </c>
      <c r="AB82" s="7">
        <v>46.910351068056443</v>
      </c>
      <c r="AC82" s="7">
        <v>10.431070526439687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/>
      <c r="AJ82" s="32">
        <f t="shared" si="7"/>
        <v>421.79746928583921</v>
      </c>
    </row>
    <row r="83" spans="1:36" ht="15" x14ac:dyDescent="0.25">
      <c r="A83" s="31"/>
      <c r="B83" s="6" t="s">
        <v>14</v>
      </c>
      <c r="C83" s="7" t="s">
        <v>15</v>
      </c>
      <c r="D83" s="8">
        <v>0</v>
      </c>
      <c r="E83" s="7">
        <v>0</v>
      </c>
      <c r="F83" s="7">
        <v>314.76741951919985</v>
      </c>
      <c r="G83" s="7">
        <v>0</v>
      </c>
      <c r="H83" s="7">
        <v>97.107232116405314</v>
      </c>
      <c r="I83" s="7">
        <v>89.000148965406211</v>
      </c>
      <c r="J83" s="7">
        <v>44.683281985295046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/>
      <c r="Q83" s="32">
        <f t="shared" si="6"/>
        <v>545.55808258630645</v>
      </c>
      <c r="T83" s="31"/>
      <c r="U83" s="6"/>
      <c r="V83" s="7" t="s">
        <v>15</v>
      </c>
      <c r="W83" s="7">
        <v>0</v>
      </c>
      <c r="X83" s="7">
        <v>0</v>
      </c>
      <c r="Y83" s="7">
        <v>2333.7794287074603</v>
      </c>
      <c r="Z83" s="7">
        <v>0</v>
      </c>
      <c r="AA83" s="7">
        <v>719.98195060389207</v>
      </c>
      <c r="AB83" s="7">
        <v>659.87362073442</v>
      </c>
      <c r="AC83" s="7">
        <v>331.2951653754476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/>
      <c r="AJ83" s="32">
        <f t="shared" si="7"/>
        <v>4044.93016542122</v>
      </c>
    </row>
    <row r="84" spans="1:36" ht="15" x14ac:dyDescent="0.25">
      <c r="A84" s="31"/>
      <c r="B84" s="6" t="s">
        <v>16</v>
      </c>
      <c r="C84" s="7" t="s">
        <v>5</v>
      </c>
      <c r="D84" s="8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2"/>
      <c r="T84" s="31"/>
      <c r="U84" s="6" t="s">
        <v>16</v>
      </c>
      <c r="V84" s="7" t="s">
        <v>5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/>
      <c r="AJ84" s="32">
        <f t="shared" si="7"/>
        <v>0</v>
      </c>
    </row>
    <row r="85" spans="1:36" ht="15" x14ac:dyDescent="0.25">
      <c r="A85" s="31"/>
      <c r="B85" s="6" t="s">
        <v>17</v>
      </c>
      <c r="C85" s="7" t="s">
        <v>5</v>
      </c>
      <c r="D85" s="8">
        <v>0</v>
      </c>
      <c r="E85" s="7">
        <v>0</v>
      </c>
      <c r="F85" s="7">
        <v>68.385199723440721</v>
      </c>
      <c r="G85" s="7">
        <v>0</v>
      </c>
      <c r="H85" s="7">
        <v>0</v>
      </c>
      <c r="I85" s="7">
        <v>32.762517933734223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/>
      <c r="Q85" s="32">
        <f t="shared" si="6"/>
        <v>101.14771765717495</v>
      </c>
      <c r="T85" s="31"/>
      <c r="U85" s="6" t="s">
        <v>17</v>
      </c>
      <c r="V85" s="7" t="s">
        <v>5</v>
      </c>
      <c r="W85" s="7">
        <v>0</v>
      </c>
      <c r="X85" s="7">
        <v>0</v>
      </c>
      <c r="Y85" s="7">
        <v>14.06557942672535</v>
      </c>
      <c r="Z85" s="7">
        <v>0</v>
      </c>
      <c r="AA85" s="7">
        <v>0</v>
      </c>
      <c r="AB85" s="7">
        <v>6.7386481297135603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/>
      <c r="AJ85" s="32">
        <f t="shared" si="7"/>
        <v>20.80422755643891</v>
      </c>
    </row>
    <row r="86" spans="1:36" ht="15" x14ac:dyDescent="0.25">
      <c r="A86" s="33"/>
      <c r="B86" s="6" t="s">
        <v>11</v>
      </c>
      <c r="C86" s="7" t="s">
        <v>5</v>
      </c>
      <c r="D86" s="8"/>
      <c r="E86" s="7"/>
      <c r="F86" s="7"/>
      <c r="G86" s="7"/>
      <c r="H86" s="7"/>
      <c r="I86" s="7"/>
      <c r="J86" s="7"/>
      <c r="K86" s="7"/>
      <c r="L86" s="7">
        <v>586.72524581902007</v>
      </c>
      <c r="M86" s="7"/>
      <c r="N86" s="7"/>
      <c r="O86" s="7"/>
      <c r="P86" s="7"/>
      <c r="Q86" s="32">
        <f>SUM(B86:P86)</f>
        <v>586.72524581902007</v>
      </c>
      <c r="T86" s="33"/>
      <c r="U86" s="6" t="s">
        <v>11</v>
      </c>
      <c r="V86" s="7" t="s">
        <v>5</v>
      </c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32">
        <f>SUM(W86:AI86)</f>
        <v>0</v>
      </c>
    </row>
    <row r="87" spans="1:36" ht="15" x14ac:dyDescent="0.25">
      <c r="A87" s="33"/>
      <c r="B87" s="6" t="s">
        <v>20</v>
      </c>
      <c r="C87" s="7" t="s">
        <v>5</v>
      </c>
      <c r="D87" s="8"/>
      <c r="E87" s="7"/>
      <c r="F87" s="7"/>
      <c r="G87" s="7"/>
      <c r="H87" s="7"/>
      <c r="I87" s="7"/>
      <c r="J87" s="7">
        <v>4</v>
      </c>
      <c r="K87" s="7"/>
      <c r="L87" s="7"/>
      <c r="M87" s="7"/>
      <c r="N87" s="7"/>
      <c r="O87" s="7"/>
      <c r="P87" s="7"/>
      <c r="Q87" s="32">
        <f>SUM(B87:P87)</f>
        <v>4</v>
      </c>
      <c r="T87" s="33"/>
      <c r="U87" s="6" t="s">
        <v>20</v>
      </c>
      <c r="V87" s="7" t="s">
        <v>5</v>
      </c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32">
        <f>SUM(W87:AI87)</f>
        <v>0</v>
      </c>
    </row>
    <row r="88" spans="1:36" ht="15" x14ac:dyDescent="0.25">
      <c r="A88" s="33"/>
      <c r="B88" s="6" t="s">
        <v>22</v>
      </c>
      <c r="C88" s="7" t="s">
        <v>5</v>
      </c>
      <c r="D88" s="8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32">
        <f>SUM(B88:P88)</f>
        <v>0</v>
      </c>
      <c r="T88" s="33"/>
      <c r="U88" s="6" t="s">
        <v>22</v>
      </c>
      <c r="V88" s="7" t="s">
        <v>5</v>
      </c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32">
        <f>SUM(W88:AI88)</f>
        <v>0</v>
      </c>
    </row>
    <row r="89" spans="1:36" ht="15" x14ac:dyDescent="0.25">
      <c r="A89" s="33"/>
      <c r="B89" s="6" t="s">
        <v>7</v>
      </c>
      <c r="C89" s="7" t="s">
        <v>5</v>
      </c>
      <c r="D89" s="8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32"/>
      <c r="T89" s="33"/>
      <c r="U89" s="6" t="s">
        <v>7</v>
      </c>
      <c r="V89" s="7" t="s">
        <v>5</v>
      </c>
      <c r="W89" s="7"/>
      <c r="X89" s="7"/>
      <c r="Y89" s="7"/>
      <c r="Z89" s="7"/>
      <c r="AA89" s="7"/>
      <c r="AB89" s="7"/>
      <c r="AC89" s="7"/>
      <c r="AD89" s="7"/>
      <c r="AE89" s="7">
        <v>1.3675629710003192</v>
      </c>
      <c r="AF89" s="7"/>
      <c r="AG89" s="7"/>
      <c r="AH89" s="7"/>
      <c r="AI89" s="7"/>
      <c r="AJ89" s="32">
        <f>SUM(W89:AI89)</f>
        <v>1.3675629710003192</v>
      </c>
    </row>
    <row r="90" spans="1:36" ht="15" x14ac:dyDescent="0.25">
      <c r="A90" s="31" t="s">
        <v>39</v>
      </c>
      <c r="B90" s="6"/>
      <c r="C90" s="6"/>
      <c r="D90" s="9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34">
        <f>SUM(Q75:Q89)</f>
        <v>2478.6877958681198</v>
      </c>
      <c r="T90" s="31" t="s">
        <v>39</v>
      </c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34">
        <f>SUM(AJ75:AJ89)</f>
        <v>4564.7372073813194</v>
      </c>
    </row>
    <row r="91" spans="1:36" ht="15" x14ac:dyDescent="0.25">
      <c r="A91" s="31" t="s">
        <v>40</v>
      </c>
      <c r="B91" s="6" t="s">
        <v>4</v>
      </c>
      <c r="C91" s="7" t="s">
        <v>5</v>
      </c>
      <c r="D91" s="8">
        <v>7.4240389669757274</v>
      </c>
      <c r="E91" s="7">
        <v>0</v>
      </c>
      <c r="F91" s="7">
        <v>0</v>
      </c>
      <c r="G91" s="7">
        <v>6.496034096103763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/>
      <c r="Q91" s="32">
        <f t="shared" ref="Q91:Q98" si="8">SUM(D91:P91)</f>
        <v>13.92007306307949</v>
      </c>
      <c r="T91" s="31" t="s">
        <v>40</v>
      </c>
      <c r="U91" s="6" t="s">
        <v>4</v>
      </c>
      <c r="V91" s="7" t="s">
        <v>5</v>
      </c>
      <c r="W91" s="7">
        <v>15.779548024834844</v>
      </c>
      <c r="X91" s="7">
        <v>0</v>
      </c>
      <c r="Y91" s="7">
        <v>0</v>
      </c>
      <c r="Z91" s="7">
        <v>13.807104521730487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/>
      <c r="AJ91" s="32">
        <f t="shared" ref="AJ91:AJ98" si="9">SUM(W91:AI91)</f>
        <v>29.586652546565332</v>
      </c>
    </row>
    <row r="92" spans="1:36" ht="15" x14ac:dyDescent="0.25">
      <c r="A92" s="31"/>
      <c r="B92" s="6" t="s">
        <v>6</v>
      </c>
      <c r="C92" s="7" t="s">
        <v>5</v>
      </c>
      <c r="D92" s="8">
        <v>43.269204819108445</v>
      </c>
      <c r="E92" s="7">
        <v>0</v>
      </c>
      <c r="F92" s="7">
        <v>0</v>
      </c>
      <c r="G92" s="7">
        <v>0</v>
      </c>
      <c r="H92" s="7">
        <v>0</v>
      </c>
      <c r="I92" s="7">
        <v>34.229411646793451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/>
      <c r="Q92" s="32">
        <f t="shared" si="8"/>
        <v>77.498616465901904</v>
      </c>
      <c r="T92" s="31"/>
      <c r="U92" s="6" t="s">
        <v>6</v>
      </c>
      <c r="V92" s="7" t="s">
        <v>5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/>
      <c r="AJ92" s="32">
        <f t="shared" si="9"/>
        <v>0</v>
      </c>
    </row>
    <row r="93" spans="1:36" ht="15" x14ac:dyDescent="0.25">
      <c r="A93" s="31"/>
      <c r="B93" s="6" t="s">
        <v>8</v>
      </c>
      <c r="C93" s="7" t="s">
        <v>5</v>
      </c>
      <c r="D93" s="8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672.58810081977731</v>
      </c>
      <c r="M93" s="7">
        <v>0</v>
      </c>
      <c r="N93" s="7">
        <v>0</v>
      </c>
      <c r="O93" s="7">
        <v>0</v>
      </c>
      <c r="P93" s="7"/>
      <c r="Q93" s="32">
        <f t="shared" si="8"/>
        <v>672.58810081977731</v>
      </c>
      <c r="T93" s="31"/>
      <c r="U93" s="6" t="s">
        <v>8</v>
      </c>
      <c r="V93" s="7" t="s">
        <v>5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49.121314110191179</v>
      </c>
      <c r="AF93" s="7">
        <v>0</v>
      </c>
      <c r="AG93" s="7">
        <v>0</v>
      </c>
      <c r="AH93" s="7">
        <v>0</v>
      </c>
      <c r="AI93" s="7"/>
      <c r="AJ93" s="32">
        <f t="shared" si="9"/>
        <v>49.121314110191179</v>
      </c>
    </row>
    <row r="94" spans="1:36" ht="15" x14ac:dyDescent="0.25">
      <c r="A94" s="31"/>
      <c r="B94" s="6" t="s">
        <v>9</v>
      </c>
      <c r="C94" s="7" t="s">
        <v>5</v>
      </c>
      <c r="D94" s="8">
        <v>7.1425953651486893E-2</v>
      </c>
      <c r="E94" s="7">
        <v>0</v>
      </c>
      <c r="F94" s="7">
        <v>0</v>
      </c>
      <c r="G94" s="7">
        <v>16.237500130104689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/>
      <c r="Q94" s="32">
        <f t="shared" si="8"/>
        <v>16.308926083756177</v>
      </c>
      <c r="T94" s="31"/>
      <c r="U94" s="6" t="s">
        <v>9</v>
      </c>
      <c r="V94" s="7" t="s">
        <v>5</v>
      </c>
      <c r="W94" s="7">
        <v>0.10128378598207145</v>
      </c>
      <c r="X94" s="7">
        <v>0</v>
      </c>
      <c r="Y94" s="7">
        <v>0</v>
      </c>
      <c r="Z94" s="7">
        <v>23.025180679924244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/>
      <c r="AJ94" s="32">
        <f t="shared" si="9"/>
        <v>23.126464465906317</v>
      </c>
    </row>
    <row r="95" spans="1:36" ht="15" x14ac:dyDescent="0.25">
      <c r="A95" s="31"/>
      <c r="B95" s="6" t="s">
        <v>12</v>
      </c>
      <c r="C95" s="7" t="s">
        <v>5</v>
      </c>
      <c r="D95" s="8">
        <v>13.62635904923733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/>
      <c r="Q95" s="32">
        <f t="shared" si="8"/>
        <v>13.62635904923733</v>
      </c>
      <c r="T95" s="31"/>
      <c r="U95" s="6" t="s">
        <v>12</v>
      </c>
      <c r="V95" s="7" t="s">
        <v>5</v>
      </c>
      <c r="W95" s="7">
        <v>44.169559318109599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/>
      <c r="AJ95" s="32">
        <f t="shared" si="9"/>
        <v>44.169559318109599</v>
      </c>
    </row>
    <row r="96" spans="1:36" ht="15" x14ac:dyDescent="0.25">
      <c r="A96" s="31"/>
      <c r="B96" s="6" t="s">
        <v>14</v>
      </c>
      <c r="C96" s="7" t="s">
        <v>5</v>
      </c>
      <c r="D96" s="8">
        <v>140.17907969537839</v>
      </c>
      <c r="E96" s="7">
        <v>0</v>
      </c>
      <c r="F96" s="7">
        <v>0</v>
      </c>
      <c r="G96" s="7">
        <v>30.370670992236022</v>
      </c>
      <c r="H96" s="7">
        <v>0</v>
      </c>
      <c r="I96" s="7">
        <v>26.345491228194824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/>
      <c r="Q96" s="32">
        <f t="shared" si="8"/>
        <v>196.89524191580924</v>
      </c>
      <c r="T96" s="31"/>
      <c r="U96" s="6" t="s">
        <v>14</v>
      </c>
      <c r="V96" s="7" t="s">
        <v>5</v>
      </c>
      <c r="W96" s="7">
        <v>98.953537757967894</v>
      </c>
      <c r="X96" s="7">
        <v>0</v>
      </c>
      <c r="Y96" s="7">
        <v>0</v>
      </c>
      <c r="Z96" s="7">
        <v>21.438900478557855</v>
      </c>
      <c r="AA96" s="7">
        <v>0</v>
      </c>
      <c r="AB96" s="7">
        <v>18.597493767733297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/>
      <c r="AJ96" s="32">
        <f t="shared" si="9"/>
        <v>138.98993200425906</v>
      </c>
    </row>
    <row r="97" spans="1:36" ht="15" x14ac:dyDescent="0.25">
      <c r="A97" s="31"/>
      <c r="B97" s="6" t="s">
        <v>14</v>
      </c>
      <c r="C97" s="7" t="s">
        <v>15</v>
      </c>
      <c r="D97" s="8">
        <v>539.66715663074467</v>
      </c>
      <c r="E97" s="7">
        <v>0</v>
      </c>
      <c r="F97" s="7">
        <v>0</v>
      </c>
      <c r="G97" s="7">
        <v>509.05856559272803</v>
      </c>
      <c r="H97" s="7">
        <v>0</v>
      </c>
      <c r="I97" s="7">
        <v>204.43876282705011</v>
      </c>
      <c r="J97" s="7">
        <v>94.752067849114255</v>
      </c>
      <c r="K97" s="7">
        <v>0</v>
      </c>
      <c r="L97" s="7">
        <v>0</v>
      </c>
      <c r="M97" s="7">
        <v>0</v>
      </c>
      <c r="N97" s="7">
        <v>0</v>
      </c>
      <c r="O97" s="7">
        <v>12.262671979095392</v>
      </c>
      <c r="P97" s="7"/>
      <c r="Q97" s="32">
        <f t="shared" si="8"/>
        <v>1360.1792248787324</v>
      </c>
      <c r="T97" s="31"/>
      <c r="U97" s="6"/>
      <c r="V97" s="7" t="s">
        <v>15</v>
      </c>
      <c r="W97" s="7">
        <v>4001.2530852706482</v>
      </c>
      <c r="X97" s="7">
        <v>0</v>
      </c>
      <c r="Y97" s="7">
        <v>0</v>
      </c>
      <c r="Z97" s="7">
        <v>3774.3118719285676</v>
      </c>
      <c r="AA97" s="7">
        <v>0</v>
      </c>
      <c r="AB97" s="7">
        <v>1515.7698971671064</v>
      </c>
      <c r="AC97" s="7">
        <v>702.52006103912572</v>
      </c>
      <c r="AD97" s="7">
        <v>0</v>
      </c>
      <c r="AE97" s="7">
        <v>0</v>
      </c>
      <c r="AF97" s="7">
        <v>0</v>
      </c>
      <c r="AG97" s="7">
        <v>0</v>
      </c>
      <c r="AH97" s="7">
        <v>90.919103538460703</v>
      </c>
      <c r="AI97" s="7"/>
      <c r="AJ97" s="32">
        <f t="shared" si="9"/>
        <v>10084.77401894391</v>
      </c>
    </row>
    <row r="98" spans="1:36" ht="15" x14ac:dyDescent="0.25">
      <c r="A98" s="31"/>
      <c r="B98" s="6" t="s">
        <v>17</v>
      </c>
      <c r="C98" s="7" t="s">
        <v>5</v>
      </c>
      <c r="D98" s="8">
        <v>189.07185582549207</v>
      </c>
      <c r="E98" s="7">
        <v>0</v>
      </c>
      <c r="F98" s="7">
        <v>0</v>
      </c>
      <c r="G98" s="7">
        <v>0</v>
      </c>
      <c r="H98" s="7">
        <v>0</v>
      </c>
      <c r="I98" s="7">
        <v>54.225408815009835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/>
      <c r="Q98" s="32">
        <f t="shared" si="8"/>
        <v>243.29726464050191</v>
      </c>
      <c r="T98" s="31"/>
      <c r="U98" s="6" t="s">
        <v>17</v>
      </c>
      <c r="V98" s="7" t="s">
        <v>5</v>
      </c>
      <c r="W98" s="7">
        <v>38.888607713757182</v>
      </c>
      <c r="X98" s="7">
        <v>0</v>
      </c>
      <c r="Y98" s="7">
        <v>0</v>
      </c>
      <c r="Z98" s="7">
        <v>0</v>
      </c>
      <c r="AA98" s="7">
        <v>0</v>
      </c>
      <c r="AB98" s="7">
        <v>11.15317053571075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/>
      <c r="AJ98" s="32">
        <f t="shared" si="9"/>
        <v>50.041778249467932</v>
      </c>
    </row>
    <row r="99" spans="1:36" ht="15" x14ac:dyDescent="0.25">
      <c r="A99" s="33"/>
      <c r="B99" s="6" t="s">
        <v>11</v>
      </c>
      <c r="C99" s="7" t="s">
        <v>5</v>
      </c>
      <c r="D99" s="8"/>
      <c r="E99" s="7"/>
      <c r="F99" s="7"/>
      <c r="G99" s="7"/>
      <c r="H99" s="7"/>
      <c r="I99" s="7"/>
      <c r="J99" s="7"/>
      <c r="K99" s="7"/>
      <c r="L99" s="7">
        <v>758.30368663709828</v>
      </c>
      <c r="M99" s="7"/>
      <c r="N99" s="7"/>
      <c r="O99" s="7"/>
      <c r="P99" s="7"/>
      <c r="Q99" s="32">
        <f>SUM(B99:P99)</f>
        <v>758.30368663709828</v>
      </c>
      <c r="T99" s="33"/>
      <c r="U99" s="6" t="s">
        <v>11</v>
      </c>
      <c r="V99" s="7" t="s">
        <v>5</v>
      </c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32">
        <f>SUM(W99:AI99)</f>
        <v>0</v>
      </c>
    </row>
    <row r="100" spans="1:36" ht="15" x14ac:dyDescent="0.25">
      <c r="A100" s="33"/>
      <c r="B100" s="6" t="s">
        <v>20</v>
      </c>
      <c r="C100" s="7" t="s">
        <v>5</v>
      </c>
      <c r="D100" s="8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32">
        <f>SUM(B100:P100)</f>
        <v>0</v>
      </c>
      <c r="T100" s="33"/>
      <c r="U100" s="6" t="s">
        <v>20</v>
      </c>
      <c r="V100" s="7" t="s">
        <v>5</v>
      </c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32">
        <f>SUM(W100:AI100)</f>
        <v>0</v>
      </c>
    </row>
    <row r="101" spans="1:36" ht="15" x14ac:dyDescent="0.25">
      <c r="A101" s="33"/>
      <c r="B101" s="6" t="s">
        <v>21</v>
      </c>
      <c r="C101" s="7" t="s">
        <v>5</v>
      </c>
      <c r="D101" s="8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32">
        <f t="shared" ref="Q101" si="10">SUM(B101:P101)</f>
        <v>0</v>
      </c>
      <c r="T101" s="33"/>
      <c r="U101" s="6" t="s">
        <v>21</v>
      </c>
      <c r="V101" s="7" t="s">
        <v>5</v>
      </c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32">
        <f>SUM(W101:AI101)</f>
        <v>0</v>
      </c>
    </row>
    <row r="102" spans="1:36" ht="15" x14ac:dyDescent="0.25">
      <c r="A102" s="33"/>
      <c r="B102" s="6" t="s">
        <v>22</v>
      </c>
      <c r="C102" s="7" t="s">
        <v>5</v>
      </c>
      <c r="D102" s="8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32">
        <f>SUM(B102:P102)</f>
        <v>0</v>
      </c>
      <c r="T102" s="33"/>
      <c r="U102" s="6" t="s">
        <v>22</v>
      </c>
      <c r="V102" s="7" t="s">
        <v>5</v>
      </c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32">
        <f>SUM(W102:AI102)</f>
        <v>0</v>
      </c>
    </row>
    <row r="103" spans="1:36" ht="15" x14ac:dyDescent="0.25">
      <c r="A103" s="33"/>
      <c r="B103" s="6" t="s">
        <v>7</v>
      </c>
      <c r="C103" s="7" t="s">
        <v>5</v>
      </c>
      <c r="D103" s="8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32"/>
      <c r="T103" s="33"/>
      <c r="U103" s="6" t="s">
        <v>7</v>
      </c>
      <c r="V103" s="7" t="s">
        <v>5</v>
      </c>
      <c r="W103" s="7"/>
      <c r="X103" s="7"/>
      <c r="Y103" s="7"/>
      <c r="Z103" s="7"/>
      <c r="AA103" s="7"/>
      <c r="AB103" s="7"/>
      <c r="AC103" s="7"/>
      <c r="AD103" s="7"/>
      <c r="AE103" s="7">
        <v>1.7674849514448958</v>
      </c>
      <c r="AF103" s="7"/>
      <c r="AG103" s="7"/>
      <c r="AH103" s="7"/>
      <c r="AI103" s="7"/>
      <c r="AJ103" s="32">
        <f>SUM(W103:AI103)</f>
        <v>1.7674849514448958</v>
      </c>
    </row>
    <row r="104" spans="1:36" ht="15" x14ac:dyDescent="0.25">
      <c r="A104" s="31" t="s">
        <v>41</v>
      </c>
      <c r="B104" s="6"/>
      <c r="C104" s="6"/>
      <c r="D104" s="9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34">
        <f>SUM(Q91:Q103)</f>
        <v>3352.6174935538938</v>
      </c>
      <c r="T104" s="31" t="s">
        <v>41</v>
      </c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34">
        <f>SUM(AJ91:AJ103)</f>
        <v>10421.577204589854</v>
      </c>
    </row>
    <row r="105" spans="1:36" ht="15" x14ac:dyDescent="0.25">
      <c r="A105" s="31" t="s">
        <v>42</v>
      </c>
      <c r="B105" s="6" t="s">
        <v>4</v>
      </c>
      <c r="C105" s="7" t="s">
        <v>5</v>
      </c>
      <c r="D105" s="8">
        <v>0</v>
      </c>
      <c r="E105" s="7">
        <v>15.776082804823432</v>
      </c>
      <c r="F105" s="7">
        <v>0</v>
      </c>
      <c r="G105" s="7">
        <v>0</v>
      </c>
      <c r="H105" s="7">
        <v>0</v>
      </c>
      <c r="I105" s="7">
        <v>1.8560097417439319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/>
      <c r="Q105" s="32">
        <f t="shared" ref="Q105:Q114" si="11">SUM(D105:P105)</f>
        <v>17.632092546567364</v>
      </c>
      <c r="T105" s="31" t="s">
        <v>42</v>
      </c>
      <c r="U105" s="6" t="s">
        <v>4</v>
      </c>
      <c r="V105" s="7" t="s">
        <v>5</v>
      </c>
      <c r="W105" s="7">
        <v>0</v>
      </c>
      <c r="X105" s="7">
        <v>33.531539552774049</v>
      </c>
      <c r="Y105" s="7">
        <v>0</v>
      </c>
      <c r="Z105" s="7">
        <v>0</v>
      </c>
      <c r="AA105" s="7">
        <v>0</v>
      </c>
      <c r="AB105" s="7">
        <v>3.9448870062087109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/>
      <c r="AJ105" s="32">
        <f t="shared" ref="AJ105:AJ114" si="12">SUM(W105:AI105)</f>
        <v>37.476426558982759</v>
      </c>
    </row>
    <row r="106" spans="1:36" ht="15" x14ac:dyDescent="0.25">
      <c r="A106" s="31"/>
      <c r="B106" s="6" t="s">
        <v>6</v>
      </c>
      <c r="C106" s="7" t="s">
        <v>5</v>
      </c>
      <c r="D106" s="8">
        <v>0</v>
      </c>
      <c r="E106" s="7">
        <v>26.297580137643671</v>
      </c>
      <c r="F106" s="7">
        <v>0</v>
      </c>
      <c r="G106" s="7">
        <v>0</v>
      </c>
      <c r="H106" s="7">
        <v>0</v>
      </c>
      <c r="I106" s="7">
        <v>24.808068762659943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/>
      <c r="Q106" s="32">
        <f t="shared" si="11"/>
        <v>51.105648900303613</v>
      </c>
      <c r="T106" s="31"/>
      <c r="U106" s="6" t="s">
        <v>6</v>
      </c>
      <c r="V106" s="7" t="s">
        <v>5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/>
      <c r="AJ106" s="32">
        <f t="shared" si="12"/>
        <v>0</v>
      </c>
    </row>
    <row r="107" spans="1:36" ht="15" x14ac:dyDescent="0.25">
      <c r="A107" s="31"/>
      <c r="B107" s="6" t="s">
        <v>8</v>
      </c>
      <c r="C107" s="7" t="s">
        <v>5</v>
      </c>
      <c r="D107" s="8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456.30534091075214</v>
      </c>
      <c r="M107" s="7">
        <v>0</v>
      </c>
      <c r="N107" s="7">
        <v>0</v>
      </c>
      <c r="O107" s="7">
        <v>0</v>
      </c>
      <c r="P107" s="7"/>
      <c r="Q107" s="32">
        <f t="shared" si="11"/>
        <v>456.30534091075214</v>
      </c>
      <c r="T107" s="31"/>
      <c r="U107" s="6" t="s">
        <v>8</v>
      </c>
      <c r="V107" s="7" t="s">
        <v>5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33.325475062248984</v>
      </c>
      <c r="AF107" s="7">
        <v>0</v>
      </c>
      <c r="AG107" s="7">
        <v>0</v>
      </c>
      <c r="AH107" s="7">
        <v>0</v>
      </c>
      <c r="AI107" s="7"/>
      <c r="AJ107" s="32">
        <f t="shared" si="12"/>
        <v>33.325475062248984</v>
      </c>
    </row>
    <row r="108" spans="1:36" ht="15" x14ac:dyDescent="0.25">
      <c r="A108" s="31"/>
      <c r="B108" s="6" t="s">
        <v>10</v>
      </c>
      <c r="C108" s="7" t="s">
        <v>5</v>
      </c>
      <c r="D108" s="8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13.847595595595598</v>
      </c>
      <c r="M108" s="7">
        <v>0</v>
      </c>
      <c r="N108" s="7">
        <v>0</v>
      </c>
      <c r="O108" s="7">
        <v>0</v>
      </c>
      <c r="P108" s="7"/>
      <c r="Q108" s="32">
        <f t="shared" si="11"/>
        <v>13.847595595595598</v>
      </c>
      <c r="T108" s="31"/>
      <c r="U108" s="6" t="s">
        <v>10</v>
      </c>
      <c r="V108" s="7" t="s">
        <v>5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/>
      <c r="AJ108" s="32">
        <f t="shared" si="12"/>
        <v>0</v>
      </c>
    </row>
    <row r="109" spans="1:36" ht="15" x14ac:dyDescent="0.25">
      <c r="A109" s="31"/>
      <c r="B109" s="6" t="s">
        <v>12</v>
      </c>
      <c r="C109" s="7" t="s">
        <v>5</v>
      </c>
      <c r="D109" s="8">
        <v>0</v>
      </c>
      <c r="E109" s="7">
        <v>8.0834333342933302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/>
      <c r="Q109" s="32">
        <f t="shared" si="11"/>
        <v>8.0834333342933302</v>
      </c>
      <c r="T109" s="31"/>
      <c r="U109" s="6" t="s">
        <v>12</v>
      </c>
      <c r="V109" s="7" t="s">
        <v>5</v>
      </c>
      <c r="W109" s="7">
        <v>0</v>
      </c>
      <c r="X109" s="7">
        <v>26.202280951420946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/>
      <c r="AJ109" s="32">
        <f t="shared" si="12"/>
        <v>26.202280951420946</v>
      </c>
    </row>
    <row r="110" spans="1:36" ht="15" x14ac:dyDescent="0.25">
      <c r="A110" s="31"/>
      <c r="B110" s="6" t="s">
        <v>13</v>
      </c>
      <c r="C110" s="7" t="s">
        <v>5</v>
      </c>
      <c r="D110" s="8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35.991061347925942</v>
      </c>
      <c r="M110" s="7">
        <v>0</v>
      </c>
      <c r="N110" s="7">
        <v>0</v>
      </c>
      <c r="O110" s="7">
        <v>0</v>
      </c>
      <c r="P110" s="7"/>
      <c r="Q110" s="32">
        <f t="shared" si="11"/>
        <v>35.991061347925942</v>
      </c>
      <c r="T110" s="31"/>
      <c r="U110" s="6" t="s">
        <v>13</v>
      </c>
      <c r="V110" s="7" t="s">
        <v>5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v>0</v>
      </c>
      <c r="AG110" s="7">
        <v>0</v>
      </c>
      <c r="AH110" s="7">
        <v>0</v>
      </c>
      <c r="AI110" s="7"/>
      <c r="AJ110" s="32">
        <f t="shared" si="12"/>
        <v>0</v>
      </c>
    </row>
    <row r="111" spans="1:36" ht="15" x14ac:dyDescent="0.25">
      <c r="A111" s="31"/>
      <c r="B111" s="6" t="s">
        <v>14</v>
      </c>
      <c r="C111" s="7" t="s">
        <v>5</v>
      </c>
      <c r="D111" s="8">
        <v>0</v>
      </c>
      <c r="E111" s="7">
        <v>844.81034344983061</v>
      </c>
      <c r="F111" s="7">
        <v>0</v>
      </c>
      <c r="G111" s="7">
        <v>0</v>
      </c>
      <c r="H111" s="7">
        <v>0</v>
      </c>
      <c r="I111" s="7">
        <v>142.85618806594132</v>
      </c>
      <c r="J111" s="7">
        <v>62.741014057876207</v>
      </c>
      <c r="K111" s="7">
        <v>148.13569470376842</v>
      </c>
      <c r="L111" s="7">
        <v>0</v>
      </c>
      <c r="M111" s="7">
        <v>0</v>
      </c>
      <c r="N111" s="7">
        <v>0</v>
      </c>
      <c r="O111" s="7">
        <v>15.261166876424877</v>
      </c>
      <c r="P111" s="7"/>
      <c r="Q111" s="32">
        <f t="shared" si="11"/>
        <v>1213.8044071538413</v>
      </c>
      <c r="T111" s="31"/>
      <c r="U111" s="6" t="s">
        <v>14</v>
      </c>
      <c r="V111" s="7" t="s">
        <v>5</v>
      </c>
      <c r="W111" s="7">
        <v>0</v>
      </c>
      <c r="X111" s="7">
        <v>596.35840383991888</v>
      </c>
      <c r="Y111" s="7">
        <v>0</v>
      </c>
      <c r="Z111" s="7">
        <v>0</v>
      </c>
      <c r="AA111" s="7">
        <v>0</v>
      </c>
      <c r="AB111" s="7">
        <v>100.84333004940211</v>
      </c>
      <c r="AC111" s="7">
        <v>44.289385527717492</v>
      </c>
      <c r="AD111" s="7">
        <v>104.57017617055621</v>
      </c>
      <c r="AE111" s="7">
        <v>0</v>
      </c>
      <c r="AF111" s="7">
        <v>0</v>
      </c>
      <c r="AG111" s="7">
        <v>0</v>
      </c>
      <c r="AH111" s="7">
        <v>10.772980219435315</v>
      </c>
      <c r="AI111" s="7"/>
      <c r="AJ111" s="32">
        <f t="shared" si="12"/>
        <v>856.83427580703005</v>
      </c>
    </row>
    <row r="112" spans="1:36" ht="15" x14ac:dyDescent="0.25">
      <c r="A112" s="31"/>
      <c r="B112" s="6" t="s">
        <v>14</v>
      </c>
      <c r="C112" s="7" t="s">
        <v>15</v>
      </c>
      <c r="D112" s="8">
        <v>0</v>
      </c>
      <c r="E112" s="7">
        <v>414.21526225848436</v>
      </c>
      <c r="F112" s="7">
        <v>0</v>
      </c>
      <c r="G112" s="7">
        <v>0</v>
      </c>
      <c r="H112" s="7">
        <v>0</v>
      </c>
      <c r="I112" s="7">
        <v>84.482648422175117</v>
      </c>
      <c r="J112" s="7">
        <v>20.007111120191428</v>
      </c>
      <c r="K112" s="7">
        <v>139.94840880013746</v>
      </c>
      <c r="L112" s="7">
        <v>0.18825679080462412</v>
      </c>
      <c r="M112" s="7">
        <v>0</v>
      </c>
      <c r="N112" s="7">
        <v>0</v>
      </c>
      <c r="O112" s="7">
        <v>17.223082810023048</v>
      </c>
      <c r="P112" s="7"/>
      <c r="Q112" s="32">
        <f t="shared" si="11"/>
        <v>676.06477020181603</v>
      </c>
      <c r="T112" s="31"/>
      <c r="U112" s="6"/>
      <c r="V112" s="7" t="s">
        <v>15</v>
      </c>
      <c r="W112" s="7">
        <v>0</v>
      </c>
      <c r="X112" s="7">
        <v>3071.1153638204005</v>
      </c>
      <c r="Y112" s="7">
        <v>0</v>
      </c>
      <c r="Z112" s="7">
        <v>0</v>
      </c>
      <c r="AA112" s="7">
        <v>0</v>
      </c>
      <c r="AB112" s="7">
        <v>626.37952578306999</v>
      </c>
      <c r="AC112" s="7">
        <v>148.33868267398282</v>
      </c>
      <c r="AD112" s="7">
        <v>1037.6191984449672</v>
      </c>
      <c r="AE112" s="7">
        <v>1.3957919354087294</v>
      </c>
      <c r="AF112" s="7">
        <v>0</v>
      </c>
      <c r="AG112" s="7">
        <v>0</v>
      </c>
      <c r="AH112" s="7">
        <v>127.69706732149606</v>
      </c>
      <c r="AI112" s="7"/>
      <c r="AJ112" s="32">
        <f t="shared" si="12"/>
        <v>5012.5456299793259</v>
      </c>
    </row>
    <row r="113" spans="1:36" ht="15" x14ac:dyDescent="0.25">
      <c r="A113" s="31"/>
      <c r="B113" s="6" t="s">
        <v>16</v>
      </c>
      <c r="C113" s="7" t="s">
        <v>5</v>
      </c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32"/>
      <c r="T113" s="31"/>
      <c r="U113" s="6" t="s">
        <v>16</v>
      </c>
      <c r="V113" s="7" t="s">
        <v>5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/>
      <c r="AJ113" s="32">
        <f t="shared" si="12"/>
        <v>0</v>
      </c>
    </row>
    <row r="114" spans="1:36" ht="15" x14ac:dyDescent="0.25">
      <c r="A114" s="31"/>
      <c r="B114" s="6" t="s">
        <v>17</v>
      </c>
      <c r="C114" s="7" t="s">
        <v>5</v>
      </c>
      <c r="D114" s="8">
        <v>0</v>
      </c>
      <c r="E114" s="7">
        <v>21.830649480621197</v>
      </c>
      <c r="F114" s="7">
        <v>0</v>
      </c>
      <c r="G114" s="7">
        <v>0</v>
      </c>
      <c r="H114" s="7">
        <v>0</v>
      </c>
      <c r="I114" s="7">
        <v>201.43841674950315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/>
      <c r="Q114" s="32">
        <f t="shared" si="11"/>
        <v>223.26906623012434</v>
      </c>
      <c r="T114" s="31"/>
      <c r="U114" s="6" t="s">
        <v>17</v>
      </c>
      <c r="V114" s="7" t="s">
        <v>5</v>
      </c>
      <c r="W114" s="7">
        <v>0</v>
      </c>
      <c r="X114" s="7">
        <v>4.4901635945858835</v>
      </c>
      <c r="Y114" s="7">
        <v>0</v>
      </c>
      <c r="Z114" s="7">
        <v>0</v>
      </c>
      <c r="AA114" s="7">
        <v>0</v>
      </c>
      <c r="AB114" s="7">
        <v>41.432182136520652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/>
      <c r="AJ114" s="32">
        <f t="shared" si="12"/>
        <v>45.922345731106532</v>
      </c>
    </row>
    <row r="115" spans="1:36" ht="15" x14ac:dyDescent="0.25">
      <c r="A115" s="33"/>
      <c r="B115" s="6" t="s">
        <v>11</v>
      </c>
      <c r="C115" s="7" t="s">
        <v>5</v>
      </c>
      <c r="D115" s="8"/>
      <c r="E115" s="7"/>
      <c r="F115" s="7"/>
      <c r="G115" s="7"/>
      <c r="H115" s="7"/>
      <c r="I115" s="7"/>
      <c r="J115" s="7"/>
      <c r="K115" s="7"/>
      <c r="L115" s="7">
        <v>607.63433865430466</v>
      </c>
      <c r="M115" s="7"/>
      <c r="N115" s="7"/>
      <c r="O115" s="7"/>
      <c r="P115" s="7"/>
      <c r="Q115" s="32">
        <f>SUM(B115:P115)</f>
        <v>607.63433865430466</v>
      </c>
      <c r="T115" s="33"/>
      <c r="U115" s="6" t="s">
        <v>11</v>
      </c>
      <c r="V115" s="7" t="s">
        <v>5</v>
      </c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32">
        <f>SUM(W115:AI115)</f>
        <v>0</v>
      </c>
    </row>
    <row r="116" spans="1:36" ht="15" x14ac:dyDescent="0.25">
      <c r="A116" s="33"/>
      <c r="B116" s="6" t="s">
        <v>20</v>
      </c>
      <c r="C116" s="7" t="s">
        <v>5</v>
      </c>
      <c r="D116" s="8"/>
      <c r="E116" s="7">
        <v>315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32">
        <f>SUM(B116:P116)</f>
        <v>315</v>
      </c>
      <c r="T116" s="33"/>
      <c r="U116" s="6" t="s">
        <v>20</v>
      </c>
      <c r="V116" s="7" t="s">
        <v>5</v>
      </c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32">
        <f>SUM(W116:AI116)</f>
        <v>0</v>
      </c>
    </row>
    <row r="117" spans="1:36" ht="15" x14ac:dyDescent="0.25">
      <c r="A117" s="33"/>
      <c r="B117" s="6" t="s">
        <v>22</v>
      </c>
      <c r="C117" s="7" t="s">
        <v>5</v>
      </c>
      <c r="D117" s="8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32">
        <f>SUM(B117:P117)</f>
        <v>0</v>
      </c>
      <c r="T117" s="33"/>
      <c r="U117" s="6" t="s">
        <v>22</v>
      </c>
      <c r="V117" s="7" t="s">
        <v>5</v>
      </c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32">
        <f>SUM(W117:AI117)</f>
        <v>0</v>
      </c>
    </row>
    <row r="118" spans="1:36" ht="15" x14ac:dyDescent="0.25">
      <c r="A118" s="33"/>
      <c r="B118" s="6" t="s">
        <v>7</v>
      </c>
      <c r="C118" s="7" t="s">
        <v>5</v>
      </c>
      <c r="D118" s="8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32"/>
      <c r="T118" s="33"/>
      <c r="U118" s="6" t="s">
        <v>7</v>
      </c>
      <c r="V118" s="7" t="s">
        <v>5</v>
      </c>
      <c r="W118" s="7"/>
      <c r="X118" s="7"/>
      <c r="Y118" s="7"/>
      <c r="Z118" s="7"/>
      <c r="AA118" s="7"/>
      <c r="AB118" s="7"/>
      <c r="AC118" s="7"/>
      <c r="AD118" s="7"/>
      <c r="AE118" s="7">
        <v>1.4162987316012252</v>
      </c>
      <c r="AF118" s="7"/>
      <c r="AG118" s="7"/>
      <c r="AH118" s="7"/>
      <c r="AI118" s="7"/>
      <c r="AJ118" s="32">
        <f>SUM(W118:AI118)</f>
        <v>1.4162987316012252</v>
      </c>
    </row>
    <row r="119" spans="1:36" ht="15" x14ac:dyDescent="0.25">
      <c r="A119" s="31" t="s">
        <v>43</v>
      </c>
      <c r="B119" s="6"/>
      <c r="C119" s="6"/>
      <c r="D119" s="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34">
        <f>SUM(Q105:Q118)</f>
        <v>3618.7377548755239</v>
      </c>
      <c r="T119" s="31" t="s">
        <v>43</v>
      </c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34">
        <f>SUM(AJ105:AJ118)</f>
        <v>6013.7227328217159</v>
      </c>
    </row>
    <row r="120" spans="1:36" ht="15" x14ac:dyDescent="0.25">
      <c r="A120" s="31" t="s">
        <v>44</v>
      </c>
      <c r="B120" s="6" t="s">
        <v>4</v>
      </c>
      <c r="C120" s="7" t="s">
        <v>5</v>
      </c>
      <c r="D120" s="8">
        <v>0</v>
      </c>
      <c r="E120" s="7">
        <v>38.976204576622571</v>
      </c>
      <c r="F120" s="7">
        <v>0</v>
      </c>
      <c r="G120" s="7">
        <v>0</v>
      </c>
      <c r="H120" s="7">
        <v>0</v>
      </c>
      <c r="I120" s="7">
        <v>2.7840146126158989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/>
      <c r="Q120" s="32">
        <f t="shared" ref="Q120:Q131" si="13">SUM(D120:P120)</f>
        <v>41.76021918923847</v>
      </c>
      <c r="T120" s="31" t="s">
        <v>44</v>
      </c>
      <c r="U120" s="6" t="s">
        <v>4</v>
      </c>
      <c r="V120" s="7" t="s">
        <v>5</v>
      </c>
      <c r="W120" s="7">
        <v>0</v>
      </c>
      <c r="X120" s="7">
        <v>82.84262713038288</v>
      </c>
      <c r="Y120" s="7">
        <v>0</v>
      </c>
      <c r="Z120" s="7">
        <v>0</v>
      </c>
      <c r="AA120" s="7">
        <v>0</v>
      </c>
      <c r="AB120" s="7">
        <v>5.9173305093130661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/>
      <c r="AJ120" s="32">
        <f t="shared" ref="AJ120:AJ132" si="14">SUM(W120:AI120)</f>
        <v>88.759957639695941</v>
      </c>
    </row>
    <row r="121" spans="1:36" ht="15" x14ac:dyDescent="0.25">
      <c r="A121" s="31"/>
      <c r="B121" s="6" t="s">
        <v>6</v>
      </c>
      <c r="C121" s="7" t="s">
        <v>5</v>
      </c>
      <c r="D121" s="8">
        <v>0</v>
      </c>
      <c r="E121" s="7">
        <v>50.944224022226557</v>
      </c>
      <c r="F121" s="7">
        <v>0</v>
      </c>
      <c r="G121" s="7">
        <v>0</v>
      </c>
      <c r="H121" s="7">
        <v>0</v>
      </c>
      <c r="I121" s="7">
        <v>32.321663087700998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/>
      <c r="Q121" s="32">
        <f t="shared" si="13"/>
        <v>83.265887109927547</v>
      </c>
      <c r="T121" s="31"/>
      <c r="U121" s="6" t="s">
        <v>6</v>
      </c>
      <c r="V121" s="7" t="s">
        <v>5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/>
      <c r="AJ121" s="32">
        <f t="shared" si="14"/>
        <v>0</v>
      </c>
    </row>
    <row r="122" spans="1:36" ht="15" x14ac:dyDescent="0.25">
      <c r="A122" s="31"/>
      <c r="B122" s="6" t="s">
        <v>8</v>
      </c>
      <c r="C122" s="7" t="s">
        <v>5</v>
      </c>
      <c r="D122" s="8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1834.9394672054173</v>
      </c>
      <c r="M122" s="7">
        <v>0</v>
      </c>
      <c r="N122" s="7">
        <v>0</v>
      </c>
      <c r="O122" s="7">
        <v>0</v>
      </c>
      <c r="P122" s="7"/>
      <c r="Q122" s="32">
        <f t="shared" si="13"/>
        <v>1834.9394672054173</v>
      </c>
      <c r="T122" s="31"/>
      <c r="U122" s="6" t="s">
        <v>8</v>
      </c>
      <c r="V122" s="7" t="s">
        <v>5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134.01164521335477</v>
      </c>
      <c r="AF122" s="7">
        <v>0</v>
      </c>
      <c r="AG122" s="7">
        <v>0</v>
      </c>
      <c r="AH122" s="7">
        <v>0</v>
      </c>
      <c r="AI122" s="7"/>
      <c r="AJ122" s="32">
        <f t="shared" si="14"/>
        <v>134.01164521335477</v>
      </c>
    </row>
    <row r="123" spans="1:36" ht="15" x14ac:dyDescent="0.25">
      <c r="A123" s="31"/>
      <c r="B123" s="6" t="s">
        <v>9</v>
      </c>
      <c r="C123" s="7" t="s">
        <v>5</v>
      </c>
      <c r="D123" s="8">
        <v>0</v>
      </c>
      <c r="E123" s="7">
        <v>818.90427269058944</v>
      </c>
      <c r="F123" s="7">
        <v>0</v>
      </c>
      <c r="G123" s="7">
        <v>0</v>
      </c>
      <c r="H123" s="7">
        <v>0</v>
      </c>
      <c r="I123" s="7">
        <v>1.0237720023379788</v>
      </c>
      <c r="J123" s="7">
        <v>422.3178552900248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/>
      <c r="Q123" s="32">
        <f t="shared" si="13"/>
        <v>1242.2458999829523</v>
      </c>
      <c r="T123" s="31"/>
      <c r="U123" s="6" t="s">
        <v>9</v>
      </c>
      <c r="V123" s="7" t="s">
        <v>5</v>
      </c>
      <c r="W123" s="7">
        <v>0</v>
      </c>
      <c r="X123" s="7">
        <v>1161.226708987328</v>
      </c>
      <c r="Y123" s="7">
        <v>0</v>
      </c>
      <c r="Z123" s="7">
        <v>0</v>
      </c>
      <c r="AA123" s="7">
        <v>0</v>
      </c>
      <c r="AB123" s="7">
        <v>1.4517342657430241</v>
      </c>
      <c r="AC123" s="7">
        <v>598.85726524999461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/>
      <c r="AJ123" s="32">
        <f t="shared" si="14"/>
        <v>1761.5357085030655</v>
      </c>
    </row>
    <row r="124" spans="1:36" ht="15" x14ac:dyDescent="0.25">
      <c r="A124" s="31"/>
      <c r="B124" s="6" t="s">
        <v>10</v>
      </c>
      <c r="C124" s="7" t="s">
        <v>5</v>
      </c>
      <c r="D124" s="8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20.380780780780782</v>
      </c>
      <c r="M124" s="7">
        <v>0</v>
      </c>
      <c r="N124" s="7">
        <v>0</v>
      </c>
      <c r="O124" s="7">
        <v>0</v>
      </c>
      <c r="P124" s="7"/>
      <c r="Q124" s="32">
        <f t="shared" si="13"/>
        <v>20.380780780780782</v>
      </c>
      <c r="T124" s="31"/>
      <c r="U124" s="6" t="s">
        <v>10</v>
      </c>
      <c r="V124" s="7" t="s">
        <v>5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/>
      <c r="AJ124" s="32">
        <f t="shared" si="14"/>
        <v>0</v>
      </c>
    </row>
    <row r="125" spans="1:36" ht="15" x14ac:dyDescent="0.25">
      <c r="A125" s="31"/>
      <c r="B125" s="6" t="s">
        <v>12</v>
      </c>
      <c r="C125" s="7" t="s">
        <v>5</v>
      </c>
      <c r="D125" s="8">
        <v>0</v>
      </c>
      <c r="E125" s="7">
        <v>13.857314287360001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/>
      <c r="Q125" s="32">
        <f t="shared" si="13"/>
        <v>13.857314287360001</v>
      </c>
      <c r="T125" s="31"/>
      <c r="U125" s="6" t="s">
        <v>12</v>
      </c>
      <c r="V125" s="7" t="s">
        <v>5</v>
      </c>
      <c r="W125" s="7">
        <v>0</v>
      </c>
      <c r="X125" s="7">
        <v>44.918195916721643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/>
      <c r="AJ125" s="32">
        <f t="shared" si="14"/>
        <v>44.918195916721643</v>
      </c>
    </row>
    <row r="126" spans="1:36" ht="15" x14ac:dyDescent="0.25">
      <c r="A126" s="31"/>
      <c r="B126" s="6" t="s">
        <v>13</v>
      </c>
      <c r="C126" s="7" t="s">
        <v>5</v>
      </c>
      <c r="D126" s="8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149.24905128196554</v>
      </c>
      <c r="M126" s="7">
        <v>0</v>
      </c>
      <c r="N126" s="7">
        <v>0</v>
      </c>
      <c r="O126" s="7">
        <v>0</v>
      </c>
      <c r="P126" s="7"/>
      <c r="Q126" s="32">
        <f t="shared" si="13"/>
        <v>149.24905128196554</v>
      </c>
      <c r="T126" s="31"/>
      <c r="U126" s="6" t="s">
        <v>13</v>
      </c>
      <c r="V126" s="7" t="s">
        <v>5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/>
      <c r="AJ126" s="32">
        <f t="shared" si="14"/>
        <v>0</v>
      </c>
    </row>
    <row r="127" spans="1:36" ht="15" x14ac:dyDescent="0.25">
      <c r="A127" s="31"/>
      <c r="B127" s="6" t="s">
        <v>14</v>
      </c>
      <c r="C127" s="7" t="s">
        <v>5</v>
      </c>
      <c r="D127" s="8">
        <v>0</v>
      </c>
      <c r="E127" s="7">
        <v>3489.2204147736084</v>
      </c>
      <c r="F127" s="7">
        <v>0</v>
      </c>
      <c r="G127" s="7">
        <v>0</v>
      </c>
      <c r="H127" s="7">
        <v>0</v>
      </c>
      <c r="I127" s="7">
        <v>100.14770404850199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/>
      <c r="Q127" s="32">
        <f t="shared" si="13"/>
        <v>3589.3681188221103</v>
      </c>
      <c r="T127" s="31"/>
      <c r="U127" s="6" t="s">
        <v>14</v>
      </c>
      <c r="V127" s="7" t="s">
        <v>5</v>
      </c>
      <c r="W127" s="7">
        <v>0</v>
      </c>
      <c r="X127" s="7">
        <v>2463.0687033291733</v>
      </c>
      <c r="Y127" s="7">
        <v>0</v>
      </c>
      <c r="Z127" s="7">
        <v>0</v>
      </c>
      <c r="AA127" s="7">
        <v>0</v>
      </c>
      <c r="AB127" s="7">
        <v>70.69506830457496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/>
      <c r="AJ127" s="32">
        <f t="shared" si="14"/>
        <v>2533.7637716337481</v>
      </c>
    </row>
    <row r="128" spans="1:36" ht="15" x14ac:dyDescent="0.25">
      <c r="A128" s="31"/>
      <c r="B128" s="6" t="s">
        <v>14</v>
      </c>
      <c r="C128" s="7" t="s">
        <v>15</v>
      </c>
      <c r="D128" s="8">
        <v>0</v>
      </c>
      <c r="E128" s="7">
        <v>975.90090745001316</v>
      </c>
      <c r="F128" s="7">
        <v>0</v>
      </c>
      <c r="G128" s="7">
        <v>0</v>
      </c>
      <c r="H128" s="7">
        <v>0</v>
      </c>
      <c r="I128" s="7">
        <v>179.58071781724527</v>
      </c>
      <c r="J128" s="7">
        <v>0</v>
      </c>
      <c r="K128" s="7">
        <v>0</v>
      </c>
      <c r="L128" s="7">
        <v>0</v>
      </c>
      <c r="M128" s="7">
        <v>0.73097358748980434</v>
      </c>
      <c r="N128" s="7">
        <v>0</v>
      </c>
      <c r="O128" s="7">
        <v>0.52873756161762508</v>
      </c>
      <c r="P128" s="7"/>
      <c r="Q128" s="32">
        <f t="shared" si="13"/>
        <v>1156.741336416366</v>
      </c>
      <c r="T128" s="31"/>
      <c r="U128" s="6"/>
      <c r="V128" s="7" t="s">
        <v>15</v>
      </c>
      <c r="W128" s="7">
        <v>0</v>
      </c>
      <c r="X128" s="7">
        <v>7235.6200833703515</v>
      </c>
      <c r="Y128" s="7">
        <v>0</v>
      </c>
      <c r="Z128" s="7">
        <v>0</v>
      </c>
      <c r="AA128" s="7">
        <v>0</v>
      </c>
      <c r="AB128" s="7">
        <v>1331.4649453700599</v>
      </c>
      <c r="AC128" s="7">
        <v>0</v>
      </c>
      <c r="AD128" s="7">
        <v>0</v>
      </c>
      <c r="AE128" s="7">
        <v>0</v>
      </c>
      <c r="AF128" s="7">
        <v>5.4196559606390311</v>
      </c>
      <c r="AG128" s="7">
        <v>0</v>
      </c>
      <c r="AH128" s="7">
        <v>3.9202178115288993</v>
      </c>
      <c r="AI128" s="7"/>
      <c r="AJ128" s="32">
        <f t="shared" si="14"/>
        <v>8576.4249025125791</v>
      </c>
    </row>
    <row r="129" spans="1:36" ht="15" x14ac:dyDescent="0.25">
      <c r="A129" s="31"/>
      <c r="B129" s="6" t="s">
        <v>16</v>
      </c>
      <c r="C129" s="7" t="s">
        <v>5</v>
      </c>
      <c r="D129" s="8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32"/>
      <c r="T129" s="31"/>
      <c r="U129" s="6" t="s">
        <v>16</v>
      </c>
      <c r="V129" s="7" t="s">
        <v>5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/>
      <c r="AJ129" s="32">
        <f t="shared" si="14"/>
        <v>0</v>
      </c>
    </row>
    <row r="130" spans="1:36" ht="15" x14ac:dyDescent="0.25">
      <c r="A130" s="31"/>
      <c r="B130" s="6" t="s">
        <v>17</v>
      </c>
      <c r="C130" s="7" t="s">
        <v>5</v>
      </c>
      <c r="D130" s="8">
        <v>0</v>
      </c>
      <c r="E130" s="7">
        <v>311.44705546701624</v>
      </c>
      <c r="F130" s="7">
        <v>0</v>
      </c>
      <c r="G130" s="7">
        <v>0</v>
      </c>
      <c r="H130" s="7">
        <v>0</v>
      </c>
      <c r="I130" s="7">
        <v>4.7293321942389808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/>
      <c r="Q130" s="32">
        <f t="shared" si="13"/>
        <v>316.17638766125521</v>
      </c>
      <c r="T130" s="31"/>
      <c r="U130" s="6" t="s">
        <v>17</v>
      </c>
      <c r="V130" s="7" t="s">
        <v>5</v>
      </c>
      <c r="W130" s="7">
        <v>0</v>
      </c>
      <c r="X130" s="7">
        <v>64.058938390282492</v>
      </c>
      <c r="Y130" s="7">
        <v>0</v>
      </c>
      <c r="Z130" s="7">
        <v>0</v>
      </c>
      <c r="AA130" s="7">
        <v>0</v>
      </c>
      <c r="AB130" s="7">
        <v>0.97273676003663123</v>
      </c>
      <c r="AC130" s="7">
        <v>0</v>
      </c>
      <c r="AD130" s="7">
        <v>0</v>
      </c>
      <c r="AE130" s="7">
        <v>0</v>
      </c>
      <c r="AF130" s="7">
        <v>0</v>
      </c>
      <c r="AG130" s="7">
        <v>0</v>
      </c>
      <c r="AH130" s="7">
        <v>0</v>
      </c>
      <c r="AI130" s="7"/>
      <c r="AJ130" s="32">
        <f t="shared" si="14"/>
        <v>65.031675150319117</v>
      </c>
    </row>
    <row r="131" spans="1:36" ht="15" x14ac:dyDescent="0.25">
      <c r="A131" s="31"/>
      <c r="B131" s="6" t="s">
        <v>18</v>
      </c>
      <c r="C131" s="7" t="s">
        <v>5</v>
      </c>
      <c r="D131" s="8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32">
        <f t="shared" si="13"/>
        <v>0</v>
      </c>
      <c r="T131" s="31"/>
      <c r="U131" s="6" t="s">
        <v>18</v>
      </c>
      <c r="V131" s="7" t="s">
        <v>5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/>
      <c r="AJ131" s="32">
        <f t="shared" si="14"/>
        <v>0</v>
      </c>
    </row>
    <row r="132" spans="1:36" ht="15" x14ac:dyDescent="0.25">
      <c r="A132" s="31"/>
      <c r="B132" s="6" t="s">
        <v>19</v>
      </c>
      <c r="C132" s="7" t="s">
        <v>5</v>
      </c>
      <c r="D132" s="8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32">
        <f>SUM(D132:P132)</f>
        <v>0</v>
      </c>
      <c r="T132" s="31"/>
      <c r="U132" s="6" t="s">
        <v>19</v>
      </c>
      <c r="V132" s="7" t="s">
        <v>5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492.93639025561026</v>
      </c>
      <c r="AF132" s="7">
        <v>0</v>
      </c>
      <c r="AG132" s="7">
        <v>0</v>
      </c>
      <c r="AH132" s="7">
        <v>0</v>
      </c>
      <c r="AI132" s="7"/>
      <c r="AJ132" s="32">
        <f t="shared" si="14"/>
        <v>492.93639025561026</v>
      </c>
    </row>
    <row r="133" spans="1:36" ht="15" x14ac:dyDescent="0.25">
      <c r="A133" s="33"/>
      <c r="B133" s="6" t="s">
        <v>11</v>
      </c>
      <c r="C133" s="7" t="s">
        <v>5</v>
      </c>
      <c r="D133" s="8"/>
      <c r="E133" s="7"/>
      <c r="F133" s="7"/>
      <c r="G133" s="7"/>
      <c r="H133" s="7"/>
      <c r="I133" s="7"/>
      <c r="J133" s="7"/>
      <c r="K133" s="7"/>
      <c r="L133" s="7">
        <v>1277.0922336203309</v>
      </c>
      <c r="M133" s="7"/>
      <c r="N133" s="7"/>
      <c r="O133" s="7"/>
      <c r="P133" s="7"/>
      <c r="Q133" s="32">
        <f t="shared" ref="Q133" si="15">SUM(B133:P133)</f>
        <v>1277.0922336203309</v>
      </c>
      <c r="T133" s="33"/>
      <c r="U133" s="6" t="s">
        <v>11</v>
      </c>
      <c r="V133" s="7" t="s">
        <v>5</v>
      </c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32">
        <f>SUM(W133:AI133)</f>
        <v>0</v>
      </c>
    </row>
    <row r="134" spans="1:36" ht="15" x14ac:dyDescent="0.25">
      <c r="A134" s="33"/>
      <c r="B134" s="6" t="s">
        <v>20</v>
      </c>
      <c r="C134" s="7" t="s">
        <v>5</v>
      </c>
      <c r="D134" s="8"/>
      <c r="E134" s="7">
        <v>588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32">
        <f t="shared" ref="Q134" si="16">SUM(B134:P134)</f>
        <v>588</v>
      </c>
      <c r="T134" s="33"/>
      <c r="U134" s="6" t="s">
        <v>20</v>
      </c>
      <c r="V134" s="7" t="s">
        <v>5</v>
      </c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32">
        <f>SUM(W134:AI134)</f>
        <v>0</v>
      </c>
    </row>
    <row r="135" spans="1:36" ht="15" x14ac:dyDescent="0.25">
      <c r="A135" s="33"/>
      <c r="B135" s="6" t="s">
        <v>22</v>
      </c>
      <c r="C135" s="7" t="s">
        <v>5</v>
      </c>
      <c r="D135" s="8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32">
        <f t="shared" ref="Q135" si="17">SUM(B135:P135)</f>
        <v>0</v>
      </c>
      <c r="T135" s="33"/>
      <c r="U135" s="6" t="s">
        <v>22</v>
      </c>
      <c r="V135" s="7" t="s">
        <v>5</v>
      </c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32">
        <f>SUM(W135:AI135)</f>
        <v>0</v>
      </c>
    </row>
    <row r="136" spans="1:36" ht="15" x14ac:dyDescent="0.25">
      <c r="A136" s="33"/>
      <c r="B136" s="6" t="s">
        <v>7</v>
      </c>
      <c r="C136" s="7" t="s">
        <v>5</v>
      </c>
      <c r="D136" s="8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32"/>
      <c r="T136" s="33"/>
      <c r="U136" s="6" t="s">
        <v>7</v>
      </c>
      <c r="V136" s="7" t="s">
        <v>5</v>
      </c>
      <c r="W136" s="7"/>
      <c r="X136" s="7"/>
      <c r="Y136" s="7"/>
      <c r="Z136" s="7"/>
      <c r="AA136" s="7"/>
      <c r="AB136" s="7"/>
      <c r="AC136" s="7"/>
      <c r="AD136" s="7"/>
      <c r="AE136" s="7">
        <v>2.9766983127055968</v>
      </c>
      <c r="AF136" s="7"/>
      <c r="AG136" s="7"/>
      <c r="AH136" s="7"/>
      <c r="AI136" s="7"/>
      <c r="AJ136" s="32">
        <f>SUM(W136:AI136)</f>
        <v>2.9766983127055968</v>
      </c>
    </row>
    <row r="137" spans="1:36" ht="15" x14ac:dyDescent="0.25">
      <c r="A137" s="31" t="s">
        <v>45</v>
      </c>
      <c r="B137" s="6"/>
      <c r="C137" s="6"/>
      <c r="D137" s="9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34">
        <f>SUM(Q120:Q136)</f>
        <v>10313.076696357704</v>
      </c>
      <c r="T137" s="31" t="s">
        <v>45</v>
      </c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34">
        <f>SUM(AJ120:AJ136)</f>
        <v>13700.358945137801</v>
      </c>
    </row>
    <row r="138" spans="1:36" ht="15.75" thickBot="1" x14ac:dyDescent="0.3">
      <c r="A138" s="42" t="s">
        <v>46</v>
      </c>
      <c r="B138" s="10"/>
      <c r="C138" s="11"/>
      <c r="D138" s="1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43">
        <f>SUM(Q137:Q137,Q119,Q104,Q90)</f>
        <v>19763.119740655246</v>
      </c>
      <c r="T138" s="35" t="s">
        <v>47</v>
      </c>
      <c r="U138" s="36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63">
        <f>SUM(AJ137:AJ137,AJ119,AJ104,AJ90)</f>
        <v>34700.396089930691</v>
      </c>
    </row>
    <row r="139" spans="1:36" ht="15.75" thickTop="1" thickBot="1" x14ac:dyDescent="0.25">
      <c r="A139" s="44"/>
      <c r="B139" s="45"/>
      <c r="C139" s="45"/>
      <c r="D139" s="46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7"/>
    </row>
    <row r="143" spans="1:36" ht="15" thickBot="1" x14ac:dyDescent="0.25"/>
    <row r="144" spans="1:36" ht="15" x14ac:dyDescent="0.25">
      <c r="A144" s="21" t="s">
        <v>57</v>
      </c>
      <c r="B144" s="48"/>
      <c r="C144" s="22"/>
      <c r="D144" s="23"/>
      <c r="E144" s="22"/>
      <c r="F144" s="22"/>
      <c r="G144" s="22"/>
      <c r="H144" s="22"/>
      <c r="I144" s="24"/>
    </row>
    <row r="145" spans="1:9" ht="15" x14ac:dyDescent="0.25">
      <c r="A145" s="49" t="s">
        <v>1</v>
      </c>
      <c r="B145" s="50"/>
      <c r="C145" s="50"/>
      <c r="D145" s="51"/>
      <c r="E145" s="50"/>
      <c r="F145" s="50"/>
      <c r="G145" s="50"/>
      <c r="H145" s="50"/>
      <c r="I145" s="52"/>
    </row>
    <row r="146" spans="1:9" ht="30" x14ac:dyDescent="0.25">
      <c r="A146" s="29" t="s">
        <v>0</v>
      </c>
      <c r="B146" s="17" t="s">
        <v>2</v>
      </c>
      <c r="C146" s="17" t="s">
        <v>3</v>
      </c>
      <c r="D146" s="18" t="s">
        <v>49</v>
      </c>
      <c r="E146" s="17" t="s">
        <v>32</v>
      </c>
      <c r="F146" s="17" t="s">
        <v>29</v>
      </c>
      <c r="G146" s="17" t="s">
        <v>50</v>
      </c>
      <c r="H146" s="17" t="s">
        <v>30</v>
      </c>
      <c r="I146" s="30" t="s">
        <v>37</v>
      </c>
    </row>
    <row r="147" spans="1:9" x14ac:dyDescent="0.2">
      <c r="A147" s="53" t="s">
        <v>51</v>
      </c>
      <c r="B147" s="13" t="s">
        <v>8</v>
      </c>
      <c r="C147" s="13" t="s">
        <v>5</v>
      </c>
      <c r="D147" s="14"/>
      <c r="E147" s="13">
        <v>547897.18745433073</v>
      </c>
      <c r="F147" s="13">
        <v>11181.575254170015</v>
      </c>
      <c r="G147" s="13"/>
      <c r="H147" s="13"/>
      <c r="I147" s="54">
        <v>559078.76270850073</v>
      </c>
    </row>
    <row r="148" spans="1:9" x14ac:dyDescent="0.2">
      <c r="A148" s="55"/>
      <c r="B148" s="7" t="s">
        <v>11</v>
      </c>
      <c r="C148" s="7" t="s">
        <v>5</v>
      </c>
      <c r="D148" s="8"/>
      <c r="E148" s="7">
        <v>1619122.9706166412</v>
      </c>
      <c r="F148" s="7"/>
      <c r="G148" s="7"/>
      <c r="H148" s="7"/>
      <c r="I148" s="32">
        <v>1619122.9706166412</v>
      </c>
    </row>
    <row r="149" spans="1:9" x14ac:dyDescent="0.2">
      <c r="A149" s="55"/>
      <c r="B149" s="7" t="s">
        <v>14</v>
      </c>
      <c r="C149" s="7" t="s">
        <v>5</v>
      </c>
      <c r="D149" s="8">
        <v>6547518.5382041344</v>
      </c>
      <c r="E149" s="7"/>
      <c r="F149" s="7">
        <v>503655.27216954879</v>
      </c>
      <c r="G149" s="7">
        <v>6043863.2660345854</v>
      </c>
      <c r="H149" s="7">
        <v>3525586.9051868413</v>
      </c>
      <c r="I149" s="32">
        <v>16620623.98159511</v>
      </c>
    </row>
    <row r="150" spans="1:9" x14ac:dyDescent="0.2">
      <c r="A150" s="55"/>
      <c r="B150" s="7" t="s">
        <v>17</v>
      </c>
      <c r="C150" s="7" t="s">
        <v>5</v>
      </c>
      <c r="D150" s="8"/>
      <c r="E150" s="7"/>
      <c r="F150" s="7">
        <v>385450.24897429993</v>
      </c>
      <c r="G150" s="7">
        <v>16220.452495526506</v>
      </c>
      <c r="H150" s="7"/>
      <c r="I150" s="32">
        <v>401670.70146982645</v>
      </c>
    </row>
    <row r="151" spans="1:9" x14ac:dyDescent="0.2">
      <c r="A151" s="55"/>
      <c r="B151" s="7" t="s">
        <v>52</v>
      </c>
      <c r="C151" s="7" t="s">
        <v>5</v>
      </c>
      <c r="D151" s="8"/>
      <c r="E151" s="7">
        <v>155649.90000000116</v>
      </c>
      <c r="F151" s="7"/>
      <c r="G151" s="7"/>
      <c r="H151" s="7"/>
      <c r="I151" s="32">
        <v>155649.90000000116</v>
      </c>
    </row>
    <row r="152" spans="1:9" x14ac:dyDescent="0.2">
      <c r="A152" s="55" t="s">
        <v>53</v>
      </c>
      <c r="B152" s="7"/>
      <c r="C152" s="7"/>
      <c r="D152" s="8">
        <v>6547518.5382041344</v>
      </c>
      <c r="E152" s="7">
        <v>2322670.0580709735</v>
      </c>
      <c r="F152" s="7">
        <v>900287.09639801877</v>
      </c>
      <c r="G152" s="7">
        <v>6060083.7185301119</v>
      </c>
      <c r="H152" s="7">
        <v>3525586.9051868413</v>
      </c>
      <c r="I152" s="32">
        <v>19356146.316390082</v>
      </c>
    </row>
    <row r="153" spans="1:9" x14ac:dyDescent="0.2">
      <c r="A153" s="56" t="s">
        <v>37</v>
      </c>
      <c r="B153" s="15"/>
      <c r="C153" s="15"/>
      <c r="D153" s="16">
        <v>6547518.5382041344</v>
      </c>
      <c r="E153" s="15">
        <v>2322670.0580709735</v>
      </c>
      <c r="F153" s="15">
        <v>900287.09639801877</v>
      </c>
      <c r="G153" s="15">
        <v>6060083.7185301119</v>
      </c>
      <c r="H153" s="15">
        <v>3525586.9051868413</v>
      </c>
      <c r="I153" s="57">
        <v>19356146.316390082</v>
      </c>
    </row>
    <row r="154" spans="1:9" x14ac:dyDescent="0.2">
      <c r="A154" s="58"/>
      <c r="B154" s="50"/>
      <c r="C154" s="50"/>
      <c r="D154" s="51"/>
      <c r="E154" s="50"/>
      <c r="F154" s="50"/>
      <c r="G154" s="50"/>
      <c r="H154" s="50"/>
      <c r="I154" s="52"/>
    </row>
    <row r="155" spans="1:9" x14ac:dyDescent="0.2">
      <c r="A155" s="58"/>
      <c r="B155" s="50"/>
      <c r="C155" s="50"/>
      <c r="D155" s="51"/>
      <c r="E155" s="50"/>
      <c r="F155" s="50"/>
      <c r="G155" s="50"/>
      <c r="H155" s="50"/>
      <c r="I155" s="52"/>
    </row>
    <row r="156" spans="1:9" x14ac:dyDescent="0.2">
      <c r="A156" s="58"/>
      <c r="B156" s="50"/>
      <c r="C156" s="50"/>
      <c r="D156" s="51"/>
      <c r="E156" s="50"/>
      <c r="F156" s="50"/>
      <c r="G156" s="50"/>
      <c r="H156" s="50"/>
      <c r="I156" s="52"/>
    </row>
    <row r="157" spans="1:9" ht="15" x14ac:dyDescent="0.25">
      <c r="A157" s="49" t="s">
        <v>58</v>
      </c>
      <c r="B157" s="50"/>
      <c r="C157" s="50"/>
      <c r="D157" s="51"/>
      <c r="E157" s="50"/>
      <c r="F157" s="50"/>
      <c r="G157" s="50"/>
      <c r="H157" s="50"/>
      <c r="I157" s="52"/>
    </row>
    <row r="158" spans="1:9" ht="15" x14ac:dyDescent="0.25">
      <c r="A158" s="49" t="s">
        <v>48</v>
      </c>
      <c r="B158" s="50"/>
      <c r="C158" s="50"/>
      <c r="D158" s="51"/>
      <c r="E158" s="50"/>
      <c r="F158" s="50"/>
      <c r="G158" s="50"/>
      <c r="H158" s="50"/>
      <c r="I158" s="52"/>
    </row>
    <row r="159" spans="1:9" ht="15" x14ac:dyDescent="0.25">
      <c r="A159" s="40" t="s">
        <v>0</v>
      </c>
      <c r="B159" s="4" t="s">
        <v>2</v>
      </c>
      <c r="C159" s="4" t="s">
        <v>3</v>
      </c>
      <c r="D159" s="5" t="s">
        <v>49</v>
      </c>
      <c r="E159" s="4" t="s">
        <v>32</v>
      </c>
      <c r="F159" s="4" t="s">
        <v>29</v>
      </c>
      <c r="G159" s="4" t="s">
        <v>50</v>
      </c>
      <c r="H159" s="4" t="s">
        <v>30</v>
      </c>
      <c r="I159" s="41" t="s">
        <v>37</v>
      </c>
    </row>
    <row r="160" spans="1:9" x14ac:dyDescent="0.2">
      <c r="A160" s="53" t="s">
        <v>51</v>
      </c>
      <c r="B160" s="13" t="s">
        <v>8</v>
      </c>
      <c r="C160" s="13" t="s">
        <v>5</v>
      </c>
      <c r="D160" s="14"/>
      <c r="E160" s="13"/>
      <c r="F160" s="13"/>
      <c r="G160" s="13"/>
      <c r="H160" s="13"/>
      <c r="I160" s="54"/>
    </row>
    <row r="161" spans="1:9" x14ac:dyDescent="0.2">
      <c r="A161" s="55"/>
      <c r="B161" s="7" t="s">
        <v>11</v>
      </c>
      <c r="C161" s="7" t="s">
        <v>5</v>
      </c>
      <c r="D161" s="8"/>
      <c r="E161" s="7"/>
      <c r="F161" s="7"/>
      <c r="G161" s="7"/>
      <c r="H161" s="7"/>
      <c r="I161" s="32"/>
    </row>
    <row r="162" spans="1:9" x14ac:dyDescent="0.2">
      <c r="A162" s="55"/>
      <c r="B162" s="7" t="s">
        <v>14</v>
      </c>
      <c r="C162" s="7" t="s">
        <v>5</v>
      </c>
      <c r="D162" s="8">
        <v>881.01</v>
      </c>
      <c r="E162" s="7"/>
      <c r="F162" s="7">
        <v>67.77</v>
      </c>
      <c r="G162" s="7">
        <v>813.24</v>
      </c>
      <c r="H162" s="7">
        <v>474.39</v>
      </c>
      <c r="I162" s="32">
        <v>2236.41</v>
      </c>
    </row>
    <row r="163" spans="1:9" x14ac:dyDescent="0.2">
      <c r="A163" s="55"/>
      <c r="B163" s="7" t="s">
        <v>17</v>
      </c>
      <c r="C163" s="7" t="s">
        <v>5</v>
      </c>
      <c r="D163" s="8"/>
      <c r="E163" s="7"/>
      <c r="F163" s="7">
        <v>153.29268863999999</v>
      </c>
      <c r="G163" s="7">
        <v>6.4508371200000001</v>
      </c>
      <c r="H163" s="7"/>
      <c r="I163" s="32">
        <v>159.74352575999998</v>
      </c>
    </row>
    <row r="164" spans="1:9" x14ac:dyDescent="0.2">
      <c r="A164" s="55"/>
      <c r="B164" s="7" t="s">
        <v>52</v>
      </c>
      <c r="C164" s="7" t="s">
        <v>5</v>
      </c>
      <c r="D164" s="8"/>
      <c r="E164" s="7"/>
      <c r="F164" s="7"/>
      <c r="G164" s="7"/>
      <c r="H164" s="7"/>
      <c r="I164" s="32"/>
    </row>
    <row r="165" spans="1:9" x14ac:dyDescent="0.2">
      <c r="A165" s="55" t="s">
        <v>53</v>
      </c>
      <c r="B165" s="7"/>
      <c r="C165" s="7"/>
      <c r="D165" s="8">
        <v>881.01</v>
      </c>
      <c r="E165" s="7"/>
      <c r="F165" s="7">
        <v>221.06268863999998</v>
      </c>
      <c r="G165" s="7">
        <v>819.69083711999997</v>
      </c>
      <c r="H165" s="7">
        <v>474.39</v>
      </c>
      <c r="I165" s="32">
        <v>2396.1535257599999</v>
      </c>
    </row>
    <row r="166" spans="1:9" ht="15" thickBot="1" x14ac:dyDescent="0.25">
      <c r="A166" s="59" t="s">
        <v>37</v>
      </c>
      <c r="B166" s="60"/>
      <c r="C166" s="60"/>
      <c r="D166" s="61">
        <v>881.01</v>
      </c>
      <c r="E166" s="60"/>
      <c r="F166" s="60">
        <v>221.06268863999998</v>
      </c>
      <c r="G166" s="60">
        <v>819.69083711999997</v>
      </c>
      <c r="H166" s="60">
        <v>474.39</v>
      </c>
      <c r="I166" s="62">
        <v>2396.1535257599999</v>
      </c>
    </row>
  </sheetData>
  <pageMargins left="0.70866141732283472" right="0.70866141732283472" top="0.74803149606299213" bottom="0.74803149606299213" header="0.31496062992125984" footer="0.31496062992125984"/>
  <pageSetup paperSize="5" scale="49" orientation="landscape" r:id="rId1"/>
  <headerFooter>
    <oddHeader>&amp;L2018 Alectra Utilities CDM Savings</oddHeader>
  </headerFooter>
  <ignoredErrors>
    <ignoredError sqref="AJ33:AJ48 A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CDM Savings Breakdowm</vt:lpstr>
      <vt:lpstr>'CDM Savings Breakdowm'!Print_Area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Kong</dc:creator>
  <cp:lastModifiedBy>Natalie Yeates</cp:lastModifiedBy>
  <cp:lastPrinted>2020-08-14T18:10:11Z</cp:lastPrinted>
  <dcterms:created xsi:type="dcterms:W3CDTF">2020-08-14T14:26:48Z</dcterms:created>
  <dcterms:modified xsi:type="dcterms:W3CDTF">2020-08-14T18:10:18Z</dcterms:modified>
</cp:coreProperties>
</file>